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activeTab="0"/>
  </bookViews>
  <sheets>
    <sheet name="instructions" sheetId="1" r:id="rId1"/>
    <sheet name="Schedule 1" sheetId="2" r:id="rId2"/>
    <sheet name="Schedule 2" sheetId="3" r:id="rId3"/>
    <sheet name="Schedule 3" sheetId="4" r:id="rId4"/>
    <sheet name="Schedule 4" sheetId="5" r:id="rId5"/>
    <sheet name="Schedule 5" sheetId="6" r:id="rId6"/>
    <sheet name="Schedule 6" sheetId="7" r:id="rId7"/>
    <sheet name="Schedule 7" sheetId="8" r:id="rId8"/>
    <sheet name="Schedule 8" sheetId="9" r:id="rId9"/>
    <sheet name="Schedule 9" sheetId="10" r:id="rId10"/>
    <sheet name="Schedule 10" sheetId="11" r:id="rId11"/>
    <sheet name="Schedule 11" sheetId="12" r:id="rId12"/>
    <sheet name="Sheet1" sheetId="13" r:id="rId13"/>
  </sheets>
  <definedNames>
    <definedName name="_xlnm.Print_Area" localSheetId="0">'instructions'!$A$1:$J$63</definedName>
    <definedName name="_xlnm.Print_Area" localSheetId="1">'Schedule 1'!$A$1:$G$22</definedName>
    <definedName name="_xlnm.Print_Area" localSheetId="10">'Schedule 10'!$A$1:$F$40</definedName>
    <definedName name="_xlnm.Print_Area" localSheetId="11">'Schedule 11'!$A$1:$F$26</definedName>
    <definedName name="_xlnm.Print_Area" localSheetId="2">'Schedule 2'!$A$1:$K$26</definedName>
    <definedName name="_xlnm.Print_Area" localSheetId="3">'Schedule 3'!$A$1:$J$26</definedName>
    <definedName name="_xlnm.Print_Area" localSheetId="4">'Schedule 4'!$A$1:$J$25</definedName>
    <definedName name="_xlnm.Print_Area" localSheetId="5">'Schedule 5'!$A$1:$L$31</definedName>
    <definedName name="_xlnm.Print_Area" localSheetId="6">'Schedule 6'!$A$1:$K$25</definedName>
    <definedName name="_xlnm.Print_Area" localSheetId="7">'Schedule 7'!$A$1:$K$25</definedName>
    <definedName name="_xlnm.Print_Area" localSheetId="8">'Schedule 8'!$A$1:$J$26</definedName>
    <definedName name="_xlnm.Print_Area" localSheetId="9">'Schedule 9'!$A$1:$J$23</definedName>
    <definedName name="start_date">'Schedule 1'!$A$3</definedName>
    <definedName name="TOC">'instructions'!$P$13:$Q$34</definedName>
    <definedName name="Z_9A64BB19_FD98_4989_B6F3_CBF72D5B0C66_.wvu.Cols" localSheetId="0" hidden="1">'instructions'!$G:$H</definedName>
    <definedName name="Z_9A64BB19_FD98_4989_B6F3_CBF72D5B0C66_.wvu.PrintArea" localSheetId="0" hidden="1">'instructions'!$E$13:$H$46</definedName>
    <definedName name="Z_9A64BB19_FD98_4989_B6F3_CBF72D5B0C66_.wvu.PrintArea" localSheetId="1" hidden="1">'Schedule 1'!$A$1:$F$20</definedName>
    <definedName name="Z_9A64BB19_FD98_4989_B6F3_CBF72D5B0C66_.wvu.PrintArea" localSheetId="10" hidden="1">'Schedule 10'!$A$1:$F$40</definedName>
    <definedName name="Z_9A64BB19_FD98_4989_B6F3_CBF72D5B0C66_.wvu.PrintArea" localSheetId="11" hidden="1">'Schedule 11'!$A$1:$F$26</definedName>
    <definedName name="Z_9A64BB19_FD98_4989_B6F3_CBF72D5B0C66_.wvu.PrintArea" localSheetId="2" hidden="1">'Schedule 2'!$A$1:$L$25</definedName>
    <definedName name="Z_9A64BB19_FD98_4989_B6F3_CBF72D5B0C66_.wvu.PrintArea" localSheetId="3" hidden="1">'Schedule 3'!$A$1:$H$25</definedName>
    <definedName name="Z_9A64BB19_FD98_4989_B6F3_CBF72D5B0C66_.wvu.PrintArea" localSheetId="4" hidden="1">'Schedule 4'!$A$1:$J$23</definedName>
    <definedName name="Z_9A64BB19_FD98_4989_B6F3_CBF72D5B0C66_.wvu.PrintArea" localSheetId="5" hidden="1">'Schedule 5'!$A$1:$K$31</definedName>
    <definedName name="Z_9A64BB19_FD98_4989_B6F3_CBF72D5B0C66_.wvu.PrintArea" localSheetId="6" hidden="1">'Schedule 6'!$A$1:$J$22</definedName>
    <definedName name="Z_9A64BB19_FD98_4989_B6F3_CBF72D5B0C66_.wvu.PrintArea" localSheetId="7" hidden="1">'Schedule 7'!$A$1:$H$24</definedName>
    <definedName name="Z_9A64BB19_FD98_4989_B6F3_CBF72D5B0C66_.wvu.PrintArea" localSheetId="8" hidden="1">'Schedule 8'!$A$1:$I$26</definedName>
    <definedName name="Z_9A64BB19_FD98_4989_B6F3_CBF72D5B0C66_.wvu.PrintArea" localSheetId="9" hidden="1">'Schedule 9'!$A$1:$J$23</definedName>
  </definedNames>
  <calcPr fullCalcOnLoad="1"/>
</workbook>
</file>

<file path=xl/sharedStrings.xml><?xml version="1.0" encoding="utf-8"?>
<sst xmlns="http://schemas.openxmlformats.org/spreadsheetml/2006/main" count="357" uniqueCount="226">
  <si>
    <t>1.  C=Projected Cost of Gas</t>
  </si>
  <si>
    <t>$/MCF</t>
  </si>
  <si>
    <t>3.  E=Experienced Net Over/(Under) Collection</t>
  </si>
  <si>
    <t>Month</t>
  </si>
  <si>
    <t>Sales</t>
  </si>
  <si>
    <t>Costs</t>
  </si>
  <si>
    <t>NOV</t>
  </si>
  <si>
    <t>DEC</t>
  </si>
  <si>
    <t>JAN</t>
  </si>
  <si>
    <t>FEB</t>
  </si>
  <si>
    <t>MAR</t>
  </si>
  <si>
    <t>APR</t>
  </si>
  <si>
    <t>MAY</t>
  </si>
  <si>
    <t>JUN</t>
  </si>
  <si>
    <t>JUL</t>
  </si>
  <si>
    <t>AUG</t>
  </si>
  <si>
    <t>SEP</t>
  </si>
  <si>
    <t>OCT</t>
  </si>
  <si>
    <t>MCF</t>
  </si>
  <si>
    <t>Charge</t>
  </si>
  <si>
    <t>Commodity</t>
  </si>
  <si>
    <t>Total</t>
  </si>
  <si>
    <t>Cost</t>
  </si>
  <si>
    <t>Amount</t>
  </si>
  <si>
    <t>to be</t>
  </si>
  <si>
    <t>Refunded</t>
  </si>
  <si>
    <t>(Recouped)</t>
  </si>
  <si>
    <t>Rate</t>
  </si>
  <si>
    <t>Component</t>
  </si>
  <si>
    <t>(Mcf)</t>
  </si>
  <si>
    <t>GCR</t>
  </si>
  <si>
    <t>Factor</t>
  </si>
  <si>
    <t>($/MCF)</t>
  </si>
  <si>
    <t>Revenues</t>
  </si>
  <si>
    <t>Cost of</t>
  </si>
  <si>
    <t>Fuel</t>
  </si>
  <si>
    <t>Over/(Under)</t>
  </si>
  <si>
    <t>Collections</t>
  </si>
  <si>
    <t>Interest</t>
  </si>
  <si>
    <t>No. of</t>
  </si>
  <si>
    <t>Months</t>
  </si>
  <si>
    <t>Beginning Balance</t>
  </si>
  <si>
    <t>(Refund)</t>
  </si>
  <si>
    <t>Recoupment</t>
  </si>
  <si>
    <t>Balance</t>
  </si>
  <si>
    <t>Subtotal</t>
  </si>
  <si>
    <t>Actuals:</t>
  </si>
  <si>
    <t>Estimates:</t>
  </si>
  <si>
    <t>Average Residential Customer's Billing Impact</t>
  </si>
  <si>
    <t>Increase/(Decrease) in gas cost</t>
  </si>
  <si>
    <t>Annual MCF Usage</t>
  </si>
  <si>
    <t>Annual Increase/(Decrease)</t>
  </si>
  <si>
    <t>Plus Interest</t>
  </si>
  <si>
    <t>Schedule</t>
  </si>
  <si>
    <t>2.  S=Projected Sales (mcf)</t>
  </si>
  <si>
    <t>4.  C/S = Proj Current Unit Cost</t>
  </si>
  <si>
    <t>5.  E/S = Proj Experienced Unit Cost</t>
  </si>
  <si>
    <t>Dec.</t>
  </si>
  <si>
    <t>Feb.</t>
  </si>
  <si>
    <t>Mar.</t>
  </si>
  <si>
    <t>Apr.</t>
  </si>
  <si>
    <t>May</t>
  </si>
  <si>
    <t>June</t>
  </si>
  <si>
    <t>July</t>
  </si>
  <si>
    <t>Aug.</t>
  </si>
  <si>
    <t>Sept.</t>
  </si>
  <si>
    <t>Oct.</t>
  </si>
  <si>
    <t>Nov.</t>
  </si>
  <si>
    <t xml:space="preserve">Total </t>
  </si>
  <si>
    <t>Schedule 11</t>
  </si>
  <si>
    <t>Total Projected Costs</t>
  </si>
  <si>
    <t>Schedule 2</t>
  </si>
  <si>
    <t>Total GCR Rate</t>
  </si>
  <si>
    <t>Projected</t>
  </si>
  <si>
    <t xml:space="preserve">Sept. </t>
  </si>
  <si>
    <t xml:space="preserve">Jan. </t>
  </si>
  <si>
    <t xml:space="preserve">Aug. </t>
  </si>
  <si>
    <t>Supplier #1</t>
  </si>
  <si>
    <t>Supplier #2</t>
  </si>
  <si>
    <t>Supplier #3</t>
  </si>
  <si>
    <t xml:space="preserve">Nov. </t>
  </si>
  <si>
    <t xml:space="preserve">Oct. </t>
  </si>
  <si>
    <t>Note</t>
  </si>
  <si>
    <t>Notes:</t>
  </si>
  <si>
    <t xml:space="preserve">Adjustments </t>
  </si>
  <si>
    <t>If there are no adjustments, then nothing needs to be completed on the schedule.</t>
  </si>
  <si>
    <t>GCR Factor</t>
  </si>
  <si>
    <t>Demand</t>
  </si>
  <si>
    <t>$</t>
  </si>
  <si>
    <t xml:space="preserve">A demand charge is a flat amount and not based on volumes. Meter charges should be </t>
  </si>
  <si>
    <t>Supplier #4</t>
  </si>
  <si>
    <t>Supplier #5</t>
  </si>
  <si>
    <t>A</t>
  </si>
  <si>
    <t>B</t>
  </si>
  <si>
    <t>considered demand charges. If there are no demand charges, then enter 0 or leave blank.</t>
  </si>
  <si>
    <t>DISCLAIMER</t>
  </si>
  <si>
    <t xml:space="preserve">THIE PURPOSE OF THIS EXCEL WORKBOOK IS TO PROVIDE A TOOL FOR SMALL GAS COMPANIES TO </t>
  </si>
  <si>
    <t xml:space="preserve">PREPARE A GAS COST RATE (GCR) FILING.  IT IS A BASIC MODEL THAT CANNOT INCLUDE EVERY </t>
  </si>
  <si>
    <t>PARTICULAR CIRCUMSTANCE OF A UTILITY'S OPERATION.  IF YOU HAVE QUESTIONS OR NEED SPECIAL</t>
  </si>
  <si>
    <t>ASSISTANCE, PLEASE GET IN TOUCH WITH ONE OF THE PUC CONTACTS LISTED ON THE WEBPAGE FOR</t>
  </si>
  <si>
    <t>ALL GCR FILINGS MUST BE SUBMITTED TO THE COMMISSION FOR REVIEW AND APPROVAL.</t>
  </si>
  <si>
    <t>USE OF THIS FILE DOES NOT MEAN APPROVAL TO BILL A GCR.</t>
  </si>
  <si>
    <t>SMALL NATURAL GAS COMPANIES.</t>
  </si>
  <si>
    <t>These files are setup as an Excel workbook.  The schedules contain formulas that use data inserted by the user and links that function to carry data from one schedule to another.</t>
  </si>
  <si>
    <t>The process for completing the GCR filing is NOT done according to the schedule numbers.  The schedule number represents the page number of the schedule in the filing.</t>
  </si>
  <si>
    <t>User will enter data only on the yellow highlighted fields.  Complete the Schedules in the following order:</t>
  </si>
  <si>
    <t>For purposes of preparing the GCR filing, you will need the following information on hand:</t>
  </si>
  <si>
    <t xml:space="preserve">  1.  The currently effective GCR filing</t>
  </si>
  <si>
    <t xml:space="preserve">  2.  The prior effective GCR filing</t>
  </si>
  <si>
    <t xml:space="preserve">   3. Sales volumes for the historical 12 month period (September through August)</t>
  </si>
  <si>
    <t xml:space="preserve">   4. Gas Cost information for the historical 12 month period (September through August)</t>
  </si>
  <si>
    <t xml:space="preserve">   5. Supplier Contracts/Tariffs</t>
  </si>
  <si>
    <t xml:space="preserve">   6. Your Company's tariff</t>
  </si>
  <si>
    <t>Enter in the actual sales volumes (Mcf) for the months shown (Column B)</t>
  </si>
  <si>
    <t>The GCR rate is the rate applied to customer bills.</t>
  </si>
  <si>
    <t>Enter in the name of the source of supply for the twelve month period shown.</t>
  </si>
  <si>
    <t>Enter in the actual volumes -MCF - purchased from each source of supply by month.</t>
  </si>
  <si>
    <t>Enter in the Commodity rates paid each source of supply by month.</t>
  </si>
  <si>
    <t>Note:</t>
  </si>
  <si>
    <r>
      <rPr>
        <b/>
        <sz val="13"/>
        <rFont val="Arial"/>
        <family val="2"/>
      </rPr>
      <t>FIRST</t>
    </r>
    <r>
      <rPr>
        <sz val="13"/>
        <rFont val="Arial"/>
        <family val="2"/>
      </rPr>
      <t xml:space="preserve"> - Download the spreadsheet to your computer.  </t>
    </r>
    <r>
      <rPr>
        <b/>
        <sz val="13"/>
        <rFont val="Arial"/>
        <family val="2"/>
      </rPr>
      <t>DO NOT</t>
    </r>
    <r>
      <rPr>
        <sz val="13"/>
        <rFont val="Arial"/>
        <family val="2"/>
      </rPr>
      <t xml:space="preserve"> enter data into the file directly.</t>
    </r>
  </si>
  <si>
    <t xml:space="preserve">The Commodity price is the amount paid per Mcf.  </t>
  </si>
  <si>
    <t>Enter in the price per Mcf for each supplier for each month.The price should be supported by a current contract or tariff. If the price is indexed to a market price, then use the most recent known market price as the projected supply rate for each month.</t>
  </si>
  <si>
    <t>Enter average annual MCF usage for a typical residential customer.</t>
  </si>
  <si>
    <t>applied to MCF usage on a customer's bill</t>
  </si>
  <si>
    <t>Typical adjustments include amounts for PUC audit findings and corrections for errors in prior periods.</t>
  </si>
  <si>
    <t xml:space="preserve">The abovementioned information will be used to report the historical activity and may be the basis for the projected activity.  The projected period is the twelve months from effective date of filing (usually November 1st through October 31st)  </t>
  </si>
  <si>
    <t>decreased due to refunding of a previous overcollection.)</t>
  </si>
  <si>
    <t>Reason for change in the Gas Cost Rate:</t>
  </si>
  <si>
    <r>
      <t>Also in the box under "</t>
    </r>
    <r>
      <rPr>
        <i/>
        <sz val="10"/>
        <rFont val="Arial"/>
        <family val="2"/>
      </rPr>
      <t>Reason for change in the Gas Cost Rate</t>
    </r>
    <r>
      <rPr>
        <sz val="10"/>
        <rFont val="Arial"/>
        <family val="2"/>
      </rPr>
      <t xml:space="preserve">", enter a brief statement as an </t>
    </r>
  </si>
  <si>
    <t>explanation for why the Gas Cost Rate changed.</t>
  </si>
  <si>
    <t>(For example: The GCR increased due to an increase in the cost of gas from Supplier A. or The GCR</t>
  </si>
  <si>
    <t xml:space="preserve">6.  Gas Cost Rate (C-E)/S </t>
  </si>
  <si>
    <t>E-Factor</t>
  </si>
  <si>
    <t xml:space="preserve">Schedule should calculate automatically based on data entered on other schedules.  </t>
  </si>
  <si>
    <t>The GCR factor is used on Schedule 6 of subsequent annual GCR filings to determine over/(under) collections.</t>
  </si>
  <si>
    <t>Supply</t>
  </si>
  <si>
    <t>[name]</t>
  </si>
  <si>
    <t>Note: Enter the name of each supplier and the projected Mcf supply by month.  If there are more than 5 suppliers, additional columns can be inserted.</t>
  </si>
  <si>
    <t xml:space="preserve">         Enter the projected sales for each month</t>
  </si>
  <si>
    <t>[Name of Company]</t>
  </si>
  <si>
    <t>[For GCR Effective November 1, 20xx]</t>
  </si>
  <si>
    <t>Enter name of company and effective date in the header.</t>
  </si>
  <si>
    <t>If demand charges are applicable then enter the applicable name in the header and total amount per month for every month.</t>
  </si>
  <si>
    <t>Schedule 5</t>
  </si>
  <si>
    <t>Current Period Over/(Under) Collection, (Schedule 6)</t>
  </si>
  <si>
    <t>Schedule 11: Effect of Rate Changes on Residential Customer</t>
  </si>
  <si>
    <t>Schedule 1: Calculation of the GCR</t>
  </si>
  <si>
    <t>Schedule 2: Projected Supply and Sales Volumes</t>
  </si>
  <si>
    <t>Schedule 3</t>
  </si>
  <si>
    <t>Schedule 3: Projected Supplier Rates</t>
  </si>
  <si>
    <t>Schedule 4: Calculated Projected Gas Cost</t>
  </si>
  <si>
    <t>Schedule 5: Summary of E-Factor</t>
  </si>
  <si>
    <t>Schedule 6: 1307(e ) Statement of Over/Under Collections</t>
  </si>
  <si>
    <t>Enter in the GCR Factor from appicable prior filings.</t>
  </si>
  <si>
    <t>Schedule 7</t>
  </si>
  <si>
    <t>Schedule 7: Actual Supply Volumes</t>
  </si>
  <si>
    <t>Actual Supply</t>
  </si>
  <si>
    <t>If demand charges are applicable enter the name of the supplier and total amount per month for every month.</t>
  </si>
  <si>
    <t>Schedule 9</t>
  </si>
  <si>
    <t>Schedule 9: Actual Supply Costs</t>
  </si>
  <si>
    <t>Schedule 8</t>
  </si>
  <si>
    <t>Schedule 8: Actual Supply Rates</t>
  </si>
  <si>
    <t>This schedule should automatically calculate the costs based on the data input to Schedues 7 and 8.</t>
  </si>
  <si>
    <t>Schedule 10: Reconciliation of E-Factor</t>
  </si>
  <si>
    <t>Schedule 10</t>
  </si>
  <si>
    <t>Reverse Prior Estimates:</t>
  </si>
  <si>
    <t>Enter in sales estimates from current filing. Since you are reversing enter as a negative.</t>
  </si>
  <si>
    <t xml:space="preserve"> 0.1234.</t>
  </si>
  <si>
    <t>Transported</t>
  </si>
  <si>
    <t>volumes</t>
  </si>
  <si>
    <t xml:space="preserve">         Enter the any volumes from the projected supply that will incur separate transportation charges.</t>
  </si>
  <si>
    <t>Transportation</t>
  </si>
  <si>
    <t>If transportation is applicable enter in the rate.  Any rates applicable to Dth should be converted to a rate per Mcf.</t>
  </si>
  <si>
    <t>C</t>
  </si>
  <si>
    <t>Trans</t>
  </si>
  <si>
    <t>Schedule 4</t>
  </si>
  <si>
    <t>Supplier</t>
  </si>
  <si>
    <t>Volumes</t>
  </si>
  <si>
    <t>Enter in any supply volumes from the Supplier columns that were transported</t>
  </si>
  <si>
    <t>Enter in the Transportation rate for volumes transported via pipeline.</t>
  </si>
  <si>
    <t>Any rates per Dth should be converted to a rate per Mcf.</t>
  </si>
  <si>
    <t>Trans.</t>
  </si>
  <si>
    <t>Enter current Total Gas Cost rate billed Residential customers</t>
  </si>
  <si>
    <t xml:space="preserve">Schedule 7, 8, 9, 6, 10, 5, 2, 3, 4, 1, 11 </t>
  </si>
  <si>
    <t>Schedule 1</t>
  </si>
  <si>
    <t xml:space="preserve">Refer to green highlighted notes on each schedule. </t>
  </si>
  <si>
    <t>The E-Factor rate is used on Schedule 10 of subsequent annual GCR filings to reconcile the E-Factor</t>
  </si>
  <si>
    <t>This schedule should automatically calculate the costs based on the data input for Schedues 2 and 3.</t>
  </si>
  <si>
    <t xml:space="preserve"> Interest (Schedule 6)</t>
  </si>
  <si>
    <t>Reconciliation of prior E-Factor Balance (Schedule 10)</t>
  </si>
  <si>
    <t>Total E-Factor to be Refunded or (Recouped)</t>
  </si>
  <si>
    <t xml:space="preserve">            </t>
  </si>
  <si>
    <t>Current Total Gas Cost</t>
  </si>
  <si>
    <t>Proposed Total Gas Cost</t>
  </si>
  <si>
    <t>Since the schedules are done in Excel, it can be easily changed by the utility.   Blue highlighted cells on the spreadsheet link to other spreadsheets.</t>
  </si>
  <si>
    <t>All small gas companies with a current GCR are affected. Small gas companies should be aware of the following when preparing</t>
  </si>
  <si>
    <t>their next GCR filing. . .</t>
  </si>
  <si>
    <t xml:space="preserve">  The number of schedules in the filing has been reduced.</t>
  </si>
  <si>
    <t>If your company does not currently have a GCR, you may use this file to assist in preparing your application for a GCR adjustable surcharge.  You must still obtain approval from the Commission.</t>
  </si>
  <si>
    <r>
      <t xml:space="preserve">Special Note: </t>
    </r>
    <r>
      <rPr>
        <b/>
        <sz val="16"/>
        <rFont val="Calibri"/>
        <family val="2"/>
      </rPr>
      <t>§</t>
    </r>
    <r>
      <rPr>
        <b/>
        <sz val="16"/>
        <rFont val="Arial"/>
        <family val="2"/>
      </rPr>
      <t>53.66 Filing requirements for small gas utilities have changed</t>
    </r>
  </si>
  <si>
    <t>Interest will apply to both over and under collections. The interest rate applied to over/ (under) collections will be the prime rate for commercial borrowing.</t>
  </si>
  <si>
    <t>Supplier/Pipeline Refunds</t>
  </si>
  <si>
    <t>Supplier/Pipeline</t>
  </si>
  <si>
    <t>Refund amount</t>
  </si>
  <si>
    <t>Date of Refund</t>
  </si>
  <si>
    <t>Number of months</t>
  </si>
  <si>
    <t>Interest at 6%</t>
  </si>
  <si>
    <t>Total Refund &amp; Interest</t>
  </si>
  <si>
    <t>In the Number of months box enter the number of months from the month the refund was received to the midpoint of the next filing.</t>
  </si>
  <si>
    <t>The only data that should be entered is adjustments and refunds and only if applicable.</t>
  </si>
  <si>
    <t xml:space="preserve">If a refund was received from a supplier or pipeline company enter the name, date refund was received and the amount. </t>
  </si>
  <si>
    <t>To print the filing, go into the print menu and under "Print Settings"  check Entire workbook.  The print range is setup to print only the schdules and exclude the notes.</t>
  </si>
  <si>
    <t>http://www.federalreserve.gov/releases/h15/data.htm</t>
  </si>
  <si>
    <r>
      <t>Rates can be found at the Federal Reserve website. Click on the link below and scroll down to</t>
    </r>
    <r>
      <rPr>
        <b/>
        <sz val="12"/>
        <color indexed="10"/>
        <rFont val="Arial"/>
        <family val="2"/>
      </rPr>
      <t xml:space="preserve"> Bank Prime Loan</t>
    </r>
    <r>
      <rPr>
        <sz val="12"/>
        <color indexed="10"/>
        <rFont val="Arial"/>
        <family val="2"/>
      </rPr>
      <t>. Click on Monthly data to the right.</t>
    </r>
  </si>
  <si>
    <t>If applicable enter what the adjustment is for (in Column D) and the amount of the adjustment  (in Column I).</t>
  </si>
  <si>
    <t xml:space="preserve">  100% of projected gas costs will be in the GCR. </t>
  </si>
  <si>
    <t>A demand charge is a flat amount and not based on volumes. Meter charges should be considered demand charges.  If there are no demand charges then enter 0 or leave blank.</t>
  </si>
  <si>
    <t>The Prime Rate for Commercial Lending has already been included as the interest rate (Source:  Historical Prime Rate, Wall Street Journal)</t>
  </si>
  <si>
    <t>Base Rate and Base Cost of Gas have been eliminated.  See Commission Order effective January 23, 2016, at Docket No. L-2013-2346923.</t>
  </si>
  <si>
    <t xml:space="preserve">                              </t>
  </si>
  <si>
    <t>Example: You received a refund for $500 May 1, 2018. From May 1st to Oct. 31st  is 6 months + 6 months to midpoint of filing = 12 months</t>
  </si>
  <si>
    <t>Enter in the applicable E-factor rate from Schedule 5 line 6 of the current GCR and the prior GCR filings.  When you enter rates on Schedule 10 you must reverse the sign</t>
  </si>
  <si>
    <t xml:space="preserve"> For example, if the applicable rate on Schedule 5 is $0.1234, you would enter -0.1234 here.</t>
  </si>
  <si>
    <t xml:space="preserve"> It would appear as $(0.1234).  If the applicable rate on Schedule 5 is $(0.1234), you would enter</t>
  </si>
  <si>
    <t>Enter in beginning balance.  This is balance on line 6 of Schedule 5 of the current GCR filing.</t>
  </si>
  <si>
    <t>revised 8/2/2019</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</si>
</sst>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_(&quot;$&quot;* #,##0.0000_);_(&quot;$&quot;* \(#,##0.0000\);_(&quot;$&quot;* &quot;-&quot;??_);_(@_)"/>
    <numFmt numFmtId="168" formatCode="0.0000"/>
    <numFmt numFmtId="169" formatCode="_(* #,##0.0000_);_(* \(#,##0.0000\);_(* &quot;-&quot;????_);_(@_)"/>
    <numFmt numFmtId="170" formatCode="0.0%"/>
    <numFmt numFmtId="171" formatCode="0.0"/>
    <numFmt numFmtId="172" formatCode="_(* #,##0.0_);_(* \(#,##0.0\);_(* &quot;-&quot;?_);_(@_)"/>
    <numFmt numFmtId="173" formatCode="_(* #,##0.0000_);_(* \(#,##0.0000\);_(* &quot;-&quot;??_);_(@_)"/>
    <numFmt numFmtId="174" formatCode="&quot;$&quot;#,##0.00"/>
    <numFmt numFmtId="175" formatCode="&quot;$&quot;#,##0.0000"/>
    <numFmt numFmtId="176" formatCode="mmm/yyyy"/>
    <numFmt numFmtId="177" formatCode="mmm\ \-\ yyyy"/>
    <numFmt numFmtId="178" formatCode="mmm"/>
    <numFmt numFmtId="179" formatCode="mmmm\ dd\,yyyy"/>
    <numFmt numFmtId="180" formatCode="&quot;$&quot;#,##0.0000_);[Red]\(&quot;$&quot;#,##0.0000\)"/>
    <numFmt numFmtId="181" formatCode="_(&quot;$&quot;* #,##0.0000_);_(&quot;$&quot;* \(#,##0.0000\);_(&quot;$&quot;* &quot;-&quot;????_);_(@_)"/>
    <numFmt numFmtId="182" formatCode="_(&quot;$&quot;* #,##0.00000_);_(&quot;$&quot;* \(#,##0.00000\);_(&quot;$&quot;* &quot;-&quot;?????_);_(@_)"/>
    <numFmt numFmtId="183" formatCode="_(* #,##0.00000_);_(* \(#,##0.00000\);_(* &quot;-&quot;?????_);_(@_)"/>
    <numFmt numFmtId="184" formatCode="0.0000_);\(0.0000\)"/>
    <numFmt numFmtId="185" formatCode="_(&quot;$&quot;* #,##0.000_);_(&quot;$&quot;* \(#,##0.000\);_(&quot;$&quot;* &quot;-&quot;??_);_(@_)"/>
    <numFmt numFmtId="186" formatCode="[$-409]dddd\,\ mmmm\ dd\,\ yyyy"/>
    <numFmt numFmtId="187" formatCode="[$-409]mmmm\ d\,\ yyyy;@"/>
    <numFmt numFmtId="188" formatCode="mm/dd/yy;@"/>
    <numFmt numFmtId="189" formatCode="_(&quot;$&quot;* #,##0.00000_);_(&quot;$&quot;* \(#,##0.00000\);_(&quot;$&quot;* &quot;-&quot;??_);_(@_)"/>
    <numFmt numFmtId="190" formatCode="_(&quot;$&quot;* #,##0.000000_);_(&quot;$&quot;* \(#,##0.000000\);_(&quot;$&quot;* &quot;-&quot;??_);_(@_)"/>
  </numFmts>
  <fonts count="59">
    <font>
      <sz val="10"/>
      <name val="Arial"/>
      <family val="0"/>
    </font>
    <font>
      <sz val="11"/>
      <color indexed="8"/>
      <name val="Calibri"/>
      <family val="2"/>
    </font>
    <font>
      <u val="single"/>
      <sz val="10"/>
      <name val="Arial"/>
      <family val="2"/>
    </font>
    <font>
      <b/>
      <sz val="10"/>
      <name val="Arial"/>
      <family val="2"/>
    </font>
    <font>
      <sz val="12"/>
      <name val="Arial"/>
      <family val="2"/>
    </font>
    <font>
      <b/>
      <sz val="14"/>
      <name val="Arial"/>
      <family val="2"/>
    </font>
    <font>
      <b/>
      <sz val="12"/>
      <name val="Arial"/>
      <family val="2"/>
    </font>
    <font>
      <b/>
      <u val="single"/>
      <sz val="14"/>
      <name val="Arial"/>
      <family val="2"/>
    </font>
    <font>
      <sz val="13"/>
      <name val="Arial"/>
      <family val="2"/>
    </font>
    <font>
      <b/>
      <sz val="13"/>
      <name val="Arial"/>
      <family val="2"/>
    </font>
    <font>
      <b/>
      <sz val="15"/>
      <name val="Arial"/>
      <family val="2"/>
    </font>
    <font>
      <b/>
      <i/>
      <sz val="10"/>
      <name val="Arial"/>
      <family val="2"/>
    </font>
    <font>
      <i/>
      <sz val="10"/>
      <name val="Arial"/>
      <family val="2"/>
    </font>
    <font>
      <b/>
      <sz val="16"/>
      <name val="Arial"/>
      <family val="2"/>
    </font>
    <font>
      <b/>
      <sz val="16"/>
      <name val="Calibri"/>
      <family val="2"/>
    </font>
    <font>
      <sz val="12"/>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
      <sz val="10"/>
      <color rgb="FFFF0000"/>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00B05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right/>
      <top style="thin"/>
      <bottom style="double"/>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7">
    <xf numFmtId="0" fontId="0" fillId="0" borderId="0" xfId="0" applyAlignment="1">
      <alignment/>
    </xf>
    <xf numFmtId="0" fontId="0" fillId="0" borderId="0" xfId="0" applyAlignment="1">
      <alignment horizontal="right"/>
    </xf>
    <xf numFmtId="0" fontId="0" fillId="0" borderId="0" xfId="0" applyAlignment="1">
      <alignment horizontal="center"/>
    </xf>
    <xf numFmtId="0" fontId="2" fillId="0" borderId="0" xfId="0" applyFont="1" applyAlignment="1">
      <alignment horizontal="center"/>
    </xf>
    <xf numFmtId="44" fontId="0" fillId="0" borderId="0" xfId="44" applyFont="1" applyAlignment="1">
      <alignment/>
    </xf>
    <xf numFmtId="0" fontId="2" fillId="0" borderId="0" xfId="0" applyFont="1" applyBorder="1" applyAlignment="1">
      <alignment horizontal="center"/>
    </xf>
    <xf numFmtId="0" fontId="2"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165" fontId="0" fillId="0" borderId="0" xfId="42" applyNumberFormat="1" applyFont="1" applyAlignment="1">
      <alignment/>
    </xf>
    <xf numFmtId="167" fontId="0" fillId="0" borderId="0" xfId="44" applyNumberFormat="1" applyFont="1" applyAlignment="1">
      <alignment/>
    </xf>
    <xf numFmtId="0" fontId="0" fillId="0" borderId="10" xfId="0" applyBorder="1" applyAlignment="1">
      <alignment/>
    </xf>
    <xf numFmtId="165" fontId="0" fillId="0" borderId="0" xfId="0" applyNumberFormat="1" applyAlignment="1">
      <alignment/>
    </xf>
    <xf numFmtId="166" fontId="0" fillId="0" borderId="0" xfId="0" applyNumberFormat="1" applyAlignment="1">
      <alignment/>
    </xf>
    <xf numFmtId="0" fontId="0" fillId="0" borderId="0" xfId="0" applyBorder="1" applyAlignment="1">
      <alignment/>
    </xf>
    <xf numFmtId="44" fontId="0" fillId="0" borderId="0" xfId="0" applyNumberFormat="1" applyAlignment="1">
      <alignment/>
    </xf>
    <xf numFmtId="168" fontId="0" fillId="0" borderId="0" xfId="0" applyNumberFormat="1" applyAlignment="1">
      <alignment/>
    </xf>
    <xf numFmtId="44" fontId="0" fillId="0" borderId="0" xfId="44" applyNumberFormat="1" applyFont="1" applyAlignment="1">
      <alignment/>
    </xf>
    <xf numFmtId="167" fontId="0" fillId="33" borderId="0" xfId="44" applyNumberFormat="1" applyFont="1" applyFill="1" applyAlignment="1">
      <alignment/>
    </xf>
    <xf numFmtId="167" fontId="0" fillId="0" borderId="0" xfId="44" applyNumberFormat="1" applyFont="1" applyFill="1" applyAlignment="1">
      <alignment/>
    </xf>
    <xf numFmtId="44" fontId="0" fillId="0" borderId="0" xfId="0" applyNumberFormat="1" applyFill="1" applyAlignment="1">
      <alignment/>
    </xf>
    <xf numFmtId="44" fontId="0" fillId="0" borderId="0" xfId="44" applyFont="1" applyFill="1" applyAlignment="1">
      <alignment/>
    </xf>
    <xf numFmtId="0" fontId="0" fillId="33" borderId="10" xfId="0" applyFill="1" applyBorder="1" applyAlignment="1">
      <alignment/>
    </xf>
    <xf numFmtId="173" fontId="0" fillId="0" borderId="0" xfId="0" applyNumberFormat="1" applyAlignment="1">
      <alignment/>
    </xf>
    <xf numFmtId="175" fontId="0" fillId="0" borderId="0" xfId="44" applyNumberFormat="1" applyFont="1" applyFill="1" applyAlignment="1">
      <alignment/>
    </xf>
    <xf numFmtId="174" fontId="0" fillId="0" borderId="0" xfId="44" applyNumberFormat="1" applyFont="1" applyFill="1" applyAlignment="1">
      <alignment/>
    </xf>
    <xf numFmtId="174" fontId="0" fillId="0" borderId="0" xfId="0" applyNumberFormat="1" applyFill="1" applyAlignment="1">
      <alignment/>
    </xf>
    <xf numFmtId="0" fontId="2" fillId="0" borderId="0" xfId="0" applyFont="1" applyBorder="1" applyAlignment="1" quotePrefix="1">
      <alignment horizontal="center"/>
    </xf>
    <xf numFmtId="44" fontId="0" fillId="33" borderId="0" xfId="44" applyNumberFormat="1" applyFont="1" applyFill="1" applyAlignment="1">
      <alignment/>
    </xf>
    <xf numFmtId="44" fontId="0" fillId="0" borderId="11" xfId="44" applyNumberFormat="1" applyFont="1" applyFill="1" applyBorder="1" applyAlignment="1">
      <alignment/>
    </xf>
    <xf numFmtId="0" fontId="0" fillId="0" borderId="0" xfId="0" applyFill="1" applyAlignment="1">
      <alignment/>
    </xf>
    <xf numFmtId="175" fontId="0" fillId="0" borderId="0" xfId="0" applyNumberFormat="1" applyAlignment="1">
      <alignment/>
    </xf>
    <xf numFmtId="0" fontId="0" fillId="0" borderId="0" xfId="0" applyAlignment="1" quotePrefix="1">
      <alignment horizontal="left"/>
    </xf>
    <xf numFmtId="0" fontId="0" fillId="0" borderId="0" xfId="0" applyAlignment="1">
      <alignment wrapText="1"/>
    </xf>
    <xf numFmtId="167" fontId="3" fillId="0" borderId="0" xfId="0" applyNumberFormat="1" applyFont="1" applyAlignment="1">
      <alignment/>
    </xf>
    <xf numFmtId="0" fontId="3" fillId="0" borderId="0" xfId="0" applyFont="1" applyAlignment="1">
      <alignment/>
    </xf>
    <xf numFmtId="175" fontId="3" fillId="0" borderId="0" xfId="44" applyNumberFormat="1" applyFont="1" applyFill="1" applyAlignment="1">
      <alignment/>
    </xf>
    <xf numFmtId="174" fontId="3" fillId="0" borderId="0" xfId="44" applyNumberFormat="1" applyFont="1" applyFill="1" applyAlignment="1">
      <alignment/>
    </xf>
    <xf numFmtId="174" fontId="3" fillId="0" borderId="0" xfId="0" applyNumberFormat="1" applyFont="1" applyFill="1" applyAlignment="1">
      <alignment/>
    </xf>
    <xf numFmtId="0" fontId="3" fillId="0" borderId="0" xfId="0" applyFont="1" applyAlignment="1">
      <alignment horizontal="right"/>
    </xf>
    <xf numFmtId="177" fontId="0" fillId="0" borderId="0" xfId="0" applyNumberFormat="1" applyAlignment="1">
      <alignment/>
    </xf>
    <xf numFmtId="178" fontId="0" fillId="0" borderId="0" xfId="0" applyNumberFormat="1" applyAlignment="1">
      <alignment horizontal="left"/>
    </xf>
    <xf numFmtId="179" fontId="0" fillId="0" borderId="0" xfId="0" applyNumberFormat="1" applyAlignment="1">
      <alignment/>
    </xf>
    <xf numFmtId="179" fontId="0" fillId="0" borderId="0" xfId="0" applyNumberFormat="1" applyAlignment="1">
      <alignment horizontal="center"/>
    </xf>
    <xf numFmtId="0" fontId="0" fillId="0" borderId="0" xfId="0" applyBorder="1" applyAlignment="1" quotePrefix="1">
      <alignment horizontal="left"/>
    </xf>
    <xf numFmtId="168" fontId="3" fillId="0" borderId="0" xfId="0" applyNumberFormat="1" applyFont="1" applyAlignment="1">
      <alignment horizontal="right"/>
    </xf>
    <xf numFmtId="2" fontId="3" fillId="0" borderId="0" xfId="0" applyNumberFormat="1" applyFont="1" applyAlignment="1">
      <alignment horizontal="right"/>
    </xf>
    <xf numFmtId="0" fontId="2" fillId="0" borderId="0" xfId="0" applyFont="1" applyBorder="1" applyAlignment="1">
      <alignment horizontal="right"/>
    </xf>
    <xf numFmtId="0" fontId="4" fillId="0" borderId="0" xfId="0" applyFont="1" applyAlignment="1">
      <alignment/>
    </xf>
    <xf numFmtId="0" fontId="4" fillId="0" borderId="0" xfId="0" applyFont="1" applyAlignment="1" quotePrefix="1">
      <alignment horizontal="right"/>
    </xf>
    <xf numFmtId="0" fontId="4" fillId="0" borderId="0" xfId="0" applyFont="1" applyAlignment="1">
      <alignment wrapText="1"/>
    </xf>
    <xf numFmtId="176" fontId="4" fillId="0" borderId="0" xfId="0" applyNumberFormat="1" applyFont="1" applyAlignment="1">
      <alignment/>
    </xf>
    <xf numFmtId="0" fontId="4" fillId="0" borderId="0" xfId="0" applyFont="1" applyAlignment="1" quotePrefix="1">
      <alignment horizontal="left"/>
    </xf>
    <xf numFmtId="0" fontId="5" fillId="0" borderId="0" xfId="0" applyFont="1" applyAlignment="1">
      <alignment horizontal="right"/>
    </xf>
    <xf numFmtId="0" fontId="5" fillId="0" borderId="0" xfId="0" applyFont="1" applyAlignment="1">
      <alignment/>
    </xf>
    <xf numFmtId="0" fontId="5" fillId="0" borderId="0" xfId="0" applyFont="1" applyAlignment="1" quotePrefix="1">
      <alignment horizontal="left"/>
    </xf>
    <xf numFmtId="44" fontId="3" fillId="0" borderId="0" xfId="0" applyNumberFormat="1" applyFont="1" applyAlignment="1">
      <alignment horizontal="right"/>
    </xf>
    <xf numFmtId="0" fontId="2" fillId="0" borderId="0" xfId="0" applyFont="1" applyAlignment="1">
      <alignment horizontal="center"/>
    </xf>
    <xf numFmtId="181" fontId="0" fillId="0" borderId="0" xfId="0" applyNumberFormat="1" applyAlignment="1">
      <alignment/>
    </xf>
    <xf numFmtId="0" fontId="0" fillId="0" borderId="0" xfId="0" applyFont="1" applyAlignment="1">
      <alignment horizontal="center"/>
    </xf>
    <xf numFmtId="170" fontId="0" fillId="0" borderId="0" xfId="0" applyNumberFormat="1" applyAlignment="1">
      <alignment/>
    </xf>
    <xf numFmtId="44" fontId="0" fillId="0" borderId="12" xfId="0" applyNumberFormat="1" applyBorder="1" applyAlignment="1">
      <alignment/>
    </xf>
    <xf numFmtId="0" fontId="3" fillId="0" borderId="0" xfId="0" applyFont="1" applyAlignment="1">
      <alignment/>
    </xf>
    <xf numFmtId="167" fontId="0" fillId="0" borderId="11" xfId="44" applyNumberFormat="1" applyFont="1" applyFill="1" applyBorder="1" applyAlignment="1">
      <alignment/>
    </xf>
    <xf numFmtId="167" fontId="0" fillId="0" borderId="0" xfId="0" applyNumberFormat="1" applyAlignment="1">
      <alignment/>
    </xf>
    <xf numFmtId="181" fontId="0" fillId="33" borderId="0" xfId="44" applyNumberFormat="1" applyFont="1" applyFill="1" applyAlignment="1">
      <alignment/>
    </xf>
    <xf numFmtId="0" fontId="2" fillId="0" borderId="0" xfId="0" applyFont="1" applyFill="1" applyBorder="1" applyAlignment="1">
      <alignment horizontal="center"/>
    </xf>
    <xf numFmtId="44" fontId="0" fillId="0" borderId="0" xfId="44" applyNumberFormat="1" applyFont="1" applyFill="1" applyAlignment="1">
      <alignment horizontal="center"/>
    </xf>
    <xf numFmtId="167" fontId="0" fillId="0" borderId="0" xfId="44" applyNumberFormat="1" applyFont="1" applyFill="1" applyAlignment="1">
      <alignment horizontal="center"/>
    </xf>
    <xf numFmtId="182" fontId="0" fillId="0" borderId="0" xfId="0" applyNumberFormat="1" applyFill="1" applyAlignment="1">
      <alignment/>
    </xf>
    <xf numFmtId="165" fontId="0" fillId="0" borderId="0" xfId="42" applyNumberFormat="1" applyFont="1" applyFill="1" applyAlignment="1">
      <alignment/>
    </xf>
    <xf numFmtId="165" fontId="0" fillId="0" borderId="10" xfId="0" applyNumberFormat="1" applyFill="1" applyBorder="1" applyAlignment="1">
      <alignment/>
    </xf>
    <xf numFmtId="44" fontId="0" fillId="0" borderId="0" xfId="0" applyNumberFormat="1" applyFill="1" applyAlignment="1">
      <alignment/>
    </xf>
    <xf numFmtId="43" fontId="0" fillId="0" borderId="0" xfId="0" applyNumberFormat="1" applyFill="1" applyAlignment="1">
      <alignment/>
    </xf>
    <xf numFmtId="43" fontId="0" fillId="0" borderId="0" xfId="44" applyNumberFormat="1" applyFont="1" applyFill="1" applyAlignment="1">
      <alignment/>
    </xf>
    <xf numFmtId="43" fontId="0" fillId="0" borderId="0" xfId="0" applyNumberFormat="1" applyFill="1" applyAlignment="1">
      <alignment/>
    </xf>
    <xf numFmtId="43" fontId="0" fillId="0" borderId="0" xfId="0" applyNumberFormat="1" applyFill="1" applyBorder="1" applyAlignment="1">
      <alignment/>
    </xf>
    <xf numFmtId="43" fontId="0" fillId="0" borderId="0" xfId="44" applyNumberFormat="1" applyFont="1" applyFill="1" applyBorder="1" applyAlignment="1">
      <alignment/>
    </xf>
    <xf numFmtId="43" fontId="0" fillId="0" borderId="0" xfId="0" applyNumberFormat="1" applyFill="1" applyBorder="1" applyAlignment="1">
      <alignment/>
    </xf>
    <xf numFmtId="0" fontId="0" fillId="0" borderId="0" xfId="0" applyFill="1" applyBorder="1" applyAlignment="1">
      <alignment/>
    </xf>
    <xf numFmtId="44" fontId="0" fillId="0" borderId="0" xfId="0" applyNumberFormat="1" applyFill="1" applyBorder="1" applyAlignment="1">
      <alignment/>
    </xf>
    <xf numFmtId="170" fontId="0" fillId="0" borderId="0" xfId="0" applyNumberFormat="1" applyFill="1" applyBorder="1" applyAlignment="1">
      <alignment/>
    </xf>
    <xf numFmtId="181"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0" fontId="0" fillId="0" borderId="0" xfId="0" applyBorder="1" applyAlignment="1">
      <alignment/>
    </xf>
    <xf numFmtId="44" fontId="0" fillId="0" borderId="0" xfId="0" applyNumberFormat="1" applyBorder="1" applyAlignment="1">
      <alignment/>
    </xf>
    <xf numFmtId="41" fontId="0" fillId="0" borderId="0" xfId="0" applyNumberFormat="1"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2" fillId="0" borderId="0" xfId="0" applyFont="1" applyBorder="1" applyAlignment="1">
      <alignment horizontal="center"/>
    </xf>
    <xf numFmtId="44" fontId="0" fillId="0" borderId="0" xfId="44" applyNumberFormat="1" applyFont="1" applyFill="1" applyBorder="1" applyAlignment="1">
      <alignment/>
    </xf>
    <xf numFmtId="43" fontId="0" fillId="0" borderId="0" xfId="44" applyNumberFormat="1" applyFont="1" applyFill="1" applyBorder="1" applyAlignment="1">
      <alignment/>
    </xf>
    <xf numFmtId="44" fontId="3" fillId="0" borderId="0" xfId="0" applyNumberFormat="1" applyFont="1" applyBorder="1" applyAlignment="1">
      <alignment/>
    </xf>
    <xf numFmtId="44" fontId="0" fillId="0" borderId="0" xfId="44" applyNumberFormat="1" applyFont="1" applyFill="1" applyBorder="1" applyAlignment="1">
      <alignment/>
    </xf>
    <xf numFmtId="167" fontId="0" fillId="0" borderId="0" xfId="0" applyNumberFormat="1" applyBorder="1" applyAlignment="1">
      <alignment horizontal="right"/>
    </xf>
    <xf numFmtId="44" fontId="0" fillId="0" borderId="10" xfId="44" applyNumberFormat="1" applyFont="1" applyBorder="1" applyAlignment="1">
      <alignment/>
    </xf>
    <xf numFmtId="44" fontId="3" fillId="0" borderId="12" xfId="0" applyNumberFormat="1" applyFont="1" applyBorder="1" applyAlignment="1">
      <alignment/>
    </xf>
    <xf numFmtId="44" fontId="0" fillId="0" borderId="0" xfId="44" applyNumberFormat="1" applyFont="1" applyFill="1" applyAlignment="1">
      <alignment/>
    </xf>
    <xf numFmtId="44" fontId="0" fillId="0" borderId="0" xfId="44" applyNumberFormat="1" applyFont="1" applyFill="1" applyAlignment="1">
      <alignment/>
    </xf>
    <xf numFmtId="182" fontId="0" fillId="0" borderId="0" xfId="0" applyNumberFormat="1" applyFill="1" applyBorder="1" applyAlignment="1">
      <alignment/>
    </xf>
    <xf numFmtId="164" fontId="0" fillId="0" borderId="0" xfId="42" applyNumberFormat="1" applyFont="1" applyAlignment="1">
      <alignment/>
    </xf>
    <xf numFmtId="0" fontId="4" fillId="0" borderId="0" xfId="0" applyFont="1" applyAlignment="1">
      <alignment horizontal="center"/>
    </xf>
    <xf numFmtId="0" fontId="2" fillId="34" borderId="0" xfId="0" applyFont="1" applyFill="1" applyAlignment="1">
      <alignment horizontal="center"/>
    </xf>
    <xf numFmtId="44" fontId="0" fillId="34" borderId="0" xfId="0" applyNumberFormat="1" applyFill="1" applyAlignment="1">
      <alignment/>
    </xf>
    <xf numFmtId="44" fontId="0" fillId="34" borderId="0" xfId="44" applyNumberFormat="1" applyFont="1" applyFill="1" applyAlignment="1">
      <alignment/>
    </xf>
    <xf numFmtId="0" fontId="0" fillId="0" borderId="0" xfId="0" applyFont="1" applyAlignment="1">
      <alignment/>
    </xf>
    <xf numFmtId="167" fontId="0" fillId="0" borderId="0" xfId="44" applyNumberFormat="1" applyFont="1" applyBorder="1" applyAlignment="1">
      <alignment/>
    </xf>
    <xf numFmtId="0" fontId="0" fillId="35" borderId="0" xfId="0" applyFont="1" applyFill="1" applyAlignment="1">
      <alignment/>
    </xf>
    <xf numFmtId="0" fontId="0" fillId="35" borderId="0" xfId="0" applyFill="1" applyAlignment="1">
      <alignment/>
    </xf>
    <xf numFmtId="175" fontId="0" fillId="35" borderId="0" xfId="0" applyNumberFormat="1" applyFill="1" applyAlignment="1">
      <alignment/>
    </xf>
    <xf numFmtId="44" fontId="0" fillId="35" borderId="0" xfId="0" applyNumberFormat="1" applyFill="1" applyBorder="1" applyAlignment="1">
      <alignment/>
    </xf>
    <xf numFmtId="0" fontId="0" fillId="35" borderId="0" xfId="0" applyFill="1" applyBorder="1" applyAlignment="1">
      <alignment/>
    </xf>
    <xf numFmtId="170" fontId="0" fillId="35" borderId="0" xfId="0" applyNumberFormat="1" applyFill="1" applyBorder="1" applyAlignment="1">
      <alignment/>
    </xf>
    <xf numFmtId="167" fontId="0" fillId="34" borderId="0" xfId="44" applyNumberFormat="1" applyFont="1" applyFill="1" applyAlignment="1">
      <alignment/>
    </xf>
    <xf numFmtId="0" fontId="56" fillId="35" borderId="0" xfId="0" applyFont="1" applyFill="1" applyAlignment="1">
      <alignment/>
    </xf>
    <xf numFmtId="0" fontId="0" fillId="0" borderId="0" xfId="0" applyFont="1" applyAlignment="1">
      <alignment horizontal="right"/>
    </xf>
    <xf numFmtId="177" fontId="0" fillId="0" borderId="0" xfId="0" applyNumberFormat="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0"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4" fillId="0" borderId="0" xfId="0" applyFont="1" applyBorder="1" applyAlignment="1">
      <alignment/>
    </xf>
    <xf numFmtId="0" fontId="4" fillId="0" borderId="18" xfId="0" applyFont="1" applyBorder="1" applyAlignment="1">
      <alignment/>
    </xf>
    <xf numFmtId="0" fontId="4" fillId="0" borderId="14" xfId="0" applyFont="1" applyBorder="1" applyAlignment="1">
      <alignment/>
    </xf>
    <xf numFmtId="0" fontId="5" fillId="0" borderId="19" xfId="0" applyFont="1" applyBorder="1" applyAlignment="1">
      <alignment horizontal="center"/>
    </xf>
    <xf numFmtId="0" fontId="7" fillId="0" borderId="19" xfId="0" applyFont="1" applyBorder="1" applyAlignment="1">
      <alignment horizontal="center"/>
    </xf>
    <xf numFmtId="0" fontId="4" fillId="0" borderId="20" xfId="0" applyFont="1" applyBorder="1" applyAlignment="1">
      <alignment/>
    </xf>
    <xf numFmtId="0" fontId="4" fillId="0" borderId="17" xfId="0" applyFont="1" applyBorder="1" applyAlignment="1">
      <alignment/>
    </xf>
    <xf numFmtId="0" fontId="0" fillId="0" borderId="0" xfId="0" applyFont="1" applyFill="1" applyAlignment="1">
      <alignment/>
    </xf>
    <xf numFmtId="0" fontId="8" fillId="0" borderId="0" xfId="0" applyFont="1" applyAlignment="1">
      <alignment horizontal="left"/>
    </xf>
    <xf numFmtId="0" fontId="10" fillId="0" borderId="0" xfId="0" applyFont="1" applyAlignment="1">
      <alignment horizontal="center"/>
    </xf>
    <xf numFmtId="0" fontId="8" fillId="35" borderId="0" xfId="0" applyFont="1" applyFill="1" applyAlignment="1">
      <alignment/>
    </xf>
    <xf numFmtId="0" fontId="0" fillId="34" borderId="0" xfId="0" applyFont="1" applyFill="1" applyAlignment="1">
      <alignment/>
    </xf>
    <xf numFmtId="0" fontId="8" fillId="35" borderId="0" xfId="0" applyFont="1" applyFill="1" applyBorder="1" applyAlignment="1">
      <alignment wrapText="1"/>
    </xf>
    <xf numFmtId="44" fontId="8" fillId="35" borderId="0" xfId="0" applyNumberFormat="1" applyFont="1" applyFill="1" applyBorder="1" applyAlignment="1">
      <alignment wrapText="1"/>
    </xf>
    <xf numFmtId="170" fontId="8" fillId="35" borderId="0" xfId="0" applyNumberFormat="1" applyFont="1" applyFill="1" applyBorder="1" applyAlignment="1">
      <alignment wrapText="1"/>
    </xf>
    <xf numFmtId="178" fontId="0" fillId="0" borderId="0" xfId="0" applyNumberFormat="1" applyAlignment="1">
      <alignment horizontal="center"/>
    </xf>
    <xf numFmtId="0" fontId="8" fillId="35" borderId="0" xfId="0" applyFont="1" applyFill="1" applyBorder="1" applyAlignment="1">
      <alignment/>
    </xf>
    <xf numFmtId="41" fontId="8" fillId="35" borderId="0" xfId="0" applyNumberFormat="1" applyFont="1" applyFill="1" applyBorder="1" applyAlignment="1">
      <alignment/>
    </xf>
    <xf numFmtId="0" fontId="8" fillId="35" borderId="0" xfId="0" applyFont="1" applyFill="1" applyBorder="1" applyAlignment="1">
      <alignment/>
    </xf>
    <xf numFmtId="0" fontId="57" fillId="0" borderId="0" xfId="0" applyFont="1" applyAlignment="1">
      <alignment/>
    </xf>
    <xf numFmtId="181" fontId="0" fillId="35" borderId="0" xfId="0" applyNumberFormat="1" applyFill="1" applyBorder="1" applyAlignment="1">
      <alignment/>
    </xf>
    <xf numFmtId="167" fontId="0" fillId="33" borderId="0" xfId="44" applyNumberFormat="1" applyFont="1" applyFill="1" applyAlignment="1">
      <alignment horizontal="center"/>
    </xf>
    <xf numFmtId="167" fontId="0" fillId="0" borderId="12" xfId="44" applyNumberFormat="1" applyFont="1" applyFill="1" applyBorder="1" applyAlignment="1">
      <alignment/>
    </xf>
    <xf numFmtId="0" fontId="11" fillId="0" borderId="0" xfId="0" applyFont="1" applyAlignment="1">
      <alignment/>
    </xf>
    <xf numFmtId="49" fontId="0" fillId="0" borderId="0" xfId="0" applyNumberFormat="1" applyBorder="1" applyAlignment="1">
      <alignment/>
    </xf>
    <xf numFmtId="49" fontId="0" fillId="0" borderId="21" xfId="0" applyNumberFormat="1" applyBorder="1" applyAlignment="1">
      <alignment/>
    </xf>
    <xf numFmtId="49" fontId="0" fillId="0" borderId="22" xfId="0" applyNumberFormat="1" applyBorder="1" applyAlignment="1">
      <alignment/>
    </xf>
    <xf numFmtId="0" fontId="0" fillId="0" borderId="23" xfId="0" applyBorder="1" applyAlignment="1">
      <alignment/>
    </xf>
    <xf numFmtId="49" fontId="0" fillId="0" borderId="24" xfId="0" applyNumberFormat="1" applyBorder="1" applyAlignment="1">
      <alignment/>
    </xf>
    <xf numFmtId="0" fontId="0" fillId="0" borderId="25" xfId="0" applyBorder="1" applyAlignment="1">
      <alignment/>
    </xf>
    <xf numFmtId="49" fontId="0" fillId="0" borderId="26" xfId="0" applyNumberFormat="1" applyBorder="1" applyAlignment="1">
      <alignment/>
    </xf>
    <xf numFmtId="49" fontId="0" fillId="0" borderId="10" xfId="0" applyNumberFormat="1" applyBorder="1" applyAlignment="1">
      <alignment/>
    </xf>
    <xf numFmtId="0" fontId="0" fillId="0" borderId="27" xfId="0" applyBorder="1" applyAlignment="1">
      <alignment/>
    </xf>
    <xf numFmtId="49" fontId="0" fillId="0" borderId="24" xfId="0" applyNumberFormat="1" applyFont="1" applyBorder="1" applyAlignment="1">
      <alignment/>
    </xf>
    <xf numFmtId="0" fontId="0" fillId="0" borderId="0" xfId="0" applyFont="1" applyBorder="1" applyAlignment="1">
      <alignment/>
    </xf>
    <xf numFmtId="0" fontId="4" fillId="35" borderId="0" xfId="0" applyFont="1" applyFill="1" applyAlignment="1">
      <alignment/>
    </xf>
    <xf numFmtId="44" fontId="4" fillId="35" borderId="0" xfId="0" applyNumberFormat="1" applyFont="1" applyFill="1" applyAlignment="1">
      <alignment/>
    </xf>
    <xf numFmtId="0" fontId="12" fillId="34" borderId="0" xfId="0" applyFont="1" applyFill="1" applyBorder="1" applyAlignment="1">
      <alignment horizontal="center"/>
    </xf>
    <xf numFmtId="179" fontId="0" fillId="0" borderId="0" xfId="0" applyNumberFormat="1" applyFont="1" applyAlignment="1">
      <alignment horizontal="center"/>
    </xf>
    <xf numFmtId="0" fontId="12" fillId="0" borderId="0" xfId="0" applyFont="1" applyFill="1" applyBorder="1" applyAlignment="1">
      <alignment horizontal="center"/>
    </xf>
    <xf numFmtId="177" fontId="0" fillId="0" borderId="0" xfId="0" applyNumberFormat="1" applyFill="1" applyAlignment="1">
      <alignment horizontal="center"/>
    </xf>
    <xf numFmtId="0" fontId="0" fillId="34" borderId="0" xfId="0" applyFont="1" applyFill="1" applyAlignment="1">
      <alignment horizontal="center"/>
    </xf>
    <xf numFmtId="0" fontId="0" fillId="0" borderId="10" xfId="0" applyFont="1" applyBorder="1" applyAlignment="1">
      <alignment horizontal="center"/>
    </xf>
    <xf numFmtId="0" fontId="2" fillId="34" borderId="0" xfId="0" applyFont="1" applyFill="1" applyAlignment="1">
      <alignment horizontal="center"/>
    </xf>
    <xf numFmtId="0" fontId="0" fillId="34" borderId="10" xfId="0" applyFill="1" applyBorder="1" applyAlignment="1">
      <alignment/>
    </xf>
    <xf numFmtId="0" fontId="0" fillId="34" borderId="28" xfId="0" applyFill="1" applyBorder="1" applyAlignment="1">
      <alignment/>
    </xf>
    <xf numFmtId="0" fontId="4" fillId="0" borderId="0" xfId="0" applyFont="1" applyAlignment="1">
      <alignment horizontal="left"/>
    </xf>
    <xf numFmtId="9" fontId="0" fillId="0" borderId="0" xfId="59" applyFont="1" applyAlignment="1">
      <alignment/>
    </xf>
    <xf numFmtId="10" fontId="0" fillId="0" borderId="0" xfId="59" applyNumberFormat="1" applyFont="1" applyAlignment="1">
      <alignment/>
    </xf>
    <xf numFmtId="0" fontId="13" fillId="0" borderId="0" xfId="0" applyFont="1" applyAlignment="1">
      <alignment/>
    </xf>
    <xf numFmtId="164" fontId="0" fillId="34" borderId="0" xfId="42" applyNumberFormat="1" applyFont="1" applyFill="1" applyAlignment="1">
      <alignment/>
    </xf>
    <xf numFmtId="164" fontId="0" fillId="33" borderId="0" xfId="42" applyNumberFormat="1" applyFont="1" applyFill="1" applyAlignment="1">
      <alignment/>
    </xf>
    <xf numFmtId="164" fontId="0" fillId="0" borderId="0" xfId="42" applyNumberFormat="1" applyFont="1" applyFill="1" applyAlignment="1">
      <alignment/>
    </xf>
    <xf numFmtId="164" fontId="3" fillId="0" borderId="0" xfId="42" applyNumberFormat="1" applyFont="1" applyFill="1" applyAlignment="1">
      <alignment horizontal="right"/>
    </xf>
    <xf numFmtId="164" fontId="0" fillId="0" borderId="12" xfId="42" applyNumberFormat="1" applyFont="1" applyBorder="1" applyAlignment="1">
      <alignment/>
    </xf>
    <xf numFmtId="164" fontId="3" fillId="0" borderId="0" xfId="42" applyNumberFormat="1" applyFont="1" applyAlignment="1">
      <alignment horizontal="right"/>
    </xf>
    <xf numFmtId="0" fontId="0" fillId="0" borderId="29" xfId="0" applyBorder="1" applyAlignment="1">
      <alignment/>
    </xf>
    <xf numFmtId="0" fontId="0" fillId="0" borderId="29" xfId="0" applyBorder="1" applyAlignment="1">
      <alignment horizontal="center"/>
    </xf>
    <xf numFmtId="44" fontId="0" fillId="0" borderId="29" xfId="44" applyFont="1" applyBorder="1" applyAlignment="1">
      <alignment/>
    </xf>
    <xf numFmtId="165" fontId="0" fillId="0" borderId="29" xfId="42" applyNumberFormat="1" applyFont="1" applyBorder="1" applyAlignment="1">
      <alignment/>
    </xf>
    <xf numFmtId="44" fontId="0" fillId="0" borderId="29" xfId="0" applyNumberFormat="1" applyBorder="1" applyAlignment="1">
      <alignment horizontal="center" wrapText="1"/>
    </xf>
    <xf numFmtId="44" fontId="0" fillId="0" borderId="29" xfId="0" applyNumberFormat="1" applyBorder="1" applyAlignment="1">
      <alignment/>
    </xf>
    <xf numFmtId="0" fontId="58" fillId="0" borderId="0" xfId="0" applyFont="1" applyAlignment="1">
      <alignment wrapText="1"/>
    </xf>
    <xf numFmtId="0" fontId="58" fillId="0" borderId="0" xfId="0" applyFont="1" applyAlignment="1">
      <alignment/>
    </xf>
    <xf numFmtId="0" fontId="58" fillId="0" borderId="0" xfId="53" applyFont="1" applyAlignment="1" applyProtection="1">
      <alignment/>
      <protection/>
    </xf>
    <xf numFmtId="166" fontId="0" fillId="36" borderId="0" xfId="53" applyNumberFormat="1" applyFont="1" applyFill="1" applyBorder="1" applyAlignment="1" applyProtection="1">
      <alignment/>
      <protection/>
    </xf>
    <xf numFmtId="165" fontId="0" fillId="36" borderId="0" xfId="53" applyNumberFormat="1" applyFont="1" applyFill="1" applyBorder="1" applyAlignment="1" applyProtection="1">
      <alignment/>
      <protection/>
    </xf>
    <xf numFmtId="44" fontId="0" fillId="36" borderId="0" xfId="44" applyNumberFormat="1" applyFont="1" applyFill="1" applyAlignment="1">
      <alignment/>
    </xf>
    <xf numFmtId="166" fontId="0" fillId="36" borderId="0" xfId="0" applyNumberFormat="1" applyFill="1" applyAlignment="1">
      <alignment/>
    </xf>
    <xf numFmtId="44" fontId="0" fillId="36" borderId="0" xfId="44" applyNumberFormat="1" applyFont="1" applyFill="1" applyAlignment="1">
      <alignment/>
    </xf>
    <xf numFmtId="44" fontId="0" fillId="36" borderId="12" xfId="44" applyFont="1" applyFill="1" applyBorder="1" applyAlignment="1">
      <alignment/>
    </xf>
    <xf numFmtId="44" fontId="0" fillId="36" borderId="0" xfId="44" applyNumberFormat="1" applyFont="1" applyFill="1" applyAlignment="1">
      <alignment/>
    </xf>
    <xf numFmtId="44" fontId="0" fillId="36" borderId="0" xfId="44" applyNumberFormat="1" applyFont="1" applyFill="1" applyAlignment="1">
      <alignment/>
    </xf>
    <xf numFmtId="44" fontId="3" fillId="36" borderId="12" xfId="0" applyNumberFormat="1" applyFont="1" applyFill="1" applyBorder="1" applyAlignment="1">
      <alignment/>
    </xf>
    <xf numFmtId="44" fontId="0" fillId="36" borderId="11" xfId="0" applyNumberFormat="1" applyFill="1" applyBorder="1" applyAlignment="1">
      <alignment/>
    </xf>
    <xf numFmtId="181" fontId="0" fillId="36" borderId="0" xfId="0" applyNumberFormat="1" applyFill="1" applyAlignment="1">
      <alignment/>
    </xf>
    <xf numFmtId="0" fontId="0" fillId="0" borderId="29" xfId="0" applyBorder="1" applyAlignment="1">
      <alignment horizontal="center" wrapText="1"/>
    </xf>
    <xf numFmtId="44" fontId="0" fillId="14" borderId="12" xfId="0" applyNumberFormat="1" applyFill="1" applyBorder="1" applyAlignment="1">
      <alignment/>
    </xf>
    <xf numFmtId="164" fontId="0" fillId="0" borderId="12" xfId="42" applyNumberFormat="1" applyFont="1" applyBorder="1" applyAlignment="1">
      <alignment/>
    </xf>
    <xf numFmtId="44" fontId="0" fillId="36" borderId="0" xfId="44" applyFont="1" applyFill="1" applyAlignment="1">
      <alignment/>
    </xf>
    <xf numFmtId="164" fontId="3" fillId="0" borderId="12" xfId="42" applyNumberFormat="1" applyFont="1" applyBorder="1" applyAlignment="1">
      <alignment/>
    </xf>
    <xf numFmtId="164" fontId="0" fillId="33" borderId="0" xfId="42" applyNumberFormat="1" applyFont="1" applyFill="1" applyAlignment="1">
      <alignment/>
    </xf>
    <xf numFmtId="44" fontId="3" fillId="0" borderId="12" xfId="44" applyFont="1" applyBorder="1" applyAlignment="1">
      <alignment/>
    </xf>
    <xf numFmtId="44" fontId="3" fillId="36" borderId="12" xfId="44" applyFont="1" applyFill="1" applyBorder="1" applyAlignment="1">
      <alignment/>
    </xf>
    <xf numFmtId="164" fontId="0" fillId="36" borderId="0" xfId="42" applyNumberFormat="1" applyFont="1" applyFill="1" applyAlignment="1">
      <alignment/>
    </xf>
    <xf numFmtId="164" fontId="0" fillId="36" borderId="10" xfId="42" applyNumberFormat="1" applyFont="1" applyFill="1" applyBorder="1" applyAlignment="1">
      <alignment/>
    </xf>
    <xf numFmtId="164" fontId="0" fillId="34" borderId="0" xfId="42" applyNumberFormat="1" applyFont="1" applyFill="1" applyAlignment="1">
      <alignment/>
    </xf>
    <xf numFmtId="164" fontId="0" fillId="0" borderId="10" xfId="42" applyNumberFormat="1" applyFont="1" applyFill="1" applyBorder="1" applyAlignment="1">
      <alignment/>
    </xf>
    <xf numFmtId="164" fontId="0" fillId="0" borderId="11" xfId="42" applyNumberFormat="1" applyFont="1" applyBorder="1" applyAlignment="1">
      <alignment/>
    </xf>
    <xf numFmtId="0" fontId="48" fillId="0" borderId="0" xfId="53" applyAlignment="1" applyProtection="1">
      <alignment horizontal="center"/>
      <protection/>
    </xf>
    <xf numFmtId="0" fontId="8" fillId="35" borderId="0" xfId="0" applyFont="1" applyFill="1" applyAlignment="1">
      <alignment horizontal="left"/>
    </xf>
    <xf numFmtId="10" fontId="0" fillId="25" borderId="0" xfId="59" applyNumberFormat="1" applyFont="1" applyFill="1" applyAlignment="1">
      <alignment/>
    </xf>
    <xf numFmtId="0" fontId="8" fillId="35" borderId="0" xfId="0" applyFont="1" applyFill="1" applyAlignment="1">
      <alignment/>
    </xf>
    <xf numFmtId="10" fontId="0" fillId="0" borderId="0" xfId="59" applyNumberFormat="1" applyFont="1" applyFill="1" applyAlignment="1">
      <alignment/>
    </xf>
    <xf numFmtId="0" fontId="8" fillId="0" borderId="0" xfId="0" applyFont="1" applyAlignment="1">
      <alignment horizontal="left" wrapText="1"/>
    </xf>
    <xf numFmtId="0" fontId="8" fillId="0" borderId="0" xfId="0" applyFont="1" applyAlignment="1">
      <alignment horizontal="left"/>
    </xf>
    <xf numFmtId="0" fontId="8" fillId="35" borderId="0" xfId="0" applyFont="1" applyFill="1" applyAlignment="1">
      <alignment wrapText="1"/>
    </xf>
    <xf numFmtId="0" fontId="8" fillId="35" borderId="0" xfId="0" applyFont="1" applyFill="1" applyAlignment="1">
      <alignment horizontal="left" wrapText="1"/>
    </xf>
    <xf numFmtId="0" fontId="8" fillId="35" borderId="0" xfId="0" applyFont="1" applyFill="1" applyBorder="1" applyAlignment="1">
      <alignment horizontal="left" wrapText="1"/>
    </xf>
    <xf numFmtId="0" fontId="8" fillId="35" borderId="0" xfId="0" applyFont="1" applyFill="1" applyAlignment="1">
      <alignment horizontal="left"/>
    </xf>
    <xf numFmtId="0" fontId="4" fillId="35" borderId="0" xfId="0" applyFont="1" applyFill="1" applyAlignment="1">
      <alignment horizontal="left" wrapText="1"/>
    </xf>
    <xf numFmtId="0" fontId="3"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deralreserve.gov/releases/h15/data.ht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E2:Q60"/>
  <sheetViews>
    <sheetView showGridLines="0" tabSelected="1" zoomScale="70" zoomScaleNormal="70" zoomScalePageLayoutView="0" workbookViewId="0" topLeftCell="A40">
      <selection activeCell="E60" sqref="E60"/>
    </sheetView>
  </sheetViews>
  <sheetFormatPr defaultColWidth="9.140625" defaultRowHeight="30" customHeight="1"/>
  <cols>
    <col min="1" max="3" width="9.140625" style="48" customWidth="1"/>
    <col min="4" max="4" width="5.00390625" style="48" customWidth="1"/>
    <col min="5" max="5" width="137.57421875" style="48" customWidth="1"/>
    <col min="6" max="6" width="2.7109375" style="48" customWidth="1"/>
    <col min="7" max="8" width="10.7109375" style="48" hidden="1" customWidth="1"/>
    <col min="9" max="35" width="10.7109375" style="48" customWidth="1"/>
    <col min="36" max="16384" width="9.140625" style="48" customWidth="1"/>
  </cols>
  <sheetData>
    <row r="1" ht="30" customHeight="1" thickBot="1"/>
    <row r="2" spans="5:6" ht="30" customHeight="1" thickBot="1">
      <c r="E2" s="126"/>
      <c r="F2" s="127"/>
    </row>
    <row r="3" spans="5:8" ht="30" customHeight="1">
      <c r="E3" s="128" t="s">
        <v>95</v>
      </c>
      <c r="F3" s="122"/>
      <c r="G3" s="119"/>
      <c r="H3" s="120"/>
    </row>
    <row r="4" spans="5:8" ht="30" customHeight="1">
      <c r="E4" s="128" t="s">
        <v>96</v>
      </c>
      <c r="F4" s="122"/>
      <c r="G4" s="121"/>
      <c r="H4" s="122"/>
    </row>
    <row r="5" spans="5:8" ht="30" customHeight="1">
      <c r="E5" s="128" t="s">
        <v>97</v>
      </c>
      <c r="F5" s="122"/>
      <c r="G5" s="121"/>
      <c r="H5" s="122"/>
    </row>
    <row r="6" spans="5:8" ht="30" customHeight="1">
      <c r="E6" s="128" t="s">
        <v>98</v>
      </c>
      <c r="F6" s="122"/>
      <c r="G6" s="121"/>
      <c r="H6" s="122"/>
    </row>
    <row r="7" spans="5:8" ht="30" customHeight="1">
      <c r="E7" s="128" t="s">
        <v>99</v>
      </c>
      <c r="F7" s="122"/>
      <c r="G7" s="121"/>
      <c r="H7" s="122"/>
    </row>
    <row r="8" spans="5:8" ht="30" customHeight="1">
      <c r="E8" s="128" t="s">
        <v>102</v>
      </c>
      <c r="F8" s="122"/>
      <c r="G8" s="121"/>
      <c r="H8" s="122"/>
    </row>
    <row r="9" spans="5:8" ht="30" customHeight="1">
      <c r="E9" s="129" t="s">
        <v>101</v>
      </c>
      <c r="F9" s="122"/>
      <c r="G9" s="121"/>
      <c r="H9" s="122"/>
    </row>
    <row r="10" spans="5:8" ht="30" customHeight="1" thickBot="1">
      <c r="E10" s="129" t="s">
        <v>100</v>
      </c>
      <c r="F10" s="122"/>
      <c r="G10" s="123"/>
      <c r="H10" s="124"/>
    </row>
    <row r="11" spans="5:6" ht="30" customHeight="1" thickBot="1">
      <c r="E11" s="130"/>
      <c r="F11" s="131"/>
    </row>
    <row r="12" spans="5:6" ht="30" customHeight="1">
      <c r="E12" s="125"/>
      <c r="F12" s="125"/>
    </row>
    <row r="13" spans="5:6" ht="37.5" customHeight="1">
      <c r="E13" s="219" t="s">
        <v>103</v>
      </c>
      <c r="F13" s="219"/>
    </row>
    <row r="14" spans="6:17" ht="19.5" customHeight="1">
      <c r="F14" s="49"/>
      <c r="G14" s="50"/>
      <c r="H14" s="50"/>
      <c r="P14" s="49"/>
      <c r="Q14" s="50"/>
    </row>
    <row r="15" spans="5:17" ht="19.5" customHeight="1">
      <c r="E15" s="220" t="s">
        <v>119</v>
      </c>
      <c r="F15" s="220"/>
      <c r="G15" s="50"/>
      <c r="H15" s="50"/>
      <c r="P15" s="49"/>
      <c r="Q15" s="50"/>
    </row>
    <row r="16" spans="6:17" ht="19.5" customHeight="1">
      <c r="F16" s="49"/>
      <c r="G16" s="50"/>
      <c r="H16" s="50"/>
      <c r="P16" s="49"/>
      <c r="Q16" s="50"/>
    </row>
    <row r="17" spans="5:17" ht="33.75" customHeight="1">
      <c r="E17" s="219" t="s">
        <v>104</v>
      </c>
      <c r="F17" s="219"/>
      <c r="G17" s="50"/>
      <c r="H17" s="50"/>
      <c r="P17" s="49"/>
      <c r="Q17" s="50"/>
    </row>
    <row r="18" spans="6:17" ht="19.5" customHeight="1">
      <c r="F18" s="49"/>
      <c r="G18" s="50"/>
      <c r="H18" s="50"/>
      <c r="I18" s="51"/>
      <c r="P18" s="49"/>
      <c r="Q18" s="50"/>
    </row>
    <row r="19" spans="5:17" ht="19.5" customHeight="1">
      <c r="E19" s="133" t="s">
        <v>105</v>
      </c>
      <c r="F19" s="49"/>
      <c r="G19" s="50"/>
      <c r="H19" s="50"/>
      <c r="I19" s="51"/>
      <c r="P19" s="49"/>
      <c r="Q19" s="50"/>
    </row>
    <row r="20" spans="6:17" ht="19.5" customHeight="1">
      <c r="F20" s="49"/>
      <c r="G20" s="50"/>
      <c r="H20" s="50"/>
      <c r="P20" s="49"/>
      <c r="Q20" s="50"/>
    </row>
    <row r="21" spans="5:17" ht="19.5" customHeight="1">
      <c r="E21" s="134" t="s">
        <v>183</v>
      </c>
      <c r="F21" s="49"/>
      <c r="G21" s="50"/>
      <c r="H21" s="50"/>
      <c r="P21" s="49"/>
      <c r="Q21" s="50"/>
    </row>
    <row r="22" spans="6:17" ht="19.5" customHeight="1">
      <c r="F22" s="49"/>
      <c r="G22" s="50"/>
      <c r="H22" s="50"/>
      <c r="P22" s="49"/>
      <c r="Q22" s="50"/>
    </row>
    <row r="23" spans="5:17" ht="15" customHeight="1">
      <c r="E23" s="103"/>
      <c r="F23" s="49"/>
      <c r="G23" s="50"/>
      <c r="H23" s="50"/>
      <c r="P23" s="49"/>
      <c r="Q23" s="50"/>
    </row>
    <row r="24" spans="5:17" ht="22.5" customHeight="1">
      <c r="E24" s="220" t="s">
        <v>185</v>
      </c>
      <c r="F24" s="220"/>
      <c r="G24" s="50"/>
      <c r="H24" s="50"/>
      <c r="P24" s="49"/>
      <c r="Q24" s="50"/>
    </row>
    <row r="25" spans="5:17" ht="22.5" customHeight="1">
      <c r="E25" s="133"/>
      <c r="F25" s="133"/>
      <c r="G25" s="50"/>
      <c r="H25" s="50"/>
      <c r="P25" s="49"/>
      <c r="Q25" s="50"/>
    </row>
    <row r="26" spans="5:17" ht="15" customHeight="1">
      <c r="E26" s="133" t="s">
        <v>194</v>
      </c>
      <c r="F26" s="49"/>
      <c r="G26" s="50"/>
      <c r="H26" s="50"/>
      <c r="P26" s="49"/>
      <c r="Q26" s="50"/>
    </row>
    <row r="27" spans="5:17" ht="15" customHeight="1">
      <c r="E27" s="171"/>
      <c r="F27" s="49"/>
      <c r="G27" s="50"/>
      <c r="H27" s="50"/>
      <c r="P27" s="49"/>
      <c r="Q27" s="50"/>
    </row>
    <row r="28" spans="5:17" ht="23.25" customHeight="1">
      <c r="E28" s="220" t="s">
        <v>106</v>
      </c>
      <c r="F28" s="220"/>
      <c r="G28" s="50"/>
      <c r="H28" s="50"/>
      <c r="P28" s="49"/>
      <c r="Q28" s="50"/>
    </row>
    <row r="29" spans="5:17" ht="15" customHeight="1">
      <c r="E29" s="103"/>
      <c r="F29" s="49"/>
      <c r="G29" s="50"/>
      <c r="H29" s="50"/>
      <c r="P29" s="49"/>
      <c r="Q29" s="50"/>
    </row>
    <row r="30" spans="5:17" ht="15" customHeight="1">
      <c r="E30" s="48" t="s">
        <v>107</v>
      </c>
      <c r="F30" s="49"/>
      <c r="G30" s="50"/>
      <c r="H30" s="50"/>
      <c r="P30" s="49"/>
      <c r="Q30" s="50"/>
    </row>
    <row r="31" spans="5:17" ht="15" customHeight="1">
      <c r="E31" s="103"/>
      <c r="F31" s="49"/>
      <c r="G31" s="50"/>
      <c r="H31" s="50"/>
      <c r="P31" s="49"/>
      <c r="Q31" s="50"/>
    </row>
    <row r="32" spans="5:17" ht="15" customHeight="1">
      <c r="E32" s="48" t="s">
        <v>108</v>
      </c>
      <c r="F32" s="49"/>
      <c r="G32" s="50"/>
      <c r="H32" s="50"/>
      <c r="P32" s="49"/>
      <c r="Q32" s="50"/>
    </row>
    <row r="33" spans="5:17" ht="15" customHeight="1">
      <c r="E33" s="103"/>
      <c r="F33" s="49"/>
      <c r="G33" s="50"/>
      <c r="H33" s="50"/>
      <c r="P33" s="49"/>
      <c r="Q33" s="50"/>
    </row>
    <row r="34" spans="5:17" ht="15" customHeight="1">
      <c r="E34" s="48" t="s">
        <v>109</v>
      </c>
      <c r="F34" s="52"/>
      <c r="G34" s="50"/>
      <c r="P34" s="52"/>
      <c r="Q34" s="50"/>
    </row>
    <row r="35" ht="15" customHeight="1">
      <c r="E35" s="103"/>
    </row>
    <row r="36" ht="15" customHeight="1">
      <c r="E36" s="48" t="s">
        <v>110</v>
      </c>
    </row>
    <row r="37" ht="15" customHeight="1">
      <c r="E37" s="103"/>
    </row>
    <row r="38" ht="15" customHeight="1">
      <c r="E38" s="48" t="s">
        <v>111</v>
      </c>
    </row>
    <row r="39" ht="15" customHeight="1">
      <c r="E39" s="103"/>
    </row>
    <row r="40" ht="15" customHeight="1">
      <c r="E40" s="48" t="s">
        <v>112</v>
      </c>
    </row>
    <row r="41" ht="15" customHeight="1"/>
    <row r="42" ht="30" customHeight="1">
      <c r="E42" s="50" t="s">
        <v>125</v>
      </c>
    </row>
    <row r="44" ht="30" customHeight="1">
      <c r="E44" s="50" t="s">
        <v>211</v>
      </c>
    </row>
    <row r="46" ht="30" customHeight="1">
      <c r="E46" s="50" t="s">
        <v>198</v>
      </c>
    </row>
    <row r="48" ht="30" customHeight="1">
      <c r="E48" s="174" t="s">
        <v>199</v>
      </c>
    </row>
    <row r="49" ht="30" customHeight="1">
      <c r="E49" s="48" t="s">
        <v>195</v>
      </c>
    </row>
    <row r="50" ht="30" customHeight="1">
      <c r="E50" s="48" t="s">
        <v>196</v>
      </c>
    </row>
    <row r="51" ht="30" customHeight="1">
      <c r="E51" s="187" t="s">
        <v>197</v>
      </c>
    </row>
    <row r="52" ht="30" customHeight="1">
      <c r="E52" s="188" t="s">
        <v>215</v>
      </c>
    </row>
    <row r="53" ht="30" customHeight="1">
      <c r="E53" s="188"/>
    </row>
    <row r="54" ht="30" customHeight="1">
      <c r="E54" s="188" t="s">
        <v>200</v>
      </c>
    </row>
    <row r="55" ht="30" customHeight="1">
      <c r="E55" s="189" t="s">
        <v>213</v>
      </c>
    </row>
    <row r="56" ht="30" customHeight="1">
      <c r="E56" s="214" t="s">
        <v>212</v>
      </c>
    </row>
    <row r="60" ht="30" customHeight="1">
      <c r="E60" s="48" t="s">
        <v>225</v>
      </c>
    </row>
  </sheetData>
  <sheetProtection/>
  <mergeCells count="5">
    <mergeCell ref="E13:F13"/>
    <mergeCell ref="E15:F15"/>
    <mergeCell ref="E17:F17"/>
    <mergeCell ref="E24:F24"/>
    <mergeCell ref="E28:F28"/>
  </mergeCells>
  <hyperlinks>
    <hyperlink ref="E56" r:id="rId1" display="http://www.federalreserve.gov/releases/h15/data.htm"/>
  </hyperlinks>
  <printOptions/>
  <pageMargins left="0.75" right="0.75" top="1" bottom="1" header="0.5" footer="0.5"/>
  <pageSetup fitToHeight="1" fitToWidth="1" horizontalDpi="1200" verticalDpi="1200" orientation="portrait" scale="42" r:id="rId2"/>
</worksheet>
</file>

<file path=xl/worksheets/sheet10.xml><?xml version="1.0" encoding="utf-8"?>
<worksheet xmlns="http://schemas.openxmlformats.org/spreadsheetml/2006/main" xmlns:r="http://schemas.openxmlformats.org/officeDocument/2006/relationships">
  <sheetPr>
    <pageSetUpPr fitToPage="1"/>
  </sheetPr>
  <dimension ref="A1:CA36"/>
  <sheetViews>
    <sheetView showGridLines="0" zoomScalePageLayoutView="0" workbookViewId="0" topLeftCell="A7">
      <selection activeCell="K33" sqref="K33"/>
    </sheetView>
  </sheetViews>
  <sheetFormatPr defaultColWidth="9.140625" defaultRowHeight="12.75"/>
  <cols>
    <col min="1" max="1" width="17.140625" style="0" customWidth="1"/>
    <col min="2" max="18" width="12.7109375" style="0" customWidth="1"/>
  </cols>
  <sheetData>
    <row r="1" spans="1:9" ht="18">
      <c r="A1" s="132" t="str">
        <f>'Schedule 1'!A1</f>
        <v>[Name of Company]</v>
      </c>
      <c r="F1" s="53" t="s">
        <v>158</v>
      </c>
      <c r="G1" s="53"/>
      <c r="H1" s="53"/>
      <c r="I1" s="53"/>
    </row>
    <row r="2" ht="12.75">
      <c r="A2" s="107" t="s">
        <v>159</v>
      </c>
    </row>
    <row r="3" spans="1:5" ht="12.75">
      <c r="A3" s="132" t="str">
        <f>'Schedule 1'!A3</f>
        <v>[For GCR Effective November 1, 20xx]</v>
      </c>
      <c r="B3" s="43"/>
      <c r="C3" s="43"/>
      <c r="D3" s="43"/>
      <c r="E3" s="42"/>
    </row>
    <row r="5" spans="11:79" ht="12.75">
      <c r="K5" s="14"/>
      <c r="L5" s="89"/>
      <c r="M5" s="89"/>
      <c r="N5" s="89"/>
      <c r="O5" s="89"/>
      <c r="P5" s="89"/>
      <c r="Q5" s="89"/>
      <c r="R5" s="89"/>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row>
    <row r="6" spans="1:79" ht="12.75">
      <c r="A6" s="2"/>
      <c r="B6" s="118" t="str">
        <f>'Schedule 8'!B7</f>
        <v>Supplier #1</v>
      </c>
      <c r="C6" s="118" t="str">
        <f>'Schedule 8'!C7</f>
        <v>Supplier #2</v>
      </c>
      <c r="D6" s="118" t="str">
        <f>'Schedule 8'!D7</f>
        <v>Supplier #3</v>
      </c>
      <c r="E6" s="118" t="str">
        <f>'Schedule 8'!E7</f>
        <v>Supplier #4</v>
      </c>
      <c r="F6" s="118" t="str">
        <f>'Schedule 8'!F7</f>
        <v>Supplier #5</v>
      </c>
      <c r="G6" s="118" t="str">
        <f>'Schedule 8'!G7</f>
        <v>A</v>
      </c>
      <c r="H6" s="118" t="str">
        <f>'Schedule 8'!H7</f>
        <v>B</v>
      </c>
      <c r="I6" s="118" t="str">
        <f>'Schedule 8'!I7</f>
        <v>C</v>
      </c>
      <c r="J6" s="7"/>
      <c r="K6" s="14"/>
      <c r="L6" s="89"/>
      <c r="M6" s="89"/>
      <c r="N6" s="89"/>
      <c r="O6" s="89"/>
      <c r="P6" s="89"/>
      <c r="Q6" s="89"/>
      <c r="R6" s="89"/>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row>
    <row r="7" spans="1:79" ht="12.75">
      <c r="A7" s="2"/>
      <c r="B7" s="2" t="s">
        <v>20</v>
      </c>
      <c r="C7" s="2" t="s">
        <v>20</v>
      </c>
      <c r="D7" s="2" t="s">
        <v>20</v>
      </c>
      <c r="E7" s="2" t="s">
        <v>20</v>
      </c>
      <c r="F7" s="2" t="s">
        <v>20</v>
      </c>
      <c r="G7" s="2" t="s">
        <v>87</v>
      </c>
      <c r="H7" s="2" t="s">
        <v>87</v>
      </c>
      <c r="I7" s="7" t="s">
        <v>181</v>
      </c>
      <c r="J7" s="7" t="s">
        <v>21</v>
      </c>
      <c r="K7" s="14"/>
      <c r="L7" s="89"/>
      <c r="M7" s="89"/>
      <c r="N7" s="89"/>
      <c r="O7" s="89"/>
      <c r="P7" s="89"/>
      <c r="Q7" s="89"/>
      <c r="R7" s="89"/>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row>
    <row r="8" spans="1:79" ht="12.75">
      <c r="A8" s="5" t="s">
        <v>3</v>
      </c>
      <c r="B8" s="3" t="s">
        <v>19</v>
      </c>
      <c r="C8" s="3" t="s">
        <v>19</v>
      </c>
      <c r="D8" s="3" t="s">
        <v>19</v>
      </c>
      <c r="E8" s="3" t="s">
        <v>19</v>
      </c>
      <c r="F8" s="3" t="s">
        <v>19</v>
      </c>
      <c r="G8" s="3" t="s">
        <v>19</v>
      </c>
      <c r="H8" s="3" t="s">
        <v>19</v>
      </c>
      <c r="I8" s="3" t="s">
        <v>19</v>
      </c>
      <c r="J8" s="3" t="s">
        <v>22</v>
      </c>
      <c r="K8" s="5"/>
      <c r="L8" s="91"/>
      <c r="M8" s="5"/>
      <c r="N8" s="91"/>
      <c r="O8" s="91"/>
      <c r="P8" s="91"/>
      <c r="Q8" s="91"/>
      <c r="R8" s="5"/>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row>
    <row r="9" spans="11:79" ht="12.75">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14"/>
      <c r="BU9" s="14"/>
      <c r="BV9" s="14"/>
      <c r="BW9" s="14"/>
      <c r="BX9" s="14"/>
      <c r="BY9" s="14"/>
      <c r="BZ9" s="14"/>
      <c r="CA9" s="14"/>
    </row>
    <row r="10" spans="1:79" ht="12.75">
      <c r="A10" s="118" t="str">
        <f>'Schedule 6'!A9</f>
        <v>Sept. </v>
      </c>
      <c r="B10" s="99">
        <f>'Schedule 7'!B11*'Schedule 8'!B11</f>
        <v>0</v>
      </c>
      <c r="C10" s="99">
        <f>'Schedule 7'!C11*'Schedule 8'!C11</f>
        <v>0</v>
      </c>
      <c r="D10" s="99">
        <f>'Schedule 7'!D11*'Schedule 8'!D11</f>
        <v>0</v>
      </c>
      <c r="E10" s="99">
        <f>'Schedule 7'!E11*'Schedule 8'!E11</f>
        <v>0</v>
      </c>
      <c r="F10" s="99">
        <f>'Schedule 8'!F11*'Schedule 7'!F11</f>
        <v>0</v>
      </c>
      <c r="G10" s="99">
        <f>'Schedule 8'!G11</f>
        <v>0</v>
      </c>
      <c r="H10" s="99">
        <f>'Schedule 8'!H11</f>
        <v>0</v>
      </c>
      <c r="I10" s="99">
        <f>'Schedule 8'!I11*'Schedule 7'!J11</f>
        <v>0</v>
      </c>
      <c r="J10" s="197">
        <f>SUM(B10:I10)</f>
        <v>0</v>
      </c>
      <c r="K10" s="92"/>
      <c r="L10" s="92"/>
      <c r="M10" s="92"/>
      <c r="N10" s="92"/>
      <c r="O10" s="92"/>
      <c r="P10" s="92"/>
      <c r="Q10" s="80"/>
      <c r="R10" s="95"/>
      <c r="S10" s="80"/>
      <c r="T10" s="80"/>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14"/>
      <c r="BU10" s="14"/>
      <c r="BV10" s="14"/>
      <c r="BW10" s="14"/>
      <c r="BX10" s="14"/>
      <c r="BY10" s="14"/>
      <c r="BZ10" s="14"/>
      <c r="CA10" s="14"/>
    </row>
    <row r="11" spans="1:79" ht="12.75">
      <c r="A11" s="140" t="str">
        <f>'Schedule 6'!A10</f>
        <v>Oct.</v>
      </c>
      <c r="B11" s="99">
        <f>'Schedule 7'!B12*'Schedule 8'!B12</f>
        <v>0</v>
      </c>
      <c r="C11" s="99">
        <f>'Schedule 7'!C12*'Schedule 8'!C12</f>
        <v>0</v>
      </c>
      <c r="D11" s="99">
        <f>'Schedule 7'!D12*'Schedule 8'!D12</f>
        <v>0</v>
      </c>
      <c r="E11" s="99">
        <f>'Schedule 7'!E12*'Schedule 8'!E12</f>
        <v>0</v>
      </c>
      <c r="F11" s="99">
        <f>'Schedule 7'!F12*'Schedule 8'!F12</f>
        <v>0</v>
      </c>
      <c r="G11" s="99">
        <f>'Schedule 8'!G12</f>
        <v>0</v>
      </c>
      <c r="H11" s="99">
        <f>'Schedule 8'!H12</f>
        <v>0</v>
      </c>
      <c r="I11" s="99">
        <f>'Schedule 8'!I12*'Schedule 7'!J12</f>
        <v>0</v>
      </c>
      <c r="J11" s="197">
        <f aca="true" t="shared" si="0" ref="J11:J21">SUM(B11:I11)</f>
        <v>0</v>
      </c>
      <c r="K11" s="93"/>
      <c r="L11" s="93"/>
      <c r="M11" s="93"/>
      <c r="N11" s="93"/>
      <c r="O11" s="93"/>
      <c r="P11" s="93"/>
      <c r="Q11" s="78"/>
      <c r="R11" s="77"/>
      <c r="S11" s="78"/>
      <c r="T11" s="78"/>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14"/>
      <c r="BU11" s="14"/>
      <c r="BV11" s="14"/>
      <c r="BW11" s="14"/>
      <c r="BX11" s="14"/>
      <c r="BY11" s="14"/>
      <c r="BZ11" s="14"/>
      <c r="CA11" s="14"/>
    </row>
    <row r="12" spans="1:79" ht="12.75">
      <c r="A12" s="118" t="str">
        <f>'Schedule 6'!A11</f>
        <v>Nov.</v>
      </c>
      <c r="B12" s="99">
        <f>'Schedule 7'!B13*'Schedule 8'!B13</f>
        <v>0</v>
      </c>
      <c r="C12" s="99">
        <f>'Schedule 7'!C13*'Schedule 8'!C13</f>
        <v>0</v>
      </c>
      <c r="D12" s="99">
        <f>'Schedule 7'!D13*'Schedule 8'!D13</f>
        <v>0</v>
      </c>
      <c r="E12" s="99">
        <f>'Schedule 7'!E13*'Schedule 8'!E13</f>
        <v>0</v>
      </c>
      <c r="F12" s="99">
        <f>'Schedule 7'!F13*'Schedule 8'!F13</f>
        <v>0</v>
      </c>
      <c r="G12" s="99">
        <f>'Schedule 8'!G13</f>
        <v>0</v>
      </c>
      <c r="H12" s="99">
        <f>'Schedule 8'!H13</f>
        <v>0</v>
      </c>
      <c r="I12" s="99">
        <f>'Schedule 8'!I13*'Schedule 7'!J13</f>
        <v>0</v>
      </c>
      <c r="J12" s="197">
        <f t="shared" si="0"/>
        <v>0</v>
      </c>
      <c r="K12" s="93"/>
      <c r="L12" s="93"/>
      <c r="M12" s="93"/>
      <c r="N12" s="93"/>
      <c r="O12" s="93"/>
      <c r="P12" s="93"/>
      <c r="Q12" s="78"/>
      <c r="R12" s="77"/>
      <c r="S12" s="78"/>
      <c r="T12" s="78"/>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14"/>
      <c r="BU12" s="14"/>
      <c r="BV12" s="14"/>
      <c r="BW12" s="14"/>
      <c r="BX12" s="14"/>
      <c r="BY12" s="14"/>
      <c r="BZ12" s="14"/>
      <c r="CA12" s="14"/>
    </row>
    <row r="13" spans="1:79" ht="12.75">
      <c r="A13" s="140" t="str">
        <f>'Schedule 6'!A12</f>
        <v>Dec.</v>
      </c>
      <c r="B13" s="99">
        <f>'Schedule 7'!B14*'Schedule 8'!B14</f>
        <v>0</v>
      </c>
      <c r="C13" s="99">
        <f>'Schedule 7'!C14*'Schedule 8'!C14</f>
        <v>0</v>
      </c>
      <c r="D13" s="99">
        <f>'Schedule 7'!D14*'Schedule 8'!D14</f>
        <v>0</v>
      </c>
      <c r="E13" s="99">
        <f>'Schedule 7'!E14*'Schedule 8'!E14</f>
        <v>0</v>
      </c>
      <c r="F13" s="99">
        <f>'Schedule 7'!F14*'Schedule 8'!F14</f>
        <v>0</v>
      </c>
      <c r="G13" s="99">
        <f>'Schedule 8'!G14</f>
        <v>0</v>
      </c>
      <c r="H13" s="99">
        <f>'Schedule 8'!H14</f>
        <v>0</v>
      </c>
      <c r="I13" s="99">
        <f>'Schedule 8'!I14*'Schedule 7'!J14</f>
        <v>0</v>
      </c>
      <c r="J13" s="197">
        <f t="shared" si="0"/>
        <v>0</v>
      </c>
      <c r="K13" s="93"/>
      <c r="L13" s="93"/>
      <c r="M13" s="93"/>
      <c r="N13" s="93"/>
      <c r="O13" s="93"/>
      <c r="P13" s="93"/>
      <c r="Q13" s="78"/>
      <c r="R13" s="77"/>
      <c r="S13" s="78"/>
      <c r="T13" s="78"/>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14"/>
      <c r="BU13" s="14"/>
      <c r="BV13" s="14"/>
      <c r="BW13" s="14"/>
      <c r="BX13" s="14"/>
      <c r="BY13" s="14"/>
      <c r="BZ13" s="14"/>
      <c r="CA13" s="14"/>
    </row>
    <row r="14" spans="1:79" ht="12.75">
      <c r="A14" s="140" t="str">
        <f>'Schedule 6'!A13</f>
        <v>Jan. </v>
      </c>
      <c r="B14" s="99">
        <f>'Schedule 7'!B15*'Schedule 8'!B15</f>
        <v>0</v>
      </c>
      <c r="C14" s="99">
        <f>'Schedule 7'!C15*'Schedule 8'!C15</f>
        <v>0</v>
      </c>
      <c r="D14" s="99">
        <f>'Schedule 7'!D15*'Schedule 8'!D15</f>
        <v>0</v>
      </c>
      <c r="E14" s="99">
        <f>'Schedule 7'!E15*'Schedule 8'!E15</f>
        <v>0</v>
      </c>
      <c r="F14" s="99">
        <f>'Schedule 7'!F15*'Schedule 8'!F15</f>
        <v>0</v>
      </c>
      <c r="G14" s="99">
        <f>'Schedule 8'!G15</f>
        <v>0</v>
      </c>
      <c r="H14" s="99">
        <f>'Schedule 8'!H15</f>
        <v>0</v>
      </c>
      <c r="I14" s="99">
        <f>'Schedule 8'!I15*'Schedule 7'!J15</f>
        <v>0</v>
      </c>
      <c r="J14" s="197">
        <f t="shared" si="0"/>
        <v>0</v>
      </c>
      <c r="K14" s="93"/>
      <c r="L14" s="93"/>
      <c r="M14" s="93"/>
      <c r="N14" s="93"/>
      <c r="O14" s="93"/>
      <c r="P14" s="93"/>
      <c r="Q14" s="78"/>
      <c r="R14" s="77"/>
      <c r="S14" s="78"/>
      <c r="T14" s="78"/>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14"/>
      <c r="BU14" s="14"/>
      <c r="BV14" s="14"/>
      <c r="BW14" s="14"/>
      <c r="BX14" s="14"/>
      <c r="BY14" s="14"/>
      <c r="BZ14" s="14"/>
      <c r="CA14" s="14"/>
    </row>
    <row r="15" spans="1:79" ht="12.75">
      <c r="A15" s="140" t="str">
        <f>'Schedule 6'!A14</f>
        <v>Feb.</v>
      </c>
      <c r="B15" s="99">
        <f>'Schedule 7'!B16*'Schedule 8'!B16</f>
        <v>0</v>
      </c>
      <c r="C15" s="99">
        <f>'Schedule 7'!C16*'Schedule 8'!C16</f>
        <v>0</v>
      </c>
      <c r="D15" s="99">
        <f>'Schedule 7'!D16*'Schedule 8'!D16</f>
        <v>0</v>
      </c>
      <c r="E15" s="99">
        <f>'Schedule 7'!E16*'Schedule 8'!E16</f>
        <v>0</v>
      </c>
      <c r="F15" s="99">
        <f>'Schedule 7'!F16*'Schedule 8'!F16</f>
        <v>0</v>
      </c>
      <c r="G15" s="99">
        <f>'Schedule 8'!G16</f>
        <v>0</v>
      </c>
      <c r="H15" s="99">
        <f>'Schedule 8'!H16</f>
        <v>0</v>
      </c>
      <c r="I15" s="99">
        <f>'Schedule 8'!I16*'Schedule 7'!J16</f>
        <v>0</v>
      </c>
      <c r="J15" s="197">
        <f t="shared" si="0"/>
        <v>0</v>
      </c>
      <c r="K15" s="93"/>
      <c r="L15" s="93"/>
      <c r="M15" s="93"/>
      <c r="N15" s="93"/>
      <c r="O15" s="93"/>
      <c r="P15" s="93"/>
      <c r="Q15" s="78"/>
      <c r="R15" s="77"/>
      <c r="S15" s="78"/>
      <c r="T15" s="78"/>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14"/>
      <c r="BU15" s="14"/>
      <c r="BV15" s="14"/>
      <c r="BW15" s="14"/>
      <c r="BX15" s="14"/>
      <c r="BY15" s="14"/>
      <c r="BZ15" s="14"/>
      <c r="CA15" s="14"/>
    </row>
    <row r="16" spans="1:79" ht="12.75">
      <c r="A16" s="140" t="str">
        <f>'Schedule 6'!A15</f>
        <v>Mar.</v>
      </c>
      <c r="B16" s="99">
        <f>'Schedule 7'!B17*'Schedule 8'!B17</f>
        <v>0</v>
      </c>
      <c r="C16" s="99">
        <f>'Schedule 7'!C17*'Schedule 8'!C17</f>
        <v>0</v>
      </c>
      <c r="D16" s="99">
        <f>'Schedule 7'!D17*'Schedule 8'!D17</f>
        <v>0</v>
      </c>
      <c r="E16" s="99">
        <f>'Schedule 7'!E17*'Schedule 8'!E17</f>
        <v>0</v>
      </c>
      <c r="F16" s="99">
        <f>'Schedule 7'!F17*'Schedule 8'!F17</f>
        <v>0</v>
      </c>
      <c r="G16" s="99">
        <f>'Schedule 8'!G17</f>
        <v>0</v>
      </c>
      <c r="H16" s="99">
        <f>'Schedule 8'!H17</f>
        <v>0</v>
      </c>
      <c r="I16" s="99">
        <f>'Schedule 8'!I17*'Schedule 7'!J17</f>
        <v>0</v>
      </c>
      <c r="J16" s="197">
        <f t="shared" si="0"/>
        <v>0</v>
      </c>
      <c r="K16" s="93"/>
      <c r="L16" s="93"/>
      <c r="M16" s="93"/>
      <c r="N16" s="93"/>
      <c r="O16" s="93"/>
      <c r="P16" s="93"/>
      <c r="Q16" s="78"/>
      <c r="R16" s="77"/>
      <c r="S16" s="78"/>
      <c r="T16" s="78"/>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14"/>
      <c r="BU16" s="14"/>
      <c r="BV16" s="14"/>
      <c r="BW16" s="14"/>
      <c r="BX16" s="14"/>
      <c r="BY16" s="14"/>
      <c r="BZ16" s="14"/>
      <c r="CA16" s="14"/>
    </row>
    <row r="17" spans="1:79" ht="12.75">
      <c r="A17" s="140" t="str">
        <f>'Schedule 6'!A16</f>
        <v>Apr.</v>
      </c>
      <c r="B17" s="99">
        <f>'Schedule 7'!B18*'Schedule 8'!B18</f>
        <v>0</v>
      </c>
      <c r="C17" s="99">
        <f>'Schedule 7'!C18*'Schedule 8'!C18</f>
        <v>0</v>
      </c>
      <c r="D17" s="99">
        <f>'Schedule 7'!D18*'Schedule 8'!D18</f>
        <v>0</v>
      </c>
      <c r="E17" s="99">
        <f>'Schedule 7'!E18*'Schedule 8'!E18</f>
        <v>0</v>
      </c>
      <c r="F17" s="99">
        <f>'Schedule 7'!F18*'Schedule 8'!F18</f>
        <v>0</v>
      </c>
      <c r="G17" s="99">
        <f>'Schedule 8'!G18</f>
        <v>0</v>
      </c>
      <c r="H17" s="99">
        <f>'Schedule 8'!H18</f>
        <v>0</v>
      </c>
      <c r="I17" s="99">
        <f>'Schedule 8'!I18*'Schedule 7'!J18</f>
        <v>0</v>
      </c>
      <c r="J17" s="197">
        <f t="shared" si="0"/>
        <v>0</v>
      </c>
      <c r="K17" s="93"/>
      <c r="L17" s="93"/>
      <c r="M17" s="93"/>
      <c r="N17" s="93"/>
      <c r="O17" s="93"/>
      <c r="P17" s="93"/>
      <c r="Q17" s="78"/>
      <c r="R17" s="77"/>
      <c r="S17" s="78"/>
      <c r="T17" s="78"/>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14"/>
      <c r="BU17" s="14"/>
      <c r="BV17" s="14"/>
      <c r="BW17" s="14"/>
      <c r="BX17" s="14"/>
      <c r="BY17" s="14"/>
      <c r="BZ17" s="14"/>
      <c r="CA17" s="14"/>
    </row>
    <row r="18" spans="1:79" ht="12.75">
      <c r="A18" s="140" t="str">
        <f>'Schedule 6'!A17</f>
        <v>May</v>
      </c>
      <c r="B18" s="99">
        <f>'Schedule 7'!B19*'Schedule 8'!B19</f>
        <v>0</v>
      </c>
      <c r="C18" s="99">
        <f>'Schedule 7'!C19*'Schedule 8'!C19</f>
        <v>0</v>
      </c>
      <c r="D18" s="99">
        <f>'Schedule 7'!D19*'Schedule 8'!D19</f>
        <v>0</v>
      </c>
      <c r="E18" s="99">
        <f>'Schedule 7'!E19*'Schedule 8'!E19</f>
        <v>0</v>
      </c>
      <c r="F18" s="99">
        <f>'Schedule 7'!F19*'Schedule 8'!F19</f>
        <v>0</v>
      </c>
      <c r="G18" s="99">
        <f>'Schedule 8'!G19</f>
        <v>0</v>
      </c>
      <c r="H18" s="99">
        <f>'Schedule 8'!H19</f>
        <v>0</v>
      </c>
      <c r="I18" s="99">
        <f>'Schedule 8'!I19*'Schedule 7'!J19</f>
        <v>0</v>
      </c>
      <c r="J18" s="197">
        <f t="shared" si="0"/>
        <v>0</v>
      </c>
      <c r="K18" s="93"/>
      <c r="L18" s="93"/>
      <c r="M18" s="93"/>
      <c r="N18" s="93"/>
      <c r="O18" s="93"/>
      <c r="P18" s="93"/>
      <c r="Q18" s="78"/>
      <c r="R18" s="77"/>
      <c r="S18" s="78"/>
      <c r="T18" s="78"/>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14"/>
      <c r="BU18" s="14"/>
      <c r="BV18" s="14"/>
      <c r="BW18" s="14"/>
      <c r="BX18" s="14"/>
      <c r="BY18" s="14"/>
      <c r="BZ18" s="14"/>
      <c r="CA18" s="14"/>
    </row>
    <row r="19" spans="1:79" ht="12.75">
      <c r="A19" s="140" t="str">
        <f>'Schedule 6'!A18</f>
        <v>June</v>
      </c>
      <c r="B19" s="99">
        <f>'Schedule 7'!B20*'Schedule 8'!B20</f>
        <v>0</v>
      </c>
      <c r="C19" s="99">
        <f>'Schedule 7'!C20*'Schedule 8'!C20</f>
        <v>0</v>
      </c>
      <c r="D19" s="99">
        <f>'Schedule 7'!D20*'Schedule 8'!D20</f>
        <v>0</v>
      </c>
      <c r="E19" s="99">
        <f>'Schedule 7'!E20*'Schedule 8'!E20</f>
        <v>0</v>
      </c>
      <c r="F19" s="99">
        <f>'Schedule 7'!F20*'Schedule 8'!F20</f>
        <v>0</v>
      </c>
      <c r="G19" s="99">
        <f>'Schedule 8'!G20</f>
        <v>0</v>
      </c>
      <c r="H19" s="99">
        <f>'Schedule 8'!H20</f>
        <v>0</v>
      </c>
      <c r="I19" s="99">
        <f>'Schedule 8'!I20*'Schedule 7'!J20</f>
        <v>0</v>
      </c>
      <c r="J19" s="197">
        <f t="shared" si="0"/>
        <v>0</v>
      </c>
      <c r="K19" s="93"/>
      <c r="L19" s="93"/>
      <c r="M19" s="93"/>
      <c r="N19" s="93"/>
      <c r="O19" s="93"/>
      <c r="P19" s="93"/>
      <c r="Q19" s="78"/>
      <c r="R19" s="77"/>
      <c r="S19" s="78"/>
      <c r="T19" s="78"/>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14"/>
      <c r="BU19" s="14"/>
      <c r="BV19" s="14"/>
      <c r="BW19" s="14"/>
      <c r="BX19" s="14"/>
      <c r="BY19" s="14"/>
      <c r="BZ19" s="14"/>
      <c r="CA19" s="14"/>
    </row>
    <row r="20" spans="1:79" ht="12.75">
      <c r="A20" s="140" t="str">
        <f>'Schedule 6'!A19</f>
        <v>July</v>
      </c>
      <c r="B20" s="99">
        <f>'Schedule 7'!B21*'Schedule 8'!B21</f>
        <v>0</v>
      </c>
      <c r="C20" s="99">
        <f>'Schedule 7'!C21*'Schedule 8'!C21</f>
        <v>0</v>
      </c>
      <c r="D20" s="99">
        <f>'Schedule 7'!D21*'Schedule 8'!D21</f>
        <v>0</v>
      </c>
      <c r="E20" s="99">
        <f>'Schedule 7'!E21*'Schedule 8'!E21</f>
        <v>0</v>
      </c>
      <c r="F20" s="99">
        <f>'Schedule 7'!F21*'Schedule 8'!F21</f>
        <v>0</v>
      </c>
      <c r="G20" s="99">
        <f>'Schedule 8'!G21</f>
        <v>0</v>
      </c>
      <c r="H20" s="99">
        <f>'Schedule 8'!H21</f>
        <v>0</v>
      </c>
      <c r="I20" s="99">
        <f>'Schedule 8'!I21*'Schedule 7'!J21</f>
        <v>0</v>
      </c>
      <c r="J20" s="197">
        <f t="shared" si="0"/>
        <v>0</v>
      </c>
      <c r="K20" s="93"/>
      <c r="L20" s="93"/>
      <c r="M20" s="93"/>
      <c r="N20" s="93"/>
      <c r="O20" s="93"/>
      <c r="P20" s="93"/>
      <c r="Q20" s="78"/>
      <c r="R20" s="77"/>
      <c r="S20" s="78"/>
      <c r="T20" s="78"/>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14"/>
      <c r="BU20" s="14"/>
      <c r="BV20" s="14"/>
      <c r="BW20" s="14"/>
      <c r="BX20" s="14"/>
      <c r="BY20" s="14"/>
      <c r="BZ20" s="14"/>
      <c r="CA20" s="14"/>
    </row>
    <row r="21" spans="1:79" ht="12.75">
      <c r="A21" s="140" t="str">
        <f>'Schedule 6'!A20</f>
        <v>Aug. </v>
      </c>
      <c r="B21" s="99">
        <f>'Schedule 7'!B22*'Schedule 8'!B22</f>
        <v>0</v>
      </c>
      <c r="C21" s="99">
        <f>'Schedule 7'!C22*'Schedule 8'!C22</f>
        <v>0</v>
      </c>
      <c r="D21" s="99">
        <f>'Schedule 7'!D22*'Schedule 8'!D22</f>
        <v>0</v>
      </c>
      <c r="E21" s="99">
        <f>'Schedule 7'!E22*'Schedule 8'!E22</f>
        <v>0</v>
      </c>
      <c r="F21" s="99">
        <f>'Schedule 7'!F22*'Schedule 8'!F22</f>
        <v>0</v>
      </c>
      <c r="G21" s="99">
        <f>'Schedule 8'!G22</f>
        <v>0</v>
      </c>
      <c r="H21" s="99">
        <f>'Schedule 8'!H22</f>
        <v>0</v>
      </c>
      <c r="I21" s="99">
        <f>'Schedule 8'!I22*'Schedule 7'!J22</f>
        <v>0</v>
      </c>
      <c r="J21" s="197">
        <f t="shared" si="0"/>
        <v>0</v>
      </c>
      <c r="K21" s="93"/>
      <c r="L21" s="93"/>
      <c r="M21" s="93"/>
      <c r="N21" s="93"/>
      <c r="O21" s="93"/>
      <c r="P21" s="93"/>
      <c r="Q21" s="78"/>
      <c r="R21" s="77"/>
      <c r="S21" s="78"/>
      <c r="T21" s="78"/>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14"/>
      <c r="BU21" s="14"/>
      <c r="BV21" s="14"/>
      <c r="BW21" s="14"/>
      <c r="BX21" s="14"/>
      <c r="BY21" s="14"/>
      <c r="BZ21" s="14"/>
      <c r="CA21" s="14"/>
    </row>
    <row r="22" spans="1:79" ht="13.5" thickBot="1">
      <c r="A22" s="1" t="s">
        <v>21</v>
      </c>
      <c r="B22" s="98">
        <f aca="true" t="shared" si="1" ref="B22:H22">SUM(B10:B21)</f>
        <v>0</v>
      </c>
      <c r="C22" s="98">
        <f t="shared" si="1"/>
        <v>0</v>
      </c>
      <c r="D22" s="98">
        <f t="shared" si="1"/>
        <v>0</v>
      </c>
      <c r="E22" s="98">
        <f t="shared" si="1"/>
        <v>0</v>
      </c>
      <c r="F22" s="98">
        <f t="shared" si="1"/>
        <v>0</v>
      </c>
      <c r="G22" s="98">
        <f t="shared" si="1"/>
        <v>0</v>
      </c>
      <c r="H22" s="98">
        <f t="shared" si="1"/>
        <v>0</v>
      </c>
      <c r="I22" s="98">
        <f>SUM(I10:I21)</f>
        <v>0</v>
      </c>
      <c r="J22" s="198">
        <f>SUM(J10:J21)</f>
        <v>0</v>
      </c>
      <c r="K22" s="94"/>
      <c r="L22" s="94"/>
      <c r="M22" s="94"/>
      <c r="N22" s="94"/>
      <c r="O22" s="94"/>
      <c r="P22" s="94"/>
      <c r="Q22" s="94"/>
      <c r="R22" s="94"/>
      <c r="S22" s="86"/>
      <c r="T22" s="86"/>
      <c r="U22" s="86"/>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row>
    <row r="23" spans="11:79" ht="13.5" thickTop="1">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row>
    <row r="25" spans="1:9" ht="12.75">
      <c r="A25" s="88"/>
      <c r="B25" s="88"/>
      <c r="C25" s="88"/>
      <c r="D25" s="88"/>
      <c r="E25" s="88"/>
      <c r="F25" s="88"/>
      <c r="G25" s="88"/>
      <c r="H25" s="88"/>
      <c r="I25" s="88"/>
    </row>
    <row r="26" spans="1:9" ht="12.75">
      <c r="A26" s="14"/>
      <c r="B26" s="14"/>
      <c r="C26" s="14"/>
      <c r="D26" s="14"/>
      <c r="E26" s="14"/>
      <c r="F26" s="14"/>
      <c r="G26" s="14"/>
      <c r="H26" s="14"/>
      <c r="I26" s="14"/>
    </row>
    <row r="27" spans="1:9" ht="16.5">
      <c r="A27" s="143" t="s">
        <v>118</v>
      </c>
      <c r="B27" s="112"/>
      <c r="C27" s="112"/>
      <c r="D27" s="112"/>
      <c r="E27" s="112"/>
      <c r="F27" s="112"/>
      <c r="G27" s="112"/>
      <c r="H27" s="113"/>
      <c r="I27" s="113"/>
    </row>
    <row r="28" spans="1:9" ht="16.5">
      <c r="A28" s="141" t="s">
        <v>162</v>
      </c>
      <c r="B28" s="113"/>
      <c r="C28" s="113"/>
      <c r="D28" s="113"/>
      <c r="E28" s="113"/>
      <c r="F28" s="113"/>
      <c r="G28" s="113"/>
      <c r="H28" s="113"/>
      <c r="I28" s="113"/>
    </row>
    <row r="29" spans="1:9" ht="16.5">
      <c r="A29" s="141"/>
      <c r="B29" s="113"/>
      <c r="C29" s="113"/>
      <c r="D29" s="113"/>
      <c r="E29" s="114"/>
      <c r="F29" s="114"/>
      <c r="G29" s="114"/>
      <c r="H29" s="113"/>
      <c r="I29" s="113"/>
    </row>
    <row r="30" spans="1:9" ht="12.75">
      <c r="A30" s="14"/>
      <c r="B30" s="14"/>
      <c r="C30" s="14"/>
      <c r="D30" s="14"/>
      <c r="E30" s="14"/>
      <c r="F30" s="82"/>
      <c r="G30" s="82"/>
      <c r="H30" s="14"/>
      <c r="I30" s="14"/>
    </row>
    <row r="31" spans="1:9" ht="12.75">
      <c r="A31" s="14"/>
      <c r="B31" s="14"/>
      <c r="C31" s="14"/>
      <c r="D31" s="14"/>
      <c r="E31" s="14"/>
      <c r="F31" s="14"/>
      <c r="G31" s="14"/>
      <c r="H31" s="14"/>
      <c r="I31" s="14"/>
    </row>
    <row r="32" spans="1:9" ht="12.75">
      <c r="A32" s="14"/>
      <c r="B32" s="14"/>
      <c r="C32" s="14"/>
      <c r="D32" s="14"/>
      <c r="E32" s="14"/>
      <c r="F32" s="14"/>
      <c r="G32" s="14"/>
      <c r="H32" s="14"/>
      <c r="I32" s="14"/>
    </row>
    <row r="33" spans="1:9" ht="12.75">
      <c r="A33" s="14"/>
      <c r="B33" s="14"/>
      <c r="C33" s="14"/>
      <c r="D33" s="14"/>
      <c r="E33" s="14"/>
      <c r="F33" s="14"/>
      <c r="G33" s="14"/>
      <c r="H33" s="14"/>
      <c r="I33" s="14"/>
    </row>
    <row r="34" spans="1:9" ht="12.75">
      <c r="A34" s="14"/>
      <c r="B34" s="14"/>
      <c r="C34" s="14"/>
      <c r="D34" s="14"/>
      <c r="E34" s="14"/>
      <c r="F34" s="14"/>
      <c r="G34" s="14"/>
      <c r="H34" s="14"/>
      <c r="I34" s="14"/>
    </row>
    <row r="35" spans="1:9" ht="12.75">
      <c r="A35" s="14"/>
      <c r="B35" s="14"/>
      <c r="C35" s="14"/>
      <c r="D35" s="14"/>
      <c r="E35" s="14"/>
      <c r="F35" s="14"/>
      <c r="G35" s="14"/>
      <c r="H35" s="14"/>
      <c r="I35" s="14"/>
    </row>
    <row r="36" spans="1:9" ht="12.75">
      <c r="A36" s="14"/>
      <c r="B36" s="14"/>
      <c r="C36" s="14"/>
      <c r="D36" s="14"/>
      <c r="E36" s="14"/>
      <c r="F36" s="14"/>
      <c r="G36" s="14"/>
      <c r="H36" s="14"/>
      <c r="I36" s="14"/>
    </row>
  </sheetData>
  <sheetProtection/>
  <printOptions/>
  <pageMargins left="0.75" right="0.75" top="1" bottom="1" header="0.5" footer="0.5"/>
  <pageSetup fitToHeight="1" fitToWidth="1" horizontalDpi="300" verticalDpi="300" orientation="landscape" scale="93"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H52"/>
  <sheetViews>
    <sheetView showGridLines="0" zoomScalePageLayoutView="0" workbookViewId="0" topLeftCell="A20">
      <selection activeCell="A48" sqref="A48:F48"/>
    </sheetView>
  </sheetViews>
  <sheetFormatPr defaultColWidth="9.140625" defaultRowHeight="12.75"/>
  <cols>
    <col min="1" max="1" width="17.140625" style="0" customWidth="1"/>
    <col min="2" max="2" width="10.28125" style="0" bestFit="1" customWidth="1"/>
    <col min="3" max="3" width="17.140625" style="0" customWidth="1"/>
    <col min="4" max="5" width="11.8515625" style="0" bestFit="1" customWidth="1"/>
    <col min="7" max="7" width="12.421875" style="0" customWidth="1"/>
  </cols>
  <sheetData>
    <row r="1" spans="1:6" ht="18">
      <c r="A1" s="132" t="str">
        <f>'Schedule 1'!A1</f>
        <v>[Name of Company]</v>
      </c>
      <c r="E1" s="53" t="s">
        <v>164</v>
      </c>
      <c r="F1" s="54"/>
    </row>
    <row r="2" ht="12.75">
      <c r="A2" s="107" t="s">
        <v>163</v>
      </c>
    </row>
    <row r="3" spans="1:3" ht="12.75">
      <c r="A3" s="132" t="str">
        <f>'Schedule 1'!A3</f>
        <v>[For GCR Effective November 1, 20xx]</v>
      </c>
      <c r="B3" s="43"/>
      <c r="C3" s="42"/>
    </row>
    <row r="6" spans="2:5" ht="12.75">
      <c r="B6" s="2" t="s">
        <v>18</v>
      </c>
      <c r="C6" s="2" t="s">
        <v>27</v>
      </c>
      <c r="D6" s="2" t="s">
        <v>42</v>
      </c>
      <c r="E6" s="2"/>
    </row>
    <row r="7" spans="1:7" ht="12.75">
      <c r="A7" s="3" t="s">
        <v>3</v>
      </c>
      <c r="B7" s="3" t="s">
        <v>4</v>
      </c>
      <c r="C7" s="3" t="s">
        <v>28</v>
      </c>
      <c r="D7" s="3" t="s">
        <v>43</v>
      </c>
      <c r="E7" s="3" t="s">
        <v>44</v>
      </c>
      <c r="F7" s="30"/>
      <c r="G7" s="30"/>
    </row>
    <row r="8" spans="6:7" ht="12.75">
      <c r="F8" s="30"/>
      <c r="G8" s="30"/>
    </row>
    <row r="9" spans="1:7" ht="12.75">
      <c r="A9" t="s">
        <v>41</v>
      </c>
      <c r="D9" s="15"/>
      <c r="E9" s="28">
        <v>0</v>
      </c>
      <c r="F9" s="30"/>
      <c r="G9" s="21"/>
    </row>
    <row r="10" spans="4:7" ht="12.75">
      <c r="D10" s="15"/>
      <c r="E10" s="15"/>
      <c r="F10" s="30"/>
      <c r="G10" s="30"/>
    </row>
    <row r="11" spans="1:7" ht="12.75">
      <c r="A11" s="107" t="s">
        <v>165</v>
      </c>
      <c r="D11" s="15"/>
      <c r="E11" s="15"/>
      <c r="F11" s="30"/>
      <c r="G11" s="30"/>
    </row>
    <row r="12" spans="1:7" ht="12.75">
      <c r="A12" t="s">
        <v>16</v>
      </c>
      <c r="B12" s="206">
        <v>-1</v>
      </c>
      <c r="C12" s="18">
        <v>0</v>
      </c>
      <c r="D12" s="17">
        <f>ROUND(B12*C12,2)</f>
        <v>0</v>
      </c>
      <c r="E12" s="15">
        <f>+E9+D12</f>
        <v>0</v>
      </c>
      <c r="F12" s="30"/>
      <c r="G12" s="30"/>
    </row>
    <row r="13" spans="1:7" ht="12.75">
      <c r="A13" t="s">
        <v>17</v>
      </c>
      <c r="B13" s="206">
        <v>-1</v>
      </c>
      <c r="C13" s="18">
        <v>0</v>
      </c>
      <c r="D13" s="17">
        <f>ROUND(B13*C13,2)</f>
        <v>0</v>
      </c>
      <c r="E13" s="15">
        <f>+E12+D13</f>
        <v>0</v>
      </c>
      <c r="F13" s="30"/>
      <c r="G13" s="30"/>
    </row>
    <row r="14" spans="1:7" ht="12.75">
      <c r="A14" s="11"/>
      <c r="B14" s="71"/>
      <c r="C14" s="19"/>
      <c r="D14" s="17"/>
      <c r="E14" s="15"/>
      <c r="F14" s="30"/>
      <c r="G14" s="30"/>
    </row>
    <row r="15" spans="1:7" ht="12.75">
      <c r="A15" s="1" t="s">
        <v>45</v>
      </c>
      <c r="B15" s="102">
        <f>SUM(B12:B14)</f>
        <v>-2</v>
      </c>
      <c r="D15" s="15">
        <f>SUM(D12:D14)</f>
        <v>0</v>
      </c>
      <c r="E15" s="15"/>
      <c r="F15" s="30"/>
      <c r="G15" s="30"/>
    </row>
    <row r="16" spans="2:7" ht="12.75">
      <c r="B16" s="12"/>
      <c r="D16" s="15"/>
      <c r="E16" s="15"/>
      <c r="F16" s="30"/>
      <c r="G16" s="30"/>
    </row>
    <row r="17" spans="1:7" ht="12.75">
      <c r="A17" t="s">
        <v>46</v>
      </c>
      <c r="B17" s="12"/>
      <c r="D17" s="15"/>
      <c r="E17" s="15"/>
      <c r="F17" s="30"/>
      <c r="G17" s="30"/>
    </row>
    <row r="18" spans="1:7" ht="12.75">
      <c r="A18" t="s">
        <v>16</v>
      </c>
      <c r="B18" s="209">
        <f>+'Schedule 6'!B9</f>
        <v>0</v>
      </c>
      <c r="C18" s="18">
        <v>0</v>
      </c>
      <c r="D18" s="17">
        <f aca="true" t="shared" si="0" ref="D18:D29">ROUND(B18*C18,2)</f>
        <v>0</v>
      </c>
      <c r="E18" s="15">
        <f>+E13+D18</f>
        <v>0</v>
      </c>
      <c r="F18" s="30"/>
      <c r="G18" s="30"/>
    </row>
    <row r="19" spans="1:7" ht="12.75">
      <c r="A19" s="14" t="s">
        <v>17</v>
      </c>
      <c r="B19" s="209">
        <f>+'Schedule 6'!B10</f>
        <v>0</v>
      </c>
      <c r="C19" s="18">
        <v>0</v>
      </c>
      <c r="D19" s="17">
        <f t="shared" si="0"/>
        <v>0</v>
      </c>
      <c r="E19" s="15">
        <f>+E18+D19</f>
        <v>0</v>
      </c>
      <c r="F19" s="30"/>
      <c r="G19" s="30"/>
    </row>
    <row r="20" spans="1:7" ht="12.75">
      <c r="A20" t="s">
        <v>6</v>
      </c>
      <c r="B20" s="209">
        <f>+'Schedule 6'!B11</f>
        <v>0</v>
      </c>
      <c r="C20" s="18">
        <v>0</v>
      </c>
      <c r="D20" s="17">
        <f t="shared" si="0"/>
        <v>0</v>
      </c>
      <c r="E20" s="15">
        <f aca="true" t="shared" si="1" ref="E20:E29">+E19+D20</f>
        <v>0</v>
      </c>
      <c r="F20" s="30"/>
      <c r="G20" s="19"/>
    </row>
    <row r="21" spans="1:7" ht="12.75">
      <c r="A21" t="s">
        <v>7</v>
      </c>
      <c r="B21" s="209">
        <f>+'Schedule 6'!B12</f>
        <v>0</v>
      </c>
      <c r="C21" s="18">
        <v>0</v>
      </c>
      <c r="D21" s="17">
        <f t="shared" si="0"/>
        <v>0</v>
      </c>
      <c r="E21" s="15">
        <f t="shared" si="1"/>
        <v>0</v>
      </c>
      <c r="F21" s="30"/>
      <c r="G21" s="30"/>
    </row>
    <row r="22" spans="1:7" ht="12.75">
      <c r="A22" t="s">
        <v>8</v>
      </c>
      <c r="B22" s="209">
        <f>+'Schedule 6'!B13</f>
        <v>0</v>
      </c>
      <c r="C22" s="18">
        <v>0</v>
      </c>
      <c r="D22" s="17">
        <f t="shared" si="0"/>
        <v>0</v>
      </c>
      <c r="E22" s="15">
        <f t="shared" si="1"/>
        <v>0</v>
      </c>
      <c r="F22" s="30"/>
      <c r="G22" s="30"/>
    </row>
    <row r="23" spans="1:7" ht="12.75">
      <c r="A23" t="s">
        <v>9</v>
      </c>
      <c r="B23" s="209">
        <f>+'Schedule 6'!B14</f>
        <v>0</v>
      </c>
      <c r="C23" s="18">
        <v>0</v>
      </c>
      <c r="D23" s="17">
        <f t="shared" si="0"/>
        <v>0</v>
      </c>
      <c r="E23" s="15">
        <f>+E22+D23</f>
        <v>0</v>
      </c>
      <c r="F23" s="30"/>
      <c r="G23" s="19"/>
    </row>
    <row r="24" spans="1:7" ht="12.75">
      <c r="A24" t="s">
        <v>10</v>
      </c>
      <c r="B24" s="209">
        <f>+'Schedule 6'!B15</f>
        <v>0</v>
      </c>
      <c r="C24" s="18">
        <v>0</v>
      </c>
      <c r="D24" s="17">
        <f t="shared" si="0"/>
        <v>0</v>
      </c>
      <c r="E24" s="15">
        <f t="shared" si="1"/>
        <v>0</v>
      </c>
      <c r="F24" s="30"/>
      <c r="G24" s="30"/>
    </row>
    <row r="25" spans="1:5" ht="12.75">
      <c r="A25" t="s">
        <v>11</v>
      </c>
      <c r="B25" s="209">
        <f>+'Schedule 6'!B16</f>
        <v>0</v>
      </c>
      <c r="C25" s="18">
        <v>0</v>
      </c>
      <c r="D25" s="17">
        <f t="shared" si="0"/>
        <v>0</v>
      </c>
      <c r="E25" s="15">
        <f t="shared" si="1"/>
        <v>0</v>
      </c>
    </row>
    <row r="26" spans="1:5" ht="12.75">
      <c r="A26" t="s">
        <v>12</v>
      </c>
      <c r="B26" s="209">
        <f>+'Schedule 6'!B17</f>
        <v>0</v>
      </c>
      <c r="C26" s="18">
        <v>0</v>
      </c>
      <c r="D26" s="17">
        <f t="shared" si="0"/>
        <v>0</v>
      </c>
      <c r="E26" s="15">
        <f t="shared" si="1"/>
        <v>0</v>
      </c>
    </row>
    <row r="27" spans="1:5" ht="12.75">
      <c r="A27" t="s">
        <v>13</v>
      </c>
      <c r="B27" s="209">
        <f>+'Schedule 6'!B18</f>
        <v>0</v>
      </c>
      <c r="C27" s="18">
        <v>0</v>
      </c>
      <c r="D27" s="17">
        <f t="shared" si="0"/>
        <v>0</v>
      </c>
      <c r="E27" s="15">
        <f t="shared" si="1"/>
        <v>0</v>
      </c>
    </row>
    <row r="28" spans="1:5" ht="12.75">
      <c r="A28" t="s">
        <v>14</v>
      </c>
      <c r="B28" s="209">
        <f>+'Schedule 6'!B19</f>
        <v>0</v>
      </c>
      <c r="C28" s="18">
        <v>0</v>
      </c>
      <c r="D28" s="17">
        <f t="shared" si="0"/>
        <v>0</v>
      </c>
      <c r="E28" s="15">
        <f t="shared" si="1"/>
        <v>0</v>
      </c>
    </row>
    <row r="29" spans="1:5" ht="12.75">
      <c r="A29" s="11" t="s">
        <v>15</v>
      </c>
      <c r="B29" s="210">
        <f>+'Schedule 6'!B20</f>
        <v>0</v>
      </c>
      <c r="C29" s="18">
        <v>0</v>
      </c>
      <c r="D29" s="97">
        <f t="shared" si="0"/>
        <v>0</v>
      </c>
      <c r="E29" s="15">
        <f t="shared" si="1"/>
        <v>0</v>
      </c>
    </row>
    <row r="30" spans="1:5" ht="12.75">
      <c r="A30" s="1" t="s">
        <v>45</v>
      </c>
      <c r="B30" s="102">
        <f>SUM(B18:B29)</f>
        <v>0</v>
      </c>
      <c r="D30" s="15">
        <f>SUM(D18:D29)</f>
        <v>0</v>
      </c>
      <c r="E30" s="15"/>
    </row>
    <row r="31" spans="2:5" ht="12.75">
      <c r="B31" s="102"/>
      <c r="D31" s="15"/>
      <c r="E31" s="15"/>
    </row>
    <row r="32" spans="1:5" ht="12.75">
      <c r="A32" t="s">
        <v>47</v>
      </c>
      <c r="B32" s="102"/>
      <c r="D32" s="15"/>
      <c r="E32" s="15"/>
    </row>
    <row r="33" spans="1:7" ht="12.75">
      <c r="A33" t="s">
        <v>16</v>
      </c>
      <c r="B33" s="211">
        <v>1</v>
      </c>
      <c r="C33" s="18">
        <f>+C29</f>
        <v>0</v>
      </c>
      <c r="D33" s="17">
        <f>B33*C33</f>
        <v>0</v>
      </c>
      <c r="E33" s="15">
        <f>+E29+D33</f>
        <v>0</v>
      </c>
      <c r="G33" s="15"/>
    </row>
    <row r="34" spans="1:5" ht="12.75">
      <c r="A34" t="s">
        <v>17</v>
      </c>
      <c r="B34" s="211">
        <v>1</v>
      </c>
      <c r="C34" s="18">
        <f>+C33</f>
        <v>0</v>
      </c>
      <c r="D34" s="17">
        <f>B34*C34</f>
        <v>0</v>
      </c>
      <c r="E34" s="15">
        <f>+E33+D34</f>
        <v>0</v>
      </c>
    </row>
    <row r="35" spans="1:7" ht="12.75">
      <c r="A35" s="11"/>
      <c r="B35" s="212"/>
      <c r="C35" s="19"/>
      <c r="D35" s="97"/>
      <c r="E35" s="20"/>
      <c r="G35" s="15"/>
    </row>
    <row r="36" spans="1:5" ht="12.75">
      <c r="A36" s="1" t="s">
        <v>45</v>
      </c>
      <c r="B36" s="102">
        <f>SUM(B33:B35)</f>
        <v>2</v>
      </c>
      <c r="D36" s="15">
        <f>SUM(D33:D35)</f>
        <v>0</v>
      </c>
      <c r="E36" s="15"/>
    </row>
    <row r="37" spans="2:5" ht="12.75">
      <c r="B37" s="102"/>
      <c r="D37" s="15"/>
      <c r="E37" s="15"/>
    </row>
    <row r="38" spans="1:5" ht="13.5" thickBot="1">
      <c r="A38" s="1" t="s">
        <v>21</v>
      </c>
      <c r="B38" s="213">
        <f>+B15+B30+B36</f>
        <v>0</v>
      </c>
      <c r="D38" s="29">
        <f>+D15+D30+D36</f>
        <v>0</v>
      </c>
      <c r="E38" s="15"/>
    </row>
    <row r="39" spans="4:5" ht="13.5" thickTop="1">
      <c r="D39" s="15"/>
      <c r="E39" s="15"/>
    </row>
    <row r="40" spans="4:5" ht="13.5" thickBot="1">
      <c r="D40" t="s">
        <v>44</v>
      </c>
      <c r="E40" s="199">
        <f>E34</f>
        <v>0</v>
      </c>
    </row>
    <row r="41" ht="13.5" thickTop="1"/>
    <row r="45" spans="1:8" ht="15">
      <c r="A45" s="160" t="s">
        <v>83</v>
      </c>
      <c r="B45" s="160"/>
      <c r="C45" s="160"/>
      <c r="D45" s="161"/>
      <c r="E45" s="160"/>
      <c r="F45" s="160"/>
      <c r="G45" s="110"/>
      <c r="H45" s="110"/>
    </row>
    <row r="46" spans="1:8" ht="15">
      <c r="A46" s="160"/>
      <c r="B46" s="160"/>
      <c r="C46" s="160"/>
      <c r="D46" s="161"/>
      <c r="E46" s="160"/>
      <c r="F46" s="160"/>
      <c r="G46" s="110"/>
      <c r="H46" s="110"/>
    </row>
    <row r="47" spans="1:8" ht="15">
      <c r="A47" s="160" t="s">
        <v>166</v>
      </c>
      <c r="B47" s="160"/>
      <c r="C47" s="160"/>
      <c r="D47" s="160"/>
      <c r="E47" s="160"/>
      <c r="F47" s="160"/>
      <c r="G47" s="110"/>
      <c r="H47" s="110"/>
    </row>
    <row r="48" spans="1:8" ht="33" customHeight="1">
      <c r="A48" s="225" t="s">
        <v>224</v>
      </c>
      <c r="B48" s="225"/>
      <c r="C48" s="225"/>
      <c r="D48" s="225"/>
      <c r="E48" s="225"/>
      <c r="F48" s="225"/>
      <c r="G48" s="110"/>
      <c r="H48" s="110"/>
    </row>
    <row r="49" spans="1:8" ht="34.5" customHeight="1">
      <c r="A49" s="225" t="s">
        <v>221</v>
      </c>
      <c r="B49" s="225"/>
      <c r="C49" s="225"/>
      <c r="D49" s="225"/>
      <c r="E49" s="225"/>
      <c r="F49" s="225"/>
      <c r="G49" s="225"/>
      <c r="H49" s="225"/>
    </row>
    <row r="50" spans="1:8" ht="15">
      <c r="A50" s="160" t="s">
        <v>222</v>
      </c>
      <c r="B50" s="160"/>
      <c r="C50" s="160"/>
      <c r="D50" s="160"/>
      <c r="E50" s="160"/>
      <c r="F50" s="160"/>
      <c r="G50" s="110"/>
      <c r="H50" s="110"/>
    </row>
    <row r="51" spans="1:8" ht="15">
      <c r="A51" s="160" t="s">
        <v>223</v>
      </c>
      <c r="B51" s="160"/>
      <c r="C51" s="160"/>
      <c r="D51" s="160"/>
      <c r="E51" s="160"/>
      <c r="F51" s="160"/>
      <c r="G51" s="110"/>
      <c r="H51" s="110"/>
    </row>
    <row r="52" spans="1:8" ht="15">
      <c r="A52" s="160" t="s">
        <v>167</v>
      </c>
      <c r="B52" s="160"/>
      <c r="C52" s="160"/>
      <c r="D52" s="160"/>
      <c r="E52" s="160"/>
      <c r="F52" s="160"/>
      <c r="G52" s="110"/>
      <c r="H52" s="110"/>
    </row>
  </sheetData>
  <sheetProtection/>
  <mergeCells count="2">
    <mergeCell ref="A48:F48"/>
    <mergeCell ref="A49:H49"/>
  </mergeCells>
  <printOptions/>
  <pageMargins left="0.75" right="0.75" top="1" bottom="1" header="0.5" footer="0.5"/>
  <pageSetup fitToHeight="1" fitToWidth="1" horizontalDpi="300" verticalDpi="300" orientation="portrait"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1">
      <selection activeCell="L42" sqref="L42:L43"/>
    </sheetView>
  </sheetViews>
  <sheetFormatPr defaultColWidth="9.140625" defaultRowHeight="12.75"/>
  <cols>
    <col min="1" max="1" width="17.140625" style="0" customWidth="1"/>
    <col min="3" max="3" width="17.140625" style="0" customWidth="1"/>
    <col min="6" max="6" width="16.28125" style="0" customWidth="1"/>
    <col min="8" max="8" width="27.8515625" style="0" bestFit="1" customWidth="1"/>
    <col min="9" max="9" width="9.28125" style="0" bestFit="1" customWidth="1"/>
  </cols>
  <sheetData>
    <row r="1" spans="1:6" ht="18">
      <c r="A1" s="132" t="str">
        <f>'Schedule 1'!A1</f>
        <v>[Name of Company]</v>
      </c>
      <c r="F1" s="53" t="s">
        <v>69</v>
      </c>
    </row>
    <row r="2" ht="12.75">
      <c r="A2" s="159" t="s">
        <v>145</v>
      </c>
    </row>
    <row r="3" spans="1:3" ht="12.75">
      <c r="A3" s="132" t="str">
        <f>'Schedule 1'!A3</f>
        <v>[For GCR Effective November 1, 20xx]</v>
      </c>
      <c r="B3" s="43"/>
      <c r="C3" s="42"/>
    </row>
    <row r="7" spans="1:10" ht="12.75">
      <c r="A7" s="6" t="s">
        <v>48</v>
      </c>
      <c r="G7" s="226"/>
      <c r="H7" s="226"/>
      <c r="I7" s="14"/>
      <c r="J7" s="14"/>
    </row>
    <row r="8" spans="7:10" ht="12.75">
      <c r="G8" s="14"/>
      <c r="H8" s="14"/>
      <c r="I8" s="14"/>
      <c r="J8" s="14"/>
    </row>
    <row r="9" spans="1:10" ht="12.75">
      <c r="A9" t="s">
        <v>192</v>
      </c>
      <c r="F9" s="18"/>
      <c r="G9" s="14"/>
      <c r="H9" s="44"/>
      <c r="I9" s="14"/>
      <c r="J9" s="14"/>
    </row>
    <row r="10" spans="7:10" ht="12.75">
      <c r="G10" s="14"/>
      <c r="H10" s="14"/>
      <c r="I10" s="47"/>
      <c r="J10" s="47"/>
    </row>
    <row r="11" spans="1:10" ht="12.75">
      <c r="A11" t="s">
        <v>193</v>
      </c>
      <c r="F11" s="200" t="e">
        <f>'Schedule 1'!C14</f>
        <v>#DIV/0!</v>
      </c>
      <c r="G11" s="14"/>
      <c r="H11" s="14"/>
      <c r="I11" s="96"/>
      <c r="J11" s="96"/>
    </row>
    <row r="12" spans="7:10" ht="12.75">
      <c r="G12" s="14"/>
      <c r="H12" s="44"/>
      <c r="I12" s="14"/>
      <c r="J12" s="14"/>
    </row>
    <row r="13" spans="1:10" ht="12.75">
      <c r="A13" t="s">
        <v>49</v>
      </c>
      <c r="F13" s="19" t="e">
        <f>ROUND(F11-F9,4)</f>
        <v>#DIV/0!</v>
      </c>
      <c r="G13" s="14"/>
      <c r="H13" s="14"/>
      <c r="I13" s="14"/>
      <c r="J13" s="14"/>
    </row>
    <row r="15" spans="1:6" ht="12.75">
      <c r="A15" t="s">
        <v>50</v>
      </c>
      <c r="F15" s="22"/>
    </row>
    <row r="17" spans="1:6" ht="13.5" thickBot="1">
      <c r="A17" t="s">
        <v>51</v>
      </c>
      <c r="F17" s="63" t="e">
        <f>ROUND((+F13*F15),2)</f>
        <v>#DIV/0!</v>
      </c>
    </row>
    <row r="18" ht="13.5" thickTop="1"/>
    <row r="20" ht="12.75">
      <c r="A20" s="148" t="s">
        <v>127</v>
      </c>
    </row>
    <row r="21" spans="1:7" ht="12.75">
      <c r="A21" s="150"/>
      <c r="B21" s="151"/>
      <c r="C21" s="151"/>
      <c r="D21" s="151"/>
      <c r="E21" s="151"/>
      <c r="F21" s="151"/>
      <c r="G21" s="152"/>
    </row>
    <row r="22" spans="1:7" ht="12.75">
      <c r="A22" s="158"/>
      <c r="B22" s="149"/>
      <c r="C22" s="149"/>
      <c r="D22" s="149"/>
      <c r="E22" s="149"/>
      <c r="F22" s="149"/>
      <c r="G22" s="154"/>
    </row>
    <row r="23" spans="1:7" ht="12.75">
      <c r="A23" s="153"/>
      <c r="B23" s="149"/>
      <c r="C23" s="149"/>
      <c r="D23" s="149"/>
      <c r="E23" s="149"/>
      <c r="F23" s="149"/>
      <c r="G23" s="154"/>
    </row>
    <row r="24" spans="1:7" ht="12.75">
      <c r="A24" s="153"/>
      <c r="B24" s="149"/>
      <c r="C24" s="149"/>
      <c r="D24" s="149"/>
      <c r="E24" s="149"/>
      <c r="F24" s="149"/>
      <c r="G24" s="154"/>
    </row>
    <row r="25" spans="1:7" ht="12.75">
      <c r="A25" s="155"/>
      <c r="B25" s="156"/>
      <c r="C25" s="156"/>
      <c r="D25" s="156"/>
      <c r="E25" s="156"/>
      <c r="F25" s="156"/>
      <c r="G25" s="157"/>
    </row>
    <row r="26" spans="1:8" ht="12.75">
      <c r="A26" s="14"/>
      <c r="B26" s="14"/>
      <c r="C26" s="14"/>
      <c r="D26" s="14"/>
      <c r="E26" s="14"/>
      <c r="F26" s="83"/>
      <c r="H26" s="132"/>
    </row>
    <row r="27" spans="2:6" ht="12.75">
      <c r="B27" s="14"/>
      <c r="C27" s="14"/>
      <c r="D27" s="14"/>
      <c r="E27" s="14"/>
      <c r="F27" s="14"/>
    </row>
    <row r="28" spans="1:7" ht="12.75">
      <c r="A28" s="113" t="s">
        <v>83</v>
      </c>
      <c r="B28" s="113"/>
      <c r="C28" s="113"/>
      <c r="D28" s="113"/>
      <c r="E28" s="113"/>
      <c r="F28" s="145"/>
      <c r="G28" s="110"/>
    </row>
    <row r="29" spans="1:7" ht="12.75">
      <c r="A29" s="109" t="s">
        <v>182</v>
      </c>
      <c r="B29" s="109"/>
      <c r="C29" s="109"/>
      <c r="D29" s="109"/>
      <c r="E29" s="109"/>
      <c r="F29" s="109"/>
      <c r="G29" s="109"/>
    </row>
    <row r="30" spans="1:7" ht="12.75">
      <c r="A30" s="109" t="s">
        <v>122</v>
      </c>
      <c r="B30" s="109"/>
      <c r="C30" s="109"/>
      <c r="D30" s="109"/>
      <c r="E30" s="109"/>
      <c r="F30" s="109"/>
      <c r="G30" s="109"/>
    </row>
    <row r="31" spans="1:7" ht="12.75">
      <c r="A31" s="109" t="s">
        <v>128</v>
      </c>
      <c r="B31" s="109"/>
      <c r="C31" s="109"/>
      <c r="D31" s="109"/>
      <c r="E31" s="109"/>
      <c r="F31" s="109"/>
      <c r="G31" s="109"/>
    </row>
    <row r="32" spans="1:7" ht="12.75">
      <c r="A32" s="109" t="s">
        <v>129</v>
      </c>
      <c r="B32" s="109"/>
      <c r="C32" s="109"/>
      <c r="D32" s="109"/>
      <c r="E32" s="109"/>
      <c r="F32" s="109"/>
      <c r="G32" s="109"/>
    </row>
    <row r="33" spans="1:7" ht="12.75">
      <c r="A33" s="109" t="s">
        <v>130</v>
      </c>
      <c r="B33" s="109"/>
      <c r="C33" s="109"/>
      <c r="D33" s="109"/>
      <c r="E33" s="109"/>
      <c r="F33" s="109"/>
      <c r="G33" s="109"/>
    </row>
    <row r="34" spans="1:7" ht="12.75">
      <c r="A34" s="109" t="s">
        <v>126</v>
      </c>
      <c r="B34" s="110"/>
      <c r="C34" s="110"/>
      <c r="D34" s="110"/>
      <c r="E34" s="110"/>
      <c r="F34" s="110"/>
      <c r="G34" s="110"/>
    </row>
    <row r="36" ht="12" customHeight="1"/>
  </sheetData>
  <sheetProtection/>
  <mergeCells count="1">
    <mergeCell ref="G7:H7"/>
  </mergeCells>
  <conditionalFormatting sqref="I11">
    <cfRule type="cellIs" priority="1" dxfId="0" operator="notEqual" stopIfTrue="1">
      <formula>0</formula>
    </cfRule>
  </conditionalFormatting>
  <conditionalFormatting sqref="J11">
    <cfRule type="cellIs" priority="2" dxfId="0" operator="notEqual" stopIfTrue="1">
      <formula>TRUE</formula>
    </cfRule>
  </conditionalFormatting>
  <printOptions/>
  <pageMargins left="0.75" right="0.75" top="1" bottom="1" header="0.5" footer="0.5"/>
  <pageSetup fitToHeight="1" fitToWidth="1" horizontalDpi="300" verticalDpi="300" orientation="portrait"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28"/>
  <sheetViews>
    <sheetView showGridLines="0" zoomScalePageLayoutView="0" workbookViewId="0" topLeftCell="A1">
      <selection activeCell="C12" sqref="C12"/>
    </sheetView>
  </sheetViews>
  <sheetFormatPr defaultColWidth="9.140625" defaultRowHeight="12.75"/>
  <cols>
    <col min="1" max="1" width="31.421875" style="0" customWidth="1"/>
    <col min="2" max="2" width="14.00390625" style="0" customWidth="1"/>
    <col min="3" max="3" width="14.7109375" style="0" bestFit="1" customWidth="1"/>
    <col min="4" max="4" width="12.28125" style="0" bestFit="1" customWidth="1"/>
  </cols>
  <sheetData>
    <row r="1" spans="1:6" ht="18">
      <c r="A1" s="136" t="s">
        <v>139</v>
      </c>
      <c r="E1" s="53" t="s">
        <v>184</v>
      </c>
      <c r="F1" s="53"/>
    </row>
    <row r="2" spans="1:5" ht="12.75">
      <c r="A2" s="107" t="s">
        <v>146</v>
      </c>
      <c r="E2" s="1"/>
    </row>
    <row r="3" spans="1:3" ht="12.75">
      <c r="A3" s="136" t="s">
        <v>140</v>
      </c>
      <c r="C3" s="42"/>
    </row>
    <row r="5" ht="12.75">
      <c r="B5" t="s">
        <v>53</v>
      </c>
    </row>
    <row r="6" spans="1:4" ht="12.75">
      <c r="A6" t="s">
        <v>0</v>
      </c>
      <c r="B6" s="2">
        <v>4</v>
      </c>
      <c r="C6" s="190">
        <f>'Schedule 4'!$J$22</f>
        <v>0</v>
      </c>
      <c r="D6" s="17"/>
    </row>
    <row r="7" spans="1:4" ht="12.75">
      <c r="A7" s="32" t="s">
        <v>54</v>
      </c>
      <c r="B7" s="2">
        <v>2</v>
      </c>
      <c r="C7" s="191">
        <f>'Schedule 2'!$J$22</f>
        <v>0</v>
      </c>
      <c r="D7" s="9"/>
    </row>
    <row r="8" spans="1:4" ht="25.5">
      <c r="A8" s="33" t="s">
        <v>2</v>
      </c>
      <c r="B8" s="2">
        <v>5</v>
      </c>
      <c r="C8" s="192">
        <f>'Schedule 5'!J27</f>
        <v>0</v>
      </c>
      <c r="D8" s="21"/>
    </row>
    <row r="9" ht="12.75">
      <c r="B9" s="2"/>
    </row>
    <row r="10" spans="2:4" ht="12.75">
      <c r="B10" s="2"/>
      <c r="C10" s="3" t="s">
        <v>1</v>
      </c>
      <c r="D10" s="3"/>
    </row>
    <row r="11" spans="1:4" ht="12.75">
      <c r="A11" s="32" t="s">
        <v>55</v>
      </c>
      <c r="B11" s="2" t="s">
        <v>86</v>
      </c>
      <c r="C11" s="10" t="e">
        <f>ROUND(+C6/C7,4)</f>
        <v>#DIV/0!</v>
      </c>
      <c r="D11" s="10"/>
    </row>
    <row r="12" spans="1:4" ht="12.75">
      <c r="A12" s="32" t="s">
        <v>56</v>
      </c>
      <c r="B12" s="2" t="s">
        <v>132</v>
      </c>
      <c r="C12" s="19" t="e">
        <f>ROUND(+C8/C7,4)</f>
        <v>#DIV/0!</v>
      </c>
      <c r="D12" s="19"/>
    </row>
    <row r="13" spans="2:4" ht="12.75">
      <c r="B13" s="2"/>
      <c r="C13" s="4"/>
      <c r="D13" s="4"/>
    </row>
    <row r="14" spans="1:4" ht="13.5" thickBot="1">
      <c r="A14" s="32" t="s">
        <v>131</v>
      </c>
      <c r="B14" s="2"/>
      <c r="C14" s="147" t="e">
        <f>ROUND((C6-C8)/C7,4)</f>
        <v>#DIV/0!</v>
      </c>
      <c r="D14" s="19" t="s">
        <v>72</v>
      </c>
    </row>
    <row r="15" spans="2:4" ht="13.5" thickTop="1">
      <c r="B15" s="2"/>
      <c r="C15" s="108"/>
      <c r="D15" s="144" t="s">
        <v>123</v>
      </c>
    </row>
    <row r="17" ht="12.75">
      <c r="C17" s="64"/>
    </row>
    <row r="18" ht="12.75">
      <c r="C18" s="83"/>
    </row>
    <row r="23" spans="1:8" ht="16.5">
      <c r="A23" s="135" t="s">
        <v>83</v>
      </c>
      <c r="B23" s="135"/>
      <c r="C23" s="135"/>
      <c r="D23" s="135"/>
      <c r="E23" s="135"/>
      <c r="F23" s="110"/>
      <c r="G23" s="110"/>
      <c r="H23" s="110"/>
    </row>
    <row r="24" spans="1:8" ht="16.5">
      <c r="A24" s="135" t="s">
        <v>141</v>
      </c>
      <c r="B24" s="135"/>
      <c r="C24" s="135"/>
      <c r="D24" s="135"/>
      <c r="E24" s="135"/>
      <c r="F24" s="110"/>
      <c r="G24" s="110"/>
      <c r="H24" s="110"/>
    </row>
    <row r="25" spans="1:8" ht="30" customHeight="1">
      <c r="A25" s="221" t="s">
        <v>133</v>
      </c>
      <c r="B25" s="221"/>
      <c r="C25" s="221"/>
      <c r="D25" s="221"/>
      <c r="E25" s="221"/>
      <c r="F25" s="110"/>
      <c r="G25" s="110"/>
      <c r="H25" s="110"/>
    </row>
    <row r="26" spans="1:8" ht="16.5">
      <c r="A26" s="135" t="s">
        <v>114</v>
      </c>
      <c r="B26" s="135"/>
      <c r="C26" s="135"/>
      <c r="D26" s="135"/>
      <c r="E26" s="135"/>
      <c r="F26" s="110"/>
      <c r="G26" s="110"/>
      <c r="H26" s="110"/>
    </row>
    <row r="27" spans="1:8" ht="34.5" customHeight="1">
      <c r="A27" s="222" t="s">
        <v>134</v>
      </c>
      <c r="B27" s="222"/>
      <c r="C27" s="222"/>
      <c r="D27" s="222"/>
      <c r="E27" s="222"/>
      <c r="F27" s="110"/>
      <c r="G27" s="110"/>
      <c r="H27" s="110"/>
    </row>
    <row r="28" spans="1:8" ht="16.5">
      <c r="A28" s="141" t="s">
        <v>186</v>
      </c>
      <c r="B28" s="110"/>
      <c r="C28" s="110"/>
      <c r="D28" s="110"/>
      <c r="E28" s="110"/>
      <c r="F28" s="110"/>
      <c r="G28" s="110"/>
      <c r="H28" s="110"/>
    </row>
  </sheetData>
  <sheetProtection/>
  <mergeCells count="2">
    <mergeCell ref="A25:E25"/>
    <mergeCell ref="A27:E27"/>
  </mergeCells>
  <hyperlinks>
    <hyperlink ref="C6" location="'Schedule 2'!C21" display="'Schedule 2'!C21"/>
  </hyperlinks>
  <printOptions/>
  <pageMargins left="0.75" right="0.75" top="1" bottom="1" header="0.5" footer="0.5"/>
  <pageSetup fitToHeight="1" fitToWidth="1" horizontalDpi="300" verticalDpi="300" orientation="portrait" scale="90"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31"/>
  <sheetViews>
    <sheetView showGridLines="0" zoomScalePageLayoutView="0" workbookViewId="0" topLeftCell="A1">
      <selection activeCell="N46" sqref="N46"/>
    </sheetView>
  </sheetViews>
  <sheetFormatPr defaultColWidth="9.140625" defaultRowHeight="12.75"/>
  <cols>
    <col min="1" max="1" width="18.00390625" style="0" customWidth="1"/>
    <col min="2" max="10" width="15.7109375" style="0" customWidth="1"/>
    <col min="11" max="11" width="12.7109375" style="0" customWidth="1"/>
    <col min="12" max="12" width="14.421875" style="0" customWidth="1"/>
  </cols>
  <sheetData>
    <row r="1" spans="1:9" ht="18">
      <c r="A1" s="132" t="str">
        <f>'Schedule 1'!A1</f>
        <v>[Name of Company]</v>
      </c>
      <c r="H1" s="53" t="s">
        <v>71</v>
      </c>
      <c r="I1" s="53"/>
    </row>
    <row r="2" ht="12.75">
      <c r="A2" s="107" t="s">
        <v>147</v>
      </c>
    </row>
    <row r="3" spans="1:10" ht="12.75">
      <c r="A3" s="132" t="str">
        <f>'Schedule 1'!A3</f>
        <v>[For GCR Effective November 1, 20xx]</v>
      </c>
      <c r="B3" s="43"/>
      <c r="C3" s="43"/>
      <c r="D3" s="43"/>
      <c r="E3" s="43"/>
      <c r="F3" s="43"/>
      <c r="G3" s="43"/>
      <c r="H3" s="43"/>
      <c r="I3" s="43"/>
      <c r="J3" s="42"/>
    </row>
    <row r="4" spans="1:10" ht="12.75">
      <c r="A4" s="42"/>
      <c r="B4" s="43"/>
      <c r="C4" s="43"/>
      <c r="D4" s="43"/>
      <c r="E4" s="43"/>
      <c r="F4" s="43"/>
      <c r="G4" s="43"/>
      <c r="H4" s="163" t="s">
        <v>21</v>
      </c>
      <c r="I4" s="163"/>
      <c r="J4" s="163" t="s">
        <v>21</v>
      </c>
    </row>
    <row r="5" spans="2:10" ht="12.75">
      <c r="B5" s="2" t="s">
        <v>73</v>
      </c>
      <c r="C5" s="2" t="s">
        <v>73</v>
      </c>
      <c r="D5" s="2" t="s">
        <v>73</v>
      </c>
      <c r="E5" s="2" t="s">
        <v>73</v>
      </c>
      <c r="F5" s="2" t="s">
        <v>73</v>
      </c>
      <c r="G5" s="2"/>
      <c r="H5" s="2" t="s">
        <v>73</v>
      </c>
      <c r="I5" s="2" t="s">
        <v>168</v>
      </c>
      <c r="J5" s="2" t="s">
        <v>73</v>
      </c>
    </row>
    <row r="6" spans="2:10" ht="12.75">
      <c r="B6" s="8" t="s">
        <v>135</v>
      </c>
      <c r="C6" s="8" t="s">
        <v>135</v>
      </c>
      <c r="D6" s="8" t="s">
        <v>135</v>
      </c>
      <c r="E6" s="8" t="s">
        <v>135</v>
      </c>
      <c r="F6" s="8" t="s">
        <v>135</v>
      </c>
      <c r="G6" s="8"/>
      <c r="H6" s="8" t="s">
        <v>135</v>
      </c>
      <c r="I6" s="8" t="s">
        <v>169</v>
      </c>
      <c r="J6" s="8" t="s">
        <v>4</v>
      </c>
    </row>
    <row r="7" spans="2:10" ht="12.75">
      <c r="B7" s="162" t="s">
        <v>136</v>
      </c>
      <c r="C7" s="162" t="s">
        <v>136</v>
      </c>
      <c r="D7" s="162" t="s">
        <v>136</v>
      </c>
      <c r="E7" s="162" t="s">
        <v>136</v>
      </c>
      <c r="F7" s="162" t="s">
        <v>136</v>
      </c>
      <c r="G7" s="8"/>
      <c r="H7" s="164"/>
      <c r="I7" s="164"/>
      <c r="J7" s="8"/>
    </row>
    <row r="8" spans="1:10" ht="12.75">
      <c r="A8" s="5" t="s">
        <v>3</v>
      </c>
      <c r="B8" s="3" t="s">
        <v>18</v>
      </c>
      <c r="C8" s="3" t="s">
        <v>18</v>
      </c>
      <c r="D8" s="3" t="s">
        <v>18</v>
      </c>
      <c r="E8" s="3" t="s">
        <v>18</v>
      </c>
      <c r="F8" s="3" t="s">
        <v>18</v>
      </c>
      <c r="G8" s="3"/>
      <c r="H8" s="3" t="s">
        <v>18</v>
      </c>
      <c r="I8" s="3"/>
      <c r="J8" s="3" t="s">
        <v>18</v>
      </c>
    </row>
    <row r="10" spans="1:13" ht="12.75">
      <c r="A10" s="118" t="s">
        <v>80</v>
      </c>
      <c r="B10" s="175"/>
      <c r="C10" s="175"/>
      <c r="D10" s="175"/>
      <c r="E10" s="175"/>
      <c r="F10" s="175"/>
      <c r="G10" s="70"/>
      <c r="H10" s="175">
        <f>SUM(B10:F10)</f>
        <v>0</v>
      </c>
      <c r="I10" s="175">
        <v>0</v>
      </c>
      <c r="J10" s="175">
        <v>0</v>
      </c>
      <c r="M10" s="23"/>
    </row>
    <row r="11" spans="1:10" ht="12.75">
      <c r="A11" s="140" t="s">
        <v>57</v>
      </c>
      <c r="B11" s="175"/>
      <c r="C11" s="175"/>
      <c r="D11" s="175"/>
      <c r="E11" s="175"/>
      <c r="F11" s="175"/>
      <c r="G11" s="70"/>
      <c r="H11" s="175">
        <f aca="true" t="shared" si="0" ref="H11:H21">SUM(B11:F11)</f>
        <v>0</v>
      </c>
      <c r="I11" s="175">
        <v>0</v>
      </c>
      <c r="J11" s="175">
        <v>0</v>
      </c>
    </row>
    <row r="12" spans="1:10" ht="12.75">
      <c r="A12" s="118" t="s">
        <v>75</v>
      </c>
      <c r="B12" s="175"/>
      <c r="C12" s="175"/>
      <c r="D12" s="175"/>
      <c r="E12" s="175"/>
      <c r="F12" s="175"/>
      <c r="G12" s="70"/>
      <c r="H12" s="175">
        <f t="shared" si="0"/>
        <v>0</v>
      </c>
      <c r="I12" s="175">
        <v>0</v>
      </c>
      <c r="J12" s="175">
        <v>0</v>
      </c>
    </row>
    <row r="13" spans="1:10" ht="12.75">
      <c r="A13" s="140" t="s">
        <v>58</v>
      </c>
      <c r="B13" s="175"/>
      <c r="C13" s="175"/>
      <c r="D13" s="175"/>
      <c r="E13" s="175"/>
      <c r="F13" s="175"/>
      <c r="G13" s="70"/>
      <c r="H13" s="175">
        <f t="shared" si="0"/>
        <v>0</v>
      </c>
      <c r="I13" s="175">
        <v>0</v>
      </c>
      <c r="J13" s="175">
        <v>0</v>
      </c>
    </row>
    <row r="14" spans="1:10" ht="12.75">
      <c r="A14" s="140" t="s">
        <v>59</v>
      </c>
      <c r="B14" s="175"/>
      <c r="C14" s="175"/>
      <c r="D14" s="175"/>
      <c r="E14" s="175"/>
      <c r="F14" s="175"/>
      <c r="G14" s="70"/>
      <c r="H14" s="175">
        <f t="shared" si="0"/>
        <v>0</v>
      </c>
      <c r="I14" s="175">
        <v>0</v>
      </c>
      <c r="J14" s="175">
        <v>0</v>
      </c>
    </row>
    <row r="15" spans="1:10" ht="12.75">
      <c r="A15" s="140" t="s">
        <v>60</v>
      </c>
      <c r="B15" s="175"/>
      <c r="C15" s="175"/>
      <c r="D15" s="175"/>
      <c r="E15" s="175"/>
      <c r="F15" s="175"/>
      <c r="G15" s="70"/>
      <c r="H15" s="175">
        <f t="shared" si="0"/>
        <v>0</v>
      </c>
      <c r="I15" s="175">
        <v>0</v>
      </c>
      <c r="J15" s="175">
        <v>0</v>
      </c>
    </row>
    <row r="16" spans="1:10" ht="12.75">
      <c r="A16" s="140" t="s">
        <v>61</v>
      </c>
      <c r="B16" s="175"/>
      <c r="C16" s="175"/>
      <c r="D16" s="175"/>
      <c r="E16" s="175"/>
      <c r="F16" s="175"/>
      <c r="G16" s="70"/>
      <c r="H16" s="175">
        <f t="shared" si="0"/>
        <v>0</v>
      </c>
      <c r="I16" s="175">
        <v>0</v>
      </c>
      <c r="J16" s="175">
        <v>0</v>
      </c>
    </row>
    <row r="17" spans="1:10" ht="12.75">
      <c r="A17" s="140" t="s">
        <v>62</v>
      </c>
      <c r="B17" s="175"/>
      <c r="C17" s="175"/>
      <c r="D17" s="175"/>
      <c r="E17" s="175"/>
      <c r="F17" s="175"/>
      <c r="G17" s="70"/>
      <c r="H17" s="175">
        <f t="shared" si="0"/>
        <v>0</v>
      </c>
      <c r="I17" s="175">
        <v>0</v>
      </c>
      <c r="J17" s="175">
        <v>0</v>
      </c>
    </row>
    <row r="18" spans="1:10" ht="12.75">
      <c r="A18" s="140" t="s">
        <v>63</v>
      </c>
      <c r="B18" s="175"/>
      <c r="C18" s="175"/>
      <c r="D18" s="175"/>
      <c r="E18" s="175"/>
      <c r="F18" s="175"/>
      <c r="G18" s="70"/>
      <c r="H18" s="175">
        <f t="shared" si="0"/>
        <v>0</v>
      </c>
      <c r="I18" s="175">
        <v>0</v>
      </c>
      <c r="J18" s="175">
        <v>0</v>
      </c>
    </row>
    <row r="19" spans="1:10" ht="12.75">
      <c r="A19" s="140" t="s">
        <v>64</v>
      </c>
      <c r="B19" s="175"/>
      <c r="C19" s="175"/>
      <c r="D19" s="175"/>
      <c r="E19" s="175"/>
      <c r="F19" s="175"/>
      <c r="G19" s="70"/>
      <c r="H19" s="175">
        <f t="shared" si="0"/>
        <v>0</v>
      </c>
      <c r="I19" s="175">
        <v>0</v>
      </c>
      <c r="J19" s="175">
        <v>0</v>
      </c>
    </row>
    <row r="20" spans="1:10" ht="12.75">
      <c r="A20" s="140" t="s">
        <v>65</v>
      </c>
      <c r="B20" s="175"/>
      <c r="C20" s="175"/>
      <c r="D20" s="175"/>
      <c r="E20" s="175"/>
      <c r="F20" s="175"/>
      <c r="G20" s="70"/>
      <c r="H20" s="175">
        <f t="shared" si="0"/>
        <v>0</v>
      </c>
      <c r="I20" s="175">
        <v>0</v>
      </c>
      <c r="J20" s="175">
        <v>0</v>
      </c>
    </row>
    <row r="21" spans="1:10" ht="12.75">
      <c r="A21" s="140" t="s">
        <v>81</v>
      </c>
      <c r="B21" s="175"/>
      <c r="C21" s="175"/>
      <c r="D21" s="175"/>
      <c r="E21" s="175"/>
      <c r="F21" s="175"/>
      <c r="H21" s="175">
        <f t="shared" si="0"/>
        <v>0</v>
      </c>
      <c r="I21" s="175">
        <v>0</v>
      </c>
      <c r="J21" s="175">
        <v>0</v>
      </c>
    </row>
    <row r="22" spans="1:10" ht="13.5" thickBot="1">
      <c r="A22" s="117" t="s">
        <v>21</v>
      </c>
      <c r="B22" s="203">
        <f>SUM(B10:B21)</f>
        <v>0</v>
      </c>
      <c r="C22" s="203">
        <f>SUM(C10:C21)</f>
        <v>0</v>
      </c>
      <c r="D22" s="203">
        <f>SUM(D10:D21)</f>
        <v>0</v>
      </c>
      <c r="E22" s="203">
        <f>SUM(E10:E21)</f>
        <v>0</v>
      </c>
      <c r="F22" s="203">
        <f>SUM(F10:F21)</f>
        <v>0</v>
      </c>
      <c r="H22" s="203">
        <f>SUM(H10:H21)</f>
        <v>0</v>
      </c>
      <c r="I22" s="203">
        <f>SUM(I10:I21)</f>
        <v>0</v>
      </c>
      <c r="J22" s="203">
        <f>SUM(J10:J21)</f>
        <v>0</v>
      </c>
    </row>
    <row r="23" ht="13.5" thickTop="1">
      <c r="J23" s="86"/>
    </row>
    <row r="25" spans="2:5" ht="16.5" customHeight="1">
      <c r="B25" s="107"/>
      <c r="E25" s="173" t="str">
        <f>IF(H22=0,"-",1-(J22/H22))</f>
        <v>-</v>
      </c>
    </row>
    <row r="28" spans="1:12" ht="34.5" customHeight="1">
      <c r="A28" s="222" t="s">
        <v>137</v>
      </c>
      <c r="B28" s="222"/>
      <c r="C28" s="222"/>
      <c r="D28" s="222"/>
      <c r="E28" s="222"/>
      <c r="F28" s="222"/>
      <c r="G28" s="222"/>
      <c r="H28" s="222"/>
      <c r="I28" s="222"/>
      <c r="J28" s="222"/>
      <c r="K28" s="222"/>
      <c r="L28" s="222"/>
    </row>
    <row r="29" spans="1:12" ht="34.5" customHeight="1">
      <c r="A29" s="222" t="s">
        <v>170</v>
      </c>
      <c r="B29" s="222"/>
      <c r="C29" s="222"/>
      <c r="D29" s="222"/>
      <c r="E29" s="222"/>
      <c r="F29" s="222"/>
      <c r="G29" s="222"/>
      <c r="H29" s="222"/>
      <c r="I29" s="222"/>
      <c r="J29" s="222"/>
      <c r="K29" s="222"/>
      <c r="L29" s="222"/>
    </row>
    <row r="30" spans="1:12" ht="35.25" customHeight="1">
      <c r="A30" s="135" t="s">
        <v>138</v>
      </c>
      <c r="B30" s="110"/>
      <c r="C30" s="110"/>
      <c r="D30" s="110"/>
      <c r="E30" s="110"/>
      <c r="F30" s="110"/>
      <c r="G30" s="110"/>
      <c r="H30" s="110"/>
      <c r="I30" s="110"/>
      <c r="J30" s="110"/>
      <c r="K30" s="110"/>
      <c r="L30" s="110"/>
    </row>
    <row r="31" ht="30" customHeight="1">
      <c r="A31" s="107" t="s">
        <v>191</v>
      </c>
    </row>
  </sheetData>
  <sheetProtection selectLockedCells="1" selectUnlockedCells="1"/>
  <mergeCells count="2">
    <mergeCell ref="A28:L28"/>
    <mergeCell ref="A29:L29"/>
  </mergeCells>
  <printOptions/>
  <pageMargins left="0.75" right="0.75" top="1" bottom="1" header="0.5" footer="0.5"/>
  <pageSetup fitToHeight="1" fitToWidth="1" horizontalDpi="300" verticalDpi="300" orientation="portrait" scale="52"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R34"/>
  <sheetViews>
    <sheetView showGridLines="0" zoomScalePageLayoutView="0" workbookViewId="0" topLeftCell="A17">
      <selection activeCell="L37" sqref="L37"/>
    </sheetView>
  </sheetViews>
  <sheetFormatPr defaultColWidth="9.140625" defaultRowHeight="12.75"/>
  <cols>
    <col min="1" max="1" width="19.00390625" style="0" customWidth="1"/>
    <col min="2" max="8" width="15.7109375" style="0" customWidth="1"/>
    <col min="9" max="13" width="12.7109375" style="0" customWidth="1"/>
    <col min="14" max="14" width="9.28125" style="0" bestFit="1" customWidth="1"/>
  </cols>
  <sheetData>
    <row r="1" spans="1:9" ht="18">
      <c r="A1" s="132" t="str">
        <f>'Schedule 1'!A1</f>
        <v>[Name of Company]</v>
      </c>
      <c r="F1" s="53" t="s">
        <v>148</v>
      </c>
      <c r="G1" s="53"/>
      <c r="H1" s="53"/>
      <c r="I1" s="53"/>
    </row>
    <row r="2" ht="12.75">
      <c r="A2" s="107" t="s">
        <v>149</v>
      </c>
    </row>
    <row r="3" spans="1:5" ht="12.75">
      <c r="A3" s="132" t="str">
        <f>'Schedule 1'!A3</f>
        <v>[For GCR Effective November 1, 20xx]</v>
      </c>
      <c r="B3" s="43"/>
      <c r="C3" s="43"/>
      <c r="D3" s="43"/>
      <c r="E3" s="42"/>
    </row>
    <row r="6" spans="1:13" ht="12.75">
      <c r="A6" s="2"/>
      <c r="B6" s="164" t="str">
        <f>'Schedule 2'!B7</f>
        <v>[name]</v>
      </c>
      <c r="C6" s="164" t="str">
        <f>'Schedule 2'!C7</f>
        <v>[name]</v>
      </c>
      <c r="D6" s="164" t="str">
        <f>'Schedule 2'!D7</f>
        <v>[name]</v>
      </c>
      <c r="E6" s="164" t="str">
        <f>'Schedule 2'!E7</f>
        <v>[name]</v>
      </c>
      <c r="F6" s="164" t="str">
        <f>'Schedule 2'!F7</f>
        <v>[name]</v>
      </c>
      <c r="G6" s="166" t="s">
        <v>136</v>
      </c>
      <c r="H6" s="166" t="s">
        <v>136</v>
      </c>
      <c r="I6" s="166" t="s">
        <v>136</v>
      </c>
      <c r="J6" s="7"/>
      <c r="K6" s="7"/>
      <c r="L6" s="7"/>
      <c r="M6" s="7"/>
    </row>
    <row r="7" spans="1:13" ht="12.75">
      <c r="A7" s="2"/>
      <c r="B7" s="2" t="s">
        <v>20</v>
      </c>
      <c r="C7" s="2" t="s">
        <v>20</v>
      </c>
      <c r="D7" s="2" t="s">
        <v>20</v>
      </c>
      <c r="E7" s="2" t="s">
        <v>20</v>
      </c>
      <c r="F7" s="2" t="s">
        <v>20</v>
      </c>
      <c r="G7" s="2" t="s">
        <v>87</v>
      </c>
      <c r="H7" s="2" t="s">
        <v>87</v>
      </c>
      <c r="I7" s="2" t="s">
        <v>171</v>
      </c>
      <c r="J7" s="2"/>
      <c r="K7" s="7"/>
      <c r="L7" s="7"/>
      <c r="M7" s="7"/>
    </row>
    <row r="8" spans="1:13" ht="12.75">
      <c r="A8" s="5" t="s">
        <v>3</v>
      </c>
      <c r="B8" s="3" t="s">
        <v>1</v>
      </c>
      <c r="C8" s="3" t="s">
        <v>1</v>
      </c>
      <c r="D8" s="3" t="s">
        <v>1</v>
      </c>
      <c r="E8" s="3" t="s">
        <v>1</v>
      </c>
      <c r="F8" s="3" t="s">
        <v>1</v>
      </c>
      <c r="G8" s="3" t="s">
        <v>88</v>
      </c>
      <c r="H8" s="3" t="s">
        <v>88</v>
      </c>
      <c r="I8" s="3" t="s">
        <v>88</v>
      </c>
      <c r="J8" s="3"/>
      <c r="K8" s="66"/>
      <c r="L8" s="66"/>
      <c r="M8" s="66"/>
    </row>
    <row r="10" spans="1:18" ht="12.75">
      <c r="A10" s="40" t="str">
        <f>'Schedule 2'!A10</f>
        <v>Nov. </v>
      </c>
      <c r="B10" s="146">
        <v>0</v>
      </c>
      <c r="C10" s="18">
        <v>0</v>
      </c>
      <c r="D10" s="18">
        <v>0</v>
      </c>
      <c r="E10" s="18">
        <v>0</v>
      </c>
      <c r="F10" s="18">
        <v>0</v>
      </c>
      <c r="G10" s="115">
        <v>0</v>
      </c>
      <c r="H10" s="115">
        <v>0</v>
      </c>
      <c r="I10" s="115">
        <v>0</v>
      </c>
      <c r="J10" s="20"/>
      <c r="K10" s="69"/>
      <c r="L10" s="69"/>
      <c r="M10" s="69"/>
      <c r="R10" s="3"/>
    </row>
    <row r="11" spans="1:13" ht="12.75">
      <c r="A11" s="41" t="str">
        <f>'Schedule 2'!A11</f>
        <v>Dec.</v>
      </c>
      <c r="B11" s="146">
        <v>0</v>
      </c>
      <c r="C11" s="18">
        <v>0</v>
      </c>
      <c r="D11" s="18">
        <v>0</v>
      </c>
      <c r="E11" s="18">
        <v>0</v>
      </c>
      <c r="F11" s="18">
        <v>0</v>
      </c>
      <c r="G11" s="115">
        <v>0</v>
      </c>
      <c r="H11" s="115">
        <v>0</v>
      </c>
      <c r="I11" s="115">
        <v>0</v>
      </c>
      <c r="J11" s="20"/>
      <c r="K11" s="69"/>
      <c r="L11" s="69"/>
      <c r="M11" s="69"/>
    </row>
    <row r="12" spans="1:13" ht="12.75">
      <c r="A12" s="40" t="str">
        <f>'Schedule 2'!A12</f>
        <v>Jan. </v>
      </c>
      <c r="B12" s="146">
        <v>0</v>
      </c>
      <c r="C12" s="18">
        <v>0</v>
      </c>
      <c r="D12" s="18">
        <v>0</v>
      </c>
      <c r="E12" s="18">
        <v>0</v>
      </c>
      <c r="F12" s="18">
        <v>0</v>
      </c>
      <c r="G12" s="115">
        <v>0</v>
      </c>
      <c r="H12" s="115">
        <v>0</v>
      </c>
      <c r="I12" s="115">
        <v>0</v>
      </c>
      <c r="J12" s="20"/>
      <c r="K12" s="69"/>
      <c r="L12" s="69"/>
      <c r="M12" s="69"/>
    </row>
    <row r="13" spans="1:13" ht="12.75">
      <c r="A13" s="41" t="str">
        <f>'Schedule 2'!A13</f>
        <v>Feb.</v>
      </c>
      <c r="B13" s="146">
        <v>0</v>
      </c>
      <c r="C13" s="18">
        <v>0</v>
      </c>
      <c r="D13" s="18">
        <v>0</v>
      </c>
      <c r="E13" s="18">
        <v>0</v>
      </c>
      <c r="F13" s="18">
        <v>0</v>
      </c>
      <c r="G13" s="115">
        <v>0</v>
      </c>
      <c r="H13" s="115">
        <v>0</v>
      </c>
      <c r="I13" s="115">
        <v>0</v>
      </c>
      <c r="J13" s="20"/>
      <c r="K13" s="69"/>
      <c r="L13" s="69"/>
      <c r="M13" s="69"/>
    </row>
    <row r="14" spans="1:13" ht="12.75">
      <c r="A14" s="41" t="str">
        <f>'Schedule 2'!A14</f>
        <v>Mar.</v>
      </c>
      <c r="B14" s="146">
        <v>0</v>
      </c>
      <c r="C14" s="18">
        <v>0</v>
      </c>
      <c r="D14" s="18">
        <v>0</v>
      </c>
      <c r="E14" s="18">
        <v>0</v>
      </c>
      <c r="F14" s="18">
        <v>0</v>
      </c>
      <c r="G14" s="115">
        <v>0</v>
      </c>
      <c r="H14" s="115">
        <v>0</v>
      </c>
      <c r="I14" s="115">
        <v>0</v>
      </c>
      <c r="J14" s="20"/>
      <c r="K14" s="69"/>
      <c r="L14" s="69"/>
      <c r="M14" s="69"/>
    </row>
    <row r="15" spans="1:13" ht="12.75">
      <c r="A15" s="41" t="str">
        <f>'Schedule 2'!A15</f>
        <v>Apr.</v>
      </c>
      <c r="B15" s="146">
        <v>0</v>
      </c>
      <c r="C15" s="18">
        <v>0</v>
      </c>
      <c r="D15" s="18">
        <v>0</v>
      </c>
      <c r="E15" s="18">
        <v>0</v>
      </c>
      <c r="F15" s="18">
        <v>0</v>
      </c>
      <c r="G15" s="115">
        <v>0</v>
      </c>
      <c r="H15" s="115">
        <v>0</v>
      </c>
      <c r="I15" s="115">
        <v>0</v>
      </c>
      <c r="J15" s="20"/>
      <c r="K15" s="69"/>
      <c r="L15" s="69"/>
      <c r="M15" s="69"/>
    </row>
    <row r="16" spans="1:13" ht="12.75">
      <c r="A16" s="41" t="str">
        <f>'Schedule 2'!A16</f>
        <v>May</v>
      </c>
      <c r="B16" s="146">
        <v>0</v>
      </c>
      <c r="C16" s="18">
        <v>0</v>
      </c>
      <c r="D16" s="18">
        <v>0</v>
      </c>
      <c r="E16" s="18">
        <v>0</v>
      </c>
      <c r="F16" s="18">
        <v>0</v>
      </c>
      <c r="G16" s="115">
        <v>0</v>
      </c>
      <c r="H16" s="115">
        <v>0</v>
      </c>
      <c r="I16" s="115">
        <v>0</v>
      </c>
      <c r="J16" s="20"/>
      <c r="K16" s="69"/>
      <c r="L16" s="69"/>
      <c r="M16" s="69"/>
    </row>
    <row r="17" spans="1:13" ht="12.75">
      <c r="A17" s="41" t="str">
        <f>'Schedule 2'!A17</f>
        <v>June</v>
      </c>
      <c r="B17" s="146">
        <v>0</v>
      </c>
      <c r="C17" s="18">
        <v>0</v>
      </c>
      <c r="D17" s="18">
        <v>0</v>
      </c>
      <c r="E17" s="18">
        <v>0</v>
      </c>
      <c r="F17" s="18">
        <v>0</v>
      </c>
      <c r="G17" s="115">
        <v>0</v>
      </c>
      <c r="H17" s="115">
        <v>0</v>
      </c>
      <c r="I17" s="115">
        <v>0</v>
      </c>
      <c r="J17" s="20"/>
      <c r="K17" s="69"/>
      <c r="L17" s="69"/>
      <c r="M17" s="69"/>
    </row>
    <row r="18" spans="1:13" ht="12.75">
      <c r="A18" s="41" t="str">
        <f>'Schedule 2'!A18</f>
        <v>July</v>
      </c>
      <c r="B18" s="146">
        <v>0</v>
      </c>
      <c r="C18" s="18">
        <v>0</v>
      </c>
      <c r="D18" s="18">
        <v>0</v>
      </c>
      <c r="E18" s="18">
        <v>0</v>
      </c>
      <c r="F18" s="18">
        <v>0</v>
      </c>
      <c r="G18" s="115">
        <v>0</v>
      </c>
      <c r="H18" s="115">
        <v>0</v>
      </c>
      <c r="I18" s="115">
        <v>0</v>
      </c>
      <c r="J18" s="20"/>
      <c r="K18" s="69"/>
      <c r="L18" s="69"/>
      <c r="M18" s="69"/>
    </row>
    <row r="19" spans="1:13" ht="12.75">
      <c r="A19" s="41" t="str">
        <f>'Schedule 2'!A19</f>
        <v>Aug.</v>
      </c>
      <c r="B19" s="146">
        <v>0</v>
      </c>
      <c r="C19" s="18">
        <v>0</v>
      </c>
      <c r="D19" s="18">
        <v>0</v>
      </c>
      <c r="E19" s="18">
        <v>0</v>
      </c>
      <c r="F19" s="18">
        <v>0</v>
      </c>
      <c r="G19" s="115">
        <v>0</v>
      </c>
      <c r="H19" s="115">
        <v>0</v>
      </c>
      <c r="I19" s="115">
        <v>0</v>
      </c>
      <c r="J19" s="20"/>
      <c r="K19" s="69"/>
      <c r="L19" s="69"/>
      <c r="M19" s="69"/>
    </row>
    <row r="20" spans="1:13" ht="12.75">
      <c r="A20" s="41" t="str">
        <f>'Schedule 2'!A20</f>
        <v>Sept.</v>
      </c>
      <c r="B20" s="146">
        <v>0</v>
      </c>
      <c r="C20" s="18">
        <v>0</v>
      </c>
      <c r="D20" s="18">
        <v>0</v>
      </c>
      <c r="E20" s="18">
        <v>0</v>
      </c>
      <c r="F20" s="18">
        <v>0</v>
      </c>
      <c r="G20" s="115">
        <v>0</v>
      </c>
      <c r="H20" s="115">
        <v>0</v>
      </c>
      <c r="I20" s="115">
        <v>0</v>
      </c>
      <c r="J20" s="20"/>
      <c r="K20" s="69"/>
      <c r="L20" s="69"/>
      <c r="M20" s="69"/>
    </row>
    <row r="21" spans="1:13" ht="12.75">
      <c r="A21" s="41" t="str">
        <f>'Schedule 2'!A21</f>
        <v>Oct. </v>
      </c>
      <c r="B21" s="146">
        <v>0</v>
      </c>
      <c r="C21" s="18">
        <v>0</v>
      </c>
      <c r="D21" s="18">
        <v>0</v>
      </c>
      <c r="E21" s="18">
        <v>0</v>
      </c>
      <c r="F21" s="18">
        <v>0</v>
      </c>
      <c r="G21" s="115">
        <v>0</v>
      </c>
      <c r="H21" s="115">
        <v>0</v>
      </c>
      <c r="I21" s="115">
        <v>0</v>
      </c>
      <c r="J21" s="20"/>
      <c r="K21" s="69"/>
      <c r="L21" s="69"/>
      <c r="M21" s="69"/>
    </row>
    <row r="22" spans="2:13" ht="12.75">
      <c r="B22" s="67"/>
      <c r="C22" s="67"/>
      <c r="D22" s="67"/>
      <c r="E22" s="68"/>
      <c r="F22" s="68"/>
      <c r="G22" s="68"/>
      <c r="I22" s="68"/>
      <c r="J22" s="20"/>
      <c r="K22" s="69"/>
      <c r="L22" s="69"/>
      <c r="M22" s="69"/>
    </row>
    <row r="23" spans="2:9" ht="12.75">
      <c r="B23" s="36"/>
      <c r="C23" s="36"/>
      <c r="D23" s="36"/>
      <c r="E23" s="36"/>
      <c r="F23" s="37"/>
      <c r="G23" s="37"/>
      <c r="H23" s="36"/>
      <c r="I23" s="38"/>
    </row>
    <row r="25" spans="2:9" ht="12.75">
      <c r="B25" s="24"/>
      <c r="C25" s="24"/>
      <c r="D25" s="24"/>
      <c r="E25" s="24"/>
      <c r="F25" s="25"/>
      <c r="G25" s="25"/>
      <c r="H25" s="24"/>
      <c r="I25" s="26"/>
    </row>
    <row r="27" spans="1:9" ht="16.5">
      <c r="A27" s="135" t="s">
        <v>83</v>
      </c>
      <c r="B27" s="111"/>
      <c r="C27" s="111"/>
      <c r="D27" s="111"/>
      <c r="E27" s="111"/>
      <c r="F27" s="111"/>
      <c r="G27" s="111"/>
      <c r="H27" s="111"/>
      <c r="I27" s="31"/>
    </row>
    <row r="28" spans="1:9" ht="16.5">
      <c r="A28" s="135" t="s">
        <v>120</v>
      </c>
      <c r="B28" s="111"/>
      <c r="C28" s="111"/>
      <c r="D28" s="111"/>
      <c r="E28" s="111"/>
      <c r="F28" s="111"/>
      <c r="G28" s="111"/>
      <c r="H28" s="111"/>
      <c r="I28" s="31"/>
    </row>
    <row r="29" spans="1:8" ht="51.75" customHeight="1">
      <c r="A29" s="222" t="s">
        <v>121</v>
      </c>
      <c r="B29" s="222"/>
      <c r="C29" s="222"/>
      <c r="D29" s="222"/>
      <c r="E29" s="222"/>
      <c r="F29" s="222"/>
      <c r="G29" s="222"/>
      <c r="H29" s="222"/>
    </row>
    <row r="30" spans="1:8" ht="12.75">
      <c r="A30" s="110"/>
      <c r="B30" s="110"/>
      <c r="C30" s="110"/>
      <c r="D30" s="110"/>
      <c r="E30" s="110"/>
      <c r="F30" s="110"/>
      <c r="G30" s="110"/>
      <c r="H30" s="110"/>
    </row>
    <row r="31" spans="1:8" ht="16.5">
      <c r="A31" s="135" t="s">
        <v>142</v>
      </c>
      <c r="B31" s="110"/>
      <c r="C31" s="110"/>
      <c r="D31" s="110"/>
      <c r="E31" s="110"/>
      <c r="F31" s="110"/>
      <c r="G31" s="110"/>
      <c r="H31" s="110"/>
    </row>
    <row r="32" spans="1:8" ht="35.25" customHeight="1">
      <c r="A32" s="222" t="s">
        <v>216</v>
      </c>
      <c r="B32" s="222"/>
      <c r="C32" s="222"/>
      <c r="D32" s="222"/>
      <c r="E32" s="222"/>
      <c r="F32" s="222"/>
      <c r="G32" s="222"/>
      <c r="H32" s="222"/>
    </row>
    <row r="33" spans="1:8" ht="12.75">
      <c r="A33" s="110"/>
      <c r="B33" s="110"/>
      <c r="C33" s="110"/>
      <c r="D33" s="110"/>
      <c r="E33" s="110"/>
      <c r="F33" s="110"/>
      <c r="G33" s="110"/>
      <c r="H33" s="110"/>
    </row>
    <row r="34" spans="1:8" ht="30" customHeight="1">
      <c r="A34" s="135" t="s">
        <v>172</v>
      </c>
      <c r="B34" s="116"/>
      <c r="C34" s="116"/>
      <c r="D34" s="116"/>
      <c r="E34" s="116"/>
      <c r="F34" s="116"/>
      <c r="G34" s="116"/>
      <c r="H34" s="116"/>
    </row>
  </sheetData>
  <sheetProtection/>
  <mergeCells count="2">
    <mergeCell ref="A29:H29"/>
    <mergeCell ref="A32:H32"/>
  </mergeCells>
  <printOptions/>
  <pageMargins left="0.75" right="0.75" top="1" bottom="1" header="0.5" footer="0.5"/>
  <pageSetup fitToHeight="1" fitToWidth="1" horizontalDpi="300" verticalDpi="300" orientation="landscape" scale="79"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173"/>
  <sheetViews>
    <sheetView showGridLines="0" zoomScalePageLayoutView="0" workbookViewId="0" topLeftCell="A1">
      <selection activeCell="J10" sqref="J10"/>
    </sheetView>
  </sheetViews>
  <sheetFormatPr defaultColWidth="9.140625" defaultRowHeight="12.75"/>
  <cols>
    <col min="1" max="1" width="23.57421875" style="0" bestFit="1" customWidth="1"/>
    <col min="2" max="2" width="12.00390625" style="0" bestFit="1" customWidth="1"/>
    <col min="3" max="4" width="12.00390625" style="0" customWidth="1"/>
    <col min="5" max="5" width="14.8515625" style="0" bestFit="1" customWidth="1"/>
    <col min="6" max="6" width="14.140625" style="0" bestFit="1" customWidth="1"/>
    <col min="7" max="7" width="14.140625" style="0" customWidth="1"/>
    <col min="8" max="8" width="11.28125" style="0" bestFit="1" customWidth="1"/>
    <col min="9" max="9" width="11.28125" style="0" customWidth="1"/>
    <col min="10" max="17" width="12.7109375" style="0" customWidth="1"/>
  </cols>
  <sheetData>
    <row r="1" spans="1:8" ht="18">
      <c r="A1" s="132" t="str">
        <f>'Schedule 1'!A1</f>
        <v>[Name of Company]</v>
      </c>
      <c r="F1" s="53"/>
      <c r="G1" s="53"/>
      <c r="H1" s="53" t="s">
        <v>175</v>
      </c>
    </row>
    <row r="2" ht="12.75">
      <c r="A2" s="107" t="s">
        <v>150</v>
      </c>
    </row>
    <row r="3" spans="1:5" ht="12.75">
      <c r="A3" s="132" t="str">
        <f>'Schedule 1'!A3</f>
        <v>[For GCR Effective November 1, 20xx]</v>
      </c>
      <c r="B3" s="43"/>
      <c r="C3" s="43"/>
      <c r="D3" s="43"/>
      <c r="E3" s="42"/>
    </row>
    <row r="5" ht="12.75">
      <c r="Q5" s="2"/>
    </row>
    <row r="6" spans="1:17" ht="12.75">
      <c r="A6" s="2"/>
      <c r="B6" s="2" t="str">
        <f>'Schedule 3'!B6</f>
        <v>[name]</v>
      </c>
      <c r="C6" s="2" t="str">
        <f>'Schedule 3'!C6</f>
        <v>[name]</v>
      </c>
      <c r="D6" s="2" t="str">
        <f>'Schedule 3'!D6</f>
        <v>[name]</v>
      </c>
      <c r="E6" s="2" t="str">
        <f>'Schedule 3'!E6</f>
        <v>[name]</v>
      </c>
      <c r="F6" s="2" t="str">
        <f>'Schedule 3'!F6</f>
        <v>[name]</v>
      </c>
      <c r="G6" s="2" t="str">
        <f>'Schedule 3'!G6</f>
        <v>[name]</v>
      </c>
      <c r="H6" s="2" t="str">
        <f>'Schedule 3'!H6</f>
        <v>[name]</v>
      </c>
      <c r="I6" s="2" t="str">
        <f>'Schedule 3'!I6</f>
        <v>[name]</v>
      </c>
      <c r="J6" s="7"/>
      <c r="K6" s="7"/>
      <c r="L6" s="2"/>
      <c r="M6" s="2"/>
      <c r="N6" s="2"/>
      <c r="O6" s="2"/>
      <c r="P6" s="2"/>
      <c r="Q6" s="7"/>
    </row>
    <row r="7" spans="1:17" ht="12.75">
      <c r="A7" s="2"/>
      <c r="B7" s="2" t="s">
        <v>20</v>
      </c>
      <c r="C7" s="2" t="s">
        <v>20</v>
      </c>
      <c r="D7" s="2" t="s">
        <v>20</v>
      </c>
      <c r="E7" s="2" t="s">
        <v>20</v>
      </c>
      <c r="F7" s="2" t="s">
        <v>20</v>
      </c>
      <c r="G7" s="2" t="s">
        <v>87</v>
      </c>
      <c r="H7" s="2" t="s">
        <v>87</v>
      </c>
      <c r="I7" s="7" t="s">
        <v>174</v>
      </c>
      <c r="J7" s="2" t="s">
        <v>68</v>
      </c>
      <c r="K7" s="7"/>
      <c r="L7" s="2"/>
      <c r="M7" s="2"/>
      <c r="N7" s="2"/>
      <c r="O7" s="2"/>
      <c r="P7" s="2"/>
      <c r="Q7" s="2"/>
    </row>
    <row r="8" spans="1:17" ht="12.75">
      <c r="A8" s="5" t="s">
        <v>3</v>
      </c>
      <c r="B8" s="3" t="s">
        <v>19</v>
      </c>
      <c r="C8" s="3" t="s">
        <v>19</v>
      </c>
      <c r="D8" s="3" t="s">
        <v>19</v>
      </c>
      <c r="E8" s="3" t="s">
        <v>19</v>
      </c>
      <c r="F8" s="3" t="s">
        <v>19</v>
      </c>
      <c r="G8" s="3" t="s">
        <v>19</v>
      </c>
      <c r="H8" s="3" t="s">
        <v>19</v>
      </c>
      <c r="I8" s="3" t="s">
        <v>19</v>
      </c>
      <c r="J8" s="3" t="s">
        <v>5</v>
      </c>
      <c r="K8" s="3"/>
      <c r="L8" s="57"/>
      <c r="M8" s="57"/>
      <c r="N8" s="57"/>
      <c r="O8" s="57"/>
      <c r="P8" s="59"/>
      <c r="Q8" s="3"/>
    </row>
    <row r="10" spans="1:18" ht="12.75">
      <c r="A10" s="40" t="str">
        <f>'Schedule 2'!A10</f>
        <v>Nov. </v>
      </c>
      <c r="B10" s="72">
        <f>'Schedule 2'!B10*'Schedule 3'!B10</f>
        <v>0</v>
      </c>
      <c r="C10" s="72">
        <f>'Schedule 2'!C10*'Schedule 3'!C10</f>
        <v>0</v>
      </c>
      <c r="D10" s="72">
        <f>'Schedule 2'!D10*'Schedule 3'!D10</f>
        <v>0</v>
      </c>
      <c r="E10" s="72">
        <f>'Schedule 2'!E10*'Schedule 3'!E10</f>
        <v>0</v>
      </c>
      <c r="F10" s="72">
        <f>'Schedule 2'!F10*'Schedule 3'!F10</f>
        <v>0</v>
      </c>
      <c r="G10" s="72">
        <f>'Schedule 3'!G10</f>
        <v>0</v>
      </c>
      <c r="H10" s="72">
        <f>'Schedule 3'!H10</f>
        <v>0</v>
      </c>
      <c r="I10" s="72">
        <f>'Schedule 2'!I10*'Schedule 3'!I10</f>
        <v>0</v>
      </c>
      <c r="J10" s="72">
        <f>SUM(B10:I10)</f>
        <v>0</v>
      </c>
      <c r="K10" s="72"/>
      <c r="L10" s="21"/>
      <c r="M10" s="72"/>
      <c r="N10" s="72"/>
      <c r="O10" s="72"/>
      <c r="P10" s="20"/>
      <c r="Q10" s="20"/>
      <c r="R10" s="30"/>
    </row>
    <row r="11" spans="1:18" ht="12.75">
      <c r="A11" s="41" t="str">
        <f>'Schedule 2'!A11</f>
        <v>Dec.</v>
      </c>
      <c r="B11" s="72">
        <f>'Schedule 2'!B11*'Schedule 3'!B11</f>
        <v>0</v>
      </c>
      <c r="C11" s="72">
        <f>'Schedule 2'!C11*'Schedule 3'!C11</f>
        <v>0</v>
      </c>
      <c r="D11" s="72">
        <f>'Schedule 2'!D11*'Schedule 3'!D11</f>
        <v>0</v>
      </c>
      <c r="E11" s="72">
        <f>'Schedule 2'!E11*'Schedule 3'!E11</f>
        <v>0</v>
      </c>
      <c r="F11" s="72">
        <f>'Schedule 2'!F11*'Schedule 3'!F11</f>
        <v>0</v>
      </c>
      <c r="G11" s="72">
        <f>'Schedule 3'!G11</f>
        <v>0</v>
      </c>
      <c r="H11" s="72">
        <f>'Schedule 3'!H11</f>
        <v>0</v>
      </c>
      <c r="I11" s="72">
        <f>'Schedule 2'!I11*'Schedule 3'!I11</f>
        <v>0</v>
      </c>
      <c r="J11" s="72">
        <f aca="true" t="shared" si="0" ref="J11:J21">SUM(B11:I11)</f>
        <v>0</v>
      </c>
      <c r="K11" s="73"/>
      <c r="L11" s="74"/>
      <c r="M11" s="73"/>
      <c r="N11" s="73"/>
      <c r="O11" s="73"/>
      <c r="P11" s="75"/>
      <c r="Q11" s="75"/>
      <c r="R11" s="30"/>
    </row>
    <row r="12" spans="1:18" ht="12.75">
      <c r="A12" s="40" t="str">
        <f>'Schedule 2'!A12</f>
        <v>Jan. </v>
      </c>
      <c r="B12" s="72">
        <f>'Schedule 2'!B12*'Schedule 3'!B12</f>
        <v>0</v>
      </c>
      <c r="C12" s="72">
        <f>'Schedule 2'!C12*'Schedule 3'!C12</f>
        <v>0</v>
      </c>
      <c r="D12" s="72">
        <f>'Schedule 2'!D12*'Schedule 3'!D12</f>
        <v>0</v>
      </c>
      <c r="E12" s="72">
        <f>'Schedule 2'!E12*'Schedule 3'!E12</f>
        <v>0</v>
      </c>
      <c r="F12" s="72">
        <f>'Schedule 2'!F12*'Schedule 3'!F12</f>
        <v>0</v>
      </c>
      <c r="G12" s="72">
        <f>'Schedule 3'!G12</f>
        <v>0</v>
      </c>
      <c r="H12" s="72">
        <f>'Schedule 3'!H12</f>
        <v>0</v>
      </c>
      <c r="I12" s="72">
        <f>'Schedule 2'!I12*'Schedule 3'!I12</f>
        <v>0</v>
      </c>
      <c r="J12" s="72">
        <f t="shared" si="0"/>
        <v>0</v>
      </c>
      <c r="K12" s="73"/>
      <c r="L12" s="74"/>
      <c r="M12" s="73"/>
      <c r="N12" s="73"/>
      <c r="O12" s="73"/>
      <c r="P12" s="75"/>
      <c r="Q12" s="75"/>
      <c r="R12" s="30"/>
    </row>
    <row r="13" spans="1:18" ht="12.75">
      <c r="A13" s="41" t="str">
        <f>'Schedule 2'!A13</f>
        <v>Feb.</v>
      </c>
      <c r="B13" s="72">
        <f>'Schedule 2'!B13*'Schedule 3'!B13</f>
        <v>0</v>
      </c>
      <c r="C13" s="72">
        <f>'Schedule 2'!C13*'Schedule 3'!C13</f>
        <v>0</v>
      </c>
      <c r="D13" s="72">
        <f>'Schedule 2'!D13*'Schedule 3'!D13</f>
        <v>0</v>
      </c>
      <c r="E13" s="72">
        <f>'Schedule 2'!E13*'Schedule 3'!E13</f>
        <v>0</v>
      </c>
      <c r="F13" s="72">
        <f>'Schedule 2'!F13*'Schedule 3'!F13</f>
        <v>0</v>
      </c>
      <c r="G13" s="72">
        <f>'Schedule 3'!G13</f>
        <v>0</v>
      </c>
      <c r="H13" s="72">
        <f>'Schedule 3'!H13</f>
        <v>0</v>
      </c>
      <c r="I13" s="72">
        <f>'Schedule 2'!I13*'Schedule 3'!I13</f>
        <v>0</v>
      </c>
      <c r="J13" s="72">
        <f t="shared" si="0"/>
        <v>0</v>
      </c>
      <c r="K13" s="73"/>
      <c r="L13" s="74"/>
      <c r="M13" s="73"/>
      <c r="N13" s="73"/>
      <c r="O13" s="73"/>
      <c r="P13" s="75"/>
      <c r="Q13" s="75"/>
      <c r="R13" s="30"/>
    </row>
    <row r="14" spans="1:18" ht="12.75">
      <c r="A14" s="41" t="str">
        <f>'Schedule 2'!A14</f>
        <v>Mar.</v>
      </c>
      <c r="B14" s="72">
        <f>'Schedule 2'!B14*'Schedule 3'!B14</f>
        <v>0</v>
      </c>
      <c r="C14" s="72">
        <f>'Schedule 2'!C14*'Schedule 3'!C14</f>
        <v>0</v>
      </c>
      <c r="D14" s="72">
        <f>'Schedule 2'!D14*'Schedule 3'!D14</f>
        <v>0</v>
      </c>
      <c r="E14" s="72">
        <f>'Schedule 2'!E14*'Schedule 3'!E14</f>
        <v>0</v>
      </c>
      <c r="F14" s="72">
        <f>'Schedule 2'!F14*'Schedule 3'!F14</f>
        <v>0</v>
      </c>
      <c r="G14" s="72">
        <f>'Schedule 3'!G14</f>
        <v>0</v>
      </c>
      <c r="H14" s="72">
        <f>'Schedule 3'!H14</f>
        <v>0</v>
      </c>
      <c r="I14" s="72">
        <f>'Schedule 2'!I14*'Schedule 3'!I14</f>
        <v>0</v>
      </c>
      <c r="J14" s="72">
        <f t="shared" si="0"/>
        <v>0</v>
      </c>
      <c r="K14" s="73"/>
      <c r="L14" s="74"/>
      <c r="M14" s="73"/>
      <c r="N14" s="73"/>
      <c r="O14" s="73"/>
      <c r="P14" s="75"/>
      <c r="Q14" s="75"/>
      <c r="R14" s="30"/>
    </row>
    <row r="15" spans="1:18" ht="12.75">
      <c r="A15" s="41" t="str">
        <f>'Schedule 2'!A15</f>
        <v>Apr.</v>
      </c>
      <c r="B15" s="72">
        <f>'Schedule 2'!B15*'Schedule 3'!B15</f>
        <v>0</v>
      </c>
      <c r="C15" s="72">
        <f>'Schedule 2'!C15*'Schedule 3'!C15</f>
        <v>0</v>
      </c>
      <c r="D15" s="72">
        <f>'Schedule 2'!D15*'Schedule 3'!D15</f>
        <v>0</v>
      </c>
      <c r="E15" s="72">
        <f>'Schedule 2'!E15*'Schedule 3'!E15</f>
        <v>0</v>
      </c>
      <c r="F15" s="72">
        <f>'Schedule 2'!F15*'Schedule 3'!F15</f>
        <v>0</v>
      </c>
      <c r="G15" s="72">
        <f>'Schedule 3'!G15</f>
        <v>0</v>
      </c>
      <c r="H15" s="72">
        <f>'Schedule 3'!H15</f>
        <v>0</v>
      </c>
      <c r="I15" s="72">
        <f>'Schedule 2'!I15*'Schedule 3'!I15</f>
        <v>0</v>
      </c>
      <c r="J15" s="72">
        <f t="shared" si="0"/>
        <v>0</v>
      </c>
      <c r="K15" s="73"/>
      <c r="L15" s="74"/>
      <c r="M15" s="73"/>
      <c r="N15" s="73"/>
      <c r="O15" s="73"/>
      <c r="P15" s="75"/>
      <c r="Q15" s="75"/>
      <c r="R15" s="30"/>
    </row>
    <row r="16" spans="1:18" ht="12.75">
      <c r="A16" s="41" t="str">
        <f>'Schedule 2'!A16</f>
        <v>May</v>
      </c>
      <c r="B16" s="72">
        <f>'Schedule 2'!B16*'Schedule 3'!B16</f>
        <v>0</v>
      </c>
      <c r="C16" s="72">
        <f>'Schedule 2'!C16*'Schedule 3'!C16</f>
        <v>0</v>
      </c>
      <c r="D16" s="72">
        <f>'Schedule 2'!D16*'Schedule 3'!D16</f>
        <v>0</v>
      </c>
      <c r="E16" s="72">
        <f>'Schedule 2'!E16*'Schedule 3'!E16</f>
        <v>0</v>
      </c>
      <c r="F16" s="72">
        <f>'Schedule 2'!F16*'Schedule 3'!F16</f>
        <v>0</v>
      </c>
      <c r="G16" s="72">
        <f>'Schedule 3'!G16</f>
        <v>0</v>
      </c>
      <c r="H16" s="72">
        <f>'Schedule 3'!H16</f>
        <v>0</v>
      </c>
      <c r="I16" s="72">
        <f>'Schedule 2'!I16*'Schedule 3'!I16</f>
        <v>0</v>
      </c>
      <c r="J16" s="72">
        <f t="shared" si="0"/>
        <v>0</v>
      </c>
      <c r="K16" s="73"/>
      <c r="L16" s="74"/>
      <c r="M16" s="73"/>
      <c r="N16" s="73"/>
      <c r="O16" s="73"/>
      <c r="P16" s="75"/>
      <c r="Q16" s="75"/>
      <c r="R16" s="30"/>
    </row>
    <row r="17" spans="1:18" ht="12.75">
      <c r="A17" s="41" t="str">
        <f>'Schedule 2'!A17</f>
        <v>June</v>
      </c>
      <c r="B17" s="72">
        <f>'Schedule 2'!B17*'Schedule 3'!B17</f>
        <v>0</v>
      </c>
      <c r="C17" s="72">
        <f>'Schedule 2'!C17*'Schedule 3'!C17</f>
        <v>0</v>
      </c>
      <c r="D17" s="72">
        <f>'Schedule 2'!D17*'Schedule 3'!D17</f>
        <v>0</v>
      </c>
      <c r="E17" s="72">
        <f>'Schedule 2'!E17*'Schedule 3'!E17</f>
        <v>0</v>
      </c>
      <c r="F17" s="72">
        <f>'Schedule 2'!F17*'Schedule 3'!F17</f>
        <v>0</v>
      </c>
      <c r="G17" s="72">
        <f>'Schedule 3'!G17</f>
        <v>0</v>
      </c>
      <c r="H17" s="72">
        <f>'Schedule 3'!H17</f>
        <v>0</v>
      </c>
      <c r="I17" s="72">
        <f>'Schedule 2'!I17*'Schedule 3'!I17</f>
        <v>0</v>
      </c>
      <c r="J17" s="72">
        <f t="shared" si="0"/>
        <v>0</v>
      </c>
      <c r="K17" s="73"/>
      <c r="L17" s="74"/>
      <c r="M17" s="73"/>
      <c r="N17" s="73"/>
      <c r="O17" s="73"/>
      <c r="P17" s="75"/>
      <c r="Q17" s="75"/>
      <c r="R17" s="30"/>
    </row>
    <row r="18" spans="1:18" ht="12.75">
      <c r="A18" s="41" t="str">
        <f>'Schedule 2'!A18</f>
        <v>July</v>
      </c>
      <c r="B18" s="72">
        <f>'Schedule 2'!B18*'Schedule 3'!B18</f>
        <v>0</v>
      </c>
      <c r="C18" s="72">
        <f>'Schedule 2'!C18*'Schedule 3'!C18</f>
        <v>0</v>
      </c>
      <c r="D18" s="72">
        <f>'Schedule 2'!D18*'Schedule 3'!D18</f>
        <v>0</v>
      </c>
      <c r="E18" s="72">
        <f>'Schedule 2'!E18*'Schedule 3'!E18</f>
        <v>0</v>
      </c>
      <c r="F18" s="72">
        <f>'Schedule 2'!F18*'Schedule 3'!F18</f>
        <v>0</v>
      </c>
      <c r="G18" s="72">
        <f>'Schedule 3'!G18</f>
        <v>0</v>
      </c>
      <c r="H18" s="72">
        <f>'Schedule 3'!H18</f>
        <v>0</v>
      </c>
      <c r="I18" s="72">
        <f>'Schedule 2'!I18*'Schedule 3'!I18</f>
        <v>0</v>
      </c>
      <c r="J18" s="72">
        <f t="shared" si="0"/>
        <v>0</v>
      </c>
      <c r="K18" s="73"/>
      <c r="L18" s="74"/>
      <c r="M18" s="73"/>
      <c r="N18" s="73"/>
      <c r="O18" s="73"/>
      <c r="P18" s="75"/>
      <c r="Q18" s="75"/>
      <c r="R18" s="30"/>
    </row>
    <row r="19" spans="1:18" ht="12.75">
      <c r="A19" s="41" t="str">
        <f>'Schedule 2'!A19</f>
        <v>Aug.</v>
      </c>
      <c r="B19" s="72">
        <f>'Schedule 2'!B19*'Schedule 3'!B19</f>
        <v>0</v>
      </c>
      <c r="C19" s="72">
        <f>'Schedule 2'!C19*'Schedule 3'!C19</f>
        <v>0</v>
      </c>
      <c r="D19" s="72">
        <f>'Schedule 2'!D19*'Schedule 3'!D19</f>
        <v>0</v>
      </c>
      <c r="E19" s="72">
        <f>'Schedule 2'!E19*'Schedule 3'!E19</f>
        <v>0</v>
      </c>
      <c r="F19" s="72">
        <f>'Schedule 2'!F19*'Schedule 3'!F19</f>
        <v>0</v>
      </c>
      <c r="G19" s="72">
        <f>'Schedule 3'!G19</f>
        <v>0</v>
      </c>
      <c r="H19" s="72">
        <f>'Schedule 3'!H19</f>
        <v>0</v>
      </c>
      <c r="I19" s="72">
        <f>'Schedule 2'!I19*'Schedule 3'!I19</f>
        <v>0</v>
      </c>
      <c r="J19" s="72">
        <f t="shared" si="0"/>
        <v>0</v>
      </c>
      <c r="K19" s="73"/>
      <c r="L19" s="74"/>
      <c r="M19" s="73"/>
      <c r="N19" s="73"/>
      <c r="O19" s="73"/>
      <c r="P19" s="75"/>
      <c r="Q19" s="75"/>
      <c r="R19" s="30"/>
    </row>
    <row r="20" spans="1:19" ht="12.75">
      <c r="A20" s="41" t="str">
        <f>'Schedule 2'!A20</f>
        <v>Sept.</v>
      </c>
      <c r="B20" s="72">
        <f>'Schedule 2'!B20*'Schedule 3'!B20</f>
        <v>0</v>
      </c>
      <c r="C20" s="72">
        <f>'Schedule 2'!C20*'Schedule 3'!C20</f>
        <v>0</v>
      </c>
      <c r="D20" s="72">
        <f>'Schedule 2'!D20*'Schedule 3'!D20</f>
        <v>0</v>
      </c>
      <c r="E20" s="72">
        <f>'Schedule 2'!E20*'Schedule 3'!E20</f>
        <v>0</v>
      </c>
      <c r="F20" s="72">
        <f>'Schedule 2'!F20*'Schedule 3'!F20</f>
        <v>0</v>
      </c>
      <c r="G20" s="72">
        <f>'Schedule 3'!G20</f>
        <v>0</v>
      </c>
      <c r="H20" s="72">
        <f>'Schedule 3'!H20</f>
        <v>0</v>
      </c>
      <c r="I20" s="72">
        <f>'Schedule 2'!I20*'Schedule 3'!I20</f>
        <v>0</v>
      </c>
      <c r="J20" s="72">
        <f t="shared" si="0"/>
        <v>0</v>
      </c>
      <c r="K20" s="76"/>
      <c r="L20" s="77"/>
      <c r="M20" s="76"/>
      <c r="N20" s="76"/>
      <c r="O20" s="76"/>
      <c r="P20" s="78"/>
      <c r="Q20" s="78"/>
      <c r="R20" s="79"/>
      <c r="S20" s="14"/>
    </row>
    <row r="21" spans="1:19" ht="12.75">
      <c r="A21" s="41" t="str">
        <f>'Schedule 2'!A21</f>
        <v>Oct. </v>
      </c>
      <c r="B21" s="72">
        <f>'Schedule 2'!B21*'Schedule 3'!B21</f>
        <v>0</v>
      </c>
      <c r="C21" s="72">
        <f>'Schedule 2'!C21*'Schedule 3'!C21</f>
        <v>0</v>
      </c>
      <c r="D21" s="72">
        <f>'Schedule 2'!D21*'Schedule 3'!D21</f>
        <v>0</v>
      </c>
      <c r="E21" s="72">
        <f>'Schedule 2'!E21*'Schedule 3'!E21</f>
        <v>0</v>
      </c>
      <c r="F21" s="72">
        <f>'Schedule 2'!F21*'Schedule 3'!F21</f>
        <v>0</v>
      </c>
      <c r="G21" s="72">
        <f>'Schedule 3'!G21</f>
        <v>0</v>
      </c>
      <c r="H21" s="72">
        <f>'Schedule 3'!H21</f>
        <v>0</v>
      </c>
      <c r="I21" s="72">
        <f>'Schedule 2'!I21*'Schedule 3'!I21</f>
        <v>0</v>
      </c>
      <c r="J21" s="72">
        <f t="shared" si="0"/>
        <v>0</v>
      </c>
      <c r="K21" s="76"/>
      <c r="L21" s="77"/>
      <c r="M21" s="76"/>
      <c r="N21" s="76"/>
      <c r="O21" s="76"/>
      <c r="P21" s="78"/>
      <c r="Q21" s="78"/>
      <c r="R21" s="79"/>
      <c r="S21" s="14"/>
    </row>
    <row r="22" spans="1:19" ht="13.5" thickBot="1">
      <c r="A22" s="62" t="s">
        <v>70</v>
      </c>
      <c r="B22" s="61">
        <f aca="true" t="shared" si="1" ref="B22:J22">SUM(B10:B21)</f>
        <v>0</v>
      </c>
      <c r="C22" s="61">
        <f t="shared" si="1"/>
        <v>0</v>
      </c>
      <c r="D22" s="61">
        <f t="shared" si="1"/>
        <v>0</v>
      </c>
      <c r="E22" s="61">
        <f t="shared" si="1"/>
        <v>0</v>
      </c>
      <c r="F22" s="61">
        <f t="shared" si="1"/>
        <v>0</v>
      </c>
      <c r="G22" s="61">
        <f t="shared" si="1"/>
        <v>0</v>
      </c>
      <c r="H22" s="61">
        <f t="shared" si="1"/>
        <v>0</v>
      </c>
      <c r="I22" s="61">
        <f>SUM(I10:I21)</f>
        <v>0</v>
      </c>
      <c r="J22" s="202">
        <f t="shared" si="1"/>
        <v>0</v>
      </c>
      <c r="K22" s="80"/>
      <c r="L22" s="80"/>
      <c r="M22" s="80"/>
      <c r="N22" s="80"/>
      <c r="O22" s="80"/>
      <c r="P22" s="80"/>
      <c r="Q22" s="80"/>
      <c r="R22" s="79"/>
      <c r="S22" s="14"/>
    </row>
    <row r="23" spans="11:19" ht="13.5" thickTop="1">
      <c r="K23" s="79"/>
      <c r="L23" s="79"/>
      <c r="M23" s="79"/>
      <c r="N23" s="79"/>
      <c r="O23" s="79"/>
      <c r="P23" s="79"/>
      <c r="Q23" s="79"/>
      <c r="R23" s="79"/>
      <c r="S23" s="14"/>
    </row>
    <row r="24" spans="1:19" ht="12.75">
      <c r="A24" s="85"/>
      <c r="B24" s="86"/>
      <c r="C24" s="86"/>
      <c r="D24" s="86"/>
      <c r="E24" s="86"/>
      <c r="F24" s="86"/>
      <c r="G24" s="86"/>
      <c r="H24" s="86"/>
      <c r="I24" s="86"/>
      <c r="J24" s="86"/>
      <c r="K24" s="80"/>
      <c r="L24" s="80"/>
      <c r="M24" s="80"/>
      <c r="N24" s="80"/>
      <c r="O24" s="80"/>
      <c r="P24" s="80"/>
      <c r="Q24" s="80"/>
      <c r="R24" s="79"/>
      <c r="S24" s="14"/>
    </row>
    <row r="25" spans="1:19" ht="12.75">
      <c r="A25" s="14"/>
      <c r="B25" s="14"/>
      <c r="C25" s="14"/>
      <c r="D25" s="14"/>
      <c r="E25" s="14"/>
      <c r="F25" s="14"/>
      <c r="G25" s="14"/>
      <c r="H25" s="14"/>
      <c r="I25" s="14"/>
      <c r="J25" s="14"/>
      <c r="K25" s="79"/>
      <c r="L25" s="79"/>
      <c r="M25" s="79"/>
      <c r="N25" s="79"/>
      <c r="O25" s="79"/>
      <c r="P25" s="79"/>
      <c r="Q25" s="79"/>
      <c r="R25" s="79"/>
      <c r="S25" s="14"/>
    </row>
    <row r="26" spans="1:19" ht="16.5">
      <c r="A26" s="137" t="s">
        <v>82</v>
      </c>
      <c r="B26" s="138"/>
      <c r="C26" s="138"/>
      <c r="D26" s="138"/>
      <c r="E26" s="138"/>
      <c r="F26" s="138"/>
      <c r="G26" s="138"/>
      <c r="H26" s="112"/>
      <c r="I26" s="112"/>
      <c r="J26" s="112"/>
      <c r="K26" s="80"/>
      <c r="L26" s="80"/>
      <c r="M26" s="80"/>
      <c r="N26" s="80"/>
      <c r="O26" s="80"/>
      <c r="P26" s="80"/>
      <c r="Q26" s="80"/>
      <c r="R26" s="79"/>
      <c r="S26" s="14"/>
    </row>
    <row r="27" spans="1:19" ht="21.75" customHeight="1">
      <c r="A27" s="223" t="s">
        <v>187</v>
      </c>
      <c r="B27" s="223"/>
      <c r="C27" s="223"/>
      <c r="D27" s="223"/>
      <c r="E27" s="223"/>
      <c r="F27" s="223"/>
      <c r="G27" s="223"/>
      <c r="H27" s="223"/>
      <c r="I27" s="223"/>
      <c r="J27" s="223"/>
      <c r="K27" s="79"/>
      <c r="L27" s="79"/>
      <c r="M27" s="79"/>
      <c r="N27" s="79"/>
      <c r="O27" s="79"/>
      <c r="P27" s="79"/>
      <c r="Q27" s="79"/>
      <c r="R27" s="79"/>
      <c r="S27" s="14"/>
    </row>
    <row r="28" spans="1:19" ht="16.5">
      <c r="A28" s="137"/>
      <c r="B28" s="137"/>
      <c r="C28" s="137"/>
      <c r="D28" s="137"/>
      <c r="E28" s="139"/>
      <c r="F28" s="139"/>
      <c r="G28" s="139"/>
      <c r="H28" s="114"/>
      <c r="I28" s="114"/>
      <c r="J28" s="114"/>
      <c r="K28" s="81"/>
      <c r="L28" s="81"/>
      <c r="M28" s="81"/>
      <c r="N28" s="81"/>
      <c r="O28" s="81"/>
      <c r="P28" s="81"/>
      <c r="Q28" s="81"/>
      <c r="R28" s="79"/>
      <c r="S28" s="14"/>
    </row>
    <row r="29" spans="1:19" ht="12.75">
      <c r="A29" s="14"/>
      <c r="B29" s="14"/>
      <c r="C29" s="14"/>
      <c r="D29" s="14"/>
      <c r="E29" s="14"/>
      <c r="F29" s="14"/>
      <c r="G29" s="14"/>
      <c r="H29" s="14"/>
      <c r="I29" s="14"/>
      <c r="J29" s="14"/>
      <c r="K29" s="79"/>
      <c r="L29" s="79"/>
      <c r="M29" s="79"/>
      <c r="N29" s="79"/>
      <c r="O29" s="79"/>
      <c r="P29" s="79"/>
      <c r="Q29" s="79"/>
      <c r="R29" s="79"/>
      <c r="S29" s="14"/>
    </row>
    <row r="30" spans="1:19" ht="12.75">
      <c r="A30" s="14"/>
      <c r="B30" s="14"/>
      <c r="C30" s="14"/>
      <c r="D30" s="14"/>
      <c r="E30" s="14"/>
      <c r="F30" s="14"/>
      <c r="G30" s="14"/>
      <c r="H30" s="14"/>
      <c r="I30" s="14"/>
      <c r="J30" s="14"/>
      <c r="K30" s="14"/>
      <c r="L30" s="14"/>
      <c r="M30" s="14"/>
      <c r="N30" s="14"/>
      <c r="O30" s="14"/>
      <c r="P30" s="14"/>
      <c r="Q30" s="14"/>
      <c r="R30" s="14"/>
      <c r="S30" s="14"/>
    </row>
    <row r="31" spans="1:19" ht="12.75">
      <c r="A31" s="14"/>
      <c r="B31" s="14"/>
      <c r="C31" s="14"/>
      <c r="D31" s="14"/>
      <c r="E31" s="14"/>
      <c r="F31" s="14"/>
      <c r="G31" s="14"/>
      <c r="H31" s="14"/>
      <c r="I31" s="14"/>
      <c r="J31" s="82"/>
      <c r="K31" s="82"/>
      <c r="L31" s="14"/>
      <c r="M31" s="14"/>
      <c r="N31" s="14"/>
      <c r="O31" s="14"/>
      <c r="P31" s="82"/>
      <c r="Q31" s="82"/>
      <c r="R31" s="14"/>
      <c r="S31" s="14"/>
    </row>
    <row r="32" spans="1:19" ht="12.75">
      <c r="A32" s="14"/>
      <c r="B32" s="14"/>
      <c r="C32" s="14"/>
      <c r="D32" s="14"/>
      <c r="E32" s="14"/>
      <c r="F32" s="14"/>
      <c r="G32" s="14"/>
      <c r="H32" s="14"/>
      <c r="I32" s="14"/>
      <c r="J32" s="14"/>
      <c r="K32" s="14"/>
      <c r="L32" s="14"/>
      <c r="M32" s="14"/>
      <c r="N32" s="14"/>
      <c r="O32" s="14"/>
      <c r="P32" s="14"/>
      <c r="Q32" s="14"/>
      <c r="R32" s="14"/>
      <c r="S32" s="14"/>
    </row>
    <row r="33" spans="1:19" ht="12.75">
      <c r="A33" s="14"/>
      <c r="B33" s="14"/>
      <c r="C33" s="14"/>
      <c r="D33" s="14"/>
      <c r="E33" s="14"/>
      <c r="F33" s="14"/>
      <c r="G33" s="14"/>
      <c r="H33" s="14"/>
      <c r="I33" s="14"/>
      <c r="J33" s="83"/>
      <c r="K33" s="83"/>
      <c r="L33" s="14"/>
      <c r="M33" s="14"/>
      <c r="N33" s="14"/>
      <c r="O33" s="14"/>
      <c r="P33" s="83"/>
      <c r="Q33" s="83"/>
      <c r="R33" s="14"/>
      <c r="S33" s="14"/>
    </row>
    <row r="34" spans="1:19" ht="12.75">
      <c r="A34" s="14"/>
      <c r="B34" s="14"/>
      <c r="C34" s="14"/>
      <c r="D34" s="14"/>
      <c r="E34" s="14"/>
      <c r="F34" s="14"/>
      <c r="G34" s="14"/>
      <c r="H34" s="14"/>
      <c r="I34" s="14"/>
      <c r="J34" s="14"/>
      <c r="K34" s="14"/>
      <c r="L34" s="14"/>
      <c r="M34" s="14"/>
      <c r="N34" s="14"/>
      <c r="O34" s="14"/>
      <c r="P34" s="14"/>
      <c r="Q34" s="14"/>
      <c r="R34" s="14"/>
      <c r="S34" s="14"/>
    </row>
    <row r="35" spans="1:19" ht="12.75">
      <c r="A35" s="14"/>
      <c r="B35" s="14"/>
      <c r="C35" s="14"/>
      <c r="D35" s="14"/>
      <c r="E35" s="14"/>
      <c r="F35" s="14"/>
      <c r="G35" s="14"/>
      <c r="H35" s="14"/>
      <c r="I35" s="14"/>
      <c r="J35" s="82"/>
      <c r="K35" s="82"/>
      <c r="L35" s="14"/>
      <c r="M35" s="14"/>
      <c r="N35" s="14"/>
      <c r="O35" s="14"/>
      <c r="P35" s="82"/>
      <c r="Q35" s="82"/>
      <c r="R35" s="14"/>
      <c r="S35" s="14"/>
    </row>
    <row r="36" spans="1:19" ht="12.75">
      <c r="A36" s="14"/>
      <c r="B36" s="14"/>
      <c r="C36" s="14"/>
      <c r="D36" s="14"/>
      <c r="E36" s="14"/>
      <c r="F36" s="14"/>
      <c r="G36" s="14"/>
      <c r="H36" s="14"/>
      <c r="I36" s="14"/>
      <c r="J36" s="14"/>
      <c r="K36" s="14"/>
      <c r="L36" s="14"/>
      <c r="M36" s="14"/>
      <c r="N36" s="14"/>
      <c r="O36" s="14"/>
      <c r="P36" s="14"/>
      <c r="Q36" s="14"/>
      <c r="R36" s="14"/>
      <c r="S36" s="14"/>
    </row>
    <row r="37" spans="1:19" ht="12.75">
      <c r="A37" s="14"/>
      <c r="B37" s="14"/>
      <c r="C37" s="14"/>
      <c r="D37" s="14"/>
      <c r="E37" s="14"/>
      <c r="F37" s="14"/>
      <c r="G37" s="14"/>
      <c r="H37" s="14"/>
      <c r="I37" s="14"/>
      <c r="J37" s="84"/>
      <c r="K37" s="84"/>
      <c r="L37" s="14"/>
      <c r="M37" s="14"/>
      <c r="N37" s="14"/>
      <c r="O37" s="14"/>
      <c r="P37" s="84"/>
      <c r="Q37" s="84"/>
      <c r="R37" s="14"/>
      <c r="S37" s="14"/>
    </row>
    <row r="38" spans="1:19" ht="12.75">
      <c r="A38" s="14"/>
      <c r="B38" s="14"/>
      <c r="C38" s="14"/>
      <c r="D38" s="14"/>
      <c r="E38" s="14"/>
      <c r="F38" s="14"/>
      <c r="G38" s="14"/>
      <c r="H38" s="14"/>
      <c r="I38" s="14"/>
      <c r="J38" s="14"/>
      <c r="K38" s="14"/>
      <c r="L38" s="14"/>
      <c r="M38" s="14"/>
      <c r="N38" s="14"/>
      <c r="O38" s="14"/>
      <c r="P38" s="14"/>
      <c r="Q38" s="14"/>
      <c r="R38" s="14"/>
      <c r="S38" s="14"/>
    </row>
    <row r="39" spans="11:19" ht="12.75">
      <c r="K39" s="14"/>
      <c r="L39" s="14"/>
      <c r="M39" s="14"/>
      <c r="N39" s="14"/>
      <c r="O39" s="14"/>
      <c r="P39" s="14"/>
      <c r="Q39" s="14"/>
      <c r="R39" s="14"/>
      <c r="S39" s="14"/>
    </row>
    <row r="40" spans="10:19" ht="12.75">
      <c r="J40" s="58"/>
      <c r="K40" s="82"/>
      <c r="L40" s="14"/>
      <c r="M40" s="84"/>
      <c r="N40" s="14"/>
      <c r="O40" s="14"/>
      <c r="P40" s="14"/>
      <c r="Q40" s="82"/>
      <c r="R40" s="14"/>
      <c r="S40" s="14"/>
    </row>
    <row r="41" spans="11:19" ht="12.75">
      <c r="K41" s="14"/>
      <c r="L41" s="14"/>
      <c r="M41" s="14"/>
      <c r="N41" s="14"/>
      <c r="O41" s="14"/>
      <c r="P41" s="14"/>
      <c r="Q41" s="14"/>
      <c r="R41" s="14"/>
      <c r="S41" s="14"/>
    </row>
    <row r="42" spans="10:19" ht="12.75">
      <c r="J42" s="60"/>
      <c r="K42" s="84"/>
      <c r="L42" s="14"/>
      <c r="M42" s="14"/>
      <c r="N42" s="14"/>
      <c r="O42" s="14"/>
      <c r="P42" s="14"/>
      <c r="Q42" s="84"/>
      <c r="R42" s="14"/>
      <c r="S42" s="14"/>
    </row>
    <row r="43" spans="11:19" ht="12.75">
      <c r="K43" s="14"/>
      <c r="L43" s="14"/>
      <c r="M43" s="14"/>
      <c r="N43" s="14"/>
      <c r="O43" s="14"/>
      <c r="P43" s="14"/>
      <c r="Q43" s="14"/>
      <c r="R43" s="14"/>
      <c r="S43" s="14"/>
    </row>
    <row r="44" spans="11:19" ht="12.75">
      <c r="K44" s="14"/>
      <c r="L44" s="14"/>
      <c r="M44" s="14"/>
      <c r="N44" s="14"/>
      <c r="O44" s="14"/>
      <c r="P44" s="14"/>
      <c r="Q44" s="14"/>
      <c r="R44" s="14"/>
      <c r="S44" s="14"/>
    </row>
    <row r="45" spans="11:19" ht="12.75">
      <c r="K45" s="14"/>
      <c r="L45" s="14"/>
      <c r="M45" s="14"/>
      <c r="N45" s="14"/>
      <c r="O45" s="14"/>
      <c r="P45" s="14"/>
      <c r="Q45" s="14"/>
      <c r="R45" s="14"/>
      <c r="S45" s="14"/>
    </row>
    <row r="46" spans="11:19" ht="12.75">
      <c r="K46" s="14"/>
      <c r="L46" s="14"/>
      <c r="M46" s="14"/>
      <c r="N46" s="14"/>
      <c r="O46" s="14"/>
      <c r="P46" s="14"/>
      <c r="Q46" s="14"/>
      <c r="R46" s="14"/>
      <c r="S46" s="14"/>
    </row>
    <row r="47" spans="11:19" ht="12.75">
      <c r="K47" s="14"/>
      <c r="L47" s="14"/>
      <c r="M47" s="14"/>
      <c r="N47" s="14"/>
      <c r="O47" s="14"/>
      <c r="P47" s="14"/>
      <c r="Q47" s="14"/>
      <c r="R47" s="14"/>
      <c r="S47" s="14"/>
    </row>
    <row r="48" spans="11:19" ht="12.75">
      <c r="K48" s="14"/>
      <c r="L48" s="14"/>
      <c r="M48" s="14"/>
      <c r="N48" s="14"/>
      <c r="O48" s="14"/>
      <c r="P48" s="14"/>
      <c r="Q48" s="14"/>
      <c r="R48" s="14"/>
      <c r="S48" s="14"/>
    </row>
    <row r="49" spans="11:19" ht="12.75">
      <c r="K49" s="14"/>
      <c r="L49" s="14"/>
      <c r="M49" s="14"/>
      <c r="N49" s="14"/>
      <c r="O49" s="14"/>
      <c r="P49" s="14"/>
      <c r="Q49" s="14"/>
      <c r="R49" s="14"/>
      <c r="S49" s="14"/>
    </row>
    <row r="50" spans="11:19" ht="12.75">
      <c r="K50" s="14"/>
      <c r="L50" s="14"/>
      <c r="M50" s="14"/>
      <c r="N50" s="14"/>
      <c r="O50" s="14"/>
      <c r="P50" s="14"/>
      <c r="Q50" s="14"/>
      <c r="R50" s="14"/>
      <c r="S50" s="14"/>
    </row>
    <row r="51" spans="11:19" ht="12.75">
      <c r="K51" s="14"/>
      <c r="L51" s="14"/>
      <c r="M51" s="14"/>
      <c r="N51" s="14"/>
      <c r="O51" s="14"/>
      <c r="P51" s="14"/>
      <c r="Q51" s="14"/>
      <c r="R51" s="14"/>
      <c r="S51" s="14"/>
    </row>
    <row r="52" spans="11:19" ht="12.75">
      <c r="K52" s="14"/>
      <c r="L52" s="14"/>
      <c r="M52" s="14"/>
      <c r="N52" s="14"/>
      <c r="O52" s="14"/>
      <c r="P52" s="14"/>
      <c r="Q52" s="14"/>
      <c r="R52" s="14"/>
      <c r="S52" s="14"/>
    </row>
    <row r="53" spans="11:19" ht="12.75">
      <c r="K53" s="14"/>
      <c r="L53" s="14"/>
      <c r="M53" s="14"/>
      <c r="N53" s="14"/>
      <c r="O53" s="14"/>
      <c r="P53" s="14"/>
      <c r="Q53" s="14"/>
      <c r="R53" s="14"/>
      <c r="S53" s="14"/>
    </row>
    <row r="54" spans="11:19" ht="12.75">
      <c r="K54" s="14"/>
      <c r="L54" s="14"/>
      <c r="M54" s="14"/>
      <c r="N54" s="14"/>
      <c r="O54" s="14"/>
      <c r="P54" s="14"/>
      <c r="Q54" s="14"/>
      <c r="R54" s="14"/>
      <c r="S54" s="14"/>
    </row>
    <row r="55" spans="11:19" ht="12.75">
      <c r="K55" s="14"/>
      <c r="L55" s="14"/>
      <c r="M55" s="14"/>
      <c r="N55" s="14"/>
      <c r="O55" s="14"/>
      <c r="P55" s="14"/>
      <c r="Q55" s="14"/>
      <c r="R55" s="14"/>
      <c r="S55" s="14"/>
    </row>
    <row r="56" spans="11:19" ht="12.75">
      <c r="K56" s="14"/>
      <c r="L56" s="14"/>
      <c r="M56" s="14"/>
      <c r="N56" s="14"/>
      <c r="O56" s="14"/>
      <c r="P56" s="14"/>
      <c r="Q56" s="14"/>
      <c r="R56" s="14"/>
      <c r="S56" s="14"/>
    </row>
    <row r="57" spans="11:19" ht="12.75">
      <c r="K57" s="14"/>
      <c r="L57" s="14"/>
      <c r="M57" s="14"/>
      <c r="N57" s="14"/>
      <c r="O57" s="14"/>
      <c r="P57" s="14"/>
      <c r="Q57" s="14"/>
      <c r="R57" s="14"/>
      <c r="S57" s="14"/>
    </row>
    <row r="58" spans="11:19" ht="12.75">
      <c r="K58" s="14"/>
      <c r="L58" s="14"/>
      <c r="M58" s="14"/>
      <c r="N58" s="14"/>
      <c r="O58" s="14"/>
      <c r="P58" s="14"/>
      <c r="Q58" s="14"/>
      <c r="R58" s="14"/>
      <c r="S58" s="14"/>
    </row>
    <row r="59" spans="11:19" ht="12.75">
      <c r="K59" s="14"/>
      <c r="L59" s="14"/>
      <c r="M59" s="14"/>
      <c r="N59" s="14"/>
      <c r="O59" s="14"/>
      <c r="P59" s="14"/>
      <c r="Q59" s="14"/>
      <c r="R59" s="14"/>
      <c r="S59" s="14"/>
    </row>
    <row r="60" spans="11:19" ht="12.75">
      <c r="K60" s="14"/>
      <c r="L60" s="14"/>
      <c r="M60" s="14"/>
      <c r="N60" s="14"/>
      <c r="O60" s="14"/>
      <c r="P60" s="14"/>
      <c r="Q60" s="14"/>
      <c r="R60" s="14"/>
      <c r="S60" s="14"/>
    </row>
    <row r="61" spans="11:19" ht="12.75">
      <c r="K61" s="14"/>
      <c r="L61" s="14"/>
      <c r="M61" s="14"/>
      <c r="N61" s="14"/>
      <c r="O61" s="14"/>
      <c r="P61" s="14"/>
      <c r="Q61" s="14"/>
      <c r="R61" s="14"/>
      <c r="S61" s="14"/>
    </row>
    <row r="62" spans="11:19" ht="12.75">
      <c r="K62" s="14"/>
      <c r="L62" s="14"/>
      <c r="M62" s="14"/>
      <c r="N62" s="14"/>
      <c r="O62" s="14"/>
      <c r="P62" s="14"/>
      <c r="Q62" s="14"/>
      <c r="R62" s="14"/>
      <c r="S62" s="14"/>
    </row>
    <row r="63" spans="11:19" ht="12.75">
      <c r="K63" s="14"/>
      <c r="L63" s="14"/>
      <c r="M63" s="14"/>
      <c r="N63" s="14"/>
      <c r="O63" s="14"/>
      <c r="P63" s="14"/>
      <c r="Q63" s="14"/>
      <c r="R63" s="14"/>
      <c r="S63" s="14"/>
    </row>
    <row r="64" spans="11:19" ht="12.75">
      <c r="K64" s="14"/>
      <c r="L64" s="14"/>
      <c r="M64" s="14"/>
      <c r="N64" s="14"/>
      <c r="O64" s="14"/>
      <c r="P64" s="14"/>
      <c r="Q64" s="14"/>
      <c r="R64" s="14"/>
      <c r="S64" s="14"/>
    </row>
    <row r="65" spans="11:19" ht="12.75">
      <c r="K65" s="14"/>
      <c r="L65" s="14"/>
      <c r="M65" s="14"/>
      <c r="N65" s="14"/>
      <c r="O65" s="14"/>
      <c r="P65" s="14"/>
      <c r="Q65" s="14"/>
      <c r="R65" s="14"/>
      <c r="S65" s="14"/>
    </row>
    <row r="66" spans="11:19" ht="12.75">
      <c r="K66" s="14"/>
      <c r="L66" s="14"/>
      <c r="M66" s="14"/>
      <c r="N66" s="14"/>
      <c r="O66" s="14"/>
      <c r="P66" s="14"/>
      <c r="Q66" s="14"/>
      <c r="R66" s="14"/>
      <c r="S66" s="14"/>
    </row>
    <row r="67" spans="11:19" ht="12.75">
      <c r="K67" s="14"/>
      <c r="L67" s="14"/>
      <c r="M67" s="14"/>
      <c r="N67" s="14"/>
      <c r="O67" s="14"/>
      <c r="P67" s="14"/>
      <c r="Q67" s="14"/>
      <c r="R67" s="14"/>
      <c r="S67" s="14"/>
    </row>
    <row r="68" spans="11:19" ht="12.75">
      <c r="K68" s="14"/>
      <c r="L68" s="14"/>
      <c r="M68" s="14"/>
      <c r="N68" s="14"/>
      <c r="O68" s="14"/>
      <c r="P68" s="14"/>
      <c r="Q68" s="14"/>
      <c r="R68" s="14"/>
      <c r="S68" s="14"/>
    </row>
    <row r="69" spans="11:19" ht="12.75">
      <c r="K69" s="14"/>
      <c r="L69" s="14"/>
      <c r="M69" s="14"/>
      <c r="N69" s="14"/>
      <c r="O69" s="14"/>
      <c r="P69" s="14"/>
      <c r="Q69" s="14"/>
      <c r="R69" s="14"/>
      <c r="S69" s="14"/>
    </row>
    <row r="70" spans="11:19" ht="12.75">
      <c r="K70" s="14"/>
      <c r="L70" s="14"/>
      <c r="M70" s="14"/>
      <c r="N70" s="14"/>
      <c r="O70" s="14"/>
      <c r="P70" s="14"/>
      <c r="Q70" s="14"/>
      <c r="R70" s="14"/>
      <c r="S70" s="14"/>
    </row>
    <row r="71" spans="11:19" ht="12.75">
      <c r="K71" s="14"/>
      <c r="L71" s="14"/>
      <c r="M71" s="14"/>
      <c r="N71" s="14"/>
      <c r="O71" s="14"/>
      <c r="P71" s="14"/>
      <c r="Q71" s="14"/>
      <c r="R71" s="14"/>
      <c r="S71" s="14"/>
    </row>
    <row r="72" spans="11:19" ht="12.75">
      <c r="K72" s="14"/>
      <c r="L72" s="14"/>
      <c r="M72" s="14"/>
      <c r="N72" s="14"/>
      <c r="O72" s="14"/>
      <c r="P72" s="14"/>
      <c r="Q72" s="14"/>
      <c r="R72" s="14"/>
      <c r="S72" s="14"/>
    </row>
    <row r="73" spans="11:19" ht="12.75">
      <c r="K73" s="14"/>
      <c r="L73" s="14"/>
      <c r="M73" s="14"/>
      <c r="N73" s="14"/>
      <c r="O73" s="14"/>
      <c r="P73" s="14"/>
      <c r="Q73" s="14"/>
      <c r="R73" s="14"/>
      <c r="S73" s="14"/>
    </row>
    <row r="74" spans="11:19" ht="12.75">
      <c r="K74" s="14"/>
      <c r="L74" s="14"/>
      <c r="M74" s="14"/>
      <c r="N74" s="14"/>
      <c r="O74" s="14"/>
      <c r="P74" s="14"/>
      <c r="Q74" s="14"/>
      <c r="R74" s="14"/>
      <c r="S74" s="14"/>
    </row>
    <row r="75" spans="11:19" ht="12.75">
      <c r="K75" s="14"/>
      <c r="L75" s="14"/>
      <c r="M75" s="14"/>
      <c r="N75" s="14"/>
      <c r="O75" s="14"/>
      <c r="P75" s="14"/>
      <c r="Q75" s="14"/>
      <c r="R75" s="14"/>
      <c r="S75" s="14"/>
    </row>
    <row r="76" spans="11:19" ht="12.75">
      <c r="K76" s="14"/>
      <c r="L76" s="14"/>
      <c r="M76" s="14"/>
      <c r="N76" s="14"/>
      <c r="O76" s="14"/>
      <c r="P76" s="14"/>
      <c r="Q76" s="14"/>
      <c r="R76" s="14"/>
      <c r="S76" s="14"/>
    </row>
    <row r="77" spans="11:19" ht="12.75">
      <c r="K77" s="14"/>
      <c r="L77" s="14"/>
      <c r="M77" s="14"/>
      <c r="N77" s="14"/>
      <c r="O77" s="14"/>
      <c r="P77" s="14"/>
      <c r="Q77" s="14"/>
      <c r="R77" s="14"/>
      <c r="S77" s="14"/>
    </row>
    <row r="78" spans="11:19" ht="12.75">
      <c r="K78" s="14"/>
      <c r="L78" s="14"/>
      <c r="M78" s="14"/>
      <c r="N78" s="14"/>
      <c r="O78" s="14"/>
      <c r="P78" s="14"/>
      <c r="Q78" s="14"/>
      <c r="R78" s="14"/>
      <c r="S78" s="14"/>
    </row>
    <row r="79" spans="11:19" ht="12.75">
      <c r="K79" s="14"/>
      <c r="L79" s="14"/>
      <c r="M79" s="14"/>
      <c r="N79" s="14"/>
      <c r="O79" s="14"/>
      <c r="P79" s="14"/>
      <c r="Q79" s="14"/>
      <c r="R79" s="14"/>
      <c r="S79" s="14"/>
    </row>
    <row r="80" spans="11:19" ht="12.75">
      <c r="K80" s="14"/>
      <c r="L80" s="14"/>
      <c r="M80" s="14"/>
      <c r="N80" s="14"/>
      <c r="O80" s="14"/>
      <c r="P80" s="14"/>
      <c r="Q80" s="14"/>
      <c r="R80" s="14"/>
      <c r="S80" s="14"/>
    </row>
    <row r="81" spans="11:19" ht="12.75">
      <c r="K81" s="14"/>
      <c r="L81" s="14"/>
      <c r="M81" s="14"/>
      <c r="N81" s="14"/>
      <c r="O81" s="14"/>
      <c r="P81" s="14"/>
      <c r="Q81" s="14"/>
      <c r="R81" s="14"/>
      <c r="S81" s="14"/>
    </row>
    <row r="82" spans="11:19" ht="12.75">
      <c r="K82" s="14"/>
      <c r="L82" s="14"/>
      <c r="M82" s="14"/>
      <c r="N82" s="14"/>
      <c r="O82" s="14"/>
      <c r="P82" s="14"/>
      <c r="Q82" s="14"/>
      <c r="R82" s="14"/>
      <c r="S82" s="14"/>
    </row>
    <row r="83" spans="11:19" ht="12.75">
      <c r="K83" s="14"/>
      <c r="L83" s="14"/>
      <c r="M83" s="14"/>
      <c r="N83" s="14"/>
      <c r="O83" s="14"/>
      <c r="P83" s="14"/>
      <c r="Q83" s="14"/>
      <c r="R83" s="14"/>
      <c r="S83" s="14"/>
    </row>
    <row r="84" spans="11:19" ht="12.75">
      <c r="K84" s="14"/>
      <c r="L84" s="14"/>
      <c r="M84" s="14"/>
      <c r="N84" s="14"/>
      <c r="O84" s="14"/>
      <c r="P84" s="14"/>
      <c r="Q84" s="14"/>
      <c r="R84" s="14"/>
      <c r="S84" s="14"/>
    </row>
    <row r="85" spans="11:19" ht="12.75">
      <c r="K85" s="14"/>
      <c r="L85" s="14"/>
      <c r="M85" s="14"/>
      <c r="N85" s="14"/>
      <c r="O85" s="14"/>
      <c r="P85" s="14"/>
      <c r="Q85" s="14"/>
      <c r="R85" s="14"/>
      <c r="S85" s="14"/>
    </row>
    <row r="86" spans="11:19" ht="12.75">
      <c r="K86" s="14"/>
      <c r="L86" s="14"/>
      <c r="M86" s="14"/>
      <c r="N86" s="14"/>
      <c r="O86" s="14"/>
      <c r="P86" s="14"/>
      <c r="Q86" s="14"/>
      <c r="R86" s="14"/>
      <c r="S86" s="14"/>
    </row>
    <row r="87" spans="11:19" ht="12.75">
      <c r="K87" s="14"/>
      <c r="L87" s="14"/>
      <c r="M87" s="14"/>
      <c r="N87" s="14"/>
      <c r="O87" s="14"/>
      <c r="P87" s="14"/>
      <c r="Q87" s="14"/>
      <c r="R87" s="14"/>
      <c r="S87" s="14"/>
    </row>
    <row r="88" spans="11:19" ht="12.75">
      <c r="K88" s="14"/>
      <c r="L88" s="14"/>
      <c r="M88" s="14"/>
      <c r="N88" s="14"/>
      <c r="O88" s="14"/>
      <c r="P88" s="14"/>
      <c r="Q88" s="14"/>
      <c r="R88" s="14"/>
      <c r="S88" s="14"/>
    </row>
    <row r="89" spans="11:19" ht="12.75">
      <c r="K89" s="14"/>
      <c r="L89" s="14"/>
      <c r="M89" s="14"/>
      <c r="N89" s="14"/>
      <c r="O89" s="14"/>
      <c r="P89" s="14"/>
      <c r="Q89" s="14"/>
      <c r="R89" s="14"/>
      <c r="S89" s="14"/>
    </row>
    <row r="90" spans="11:19" ht="12.75">
      <c r="K90" s="14"/>
      <c r="L90" s="14"/>
      <c r="M90" s="14"/>
      <c r="N90" s="14"/>
      <c r="O90" s="14"/>
      <c r="P90" s="14"/>
      <c r="Q90" s="14"/>
      <c r="R90" s="14"/>
      <c r="S90" s="14"/>
    </row>
    <row r="91" spans="11:19" ht="12.75">
      <c r="K91" s="14"/>
      <c r="L91" s="14"/>
      <c r="M91" s="14"/>
      <c r="N91" s="14"/>
      <c r="O91" s="14"/>
      <c r="P91" s="14"/>
      <c r="Q91" s="14"/>
      <c r="R91" s="14"/>
      <c r="S91" s="14"/>
    </row>
    <row r="92" spans="11:19" ht="12.75">
      <c r="K92" s="14"/>
      <c r="L92" s="14"/>
      <c r="M92" s="14"/>
      <c r="N92" s="14"/>
      <c r="O92" s="14"/>
      <c r="P92" s="14"/>
      <c r="Q92" s="14"/>
      <c r="R92" s="14"/>
      <c r="S92" s="14"/>
    </row>
    <row r="93" spans="11:19" ht="12.75">
      <c r="K93" s="14"/>
      <c r="L93" s="14"/>
      <c r="M93" s="14"/>
      <c r="N93" s="14"/>
      <c r="O93" s="14"/>
      <c r="P93" s="14"/>
      <c r="Q93" s="14"/>
      <c r="R93" s="14"/>
      <c r="S93" s="14"/>
    </row>
    <row r="94" spans="11:19" ht="12.75">
      <c r="K94" s="14"/>
      <c r="L94" s="14"/>
      <c r="M94" s="14"/>
      <c r="N94" s="14"/>
      <c r="O94" s="14"/>
      <c r="P94" s="14"/>
      <c r="Q94" s="14"/>
      <c r="R94" s="14"/>
      <c r="S94" s="14"/>
    </row>
    <row r="95" spans="11:19" ht="12.75">
      <c r="K95" s="14"/>
      <c r="L95" s="14"/>
      <c r="M95" s="14"/>
      <c r="N95" s="14"/>
      <c r="O95" s="14"/>
      <c r="P95" s="14"/>
      <c r="Q95" s="14"/>
      <c r="R95" s="14"/>
      <c r="S95" s="14"/>
    </row>
    <row r="96" spans="11:19" ht="12.75">
      <c r="K96" s="14"/>
      <c r="L96" s="14"/>
      <c r="M96" s="14"/>
      <c r="N96" s="14"/>
      <c r="O96" s="14"/>
      <c r="P96" s="14"/>
      <c r="Q96" s="14"/>
      <c r="R96" s="14"/>
      <c r="S96" s="14"/>
    </row>
    <row r="97" spans="11:19" ht="12.75">
      <c r="K97" s="14"/>
      <c r="L97" s="14"/>
      <c r="M97" s="14"/>
      <c r="N97" s="14"/>
      <c r="O97" s="14"/>
      <c r="P97" s="14"/>
      <c r="Q97" s="14"/>
      <c r="R97" s="14"/>
      <c r="S97" s="14"/>
    </row>
    <row r="98" spans="11:19" ht="12.75">
      <c r="K98" s="14"/>
      <c r="L98" s="14"/>
      <c r="M98" s="14"/>
      <c r="N98" s="14"/>
      <c r="O98" s="14"/>
      <c r="P98" s="14"/>
      <c r="Q98" s="14"/>
      <c r="R98" s="14"/>
      <c r="S98" s="14"/>
    </row>
    <row r="99" spans="11:19" ht="12.75">
      <c r="K99" s="14"/>
      <c r="L99" s="14"/>
      <c r="M99" s="14"/>
      <c r="N99" s="14"/>
      <c r="O99" s="14"/>
      <c r="P99" s="14"/>
      <c r="Q99" s="14"/>
      <c r="R99" s="14"/>
      <c r="S99" s="14"/>
    </row>
    <row r="100" spans="11:19" ht="12.75">
      <c r="K100" s="14"/>
      <c r="L100" s="14"/>
      <c r="M100" s="14"/>
      <c r="N100" s="14"/>
      <c r="O100" s="14"/>
      <c r="P100" s="14"/>
      <c r="Q100" s="14"/>
      <c r="R100" s="14"/>
      <c r="S100" s="14"/>
    </row>
    <row r="101" spans="11:19" ht="12.75">
      <c r="K101" s="14"/>
      <c r="L101" s="14"/>
      <c r="M101" s="14"/>
      <c r="N101" s="14"/>
      <c r="O101" s="14"/>
      <c r="P101" s="14"/>
      <c r="Q101" s="14"/>
      <c r="R101" s="14"/>
      <c r="S101" s="14"/>
    </row>
    <row r="102" spans="11:19" ht="12.75">
      <c r="K102" s="14"/>
      <c r="L102" s="14"/>
      <c r="M102" s="14"/>
      <c r="N102" s="14"/>
      <c r="O102" s="14"/>
      <c r="P102" s="14"/>
      <c r="Q102" s="14"/>
      <c r="R102" s="14"/>
      <c r="S102" s="14"/>
    </row>
    <row r="103" spans="11:19" ht="12.75">
      <c r="K103" s="14"/>
      <c r="L103" s="14"/>
      <c r="M103" s="14"/>
      <c r="N103" s="14"/>
      <c r="O103" s="14"/>
      <c r="P103" s="14"/>
      <c r="Q103" s="14"/>
      <c r="R103" s="14"/>
      <c r="S103" s="14"/>
    </row>
    <row r="104" spans="11:19" ht="12.75">
      <c r="K104" s="14"/>
      <c r="L104" s="14"/>
      <c r="M104" s="14"/>
      <c r="N104" s="14"/>
      <c r="O104" s="14"/>
      <c r="P104" s="14"/>
      <c r="Q104" s="14"/>
      <c r="R104" s="14"/>
      <c r="S104" s="14"/>
    </row>
    <row r="105" spans="11:19" ht="12.75">
      <c r="K105" s="14"/>
      <c r="L105" s="14"/>
      <c r="M105" s="14"/>
      <c r="N105" s="14"/>
      <c r="O105" s="14"/>
      <c r="P105" s="14"/>
      <c r="Q105" s="14"/>
      <c r="R105" s="14"/>
      <c r="S105" s="14"/>
    </row>
    <row r="106" spans="11:19" ht="12.75">
      <c r="K106" s="14"/>
      <c r="L106" s="14"/>
      <c r="M106" s="14"/>
      <c r="N106" s="14"/>
      <c r="O106" s="14"/>
      <c r="P106" s="14"/>
      <c r="Q106" s="14"/>
      <c r="R106" s="14"/>
      <c r="S106" s="14"/>
    </row>
    <row r="107" spans="11:19" ht="12.75">
      <c r="K107" s="14"/>
      <c r="L107" s="14"/>
      <c r="M107" s="14"/>
      <c r="N107" s="14"/>
      <c r="O107" s="14"/>
      <c r="P107" s="14"/>
      <c r="Q107" s="14"/>
      <c r="R107" s="14"/>
      <c r="S107" s="14"/>
    </row>
    <row r="108" spans="11:19" ht="12.75">
      <c r="K108" s="14"/>
      <c r="L108" s="14"/>
      <c r="M108" s="14"/>
      <c r="N108" s="14"/>
      <c r="O108" s="14"/>
      <c r="P108" s="14"/>
      <c r="Q108" s="14"/>
      <c r="R108" s="14"/>
      <c r="S108" s="14"/>
    </row>
    <row r="109" spans="11:19" ht="12.75">
      <c r="K109" s="14"/>
      <c r="L109" s="14"/>
      <c r="M109" s="14"/>
      <c r="N109" s="14"/>
      <c r="O109" s="14"/>
      <c r="P109" s="14"/>
      <c r="Q109" s="14"/>
      <c r="R109" s="14"/>
      <c r="S109" s="14"/>
    </row>
    <row r="110" spans="11:19" ht="12.75">
      <c r="K110" s="14"/>
      <c r="L110" s="14"/>
      <c r="M110" s="14"/>
      <c r="N110" s="14"/>
      <c r="O110" s="14"/>
      <c r="P110" s="14"/>
      <c r="Q110" s="14"/>
      <c r="R110" s="14"/>
      <c r="S110" s="14"/>
    </row>
    <row r="111" spans="11:19" ht="12.75">
      <c r="K111" s="14"/>
      <c r="L111" s="14"/>
      <c r="M111" s="14"/>
      <c r="N111" s="14"/>
      <c r="O111" s="14"/>
      <c r="P111" s="14"/>
      <c r="Q111" s="14"/>
      <c r="R111" s="14"/>
      <c r="S111" s="14"/>
    </row>
    <row r="112" spans="11:19" ht="12.75">
      <c r="K112" s="14"/>
      <c r="L112" s="14"/>
      <c r="M112" s="14"/>
      <c r="N112" s="14"/>
      <c r="O112" s="14"/>
      <c r="P112" s="14"/>
      <c r="Q112" s="14"/>
      <c r="R112" s="14"/>
      <c r="S112" s="14"/>
    </row>
    <row r="113" spans="11:19" ht="12.75">
      <c r="K113" s="14"/>
      <c r="L113" s="14"/>
      <c r="M113" s="14"/>
      <c r="N113" s="14"/>
      <c r="O113" s="14"/>
      <c r="P113" s="14"/>
      <c r="Q113" s="14"/>
      <c r="R113" s="14"/>
      <c r="S113" s="14"/>
    </row>
    <row r="114" spans="11:19" ht="12.75">
      <c r="K114" s="14"/>
      <c r="L114" s="14"/>
      <c r="M114" s="14"/>
      <c r="N114" s="14"/>
      <c r="O114" s="14"/>
      <c r="P114" s="14"/>
      <c r="Q114" s="14"/>
      <c r="R114" s="14"/>
      <c r="S114" s="14"/>
    </row>
    <row r="115" spans="11:19" ht="12.75">
      <c r="K115" s="14"/>
      <c r="L115" s="14"/>
      <c r="M115" s="14"/>
      <c r="N115" s="14"/>
      <c r="O115" s="14"/>
      <c r="P115" s="14"/>
      <c r="Q115" s="14"/>
      <c r="R115" s="14"/>
      <c r="S115" s="14"/>
    </row>
    <row r="116" spans="11:19" ht="12.75">
      <c r="K116" s="14"/>
      <c r="L116" s="14"/>
      <c r="M116" s="14"/>
      <c r="N116" s="14"/>
      <c r="O116" s="14"/>
      <c r="P116" s="14"/>
      <c r="Q116" s="14"/>
      <c r="R116" s="14"/>
      <c r="S116" s="14"/>
    </row>
    <row r="117" spans="11:19" ht="12.75">
      <c r="K117" s="14"/>
      <c r="L117" s="14"/>
      <c r="M117" s="14"/>
      <c r="N117" s="14"/>
      <c r="O117" s="14"/>
      <c r="P117" s="14"/>
      <c r="Q117" s="14"/>
      <c r="R117" s="14"/>
      <c r="S117" s="14"/>
    </row>
    <row r="118" spans="11:19" ht="12.75">
      <c r="K118" s="14"/>
      <c r="L118" s="14"/>
      <c r="M118" s="14"/>
      <c r="N118" s="14"/>
      <c r="O118" s="14"/>
      <c r="P118" s="14"/>
      <c r="Q118" s="14"/>
      <c r="R118" s="14"/>
      <c r="S118" s="14"/>
    </row>
    <row r="119" spans="11:19" ht="12.75">
      <c r="K119" s="14"/>
      <c r="L119" s="14"/>
      <c r="M119" s="14"/>
      <c r="N119" s="14"/>
      <c r="O119" s="14"/>
      <c r="P119" s="14"/>
      <c r="Q119" s="14"/>
      <c r="R119" s="14"/>
      <c r="S119" s="14"/>
    </row>
    <row r="120" spans="11:19" ht="12.75">
      <c r="K120" s="14"/>
      <c r="L120" s="14"/>
      <c r="M120" s="14"/>
      <c r="N120" s="14"/>
      <c r="O120" s="14"/>
      <c r="P120" s="14"/>
      <c r="Q120" s="14"/>
      <c r="R120" s="14"/>
      <c r="S120" s="14"/>
    </row>
    <row r="121" spans="11:19" ht="12.75">
      <c r="K121" s="14"/>
      <c r="L121" s="14"/>
      <c r="M121" s="14"/>
      <c r="N121" s="14"/>
      <c r="O121" s="14"/>
      <c r="P121" s="14"/>
      <c r="Q121" s="14"/>
      <c r="R121" s="14"/>
      <c r="S121" s="14"/>
    </row>
    <row r="122" spans="11:19" ht="12.75">
      <c r="K122" s="14"/>
      <c r="L122" s="14"/>
      <c r="M122" s="14"/>
      <c r="N122" s="14"/>
      <c r="O122" s="14"/>
      <c r="P122" s="14"/>
      <c r="Q122" s="14"/>
      <c r="R122" s="14"/>
      <c r="S122" s="14"/>
    </row>
    <row r="123" spans="11:19" ht="12.75">
      <c r="K123" s="14"/>
      <c r="L123" s="14"/>
      <c r="M123" s="14"/>
      <c r="N123" s="14"/>
      <c r="O123" s="14"/>
      <c r="P123" s="14"/>
      <c r="Q123" s="14"/>
      <c r="R123" s="14"/>
      <c r="S123" s="14"/>
    </row>
    <row r="124" spans="11:19" ht="12.75">
      <c r="K124" s="14"/>
      <c r="L124" s="14"/>
      <c r="M124" s="14"/>
      <c r="N124" s="14"/>
      <c r="O124" s="14"/>
      <c r="P124" s="14"/>
      <c r="Q124" s="14"/>
      <c r="R124" s="14"/>
      <c r="S124" s="14"/>
    </row>
    <row r="125" spans="11:19" ht="12.75">
      <c r="K125" s="14"/>
      <c r="L125" s="14"/>
      <c r="M125" s="14"/>
      <c r="N125" s="14"/>
      <c r="O125" s="14"/>
      <c r="P125" s="14"/>
      <c r="Q125" s="14"/>
      <c r="R125" s="14"/>
      <c r="S125" s="14"/>
    </row>
    <row r="126" spans="11:19" ht="12.75">
      <c r="K126" s="14"/>
      <c r="L126" s="14"/>
      <c r="M126" s="14"/>
      <c r="N126" s="14"/>
      <c r="O126" s="14"/>
      <c r="P126" s="14"/>
      <c r="Q126" s="14"/>
      <c r="R126" s="14"/>
      <c r="S126" s="14"/>
    </row>
    <row r="127" spans="11:19" ht="12.75">
      <c r="K127" s="14"/>
      <c r="L127" s="14"/>
      <c r="M127" s="14"/>
      <c r="N127" s="14"/>
      <c r="O127" s="14"/>
      <c r="P127" s="14"/>
      <c r="Q127" s="14"/>
      <c r="R127" s="14"/>
      <c r="S127" s="14"/>
    </row>
    <row r="128" spans="11:19" ht="12.75">
      <c r="K128" s="14"/>
      <c r="L128" s="14"/>
      <c r="M128" s="14"/>
      <c r="N128" s="14"/>
      <c r="O128" s="14"/>
      <c r="P128" s="14"/>
      <c r="Q128" s="14"/>
      <c r="R128" s="14"/>
      <c r="S128" s="14"/>
    </row>
    <row r="129" spans="11:19" ht="12.75">
      <c r="K129" s="14"/>
      <c r="L129" s="14"/>
      <c r="M129" s="14"/>
      <c r="N129" s="14"/>
      <c r="O129" s="14"/>
      <c r="P129" s="14"/>
      <c r="Q129" s="14"/>
      <c r="R129" s="14"/>
      <c r="S129" s="14"/>
    </row>
    <row r="130" spans="11:19" ht="12.75">
      <c r="K130" s="14"/>
      <c r="L130" s="14"/>
      <c r="M130" s="14"/>
      <c r="N130" s="14"/>
      <c r="O130" s="14"/>
      <c r="P130" s="14"/>
      <c r="Q130" s="14"/>
      <c r="R130" s="14"/>
      <c r="S130" s="14"/>
    </row>
    <row r="131" spans="11:19" ht="12.75">
      <c r="K131" s="14"/>
      <c r="L131" s="14"/>
      <c r="M131" s="14"/>
      <c r="N131" s="14"/>
      <c r="O131" s="14"/>
      <c r="P131" s="14"/>
      <c r="Q131" s="14"/>
      <c r="R131" s="14"/>
      <c r="S131" s="14"/>
    </row>
    <row r="132" spans="11:19" ht="12.75">
      <c r="K132" s="14"/>
      <c r="L132" s="14"/>
      <c r="M132" s="14"/>
      <c r="N132" s="14"/>
      <c r="O132" s="14"/>
      <c r="P132" s="14"/>
      <c r="Q132" s="14"/>
      <c r="R132" s="14"/>
      <c r="S132" s="14"/>
    </row>
    <row r="133" spans="11:19" ht="12.75">
      <c r="K133" s="14"/>
      <c r="L133" s="14"/>
      <c r="M133" s="14"/>
      <c r="N133" s="14"/>
      <c r="O133" s="14"/>
      <c r="P133" s="14"/>
      <c r="Q133" s="14"/>
      <c r="R133" s="14"/>
      <c r="S133" s="14"/>
    </row>
    <row r="134" spans="11:19" ht="12.75">
      <c r="K134" s="14"/>
      <c r="L134" s="14"/>
      <c r="M134" s="14"/>
      <c r="N134" s="14"/>
      <c r="O134" s="14"/>
      <c r="P134" s="14"/>
      <c r="Q134" s="14"/>
      <c r="R134" s="14"/>
      <c r="S134" s="14"/>
    </row>
    <row r="135" spans="11:19" ht="12.75">
      <c r="K135" s="14"/>
      <c r="L135" s="14"/>
      <c r="M135" s="14"/>
      <c r="N135" s="14"/>
      <c r="O135" s="14"/>
      <c r="P135" s="14"/>
      <c r="Q135" s="14"/>
      <c r="R135" s="14"/>
      <c r="S135" s="14"/>
    </row>
    <row r="136" spans="11:19" ht="12.75">
      <c r="K136" s="14"/>
      <c r="L136" s="14"/>
      <c r="M136" s="14"/>
      <c r="N136" s="14"/>
      <c r="O136" s="14"/>
      <c r="P136" s="14"/>
      <c r="Q136" s="14"/>
      <c r="R136" s="14"/>
      <c r="S136" s="14"/>
    </row>
    <row r="137" spans="11:19" ht="12.75">
      <c r="K137" s="14"/>
      <c r="L137" s="14"/>
      <c r="M137" s="14"/>
      <c r="N137" s="14"/>
      <c r="O137" s="14"/>
      <c r="P137" s="14"/>
      <c r="Q137" s="14"/>
      <c r="R137" s="14"/>
      <c r="S137" s="14"/>
    </row>
    <row r="138" spans="11:19" ht="12.75">
      <c r="K138" s="14"/>
      <c r="L138" s="14"/>
      <c r="M138" s="14"/>
      <c r="N138" s="14"/>
      <c r="O138" s="14"/>
      <c r="P138" s="14"/>
      <c r="Q138" s="14"/>
      <c r="R138" s="14"/>
      <c r="S138" s="14"/>
    </row>
    <row r="139" spans="11:19" ht="12.75">
      <c r="K139" s="14"/>
      <c r="L139" s="14"/>
      <c r="M139" s="14"/>
      <c r="N139" s="14"/>
      <c r="O139" s="14"/>
      <c r="P139" s="14"/>
      <c r="Q139" s="14"/>
      <c r="R139" s="14"/>
      <c r="S139" s="14"/>
    </row>
    <row r="140" spans="11:19" ht="12.75">
      <c r="K140" s="14"/>
      <c r="L140" s="14"/>
      <c r="M140" s="14"/>
      <c r="N140" s="14"/>
      <c r="O140" s="14"/>
      <c r="P140" s="14"/>
      <c r="Q140" s="14"/>
      <c r="R140" s="14"/>
      <c r="S140" s="14"/>
    </row>
    <row r="141" spans="11:19" ht="12.75">
      <c r="K141" s="14"/>
      <c r="L141" s="14"/>
      <c r="M141" s="14"/>
      <c r="N141" s="14"/>
      <c r="O141" s="14"/>
      <c r="P141" s="14"/>
      <c r="Q141" s="14"/>
      <c r="R141" s="14"/>
      <c r="S141" s="14"/>
    </row>
    <row r="142" spans="11:19" ht="12.75">
      <c r="K142" s="14"/>
      <c r="L142" s="14"/>
      <c r="M142" s="14"/>
      <c r="N142" s="14"/>
      <c r="O142" s="14"/>
      <c r="P142" s="14"/>
      <c r="Q142" s="14"/>
      <c r="R142" s="14"/>
      <c r="S142" s="14"/>
    </row>
    <row r="143" spans="11:19" ht="12.75">
      <c r="K143" s="14"/>
      <c r="L143" s="14"/>
      <c r="M143" s="14"/>
      <c r="N143" s="14"/>
      <c r="O143" s="14"/>
      <c r="P143" s="14"/>
      <c r="Q143" s="14"/>
      <c r="R143" s="14"/>
      <c r="S143" s="14"/>
    </row>
    <row r="144" spans="11:19" ht="12.75">
      <c r="K144" s="14"/>
      <c r="L144" s="14"/>
      <c r="M144" s="14"/>
      <c r="N144" s="14"/>
      <c r="O144" s="14"/>
      <c r="P144" s="14"/>
      <c r="Q144" s="14"/>
      <c r="R144" s="14"/>
      <c r="S144" s="14"/>
    </row>
    <row r="145" spans="11:19" ht="12.75">
      <c r="K145" s="14"/>
      <c r="L145" s="14"/>
      <c r="M145" s="14"/>
      <c r="N145" s="14"/>
      <c r="O145" s="14"/>
      <c r="P145" s="14"/>
      <c r="Q145" s="14"/>
      <c r="R145" s="14"/>
      <c r="S145" s="14"/>
    </row>
    <row r="146" spans="11:19" ht="12.75">
      <c r="K146" s="14"/>
      <c r="L146" s="14"/>
      <c r="M146" s="14"/>
      <c r="N146" s="14"/>
      <c r="O146" s="14"/>
      <c r="P146" s="14"/>
      <c r="Q146" s="14"/>
      <c r="R146" s="14"/>
      <c r="S146" s="14"/>
    </row>
    <row r="147" spans="11:19" ht="12.75">
      <c r="K147" s="14"/>
      <c r="L147" s="14"/>
      <c r="M147" s="14"/>
      <c r="N147" s="14"/>
      <c r="O147" s="14"/>
      <c r="P147" s="14"/>
      <c r="Q147" s="14"/>
      <c r="R147" s="14"/>
      <c r="S147" s="14"/>
    </row>
    <row r="148" spans="11:19" ht="12.75">
      <c r="K148" s="14"/>
      <c r="L148" s="14"/>
      <c r="M148" s="14"/>
      <c r="N148" s="14"/>
      <c r="O148" s="14"/>
      <c r="P148" s="14"/>
      <c r="Q148" s="14"/>
      <c r="R148" s="14"/>
      <c r="S148" s="14"/>
    </row>
    <row r="149" spans="11:19" ht="12.75">
      <c r="K149" s="14"/>
      <c r="L149" s="14"/>
      <c r="M149" s="14"/>
      <c r="N149" s="14"/>
      <c r="O149" s="14"/>
      <c r="P149" s="14"/>
      <c r="Q149" s="14"/>
      <c r="R149" s="14"/>
      <c r="S149" s="14"/>
    </row>
    <row r="150" spans="11:19" ht="12.75">
      <c r="K150" s="14"/>
      <c r="L150" s="14"/>
      <c r="M150" s="14"/>
      <c r="N150" s="14"/>
      <c r="O150" s="14"/>
      <c r="P150" s="14"/>
      <c r="Q150" s="14"/>
      <c r="R150" s="14"/>
      <c r="S150" s="14"/>
    </row>
    <row r="151" spans="11:19" ht="12.75">
      <c r="K151" s="14"/>
      <c r="L151" s="14"/>
      <c r="M151" s="14"/>
      <c r="N151" s="14"/>
      <c r="O151" s="14"/>
      <c r="P151" s="14"/>
      <c r="Q151" s="14"/>
      <c r="R151" s="14"/>
      <c r="S151" s="14"/>
    </row>
    <row r="152" spans="11:19" ht="12.75">
      <c r="K152" s="14"/>
      <c r="L152" s="14"/>
      <c r="M152" s="14"/>
      <c r="N152" s="14"/>
      <c r="O152" s="14"/>
      <c r="P152" s="14"/>
      <c r="Q152" s="14"/>
      <c r="R152" s="14"/>
      <c r="S152" s="14"/>
    </row>
    <row r="153" spans="11:19" ht="12.75">
      <c r="K153" s="14"/>
      <c r="L153" s="14"/>
      <c r="M153" s="14"/>
      <c r="N153" s="14"/>
      <c r="O153" s="14"/>
      <c r="P153" s="14"/>
      <c r="Q153" s="14"/>
      <c r="R153" s="14"/>
      <c r="S153" s="14"/>
    </row>
    <row r="154" spans="11:19" ht="12.75">
      <c r="K154" s="14"/>
      <c r="L154" s="14"/>
      <c r="M154" s="14"/>
      <c r="N154" s="14"/>
      <c r="O154" s="14"/>
      <c r="P154" s="14"/>
      <c r="Q154" s="14"/>
      <c r="R154" s="14"/>
      <c r="S154" s="14"/>
    </row>
    <row r="155" spans="11:19" ht="12.75">
      <c r="K155" s="14"/>
      <c r="L155" s="14"/>
      <c r="M155" s="14"/>
      <c r="N155" s="14"/>
      <c r="O155" s="14"/>
      <c r="P155" s="14"/>
      <c r="Q155" s="14"/>
      <c r="R155" s="14"/>
      <c r="S155" s="14"/>
    </row>
    <row r="156" spans="11:19" ht="12.75">
      <c r="K156" s="14"/>
      <c r="L156" s="14"/>
      <c r="M156" s="14"/>
      <c r="N156" s="14"/>
      <c r="O156" s="14"/>
      <c r="P156" s="14"/>
      <c r="Q156" s="14"/>
      <c r="R156" s="14"/>
      <c r="S156" s="14"/>
    </row>
    <row r="157" spans="11:19" ht="12.75">
      <c r="K157" s="14"/>
      <c r="L157" s="14"/>
      <c r="M157" s="14"/>
      <c r="N157" s="14"/>
      <c r="O157" s="14"/>
      <c r="P157" s="14"/>
      <c r="Q157" s="14"/>
      <c r="R157" s="14"/>
      <c r="S157" s="14"/>
    </row>
    <row r="158" spans="11:19" ht="12.75">
      <c r="K158" s="14"/>
      <c r="L158" s="14"/>
      <c r="M158" s="14"/>
      <c r="N158" s="14"/>
      <c r="O158" s="14"/>
      <c r="P158" s="14"/>
      <c r="Q158" s="14"/>
      <c r="R158" s="14"/>
      <c r="S158" s="14"/>
    </row>
    <row r="159" spans="11:19" ht="12.75">
      <c r="K159" s="14"/>
      <c r="L159" s="14"/>
      <c r="M159" s="14"/>
      <c r="N159" s="14"/>
      <c r="O159" s="14"/>
      <c r="P159" s="14"/>
      <c r="Q159" s="14"/>
      <c r="R159" s="14"/>
      <c r="S159" s="14"/>
    </row>
    <row r="160" spans="11:19" ht="12.75">
      <c r="K160" s="14"/>
      <c r="L160" s="14"/>
      <c r="M160" s="14"/>
      <c r="N160" s="14"/>
      <c r="O160" s="14"/>
      <c r="P160" s="14"/>
      <c r="Q160" s="14"/>
      <c r="R160" s="14"/>
      <c r="S160" s="14"/>
    </row>
    <row r="161" spans="11:19" ht="12.75">
      <c r="K161" s="14"/>
      <c r="L161" s="14"/>
      <c r="M161" s="14"/>
      <c r="N161" s="14"/>
      <c r="O161" s="14"/>
      <c r="P161" s="14"/>
      <c r="Q161" s="14"/>
      <c r="R161" s="14"/>
      <c r="S161" s="14"/>
    </row>
    <row r="162" spans="11:19" ht="12.75">
      <c r="K162" s="14"/>
      <c r="L162" s="14"/>
      <c r="M162" s="14"/>
      <c r="N162" s="14"/>
      <c r="O162" s="14"/>
      <c r="P162" s="14"/>
      <c r="Q162" s="14"/>
      <c r="R162" s="14"/>
      <c r="S162" s="14"/>
    </row>
    <row r="163" spans="11:19" ht="12.75">
      <c r="K163" s="14"/>
      <c r="L163" s="14"/>
      <c r="M163" s="14"/>
      <c r="N163" s="14"/>
      <c r="O163" s="14"/>
      <c r="P163" s="14"/>
      <c r="Q163" s="14"/>
      <c r="R163" s="14"/>
      <c r="S163" s="14"/>
    </row>
    <row r="164" spans="11:19" ht="12.75">
      <c r="K164" s="14"/>
      <c r="L164" s="14"/>
      <c r="M164" s="14"/>
      <c r="N164" s="14"/>
      <c r="O164" s="14"/>
      <c r="P164" s="14"/>
      <c r="Q164" s="14"/>
      <c r="R164" s="14"/>
      <c r="S164" s="14"/>
    </row>
    <row r="165" spans="11:19" ht="12.75">
      <c r="K165" s="14"/>
      <c r="L165" s="14"/>
      <c r="M165" s="14"/>
      <c r="N165" s="14"/>
      <c r="O165" s="14"/>
      <c r="P165" s="14"/>
      <c r="Q165" s="14"/>
      <c r="R165" s="14"/>
      <c r="S165" s="14"/>
    </row>
    <row r="166" spans="11:19" ht="12.75">
      <c r="K166" s="14"/>
      <c r="L166" s="14"/>
      <c r="M166" s="14"/>
      <c r="N166" s="14"/>
      <c r="O166" s="14"/>
      <c r="P166" s="14"/>
      <c r="Q166" s="14"/>
      <c r="R166" s="14"/>
      <c r="S166" s="14"/>
    </row>
    <row r="167" spans="11:19" ht="12.75">
      <c r="K167" s="14"/>
      <c r="L167" s="14"/>
      <c r="M167" s="14"/>
      <c r="N167" s="14"/>
      <c r="O167" s="14"/>
      <c r="P167" s="14"/>
      <c r="Q167" s="14"/>
      <c r="R167" s="14"/>
      <c r="S167" s="14"/>
    </row>
    <row r="168" spans="11:19" ht="12.75">
      <c r="K168" s="14"/>
      <c r="L168" s="14"/>
      <c r="M168" s="14"/>
      <c r="N168" s="14"/>
      <c r="O168" s="14"/>
      <c r="P168" s="14"/>
      <c r="Q168" s="14"/>
      <c r="R168" s="14"/>
      <c r="S168" s="14"/>
    </row>
    <row r="169" spans="11:19" ht="12.75">
      <c r="K169" s="14"/>
      <c r="L169" s="14"/>
      <c r="M169" s="14"/>
      <c r="N169" s="14"/>
      <c r="O169" s="14"/>
      <c r="P169" s="14"/>
      <c r="Q169" s="14"/>
      <c r="R169" s="14"/>
      <c r="S169" s="14"/>
    </row>
    <row r="170" spans="11:19" ht="12.75">
      <c r="K170" s="14"/>
      <c r="L170" s="14"/>
      <c r="M170" s="14"/>
      <c r="N170" s="14"/>
      <c r="O170" s="14"/>
      <c r="P170" s="14"/>
      <c r="Q170" s="14"/>
      <c r="R170" s="14"/>
      <c r="S170" s="14"/>
    </row>
    <row r="171" spans="11:19" ht="12.75">
      <c r="K171" s="14"/>
      <c r="L171" s="14"/>
      <c r="M171" s="14"/>
      <c r="N171" s="14"/>
      <c r="O171" s="14"/>
      <c r="P171" s="14"/>
      <c r="Q171" s="14"/>
      <c r="R171" s="14"/>
      <c r="S171" s="14"/>
    </row>
    <row r="172" spans="11:19" ht="12.75">
      <c r="K172" s="14"/>
      <c r="L172" s="14"/>
      <c r="M172" s="14"/>
      <c r="N172" s="14"/>
      <c r="O172" s="14"/>
      <c r="P172" s="14"/>
      <c r="Q172" s="14"/>
      <c r="R172" s="14"/>
      <c r="S172" s="14"/>
    </row>
    <row r="173" spans="11:19" ht="12.75">
      <c r="K173" s="14"/>
      <c r="L173" s="14"/>
      <c r="M173" s="14"/>
      <c r="N173" s="14"/>
      <c r="O173" s="14"/>
      <c r="P173" s="14"/>
      <c r="Q173" s="14"/>
      <c r="R173" s="14"/>
      <c r="S173" s="14"/>
    </row>
  </sheetData>
  <sheetProtection/>
  <mergeCells count="1">
    <mergeCell ref="A27:J27"/>
  </mergeCells>
  <printOptions/>
  <pageMargins left="0.75" right="0.75" top="1" bottom="1" header="0.5" footer="0.5"/>
  <pageSetup fitToHeight="1" fitToWidth="1" horizontalDpi="300" verticalDpi="300" orientation="landscape" scale="88"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M40"/>
  <sheetViews>
    <sheetView showGridLines="0" zoomScalePageLayoutView="0" workbookViewId="0" topLeftCell="A5">
      <selection activeCell="I12" sqref="I12"/>
    </sheetView>
  </sheetViews>
  <sheetFormatPr defaultColWidth="9.140625" defaultRowHeight="12.75"/>
  <cols>
    <col min="1" max="1" width="16.421875" style="0" bestFit="1" customWidth="1"/>
    <col min="2" max="2" width="17.140625" style="0" customWidth="1"/>
    <col min="3" max="3" width="14.00390625" style="0" customWidth="1"/>
    <col min="4" max="4" width="22.8515625" style="0" customWidth="1"/>
    <col min="5" max="5" width="10.7109375" style="0" customWidth="1"/>
    <col min="6" max="6" width="17.28125" style="0" customWidth="1"/>
    <col min="7" max="7" width="2.8515625" style="0" customWidth="1"/>
    <col min="8" max="8" width="2.7109375" style="0" customWidth="1"/>
    <col min="9" max="10" width="14.00390625" style="0" bestFit="1" customWidth="1"/>
    <col min="11" max="11" width="14.28125" style="0" customWidth="1"/>
  </cols>
  <sheetData>
    <row r="1" spans="1:6" ht="18">
      <c r="A1" s="132" t="str">
        <f>'Schedule 1'!A1</f>
        <v>[Name of Company]</v>
      </c>
      <c r="F1" s="53"/>
    </row>
    <row r="2" spans="1:10" ht="18">
      <c r="A2" s="107" t="s">
        <v>151</v>
      </c>
      <c r="J2" s="54" t="s">
        <v>143</v>
      </c>
    </row>
    <row r="3" spans="1:5" ht="12.75">
      <c r="A3" s="132" t="str">
        <f>'Schedule 1'!A3</f>
        <v>[For GCR Effective November 1, 20xx]</v>
      </c>
      <c r="B3" s="42"/>
      <c r="C3" s="43"/>
      <c r="D3" s="42"/>
      <c r="E3" s="42"/>
    </row>
    <row r="6" ht="12.75">
      <c r="J6" s="2" t="s">
        <v>23</v>
      </c>
    </row>
    <row r="7" ht="12.75">
      <c r="J7" s="2" t="s">
        <v>24</v>
      </c>
    </row>
    <row r="8" spans="10:11" ht="12.75">
      <c r="J8" s="2" t="s">
        <v>25</v>
      </c>
      <c r="K8" s="2" t="s">
        <v>27</v>
      </c>
    </row>
    <row r="9" spans="10:11" ht="12.75">
      <c r="J9" s="3" t="s">
        <v>26</v>
      </c>
      <c r="K9" s="3" t="s">
        <v>28</v>
      </c>
    </row>
    <row r="11" spans="1:13" ht="12.75">
      <c r="A11">
        <v>1</v>
      </c>
      <c r="B11" t="s">
        <v>144</v>
      </c>
      <c r="I11" s="192">
        <f>'Schedule 6'!F21</f>
        <v>0</v>
      </c>
      <c r="J11" s="13"/>
      <c r="K11" s="10"/>
      <c r="M11" s="16"/>
    </row>
    <row r="12" spans="1:11" ht="12.75">
      <c r="A12">
        <v>2</v>
      </c>
      <c r="B12" s="107" t="s">
        <v>188</v>
      </c>
      <c r="I12" s="192">
        <f>'Schedule 6'!I21</f>
        <v>0</v>
      </c>
      <c r="J12" s="13">
        <f>SUM(I11:I12)</f>
        <v>0</v>
      </c>
      <c r="K12" s="10"/>
    </row>
    <row r="13" spans="1:11" ht="12.75">
      <c r="A13">
        <v>3</v>
      </c>
      <c r="B13" t="s">
        <v>84</v>
      </c>
      <c r="D13" s="169"/>
      <c r="I13" s="106">
        <v>0</v>
      </c>
      <c r="J13" s="13"/>
      <c r="K13" s="10"/>
    </row>
    <row r="14" spans="4:11" ht="12.75">
      <c r="D14" s="170"/>
      <c r="I14" s="106">
        <v>0</v>
      </c>
      <c r="J14" s="13"/>
      <c r="K14" s="10"/>
    </row>
    <row r="15" spans="4:11" ht="12.75">
      <c r="D15" s="170"/>
      <c r="I15" s="106">
        <v>0</v>
      </c>
      <c r="J15" s="13"/>
      <c r="K15" s="10"/>
    </row>
    <row r="16" spans="4:11" ht="12.75">
      <c r="D16" s="170"/>
      <c r="I16" s="106">
        <v>0</v>
      </c>
      <c r="J16" s="13"/>
      <c r="K16" s="10"/>
    </row>
    <row r="17" spans="4:11" ht="12.75">
      <c r="D17" s="170"/>
      <c r="I17" s="106">
        <v>0</v>
      </c>
      <c r="J17" s="13"/>
      <c r="K17" s="10"/>
    </row>
    <row r="18" spans="4:11" ht="12.75">
      <c r="D18" s="170"/>
      <c r="I18" s="105">
        <v>0</v>
      </c>
      <c r="J18" s="4">
        <f>SUM(I13:I18)</f>
        <v>0</v>
      </c>
      <c r="K18" s="10"/>
    </row>
    <row r="19" spans="1:13" ht="12.75">
      <c r="A19">
        <v>4</v>
      </c>
      <c r="B19" s="107" t="s">
        <v>189</v>
      </c>
      <c r="I19" s="204">
        <f>'Schedule 10'!E40</f>
        <v>0</v>
      </c>
      <c r="J19" s="204">
        <f>SUM(I19)</f>
        <v>0</v>
      </c>
      <c r="K19" s="10"/>
      <c r="M19" s="16"/>
    </row>
    <row r="20" spans="9:11" ht="12.75">
      <c r="I20" s="86"/>
      <c r="J20" s="13"/>
      <c r="K20" s="10"/>
    </row>
    <row r="21" spans="9:11" ht="12.75">
      <c r="I21" s="15"/>
      <c r="J21" s="100"/>
      <c r="K21" s="19"/>
    </row>
    <row r="22" spans="1:11" ht="12.75">
      <c r="A22">
        <v>5</v>
      </c>
      <c r="B22" t="s">
        <v>201</v>
      </c>
      <c r="I22" s="15"/>
      <c r="J22" s="100"/>
      <c r="K22" s="19"/>
    </row>
    <row r="23" spans="2:11" ht="25.5">
      <c r="B23" s="182" t="s">
        <v>202</v>
      </c>
      <c r="C23" s="182" t="s">
        <v>204</v>
      </c>
      <c r="D23" s="182" t="s">
        <v>203</v>
      </c>
      <c r="E23" s="201" t="s">
        <v>205</v>
      </c>
      <c r="F23" s="182" t="s">
        <v>206</v>
      </c>
      <c r="I23" s="185" t="s">
        <v>207</v>
      </c>
      <c r="J23" s="100"/>
      <c r="K23" s="19"/>
    </row>
    <row r="24" spans="2:11" ht="12.75">
      <c r="B24" s="181"/>
      <c r="C24" s="181"/>
      <c r="D24" s="183"/>
      <c r="E24" s="184"/>
      <c r="F24" s="183">
        <f>D24*0.06/12*E24</f>
        <v>0</v>
      </c>
      <c r="I24" s="186">
        <f>D24+F24</f>
        <v>0</v>
      </c>
      <c r="J24" s="194">
        <f>I24</f>
        <v>0</v>
      </c>
      <c r="K24" s="19"/>
    </row>
    <row r="25" spans="2:11" ht="12.75">
      <c r="B25" s="181"/>
      <c r="C25" s="181"/>
      <c r="D25" s="183">
        <v>0</v>
      </c>
      <c r="E25" s="184"/>
      <c r="F25" s="183">
        <f>D25*0.06/12*E25</f>
        <v>0</v>
      </c>
      <c r="I25" s="186">
        <f>D25+F25</f>
        <v>0</v>
      </c>
      <c r="J25" s="193">
        <f>I25</f>
        <v>0</v>
      </c>
      <c r="K25" s="10"/>
    </row>
    <row r="26" ht="12.75">
      <c r="K26" s="19"/>
    </row>
    <row r="27" spans="1:11" ht="13.5" thickBot="1">
      <c r="A27">
        <v>6</v>
      </c>
      <c r="B27" s="107" t="s">
        <v>190</v>
      </c>
      <c r="J27" s="195">
        <f>SUM(J11:J25)</f>
        <v>0</v>
      </c>
      <c r="K27" s="147" t="e">
        <f>+J27/'Schedule 2'!$J$22</f>
        <v>#DIV/0!</v>
      </c>
    </row>
    <row r="28" ht="13.5" thickTop="1"/>
    <row r="33" spans="1:11" ht="16.5">
      <c r="A33" s="224" t="s">
        <v>83</v>
      </c>
      <c r="B33" s="224"/>
      <c r="C33" s="224"/>
      <c r="D33" s="224"/>
      <c r="E33" s="224"/>
      <c r="F33" s="224"/>
      <c r="G33" s="224"/>
      <c r="H33" s="224"/>
      <c r="I33" s="224"/>
      <c r="J33" s="224"/>
      <c r="K33" s="224"/>
    </row>
    <row r="34" spans="1:11" ht="16.5">
      <c r="A34" s="224" t="s">
        <v>209</v>
      </c>
      <c r="B34" s="224"/>
      <c r="C34" s="224"/>
      <c r="D34" s="224"/>
      <c r="E34" s="224"/>
      <c r="F34" s="224"/>
      <c r="G34" s="224"/>
      <c r="H34" s="224"/>
      <c r="I34" s="224"/>
      <c r="J34" s="224"/>
      <c r="K34" s="224"/>
    </row>
    <row r="35" spans="1:11" ht="16.5">
      <c r="A35" s="224" t="s">
        <v>124</v>
      </c>
      <c r="B35" s="224"/>
      <c r="C35" s="224"/>
      <c r="D35" s="224"/>
      <c r="E35" s="224"/>
      <c r="F35" s="224"/>
      <c r="G35" s="224"/>
      <c r="H35" s="224"/>
      <c r="I35" s="224"/>
      <c r="J35" s="224"/>
      <c r="K35" s="224"/>
    </row>
    <row r="36" spans="1:11" ht="16.5">
      <c r="A36" s="224" t="s">
        <v>214</v>
      </c>
      <c r="B36" s="224"/>
      <c r="C36" s="224"/>
      <c r="D36" s="224"/>
      <c r="E36" s="224"/>
      <c r="F36" s="224"/>
      <c r="G36" s="224"/>
      <c r="H36" s="224"/>
      <c r="I36" s="224"/>
      <c r="J36" s="224"/>
      <c r="K36" s="224"/>
    </row>
    <row r="37" spans="1:11" ht="16.5">
      <c r="A37" s="224" t="s">
        <v>85</v>
      </c>
      <c r="B37" s="224"/>
      <c r="C37" s="224"/>
      <c r="D37" s="224"/>
      <c r="E37" s="224"/>
      <c r="F37" s="224"/>
      <c r="G37" s="224"/>
      <c r="H37" s="224"/>
      <c r="I37" s="224"/>
      <c r="J37" s="224"/>
      <c r="K37" s="224"/>
    </row>
    <row r="38" spans="1:11" ht="16.5">
      <c r="A38" s="224" t="s">
        <v>210</v>
      </c>
      <c r="B38" s="224"/>
      <c r="C38" s="224"/>
      <c r="D38" s="224"/>
      <c r="E38" s="224"/>
      <c r="F38" s="224"/>
      <c r="G38" s="224"/>
      <c r="H38" s="224"/>
      <c r="I38" s="224"/>
      <c r="J38" s="224"/>
      <c r="K38" s="224"/>
    </row>
    <row r="39" spans="1:11" ht="16.5">
      <c r="A39" s="224" t="s">
        <v>208</v>
      </c>
      <c r="B39" s="224"/>
      <c r="C39" s="224"/>
      <c r="D39" s="224"/>
      <c r="E39" s="224"/>
      <c r="F39" s="224"/>
      <c r="G39" s="224"/>
      <c r="H39" s="224"/>
      <c r="I39" s="224"/>
      <c r="J39" s="224"/>
      <c r="K39" s="224"/>
    </row>
    <row r="40" spans="1:11" ht="16.5">
      <c r="A40" s="224" t="s">
        <v>220</v>
      </c>
      <c r="B40" s="224"/>
      <c r="C40" s="224"/>
      <c r="D40" s="224"/>
      <c r="E40" s="224"/>
      <c r="F40" s="224"/>
      <c r="G40" s="224"/>
      <c r="H40" s="224"/>
      <c r="I40" s="224"/>
      <c r="J40" s="224"/>
      <c r="K40" s="224"/>
    </row>
  </sheetData>
  <sheetProtection/>
  <mergeCells count="8">
    <mergeCell ref="A39:K39"/>
    <mergeCell ref="A40:K40"/>
    <mergeCell ref="A37:K37"/>
    <mergeCell ref="A34:K34"/>
    <mergeCell ref="A33:K33"/>
    <mergeCell ref="A35:K35"/>
    <mergeCell ref="A38:K38"/>
    <mergeCell ref="A36:K36"/>
  </mergeCells>
  <printOptions/>
  <pageMargins left="0.75" right="0.75" top="1" bottom="1" header="0.5" footer="0.5"/>
  <pageSetup fitToHeight="1" fitToWidth="1" horizontalDpi="300" verticalDpi="300" orientation="portrait" scale="57"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30"/>
  <sheetViews>
    <sheetView showGridLines="0" zoomScalePageLayoutView="0" workbookViewId="0" topLeftCell="A1">
      <selection activeCell="G13" sqref="G13"/>
    </sheetView>
  </sheetViews>
  <sheetFormatPr defaultColWidth="9.140625" defaultRowHeight="12.75"/>
  <cols>
    <col min="1" max="1" width="17.140625" style="0" customWidth="1"/>
    <col min="2" max="7" width="15.7109375" style="0" customWidth="1"/>
    <col min="8" max="8" width="9.28125" style="0" customWidth="1"/>
    <col min="9" max="10" width="15.7109375" style="0" customWidth="1"/>
  </cols>
  <sheetData>
    <row r="1" spans="1:7" ht="18">
      <c r="A1" s="132" t="str">
        <f>'Schedule 1'!A1</f>
        <v>[Name of Company]</v>
      </c>
      <c r="F1" s="53" t="s">
        <v>53</v>
      </c>
      <c r="G1" s="55">
        <v>6</v>
      </c>
    </row>
    <row r="2" ht="12.75">
      <c r="A2" s="107" t="s">
        <v>152</v>
      </c>
    </row>
    <row r="3" spans="1:3" ht="12.75">
      <c r="A3" s="132" t="str">
        <f>'Schedule 1'!A3</f>
        <v>[For GCR Effective November 1, 20xx]</v>
      </c>
      <c r="B3" s="43"/>
      <c r="C3" s="42"/>
    </row>
    <row r="4" spans="1:3" ht="12.75">
      <c r="A4" s="42"/>
      <c r="B4" s="43"/>
      <c r="C4" s="42"/>
    </row>
    <row r="5" spans="2:10" ht="12.75">
      <c r="B5" s="2"/>
      <c r="C5" s="2" t="s">
        <v>30</v>
      </c>
      <c r="D5" s="2"/>
      <c r="E5" s="2"/>
      <c r="J5" s="2" t="s">
        <v>36</v>
      </c>
    </row>
    <row r="6" spans="2:10" ht="12.75">
      <c r="B6" s="2" t="s">
        <v>4</v>
      </c>
      <c r="C6" s="2" t="s">
        <v>31</v>
      </c>
      <c r="D6" s="2" t="s">
        <v>30</v>
      </c>
      <c r="E6" s="2" t="s">
        <v>34</v>
      </c>
      <c r="F6" s="2" t="s">
        <v>36</v>
      </c>
      <c r="G6" s="2" t="s">
        <v>38</v>
      </c>
      <c r="H6" s="2" t="s">
        <v>39</v>
      </c>
      <c r="I6" s="7" t="s">
        <v>38</v>
      </c>
      <c r="J6" s="7" t="s">
        <v>37</v>
      </c>
    </row>
    <row r="7" spans="1:10" ht="12.75">
      <c r="A7" s="5" t="s">
        <v>3</v>
      </c>
      <c r="B7" s="3" t="s">
        <v>29</v>
      </c>
      <c r="C7" s="3" t="s">
        <v>32</v>
      </c>
      <c r="D7" s="3" t="s">
        <v>33</v>
      </c>
      <c r="E7" s="3" t="s">
        <v>35</v>
      </c>
      <c r="F7" s="3" t="s">
        <v>37</v>
      </c>
      <c r="G7" s="3" t="s">
        <v>27</v>
      </c>
      <c r="H7" s="3" t="s">
        <v>40</v>
      </c>
      <c r="I7" s="3" t="s">
        <v>23</v>
      </c>
      <c r="J7" s="3" t="s">
        <v>52</v>
      </c>
    </row>
    <row r="9" spans="1:10" ht="12.75">
      <c r="A9" s="40" t="s">
        <v>74</v>
      </c>
      <c r="B9" s="206">
        <v>0</v>
      </c>
      <c r="C9" s="65">
        <v>0</v>
      </c>
      <c r="D9" s="17">
        <f aca="true" t="shared" si="0" ref="D9:D20">ROUND(B9*C9,2)</f>
        <v>0</v>
      </c>
      <c r="E9" s="196">
        <f>'Schedule 9'!J10</f>
        <v>0</v>
      </c>
      <c r="F9" s="15">
        <f>ROUND(D9-E9,2)</f>
        <v>0</v>
      </c>
      <c r="G9" s="218">
        <v>0.05025</v>
      </c>
      <c r="H9" s="30">
        <v>20</v>
      </c>
      <c r="I9" s="17">
        <f>ROUND(F9,2)*G9*H9/12</f>
        <v>0</v>
      </c>
      <c r="J9" s="13">
        <f>ROUND(F9+I9,2)</f>
        <v>0</v>
      </c>
    </row>
    <row r="10" spans="1:10" ht="12.75">
      <c r="A10" s="41" t="s">
        <v>66</v>
      </c>
      <c r="B10" s="206">
        <v>0</v>
      </c>
      <c r="C10" s="65">
        <v>0</v>
      </c>
      <c r="D10" s="17">
        <f t="shared" si="0"/>
        <v>0</v>
      </c>
      <c r="E10" s="196">
        <f>'Schedule 9'!J11</f>
        <v>0</v>
      </c>
      <c r="F10" s="15">
        <f aca="true" t="shared" si="1" ref="F10:F20">ROUND(D10-E10,2)</f>
        <v>0</v>
      </c>
      <c r="G10" s="218">
        <v>0.0525</v>
      </c>
      <c r="H10" s="30">
        <f>H9-1</f>
        <v>19</v>
      </c>
      <c r="I10" s="17">
        <f>ROUND(F10,2)*G10*H10/12</f>
        <v>0</v>
      </c>
      <c r="J10" s="13">
        <f aca="true" t="shared" si="2" ref="J10:J20">ROUND(F10+I10,2)</f>
        <v>0</v>
      </c>
    </row>
    <row r="11" spans="1:10" ht="12.75">
      <c r="A11" s="40" t="s">
        <v>67</v>
      </c>
      <c r="B11" s="206">
        <v>0</v>
      </c>
      <c r="C11" s="65">
        <v>0</v>
      </c>
      <c r="D11" s="17">
        <f t="shared" si="0"/>
        <v>0</v>
      </c>
      <c r="E11" s="196">
        <f>'Schedule 9'!J12</f>
        <v>0</v>
      </c>
      <c r="F11" s="15">
        <f t="shared" si="1"/>
        <v>0</v>
      </c>
      <c r="G11" s="218">
        <v>0.0525</v>
      </c>
      <c r="H11" s="30">
        <f aca="true" t="shared" si="3" ref="H11:H20">H10-1</f>
        <v>18</v>
      </c>
      <c r="I11" s="17">
        <f aca="true" t="shared" si="4" ref="I11:I20">ROUND(F11,2)*G11*H11/12</f>
        <v>0</v>
      </c>
      <c r="J11" s="13">
        <f t="shared" si="2"/>
        <v>0</v>
      </c>
    </row>
    <row r="12" spans="1:10" ht="12.75">
      <c r="A12" s="41" t="s">
        <v>57</v>
      </c>
      <c r="B12" s="206">
        <v>0</v>
      </c>
      <c r="C12" s="65">
        <v>0</v>
      </c>
      <c r="D12" s="17">
        <f t="shared" si="0"/>
        <v>0</v>
      </c>
      <c r="E12" s="196">
        <f>'Schedule 9'!J13</f>
        <v>0</v>
      </c>
      <c r="F12" s="15">
        <f t="shared" si="1"/>
        <v>0</v>
      </c>
      <c r="G12" s="218">
        <v>0.0534</v>
      </c>
      <c r="H12" s="30">
        <f t="shared" si="3"/>
        <v>17</v>
      </c>
      <c r="I12" s="17">
        <f t="shared" si="4"/>
        <v>0</v>
      </c>
      <c r="J12" s="13">
        <f t="shared" si="2"/>
        <v>0</v>
      </c>
    </row>
    <row r="13" spans="1:10" ht="12.75">
      <c r="A13" s="41" t="s">
        <v>75</v>
      </c>
      <c r="B13" s="206">
        <v>0</v>
      </c>
      <c r="C13" s="65">
        <v>0</v>
      </c>
      <c r="D13" s="17">
        <f t="shared" si="0"/>
        <v>0</v>
      </c>
      <c r="E13" s="196">
        <f>'Schedule 9'!J14</f>
        <v>0</v>
      </c>
      <c r="F13" s="15">
        <f t="shared" si="1"/>
        <v>0</v>
      </c>
      <c r="G13" s="218">
        <v>0.055</v>
      </c>
      <c r="H13" s="30">
        <f t="shared" si="3"/>
        <v>16</v>
      </c>
      <c r="I13" s="17">
        <f t="shared" si="4"/>
        <v>0</v>
      </c>
      <c r="J13" s="13">
        <f t="shared" si="2"/>
        <v>0</v>
      </c>
    </row>
    <row r="14" spans="1:10" ht="12.75">
      <c r="A14" s="41" t="s">
        <v>58</v>
      </c>
      <c r="B14" s="206">
        <v>0</v>
      </c>
      <c r="C14" s="65">
        <v>0</v>
      </c>
      <c r="D14" s="17">
        <f t="shared" si="0"/>
        <v>0</v>
      </c>
      <c r="E14" s="196">
        <f>'Schedule 9'!J15</f>
        <v>0</v>
      </c>
      <c r="F14" s="15">
        <f t="shared" si="1"/>
        <v>0</v>
      </c>
      <c r="G14" s="218">
        <v>0.055</v>
      </c>
      <c r="H14" s="30">
        <f t="shared" si="3"/>
        <v>15</v>
      </c>
      <c r="I14" s="17">
        <f t="shared" si="4"/>
        <v>0</v>
      </c>
      <c r="J14" s="13">
        <f t="shared" si="2"/>
        <v>0</v>
      </c>
    </row>
    <row r="15" spans="1:10" ht="12.75">
      <c r="A15" s="41" t="s">
        <v>59</v>
      </c>
      <c r="B15" s="206">
        <v>0</v>
      </c>
      <c r="C15" s="65">
        <v>0</v>
      </c>
      <c r="D15" s="17">
        <f t="shared" si="0"/>
        <v>0</v>
      </c>
      <c r="E15" s="196">
        <f>'Schedule 9'!J16</f>
        <v>0</v>
      </c>
      <c r="F15" s="15">
        <f t="shared" si="1"/>
        <v>0</v>
      </c>
      <c r="G15" s="218">
        <v>0.055</v>
      </c>
      <c r="H15" s="30">
        <f t="shared" si="3"/>
        <v>14</v>
      </c>
      <c r="I15" s="17">
        <f t="shared" si="4"/>
        <v>0</v>
      </c>
      <c r="J15" s="13">
        <f t="shared" si="2"/>
        <v>0</v>
      </c>
    </row>
    <row r="16" spans="1:10" ht="12.75">
      <c r="A16" s="41" t="s">
        <v>60</v>
      </c>
      <c r="B16" s="206">
        <v>0</v>
      </c>
      <c r="C16" s="65">
        <v>0</v>
      </c>
      <c r="D16" s="17">
        <f t="shared" si="0"/>
        <v>0</v>
      </c>
      <c r="E16" s="196">
        <f>'Schedule 9'!J17</f>
        <v>0</v>
      </c>
      <c r="F16" s="15">
        <f t="shared" si="1"/>
        <v>0</v>
      </c>
      <c r="G16" s="218">
        <v>0.055</v>
      </c>
      <c r="H16" s="30">
        <f t="shared" si="3"/>
        <v>13</v>
      </c>
      <c r="I16" s="17">
        <f t="shared" si="4"/>
        <v>0</v>
      </c>
      <c r="J16" s="13">
        <f t="shared" si="2"/>
        <v>0</v>
      </c>
    </row>
    <row r="17" spans="1:10" ht="12.75">
      <c r="A17" s="41" t="s">
        <v>61</v>
      </c>
      <c r="B17" s="206">
        <v>0</v>
      </c>
      <c r="C17" s="65">
        <v>0</v>
      </c>
      <c r="D17" s="17">
        <f t="shared" si="0"/>
        <v>0</v>
      </c>
      <c r="E17" s="196">
        <f>'Schedule 9'!J18</f>
        <v>0</v>
      </c>
      <c r="F17" s="15">
        <f t="shared" si="1"/>
        <v>0</v>
      </c>
      <c r="G17" s="218">
        <v>0.055</v>
      </c>
      <c r="H17" s="30">
        <f t="shared" si="3"/>
        <v>12</v>
      </c>
      <c r="I17" s="17">
        <f t="shared" si="4"/>
        <v>0</v>
      </c>
      <c r="J17" s="13">
        <f t="shared" si="2"/>
        <v>0</v>
      </c>
    </row>
    <row r="18" spans="1:10" ht="12.75">
      <c r="A18" s="41" t="s">
        <v>62</v>
      </c>
      <c r="B18" s="206">
        <v>0</v>
      </c>
      <c r="C18" s="65">
        <v>0</v>
      </c>
      <c r="D18" s="17">
        <f t="shared" si="0"/>
        <v>0</v>
      </c>
      <c r="E18" s="196">
        <f>'Schedule 9'!J19</f>
        <v>0</v>
      </c>
      <c r="F18" s="15">
        <f t="shared" si="1"/>
        <v>0</v>
      </c>
      <c r="G18" s="218">
        <v>0.055</v>
      </c>
      <c r="H18" s="30">
        <f t="shared" si="3"/>
        <v>11</v>
      </c>
      <c r="I18" s="17">
        <f t="shared" si="4"/>
        <v>0</v>
      </c>
      <c r="J18" s="13">
        <f t="shared" si="2"/>
        <v>0</v>
      </c>
    </row>
    <row r="19" spans="1:10" ht="12.75">
      <c r="A19" s="41" t="s">
        <v>63</v>
      </c>
      <c r="B19" s="206">
        <v>0</v>
      </c>
      <c r="C19" s="65">
        <v>0</v>
      </c>
      <c r="D19" s="17">
        <f t="shared" si="0"/>
        <v>0</v>
      </c>
      <c r="E19" s="196">
        <f>'Schedule 9'!J20</f>
        <v>0</v>
      </c>
      <c r="F19" s="15">
        <f t="shared" si="1"/>
        <v>0</v>
      </c>
      <c r="G19" s="218">
        <v>0.055</v>
      </c>
      <c r="H19" s="30">
        <f t="shared" si="3"/>
        <v>10</v>
      </c>
      <c r="I19" s="17">
        <f t="shared" si="4"/>
        <v>0</v>
      </c>
      <c r="J19" s="13">
        <f t="shared" si="2"/>
        <v>0</v>
      </c>
    </row>
    <row r="20" spans="1:10" ht="12.75">
      <c r="A20" s="41" t="s">
        <v>76</v>
      </c>
      <c r="B20" s="206">
        <v>0</v>
      </c>
      <c r="C20" s="65">
        <v>0</v>
      </c>
      <c r="D20" s="97">
        <f t="shared" si="0"/>
        <v>0</v>
      </c>
      <c r="E20" s="196">
        <f>'Schedule 9'!J21</f>
        <v>0</v>
      </c>
      <c r="F20" s="15">
        <f t="shared" si="1"/>
        <v>0</v>
      </c>
      <c r="G20" s="216">
        <v>0.0525</v>
      </c>
      <c r="H20" s="30">
        <f t="shared" si="3"/>
        <v>9</v>
      </c>
      <c r="I20" s="97">
        <f t="shared" si="4"/>
        <v>0</v>
      </c>
      <c r="J20" s="13">
        <f t="shared" si="2"/>
        <v>0</v>
      </c>
    </row>
    <row r="21" spans="1:10" ht="13.5" thickBot="1">
      <c r="A21" s="1" t="s">
        <v>21</v>
      </c>
      <c r="B21" s="205">
        <f>SUM(B9:B20)</f>
        <v>0</v>
      </c>
      <c r="C21" s="34"/>
      <c r="D21" s="207">
        <f>ROUND(SUM(D9:D20),2)</f>
        <v>0</v>
      </c>
      <c r="E21" s="208">
        <f>ROUND(SUM(E9:E20),2)</f>
        <v>0</v>
      </c>
      <c r="F21" s="208">
        <f>ROUND(SUM(F9:F20),2)</f>
        <v>0</v>
      </c>
      <c r="G21" s="35"/>
      <c r="H21" s="35"/>
      <c r="I21" s="208">
        <f>ROUND(SUM(I9:I20),2)</f>
        <v>0</v>
      </c>
      <c r="J21" s="207">
        <f>ROUND(SUM(J9:J20),2)</f>
        <v>0</v>
      </c>
    </row>
    <row r="22" ht="13.5" thickTop="1"/>
    <row r="24" spans="1:4" ht="12.75">
      <c r="A24" s="107"/>
      <c r="D24" s="172"/>
    </row>
    <row r="26" spans="1:10" ht="16.5">
      <c r="A26" s="224" t="s">
        <v>83</v>
      </c>
      <c r="B26" s="224"/>
      <c r="C26" s="224"/>
      <c r="D26" s="224"/>
      <c r="E26" s="224"/>
      <c r="F26" s="110"/>
      <c r="G26" s="110"/>
      <c r="H26" s="110"/>
      <c r="I26" s="110"/>
      <c r="J26" s="110"/>
    </row>
    <row r="27" spans="1:10" ht="16.5">
      <c r="A27" s="224" t="s">
        <v>113</v>
      </c>
      <c r="B27" s="224"/>
      <c r="C27" s="224"/>
      <c r="D27" s="224"/>
      <c r="E27" s="224"/>
      <c r="F27" s="110"/>
      <c r="G27" s="110"/>
      <c r="H27" s="110"/>
      <c r="I27" s="110"/>
      <c r="J27" s="110"/>
    </row>
    <row r="28" spans="1:10" ht="16.5">
      <c r="A28" s="215" t="s">
        <v>153</v>
      </c>
      <c r="B28" s="215"/>
      <c r="C28" s="215"/>
      <c r="D28" s="215"/>
      <c r="E28" s="215"/>
      <c r="F28" s="110"/>
      <c r="G28" s="110"/>
      <c r="H28" s="110"/>
      <c r="I28" s="110"/>
      <c r="J28" s="110"/>
    </row>
    <row r="29" spans="1:10" ht="19.5" customHeight="1">
      <c r="A29" s="217" t="s">
        <v>217</v>
      </c>
      <c r="B29" s="217"/>
      <c r="C29" s="217"/>
      <c r="D29" s="217"/>
      <c r="E29" s="217"/>
      <c r="F29" s="110"/>
      <c r="G29" s="110"/>
      <c r="H29" s="110"/>
      <c r="I29" s="110"/>
      <c r="J29" s="110"/>
    </row>
    <row r="30" spans="1:10" ht="16.5">
      <c r="A30" s="135" t="s">
        <v>218</v>
      </c>
      <c r="B30" s="135"/>
      <c r="C30" s="135"/>
      <c r="D30" s="135"/>
      <c r="E30" s="135"/>
      <c r="F30" s="135"/>
      <c r="G30" s="135"/>
      <c r="H30" s="135"/>
      <c r="I30" s="110"/>
      <c r="J30" s="110"/>
    </row>
  </sheetData>
  <sheetProtection/>
  <mergeCells count="2">
    <mergeCell ref="A27:E27"/>
    <mergeCell ref="A26:E26"/>
  </mergeCells>
  <printOptions/>
  <pageMargins left="0.75" right="0.75" top="1" bottom="1" header="0.5" footer="0.5"/>
  <pageSetup fitToHeight="1" fitToWidth="1" horizontalDpi="300" verticalDpi="300" orientation="landscape" scale="75"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48"/>
  <sheetViews>
    <sheetView showGridLines="0" zoomScalePageLayoutView="0" workbookViewId="0" topLeftCell="A1">
      <selection activeCell="E38" sqref="E38"/>
    </sheetView>
  </sheetViews>
  <sheetFormatPr defaultColWidth="9.140625" defaultRowHeight="12.75"/>
  <cols>
    <col min="1" max="1" width="18.8515625" style="0" customWidth="1"/>
    <col min="2" max="7" width="12.7109375" style="0" customWidth="1"/>
    <col min="8" max="9" width="10.421875" style="0" customWidth="1"/>
    <col min="10" max="10" width="13.421875" style="0" customWidth="1"/>
  </cols>
  <sheetData>
    <row r="1" spans="1:9" ht="18">
      <c r="A1" s="132" t="str">
        <f>'Schedule 1'!A1</f>
        <v>[Name of Company]</v>
      </c>
      <c r="I1" s="53" t="s">
        <v>154</v>
      </c>
    </row>
    <row r="2" ht="12.75">
      <c r="A2" s="107" t="s">
        <v>155</v>
      </c>
    </row>
    <row r="3" spans="1:5" ht="12.75">
      <c r="A3" s="132" t="str">
        <f>'Schedule 1'!A3</f>
        <v>[For GCR Effective November 1, 20xx]</v>
      </c>
      <c r="B3" s="43"/>
      <c r="C3" s="43"/>
      <c r="D3" s="43"/>
      <c r="E3" s="42"/>
    </row>
    <row r="7" spans="9:10" ht="12.75">
      <c r="I7" s="2"/>
      <c r="J7" s="8" t="s">
        <v>168</v>
      </c>
    </row>
    <row r="8" spans="1:10" ht="12.75">
      <c r="A8" s="5" t="s">
        <v>3</v>
      </c>
      <c r="B8" s="2"/>
      <c r="C8" s="2"/>
      <c r="D8" s="2"/>
      <c r="E8" s="2"/>
      <c r="F8" s="2"/>
      <c r="H8" s="2" t="s">
        <v>68</v>
      </c>
      <c r="I8" s="3"/>
      <c r="J8" s="8" t="s">
        <v>176</v>
      </c>
    </row>
    <row r="9" spans="1:10" ht="12.75">
      <c r="A9" s="5"/>
      <c r="B9" s="104" t="s">
        <v>77</v>
      </c>
      <c r="C9" s="104" t="s">
        <v>78</v>
      </c>
      <c r="D9" s="104" t="s">
        <v>79</v>
      </c>
      <c r="E9" s="104" t="s">
        <v>90</v>
      </c>
      <c r="F9" s="104" t="s">
        <v>91</v>
      </c>
      <c r="H9" s="3" t="s">
        <v>156</v>
      </c>
      <c r="I9" s="2"/>
      <c r="J9" s="167" t="s">
        <v>177</v>
      </c>
    </row>
    <row r="11" spans="1:10" ht="12.75">
      <c r="A11" s="118" t="str">
        <f>'Schedule 6'!A9</f>
        <v>Sept. </v>
      </c>
      <c r="B11" s="176"/>
      <c r="C11" s="176">
        <v>0</v>
      </c>
      <c r="D11" s="176">
        <v>0</v>
      </c>
      <c r="E11" s="176">
        <v>0</v>
      </c>
      <c r="F11" s="176">
        <v>0</v>
      </c>
      <c r="G11" s="102"/>
      <c r="H11" s="177">
        <f>SUM(B11:G11)</f>
        <v>0</v>
      </c>
      <c r="I11" s="178"/>
      <c r="J11" s="175"/>
    </row>
    <row r="12" spans="1:10" ht="12.75">
      <c r="A12" s="140" t="str">
        <f>'Schedule 6'!A10</f>
        <v>Oct.</v>
      </c>
      <c r="B12" s="176">
        <v>0</v>
      </c>
      <c r="C12" s="176">
        <v>0</v>
      </c>
      <c r="D12" s="176">
        <v>0</v>
      </c>
      <c r="E12" s="176">
        <v>0</v>
      </c>
      <c r="F12" s="176">
        <v>0</v>
      </c>
      <c r="G12" s="102"/>
      <c r="H12" s="177">
        <f aca="true" t="shared" si="0" ref="H12:H22">SUM(B12:G12)</f>
        <v>0</v>
      </c>
      <c r="I12" s="178"/>
      <c r="J12" s="175">
        <v>0</v>
      </c>
    </row>
    <row r="13" spans="1:10" ht="12.75">
      <c r="A13" s="118" t="str">
        <f>'Schedule 6'!A11</f>
        <v>Nov.</v>
      </c>
      <c r="B13" s="176">
        <v>0</v>
      </c>
      <c r="C13" s="176">
        <v>0</v>
      </c>
      <c r="D13" s="176">
        <v>0</v>
      </c>
      <c r="E13" s="176">
        <v>0</v>
      </c>
      <c r="F13" s="176">
        <v>0</v>
      </c>
      <c r="G13" s="102"/>
      <c r="H13" s="177">
        <f t="shared" si="0"/>
        <v>0</v>
      </c>
      <c r="I13" s="178"/>
      <c r="J13" s="175">
        <v>0</v>
      </c>
    </row>
    <row r="14" spans="1:10" ht="12.75">
      <c r="A14" s="140" t="str">
        <f>'Schedule 6'!A12</f>
        <v>Dec.</v>
      </c>
      <c r="B14" s="176">
        <v>0</v>
      </c>
      <c r="C14" s="176">
        <v>0</v>
      </c>
      <c r="D14" s="176">
        <v>0</v>
      </c>
      <c r="E14" s="176">
        <v>0</v>
      </c>
      <c r="F14" s="176">
        <v>0</v>
      </c>
      <c r="G14" s="102"/>
      <c r="H14" s="177">
        <f t="shared" si="0"/>
        <v>0</v>
      </c>
      <c r="I14" s="178"/>
      <c r="J14" s="175">
        <v>0</v>
      </c>
    </row>
    <row r="15" spans="1:10" ht="12.75">
      <c r="A15" s="140" t="str">
        <f>'Schedule 6'!A13</f>
        <v>Jan. </v>
      </c>
      <c r="B15" s="176">
        <v>0</v>
      </c>
      <c r="C15" s="176">
        <v>0</v>
      </c>
      <c r="D15" s="176">
        <v>0</v>
      </c>
      <c r="E15" s="176">
        <v>0</v>
      </c>
      <c r="F15" s="176">
        <v>0</v>
      </c>
      <c r="G15" s="102"/>
      <c r="H15" s="177">
        <f t="shared" si="0"/>
        <v>0</v>
      </c>
      <c r="I15" s="178"/>
      <c r="J15" s="175">
        <v>0</v>
      </c>
    </row>
    <row r="16" spans="1:10" ht="12.75">
      <c r="A16" s="140" t="str">
        <f>'Schedule 6'!A14</f>
        <v>Feb.</v>
      </c>
      <c r="B16" s="176">
        <v>0</v>
      </c>
      <c r="C16" s="176">
        <v>0</v>
      </c>
      <c r="D16" s="176">
        <v>0</v>
      </c>
      <c r="E16" s="176"/>
      <c r="F16" s="176">
        <v>0</v>
      </c>
      <c r="G16" s="102"/>
      <c r="H16" s="177">
        <f t="shared" si="0"/>
        <v>0</v>
      </c>
      <c r="I16" s="178"/>
      <c r="J16" s="175">
        <v>0</v>
      </c>
    </row>
    <row r="17" spans="1:10" ht="12.75">
      <c r="A17" s="140" t="str">
        <f>'Schedule 6'!A15</f>
        <v>Mar.</v>
      </c>
      <c r="B17" s="176">
        <v>0</v>
      </c>
      <c r="C17" s="176">
        <v>0</v>
      </c>
      <c r="D17" s="176">
        <v>0</v>
      </c>
      <c r="E17" s="176">
        <v>0</v>
      </c>
      <c r="F17" s="176">
        <v>0</v>
      </c>
      <c r="G17" s="102"/>
      <c r="H17" s="177">
        <f t="shared" si="0"/>
        <v>0</v>
      </c>
      <c r="I17" s="178"/>
      <c r="J17" s="175">
        <v>0</v>
      </c>
    </row>
    <row r="18" spans="1:10" ht="12.75">
      <c r="A18" s="140" t="str">
        <f>'Schedule 6'!A16</f>
        <v>Apr.</v>
      </c>
      <c r="B18" s="176">
        <v>0</v>
      </c>
      <c r="C18" s="176">
        <v>0</v>
      </c>
      <c r="D18" s="176">
        <v>0</v>
      </c>
      <c r="E18" s="176">
        <v>0</v>
      </c>
      <c r="F18" s="176">
        <v>0</v>
      </c>
      <c r="G18" s="102"/>
      <c r="H18" s="177">
        <f t="shared" si="0"/>
        <v>0</v>
      </c>
      <c r="I18" s="178"/>
      <c r="J18" s="175">
        <v>0</v>
      </c>
    </row>
    <row r="19" spans="1:10" ht="12.75">
      <c r="A19" s="140" t="str">
        <f>'Schedule 6'!A17</f>
        <v>May</v>
      </c>
      <c r="B19" s="176">
        <v>0</v>
      </c>
      <c r="C19" s="176">
        <v>0</v>
      </c>
      <c r="D19" s="176">
        <v>0</v>
      </c>
      <c r="E19" s="176">
        <v>0</v>
      </c>
      <c r="F19" s="176">
        <v>0</v>
      </c>
      <c r="G19" s="102"/>
      <c r="H19" s="177">
        <f t="shared" si="0"/>
        <v>0</v>
      </c>
      <c r="I19" s="178"/>
      <c r="J19" s="175">
        <v>0</v>
      </c>
    </row>
    <row r="20" spans="1:10" ht="12.75">
      <c r="A20" s="140" t="str">
        <f>'Schedule 6'!A18</f>
        <v>June</v>
      </c>
      <c r="B20" s="176">
        <v>0</v>
      </c>
      <c r="C20" s="176">
        <v>0</v>
      </c>
      <c r="D20" s="176">
        <v>0</v>
      </c>
      <c r="E20" s="176">
        <v>0</v>
      </c>
      <c r="F20" s="176">
        <v>0</v>
      </c>
      <c r="G20" s="102"/>
      <c r="H20" s="177">
        <f t="shared" si="0"/>
        <v>0</v>
      </c>
      <c r="I20" s="178"/>
      <c r="J20" s="175">
        <v>0</v>
      </c>
    </row>
    <row r="21" spans="1:10" ht="12.75">
      <c r="A21" s="140" t="str">
        <f>'Schedule 6'!A19</f>
        <v>July</v>
      </c>
      <c r="B21" s="176">
        <v>0</v>
      </c>
      <c r="C21" s="176">
        <v>0</v>
      </c>
      <c r="D21" s="176">
        <v>0</v>
      </c>
      <c r="E21" s="176">
        <v>0</v>
      </c>
      <c r="F21" s="176">
        <v>0</v>
      </c>
      <c r="G21" s="102"/>
      <c r="H21" s="177">
        <f t="shared" si="0"/>
        <v>0</v>
      </c>
      <c r="I21" s="178"/>
      <c r="J21" s="175">
        <v>0</v>
      </c>
    </row>
    <row r="22" spans="1:10" ht="12.75">
      <c r="A22" s="140" t="str">
        <f>'Schedule 6'!A20</f>
        <v>Aug. </v>
      </c>
      <c r="B22" s="176">
        <v>0</v>
      </c>
      <c r="C22" s="176">
        <v>0</v>
      </c>
      <c r="D22" s="176">
        <v>0</v>
      </c>
      <c r="E22" s="176">
        <v>0</v>
      </c>
      <c r="F22" s="176">
        <v>0</v>
      </c>
      <c r="G22" s="102"/>
      <c r="H22" s="177">
        <f t="shared" si="0"/>
        <v>0</v>
      </c>
      <c r="I22" s="178"/>
      <c r="J22" s="175">
        <v>0</v>
      </c>
    </row>
    <row r="23" spans="1:10" ht="13.5" thickBot="1">
      <c r="A23" s="39" t="s">
        <v>21</v>
      </c>
      <c r="B23" s="179">
        <f>SUM(B11:B22)</f>
        <v>0</v>
      </c>
      <c r="C23" s="179">
        <f>SUM(C11:C22)</f>
        <v>0</v>
      </c>
      <c r="D23" s="179">
        <f>SUM(D11:D22)</f>
        <v>0</v>
      </c>
      <c r="E23" s="179">
        <f>SUM(E11:E22)</f>
        <v>0</v>
      </c>
      <c r="F23" s="179">
        <f>SUM(F11:F22)</f>
        <v>0</v>
      </c>
      <c r="G23" s="102"/>
      <c r="H23" s="179">
        <f>SUM(H11:H22)</f>
        <v>0</v>
      </c>
      <c r="I23" s="180"/>
      <c r="J23" s="179">
        <f>SUM(J11:J22)</f>
        <v>0</v>
      </c>
    </row>
    <row r="24" ht="13.5" thickTop="1"/>
    <row r="25" spans="1:7" ht="12.75">
      <c r="A25" s="14"/>
      <c r="B25" s="14"/>
      <c r="C25" s="14"/>
      <c r="D25" s="14"/>
      <c r="E25" s="14"/>
      <c r="F25" s="14"/>
      <c r="G25" s="87"/>
    </row>
    <row r="26" spans="1:7" ht="12.75">
      <c r="A26" s="107"/>
      <c r="D26" s="173"/>
      <c r="F26" s="14"/>
      <c r="G26" s="14"/>
    </row>
    <row r="27" spans="1:7" ht="12.75">
      <c r="A27" s="14"/>
      <c r="B27" s="14"/>
      <c r="C27" s="14"/>
      <c r="D27" s="14"/>
      <c r="E27" s="14"/>
      <c r="F27" s="14"/>
      <c r="G27" s="84"/>
    </row>
    <row r="28" spans="1:7" ht="12.75">
      <c r="A28" s="14"/>
      <c r="B28" s="14"/>
      <c r="C28" s="14"/>
      <c r="D28" s="14"/>
      <c r="E28" s="14"/>
      <c r="F28" s="14"/>
      <c r="G28" s="14"/>
    </row>
    <row r="29" spans="1:8" ht="16.5">
      <c r="A29" s="141" t="s">
        <v>83</v>
      </c>
      <c r="B29" s="141"/>
      <c r="C29" s="141"/>
      <c r="D29" s="141"/>
      <c r="E29" s="141"/>
      <c r="F29" s="141"/>
      <c r="G29" s="141"/>
      <c r="H29" s="14"/>
    </row>
    <row r="30" spans="1:8" ht="16.5">
      <c r="A30" s="141" t="s">
        <v>115</v>
      </c>
      <c r="B30" s="141"/>
      <c r="C30" s="141"/>
      <c r="D30" s="141"/>
      <c r="E30" s="141"/>
      <c r="F30" s="141"/>
      <c r="G30" s="142"/>
      <c r="H30" s="14"/>
    </row>
    <row r="31" spans="1:8" ht="16.5">
      <c r="A31" s="141"/>
      <c r="B31" s="141"/>
      <c r="C31" s="141"/>
      <c r="D31" s="141"/>
      <c r="E31" s="141"/>
      <c r="F31" s="141"/>
      <c r="G31" s="142"/>
      <c r="H31" s="14"/>
    </row>
    <row r="32" spans="1:8" ht="16.5">
      <c r="A32" s="141" t="s">
        <v>116</v>
      </c>
      <c r="B32" s="141"/>
      <c r="C32" s="141"/>
      <c r="D32" s="141"/>
      <c r="E32" s="141"/>
      <c r="F32" s="141"/>
      <c r="G32" s="142"/>
      <c r="H32" s="14"/>
    </row>
    <row r="33" spans="1:8" ht="16.5">
      <c r="A33" s="141"/>
      <c r="B33" s="141"/>
      <c r="C33" s="141"/>
      <c r="D33" s="141"/>
      <c r="E33" s="141"/>
      <c r="F33" s="141"/>
      <c r="G33" s="141"/>
      <c r="H33" s="14"/>
    </row>
    <row r="34" spans="1:8" ht="16.5">
      <c r="A34" s="141" t="s">
        <v>178</v>
      </c>
      <c r="B34" s="141"/>
      <c r="C34" s="141"/>
      <c r="D34" s="141"/>
      <c r="E34" s="141"/>
      <c r="F34" s="141"/>
      <c r="G34" s="142"/>
      <c r="H34" s="14"/>
    </row>
    <row r="35" spans="1:8" ht="12.75">
      <c r="A35" s="14"/>
      <c r="B35" s="14"/>
      <c r="C35" s="14"/>
      <c r="D35" s="14"/>
      <c r="E35" s="14"/>
      <c r="F35" s="14"/>
      <c r="G35" s="14"/>
      <c r="H35" s="14"/>
    </row>
    <row r="36" spans="1:8" ht="12.75">
      <c r="A36" s="88"/>
      <c r="B36" s="14"/>
      <c r="C36" s="14"/>
      <c r="D36" s="14"/>
      <c r="E36" s="14"/>
      <c r="F36" s="14"/>
      <c r="G36" s="14"/>
      <c r="H36" s="14"/>
    </row>
    <row r="37" spans="1:8" ht="12.75">
      <c r="A37" s="14"/>
      <c r="B37" s="14"/>
      <c r="C37" s="14"/>
      <c r="D37" s="14"/>
      <c r="E37" s="14"/>
      <c r="F37" s="14"/>
      <c r="G37" s="87"/>
      <c r="H37" s="14"/>
    </row>
    <row r="38" spans="1:8" ht="12.75">
      <c r="A38" s="14"/>
      <c r="B38" s="14"/>
      <c r="C38" s="14"/>
      <c r="D38" s="14"/>
      <c r="E38" s="14" t="s">
        <v>219</v>
      </c>
      <c r="F38" s="14"/>
      <c r="G38" s="87"/>
      <c r="H38" s="14"/>
    </row>
    <row r="39" spans="1:8" ht="12.75">
      <c r="A39" s="14"/>
      <c r="B39" s="14"/>
      <c r="C39" s="14"/>
      <c r="D39" s="14"/>
      <c r="E39" s="14"/>
      <c r="F39" s="14"/>
      <c r="G39" s="87"/>
      <c r="H39" s="14"/>
    </row>
    <row r="40" spans="1:8" ht="12.75">
      <c r="A40" s="14"/>
      <c r="B40" s="14"/>
      <c r="C40" s="14"/>
      <c r="D40" s="14"/>
      <c r="E40" s="14"/>
      <c r="F40" s="14"/>
      <c r="G40" s="82"/>
      <c r="H40" s="14"/>
    </row>
    <row r="41" spans="1:8" ht="12.75">
      <c r="A41" s="14"/>
      <c r="B41" s="14"/>
      <c r="C41" s="14"/>
      <c r="D41" s="14"/>
      <c r="E41" s="14"/>
      <c r="F41" s="14"/>
      <c r="G41" s="14"/>
      <c r="H41" s="14"/>
    </row>
    <row r="42" spans="1:8" ht="12.75">
      <c r="A42" s="14"/>
      <c r="B42" s="14"/>
      <c r="C42" s="14"/>
      <c r="D42" s="14"/>
      <c r="E42" s="14"/>
      <c r="F42" s="14"/>
      <c r="G42" s="14"/>
      <c r="H42" s="14"/>
    </row>
    <row r="43" spans="1:8" ht="12.75">
      <c r="A43" s="14"/>
      <c r="B43" s="14"/>
      <c r="C43" s="14"/>
      <c r="D43" s="14"/>
      <c r="E43" s="14"/>
      <c r="F43" s="14"/>
      <c r="G43" s="86"/>
      <c r="H43" s="14"/>
    </row>
    <row r="44" spans="1:8" ht="12.75">
      <c r="A44" s="14"/>
      <c r="B44" s="14"/>
      <c r="C44" s="14"/>
      <c r="D44" s="14"/>
      <c r="E44" s="14"/>
      <c r="F44" s="14"/>
      <c r="G44" s="14"/>
      <c r="H44" s="14"/>
    </row>
    <row r="45" spans="1:8" ht="12.75">
      <c r="A45" s="14"/>
      <c r="B45" s="14"/>
      <c r="C45" s="14"/>
      <c r="D45" s="14"/>
      <c r="E45" s="14"/>
      <c r="F45" s="14"/>
      <c r="G45" s="14"/>
      <c r="H45" s="14"/>
    </row>
    <row r="46" spans="1:8" ht="12.75">
      <c r="A46" s="14"/>
      <c r="B46" s="14"/>
      <c r="C46" s="14"/>
      <c r="D46" s="14"/>
      <c r="E46" s="14"/>
      <c r="F46" s="14"/>
      <c r="G46" s="86"/>
      <c r="H46" s="14"/>
    </row>
    <row r="47" spans="1:8" ht="12.75">
      <c r="A47" s="14"/>
      <c r="B47" s="14"/>
      <c r="C47" s="14"/>
      <c r="D47" s="14"/>
      <c r="E47" s="14"/>
      <c r="F47" s="14"/>
      <c r="G47" s="14"/>
      <c r="H47" s="14"/>
    </row>
    <row r="48" spans="1:8" ht="12.75">
      <c r="A48" s="14"/>
      <c r="B48" s="14"/>
      <c r="C48" s="14"/>
      <c r="D48" s="14"/>
      <c r="E48" s="14"/>
      <c r="F48" s="14"/>
      <c r="G48" s="86"/>
      <c r="H48" s="14"/>
    </row>
  </sheetData>
  <sheetProtection/>
  <printOptions/>
  <pageMargins left="0.75" right="0.75" top="1" bottom="1" header="0.5" footer="0.5"/>
  <pageSetup fitToHeight="1" fitToWidth="1" horizontalDpi="300" verticalDpi="300" orientation="portrait" scale="65"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S33"/>
  <sheetViews>
    <sheetView showGridLines="0" zoomScalePageLayoutView="0" workbookViewId="0" topLeftCell="A1">
      <selection activeCell="L37" sqref="L37"/>
    </sheetView>
  </sheetViews>
  <sheetFormatPr defaultColWidth="9.140625" defaultRowHeight="12.75"/>
  <cols>
    <col min="1" max="1" width="17.140625" style="0" customWidth="1"/>
    <col min="2" max="14" width="12.7109375" style="0" customWidth="1"/>
  </cols>
  <sheetData>
    <row r="1" spans="1:7" ht="18">
      <c r="A1" s="132" t="str">
        <f>'Schedule 1'!A1</f>
        <v>[Name of Company]</v>
      </c>
      <c r="G1" s="53" t="s">
        <v>160</v>
      </c>
    </row>
    <row r="2" ht="12.75">
      <c r="A2" s="107" t="s">
        <v>161</v>
      </c>
    </row>
    <row r="3" spans="1:5" ht="12.75">
      <c r="A3" s="132" t="str">
        <f>'Schedule 1'!A3</f>
        <v>[For GCR Effective November 1, 20xx]</v>
      </c>
      <c r="B3" s="43"/>
      <c r="C3" s="43"/>
      <c r="D3" s="43"/>
      <c r="E3" s="42"/>
    </row>
    <row r="6" spans="2:14" ht="12.75">
      <c r="B6" s="2"/>
      <c r="C6" s="2"/>
      <c r="D6" s="2"/>
      <c r="E6" s="2"/>
      <c r="F6" s="2"/>
      <c r="G6" s="2"/>
      <c r="H6" s="2"/>
      <c r="I6" s="2"/>
      <c r="J6" s="2"/>
      <c r="K6" s="2"/>
      <c r="L6" s="2"/>
      <c r="M6" s="2"/>
      <c r="N6" s="2"/>
    </row>
    <row r="7" spans="2:19" ht="12.75">
      <c r="B7" s="165" t="str">
        <f>'Schedule 7'!B9</f>
        <v>Supplier #1</v>
      </c>
      <c r="C7" s="165" t="str">
        <f>'Schedule 7'!C9</f>
        <v>Supplier #2</v>
      </c>
      <c r="D7" s="165" t="str">
        <f>'Schedule 7'!D9</f>
        <v>Supplier #3</v>
      </c>
      <c r="E7" s="165" t="str">
        <f>'Schedule 7'!E9</f>
        <v>Supplier #4</v>
      </c>
      <c r="F7" s="165" t="str">
        <f>'Schedule 7'!F9</f>
        <v>Supplier #5</v>
      </c>
      <c r="G7" s="104" t="s">
        <v>92</v>
      </c>
      <c r="H7" s="104" t="s">
        <v>93</v>
      </c>
      <c r="I7" s="168" t="s">
        <v>173</v>
      </c>
      <c r="J7" s="89"/>
      <c r="K7" s="89"/>
      <c r="L7" s="89"/>
      <c r="M7" s="89"/>
      <c r="N7" s="89"/>
      <c r="O7" s="14"/>
      <c r="P7" s="14"/>
      <c r="Q7" s="14"/>
      <c r="R7" s="14"/>
      <c r="S7" s="14"/>
    </row>
    <row r="8" spans="1:19" ht="12.75">
      <c r="A8" s="5" t="s">
        <v>3</v>
      </c>
      <c r="B8" s="59" t="s">
        <v>20</v>
      </c>
      <c r="C8" s="59" t="s">
        <v>20</v>
      </c>
      <c r="D8" s="59" t="s">
        <v>20</v>
      </c>
      <c r="E8" s="59" t="s">
        <v>20</v>
      </c>
      <c r="F8" s="59" t="s">
        <v>20</v>
      </c>
      <c r="G8" s="2" t="s">
        <v>87</v>
      </c>
      <c r="H8" s="2" t="s">
        <v>87</v>
      </c>
      <c r="I8" s="7" t="s">
        <v>171</v>
      </c>
      <c r="J8" s="90"/>
      <c r="K8" s="90"/>
      <c r="L8" s="90"/>
      <c r="M8" s="90"/>
      <c r="N8" s="89"/>
      <c r="O8" s="14"/>
      <c r="P8" s="14"/>
      <c r="Q8" s="14"/>
      <c r="R8" s="14"/>
      <c r="S8" s="14"/>
    </row>
    <row r="9" spans="1:19" ht="12.75">
      <c r="A9" s="27"/>
      <c r="B9" s="57" t="s">
        <v>1</v>
      </c>
      <c r="C9" s="57" t="s">
        <v>1</v>
      </c>
      <c r="D9" s="3" t="s">
        <v>1</v>
      </c>
      <c r="E9" s="57" t="s">
        <v>1</v>
      </c>
      <c r="F9" s="57" t="s">
        <v>1</v>
      </c>
      <c r="G9" s="57" t="s">
        <v>88</v>
      </c>
      <c r="H9" s="57" t="s">
        <v>88</v>
      </c>
      <c r="I9" s="57" t="s">
        <v>88</v>
      </c>
      <c r="J9" s="91"/>
      <c r="K9" s="91"/>
      <c r="L9" s="91"/>
      <c r="M9" s="91"/>
      <c r="N9" s="91"/>
      <c r="O9" s="14"/>
      <c r="P9" s="14"/>
      <c r="Q9" s="14"/>
      <c r="R9" s="14"/>
      <c r="S9" s="14"/>
    </row>
    <row r="10" spans="10:19" ht="12.75">
      <c r="J10" s="79"/>
      <c r="K10" s="79"/>
      <c r="L10" s="79"/>
      <c r="M10" s="79"/>
      <c r="N10" s="79"/>
      <c r="O10" s="14"/>
      <c r="P10" s="14"/>
      <c r="Q10" s="14"/>
      <c r="R10" s="14"/>
      <c r="S10" s="14"/>
    </row>
    <row r="11" spans="1:19" ht="12.75">
      <c r="A11" s="40" t="str">
        <f>'Schedule 6'!A9</f>
        <v>Sept. </v>
      </c>
      <c r="B11" s="146">
        <v>0</v>
      </c>
      <c r="C11" s="18">
        <v>0</v>
      </c>
      <c r="D11" s="18">
        <v>0</v>
      </c>
      <c r="E11" s="18">
        <v>0</v>
      </c>
      <c r="F11" s="18">
        <v>0</v>
      </c>
      <c r="G11" s="18">
        <v>0</v>
      </c>
      <c r="H11" s="18">
        <v>0</v>
      </c>
      <c r="I11" s="18">
        <v>0</v>
      </c>
      <c r="J11" s="80"/>
      <c r="K11" s="101"/>
      <c r="L11" s="101"/>
      <c r="M11" s="101"/>
      <c r="N11" s="101"/>
      <c r="O11" s="14"/>
      <c r="P11" s="14"/>
      <c r="Q11" s="14"/>
      <c r="R11" s="14"/>
      <c r="S11" s="14"/>
    </row>
    <row r="12" spans="1:19" ht="12.75">
      <c r="A12" s="41" t="str">
        <f>'Schedule 6'!A10</f>
        <v>Oct.</v>
      </c>
      <c r="B12" s="146">
        <v>0</v>
      </c>
      <c r="C12" s="18">
        <v>0</v>
      </c>
      <c r="D12" s="18">
        <v>0</v>
      </c>
      <c r="E12" s="18">
        <v>0</v>
      </c>
      <c r="F12" s="18">
        <v>0</v>
      </c>
      <c r="G12" s="18">
        <v>0</v>
      </c>
      <c r="H12" s="18">
        <v>0</v>
      </c>
      <c r="I12" s="18">
        <v>0</v>
      </c>
      <c r="J12" s="80"/>
      <c r="K12" s="101"/>
      <c r="L12" s="101"/>
      <c r="M12" s="101"/>
      <c r="N12" s="101"/>
      <c r="O12" s="14"/>
      <c r="P12" s="14"/>
      <c r="Q12" s="14"/>
      <c r="R12" s="14"/>
      <c r="S12" s="14"/>
    </row>
    <row r="13" spans="1:19" ht="12.75">
      <c r="A13" s="40" t="str">
        <f>'Schedule 6'!A11</f>
        <v>Nov.</v>
      </c>
      <c r="B13" s="146">
        <v>0</v>
      </c>
      <c r="C13" s="18">
        <v>0</v>
      </c>
      <c r="D13" s="18">
        <v>0</v>
      </c>
      <c r="E13" s="18">
        <v>0</v>
      </c>
      <c r="F13" s="18">
        <v>0</v>
      </c>
      <c r="G13" s="18">
        <v>0</v>
      </c>
      <c r="H13" s="18">
        <v>0</v>
      </c>
      <c r="I13" s="18">
        <v>0</v>
      </c>
      <c r="J13" s="80"/>
      <c r="K13" s="101"/>
      <c r="L13" s="101"/>
      <c r="M13" s="101"/>
      <c r="N13" s="101"/>
      <c r="O13" s="14"/>
      <c r="P13" s="14"/>
      <c r="Q13" s="14"/>
      <c r="R13" s="14"/>
      <c r="S13" s="14"/>
    </row>
    <row r="14" spans="1:19" ht="12.75">
      <c r="A14" s="41" t="str">
        <f>'Schedule 6'!A12</f>
        <v>Dec.</v>
      </c>
      <c r="B14" s="146">
        <v>0</v>
      </c>
      <c r="C14" s="18">
        <v>0</v>
      </c>
      <c r="D14" s="18">
        <v>0</v>
      </c>
      <c r="E14" s="18">
        <v>0</v>
      </c>
      <c r="F14" s="18">
        <v>0</v>
      </c>
      <c r="G14" s="18">
        <v>0</v>
      </c>
      <c r="H14" s="18">
        <v>0</v>
      </c>
      <c r="I14" s="18">
        <v>0</v>
      </c>
      <c r="J14" s="80"/>
      <c r="K14" s="101"/>
      <c r="L14" s="101"/>
      <c r="M14" s="101"/>
      <c r="N14" s="101"/>
      <c r="O14" s="14"/>
      <c r="P14" s="14"/>
      <c r="Q14" s="14"/>
      <c r="R14" s="14"/>
      <c r="S14" s="14"/>
    </row>
    <row r="15" spans="1:19" ht="12.75">
      <c r="A15" s="41" t="str">
        <f>'Schedule 6'!A13</f>
        <v>Jan. </v>
      </c>
      <c r="B15" s="146">
        <v>0</v>
      </c>
      <c r="C15" s="18">
        <v>0</v>
      </c>
      <c r="D15" s="18">
        <v>0</v>
      </c>
      <c r="E15" s="18">
        <v>0</v>
      </c>
      <c r="F15" s="18">
        <v>0</v>
      </c>
      <c r="G15" s="18">
        <v>0</v>
      </c>
      <c r="H15" s="18">
        <v>0</v>
      </c>
      <c r="I15" s="18">
        <v>0</v>
      </c>
      <c r="J15" s="80"/>
      <c r="K15" s="101"/>
      <c r="L15" s="101"/>
      <c r="M15" s="101"/>
      <c r="N15" s="101"/>
      <c r="O15" s="14"/>
      <c r="P15" s="14"/>
      <c r="Q15" s="14"/>
      <c r="R15" s="14"/>
      <c r="S15" s="14"/>
    </row>
    <row r="16" spans="1:19" ht="12.75">
      <c r="A16" s="41" t="str">
        <f>'Schedule 6'!A14</f>
        <v>Feb.</v>
      </c>
      <c r="B16" s="146">
        <v>0</v>
      </c>
      <c r="C16" s="18">
        <v>0</v>
      </c>
      <c r="D16" s="18">
        <v>0</v>
      </c>
      <c r="E16" s="18">
        <v>0</v>
      </c>
      <c r="F16" s="18">
        <v>0</v>
      </c>
      <c r="G16" s="18">
        <v>0</v>
      </c>
      <c r="H16" s="18">
        <v>0</v>
      </c>
      <c r="I16" s="18">
        <v>0</v>
      </c>
      <c r="J16" s="80"/>
      <c r="K16" s="101"/>
      <c r="L16" s="101"/>
      <c r="M16" s="101"/>
      <c r="N16" s="101"/>
      <c r="O16" s="14"/>
      <c r="P16" s="14"/>
      <c r="Q16" s="14"/>
      <c r="R16" s="14"/>
      <c r="S16" s="14"/>
    </row>
    <row r="17" spans="1:19" ht="12.75">
      <c r="A17" s="41" t="str">
        <f>'Schedule 6'!A15</f>
        <v>Mar.</v>
      </c>
      <c r="B17" s="146">
        <v>0</v>
      </c>
      <c r="C17" s="18">
        <v>0</v>
      </c>
      <c r="D17" s="18">
        <v>0</v>
      </c>
      <c r="E17" s="18">
        <v>0</v>
      </c>
      <c r="F17" s="18">
        <v>0</v>
      </c>
      <c r="G17" s="18">
        <v>0</v>
      </c>
      <c r="H17" s="18">
        <v>0</v>
      </c>
      <c r="I17" s="18">
        <v>0</v>
      </c>
      <c r="J17" s="80"/>
      <c r="K17" s="101"/>
      <c r="L17" s="101"/>
      <c r="M17" s="101"/>
      <c r="N17" s="101"/>
      <c r="O17" s="14"/>
      <c r="P17" s="14"/>
      <c r="Q17" s="14"/>
      <c r="R17" s="14"/>
      <c r="S17" s="14"/>
    </row>
    <row r="18" spans="1:19" ht="12.75">
      <c r="A18" s="41" t="str">
        <f>'Schedule 6'!A16</f>
        <v>Apr.</v>
      </c>
      <c r="B18" s="146">
        <v>0</v>
      </c>
      <c r="C18" s="18">
        <v>0</v>
      </c>
      <c r="D18" s="18">
        <v>0</v>
      </c>
      <c r="E18" s="18">
        <v>0</v>
      </c>
      <c r="F18" s="18">
        <v>0</v>
      </c>
      <c r="G18" s="18">
        <v>0</v>
      </c>
      <c r="H18" s="18">
        <v>0</v>
      </c>
      <c r="I18" s="18">
        <v>0</v>
      </c>
      <c r="J18" s="80"/>
      <c r="K18" s="101"/>
      <c r="L18" s="101"/>
      <c r="M18" s="101"/>
      <c r="N18" s="101"/>
      <c r="O18" s="14"/>
      <c r="P18" s="14"/>
      <c r="Q18" s="14"/>
      <c r="R18" s="14"/>
      <c r="S18" s="14"/>
    </row>
    <row r="19" spans="1:19" ht="12.75">
      <c r="A19" s="41" t="str">
        <f>'Schedule 6'!A17</f>
        <v>May</v>
      </c>
      <c r="B19" s="146">
        <v>0</v>
      </c>
      <c r="C19" s="18">
        <v>0</v>
      </c>
      <c r="D19" s="18">
        <v>0</v>
      </c>
      <c r="E19" s="18">
        <v>0</v>
      </c>
      <c r="F19" s="18">
        <v>0</v>
      </c>
      <c r="G19" s="18">
        <v>0</v>
      </c>
      <c r="H19" s="18">
        <v>0</v>
      </c>
      <c r="I19" s="18">
        <v>0</v>
      </c>
      <c r="J19" s="80"/>
      <c r="K19" s="101"/>
      <c r="L19" s="101"/>
      <c r="M19" s="101"/>
      <c r="N19" s="101"/>
      <c r="O19" s="14"/>
      <c r="P19" s="14"/>
      <c r="Q19" s="14"/>
      <c r="R19" s="14"/>
      <c r="S19" s="14"/>
    </row>
    <row r="20" spans="1:19" ht="12.75">
      <c r="A20" s="41" t="str">
        <f>'Schedule 6'!A18</f>
        <v>June</v>
      </c>
      <c r="B20" s="146">
        <v>0</v>
      </c>
      <c r="C20" s="18">
        <v>0</v>
      </c>
      <c r="D20" s="18">
        <v>0</v>
      </c>
      <c r="E20" s="18">
        <v>0</v>
      </c>
      <c r="F20" s="18">
        <v>0</v>
      </c>
      <c r="G20" s="18">
        <v>0</v>
      </c>
      <c r="H20" s="18">
        <v>0</v>
      </c>
      <c r="I20" s="18">
        <v>0</v>
      </c>
      <c r="J20" s="80"/>
      <c r="K20" s="101"/>
      <c r="L20" s="101"/>
      <c r="M20" s="101"/>
      <c r="N20" s="101"/>
      <c r="O20" s="14"/>
      <c r="P20" s="14"/>
      <c r="Q20" s="14"/>
      <c r="R20" s="14"/>
      <c r="S20" s="14"/>
    </row>
    <row r="21" spans="1:19" ht="12.75">
      <c r="A21" s="41" t="str">
        <f>'Schedule 6'!A19</f>
        <v>July</v>
      </c>
      <c r="B21" s="146">
        <v>0</v>
      </c>
      <c r="C21" s="18">
        <v>0</v>
      </c>
      <c r="D21" s="18">
        <v>0</v>
      </c>
      <c r="E21" s="18">
        <v>0</v>
      </c>
      <c r="F21" s="18">
        <v>0</v>
      </c>
      <c r="G21" s="18">
        <v>0</v>
      </c>
      <c r="H21" s="18">
        <v>0</v>
      </c>
      <c r="I21" s="18">
        <v>0</v>
      </c>
      <c r="J21" s="80"/>
      <c r="K21" s="101"/>
      <c r="L21" s="101"/>
      <c r="M21" s="101"/>
      <c r="N21" s="101"/>
      <c r="O21" s="14"/>
      <c r="P21" s="14"/>
      <c r="Q21" s="14"/>
      <c r="R21" s="14"/>
      <c r="S21" s="14"/>
    </row>
    <row r="22" spans="1:19" ht="12.75">
      <c r="A22" s="41" t="str">
        <f>'Schedule 6'!A20</f>
        <v>Aug. </v>
      </c>
      <c r="B22" s="146">
        <v>0</v>
      </c>
      <c r="C22" s="18">
        <v>0</v>
      </c>
      <c r="D22" s="18">
        <v>0</v>
      </c>
      <c r="E22" s="18">
        <v>0</v>
      </c>
      <c r="F22" s="18">
        <v>0</v>
      </c>
      <c r="G22" s="18">
        <v>0</v>
      </c>
      <c r="H22" s="18">
        <v>0</v>
      </c>
      <c r="I22" s="18">
        <v>0</v>
      </c>
      <c r="J22" s="80"/>
      <c r="K22" s="101"/>
      <c r="L22" s="101"/>
      <c r="M22" s="101"/>
      <c r="N22" s="101"/>
      <c r="O22" s="14"/>
      <c r="P22" s="14"/>
      <c r="Q22" s="14"/>
      <c r="R22" s="14"/>
      <c r="S22" s="14"/>
    </row>
    <row r="23" spans="1:9" ht="12.75">
      <c r="A23" s="39"/>
      <c r="B23" s="56"/>
      <c r="C23" s="56"/>
      <c r="D23" s="56"/>
      <c r="E23" s="45"/>
      <c r="F23" s="46"/>
      <c r="G23" s="46"/>
      <c r="H23" s="45"/>
      <c r="I23" s="46"/>
    </row>
    <row r="27" spans="1:9" ht="16.5">
      <c r="A27" s="135" t="s">
        <v>83</v>
      </c>
      <c r="B27" s="110"/>
      <c r="C27" s="110"/>
      <c r="D27" s="110"/>
      <c r="E27" s="110"/>
      <c r="F27" s="110"/>
      <c r="G27" s="110"/>
      <c r="H27" s="110"/>
      <c r="I27" s="110"/>
    </row>
    <row r="28" spans="1:9" ht="16.5">
      <c r="A28" s="135" t="s">
        <v>117</v>
      </c>
      <c r="B28" s="110"/>
      <c r="C28" s="110"/>
      <c r="D28" s="110"/>
      <c r="E28" s="110"/>
      <c r="F28" s="110"/>
      <c r="G28" s="110"/>
      <c r="H28" s="110"/>
      <c r="I28" s="110"/>
    </row>
    <row r="29" spans="1:9" ht="16.5">
      <c r="A29" s="135" t="s">
        <v>157</v>
      </c>
      <c r="B29" s="110"/>
      <c r="C29" s="110"/>
      <c r="D29" s="110"/>
      <c r="E29" s="110"/>
      <c r="F29" s="110"/>
      <c r="G29" s="110"/>
      <c r="H29" s="110"/>
      <c r="I29" s="110"/>
    </row>
    <row r="30" spans="1:9" ht="16.5">
      <c r="A30" s="135" t="s">
        <v>89</v>
      </c>
      <c r="B30" s="110"/>
      <c r="C30" s="110"/>
      <c r="D30" s="110"/>
      <c r="E30" s="110"/>
      <c r="F30" s="110"/>
      <c r="G30" s="110"/>
      <c r="H30" s="110"/>
      <c r="I30" s="110"/>
    </row>
    <row r="31" spans="1:9" ht="16.5">
      <c r="A31" s="135" t="s">
        <v>94</v>
      </c>
      <c r="B31" s="109"/>
      <c r="C31" s="109"/>
      <c r="D31" s="109"/>
      <c r="E31" s="109"/>
      <c r="F31" s="109"/>
      <c r="G31" s="109"/>
      <c r="H31" s="109"/>
      <c r="I31" s="109"/>
    </row>
    <row r="32" spans="1:9" ht="16.5">
      <c r="A32" s="135" t="s">
        <v>179</v>
      </c>
      <c r="B32" s="109"/>
      <c r="C32" s="109"/>
      <c r="D32" s="109"/>
      <c r="E32" s="109"/>
      <c r="F32" s="109"/>
      <c r="G32" s="109"/>
      <c r="H32" s="109"/>
      <c r="I32" s="109"/>
    </row>
    <row r="33" spans="1:9" ht="16.5">
      <c r="A33" s="135" t="s">
        <v>180</v>
      </c>
      <c r="B33" s="109"/>
      <c r="C33" s="109"/>
      <c r="D33" s="109"/>
      <c r="E33" s="109"/>
      <c r="F33" s="109"/>
      <c r="G33" s="109"/>
      <c r="H33" s="109"/>
      <c r="I33" s="109"/>
    </row>
  </sheetData>
  <sheetProtection/>
  <printOptions/>
  <pageMargins left="0.75" right="0.75" top="1" bottom="1" header="0.5" footer="0.5"/>
  <pageSetup fitToHeight="1" fitToWidth="1" horizontalDpi="300" verticalDpi="300" orientation="landscape" scale="93"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 Public Utility Commission</dc:creator>
  <cp:keywords/>
  <dc:description/>
  <cp:lastModifiedBy>Page, Cyndi</cp:lastModifiedBy>
  <cp:lastPrinted>2018-08-06T15:28:44Z</cp:lastPrinted>
  <dcterms:created xsi:type="dcterms:W3CDTF">1999-09-17T18:03:52Z</dcterms:created>
  <dcterms:modified xsi:type="dcterms:W3CDTF">2019-08-02T19:07:59Z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