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densla\Documents\"/>
    </mc:Choice>
  </mc:AlternateContent>
  <bookViews>
    <workbookView xWindow="0" yWindow="0" windowWidth="20160" windowHeight="8688" activeTab="2" xr2:uid="{FBB92A29-A044-49D5-907D-7C63B90E04F7}"/>
  </bookViews>
  <sheets>
    <sheet name="Large" sheetId="1" r:id="rId1"/>
    <sheet name="Small" sheetId="2" r:id="rId2"/>
    <sheet name="Telc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8" i="1"/>
  <c r="I43" i="1"/>
  <c r="I44" i="1"/>
  <c r="I45" i="1"/>
  <c r="I46" i="1"/>
  <c r="I47" i="1"/>
  <c r="I48" i="1"/>
  <c r="I49" i="1"/>
  <c r="I50" i="1"/>
  <c r="I55" i="1"/>
  <c r="I56" i="1"/>
  <c r="I60" i="1"/>
  <c r="I61" i="1"/>
  <c r="I62" i="1"/>
  <c r="I63" i="1"/>
  <c r="I64" i="1"/>
  <c r="I65" i="1"/>
  <c r="I66" i="1"/>
  <c r="I32" i="1"/>
  <c r="I10" i="1"/>
  <c r="I13" i="1"/>
  <c r="I24" i="1"/>
  <c r="I4" i="1"/>
  <c r="C103" i="2" l="1"/>
  <c r="C101" i="2"/>
  <c r="C64" i="2"/>
  <c r="C19" i="2"/>
  <c r="C67" i="1" l="1"/>
  <c r="C51" i="1"/>
  <c r="C28" i="1"/>
  <c r="C15" i="1"/>
  <c r="C69" i="1" s="1"/>
</calcChain>
</file>

<file path=xl/sharedStrings.xml><?xml version="1.0" encoding="utf-8"?>
<sst xmlns="http://schemas.openxmlformats.org/spreadsheetml/2006/main" count="468" uniqueCount="362">
  <si>
    <t>110050</t>
  </si>
  <si>
    <t>CITIZENS' ELECTRIC CO OF LEWISBURG</t>
  </si>
  <si>
    <t>110150</t>
  </si>
  <si>
    <t>DUQUESNE LIGHT COMPANY</t>
  </si>
  <si>
    <t>110300</t>
  </si>
  <si>
    <t>METROPOLITAN EDISON CO</t>
  </si>
  <si>
    <t>110550</t>
  </si>
  <si>
    <t>PECO ENERGY CO</t>
  </si>
  <si>
    <t>110400</t>
  </si>
  <si>
    <t>PENNSYLVANIA ELECTRIC CO</t>
  </si>
  <si>
    <t>110450</t>
  </si>
  <si>
    <t>PENNSYLVANIA POWER CO</t>
  </si>
  <si>
    <t>110650</t>
  </si>
  <si>
    <t>PIKE COUNTY LIGHT &amp; POWER CO</t>
  </si>
  <si>
    <t>110500</t>
  </si>
  <si>
    <t>PPL ELECTRIC UTILITIES CORP</t>
  </si>
  <si>
    <t>111100</t>
  </si>
  <si>
    <t>UGI UTILITIES INC - ELECTRIC</t>
  </si>
  <si>
    <t>111200</t>
  </si>
  <si>
    <t>WELLSBORO ELECTRIC CO</t>
  </si>
  <si>
    <t>WEST PENN POWER CO</t>
  </si>
  <si>
    <t>120700</t>
  </si>
  <si>
    <t>COLUMBIA GAS OF PA INC</t>
  </si>
  <si>
    <t>121850</t>
  </si>
  <si>
    <t>NATIONAL FUEL GAS DISTRIBUTION CORP</t>
  </si>
  <si>
    <t>122300</t>
  </si>
  <si>
    <t>122350</t>
  </si>
  <si>
    <t>PEOPLES GAS COMPANY LLC</t>
  </si>
  <si>
    <t>122250</t>
  </si>
  <si>
    <t>PEOPLES NATURAL GAS CO</t>
  </si>
  <si>
    <t>121100</t>
  </si>
  <si>
    <t>PEOPLES NATURAL GAS CO - EQUITABLE DIVISION</t>
  </si>
  <si>
    <t>125042</t>
  </si>
  <si>
    <t>PHILADELPHIA GAS WORKS</t>
  </si>
  <si>
    <t>UGI CENTRAL PENN GAS INC</t>
  </si>
  <si>
    <t>125146</t>
  </si>
  <si>
    <t>UGI PENN NATURAL GAS INC</t>
  </si>
  <si>
    <t>123100</t>
  </si>
  <si>
    <t>UGI UTILITIES INC - GAS DIVISION</t>
  </si>
  <si>
    <t>210104</t>
  </si>
  <si>
    <t>AQUA PENNSYLVANIA INC</t>
  </si>
  <si>
    <t>210060</t>
  </si>
  <si>
    <t>AUDUBON WATER COMPANY</t>
  </si>
  <si>
    <t>211135</t>
  </si>
  <si>
    <t>CAN DO INC</t>
  </si>
  <si>
    <t>210540</t>
  </si>
  <si>
    <t>COLUMBIA WATER CO</t>
  </si>
  <si>
    <t>212070</t>
  </si>
  <si>
    <t>NEWTOWN ARTESIAN WATER CO</t>
  </si>
  <si>
    <t>212285</t>
  </si>
  <si>
    <t>PENNSYLVANIA-AMERICAN WATER CO</t>
  </si>
  <si>
    <t>210013</t>
  </si>
  <si>
    <t>SUEZ WATER  PENNSYLVANIA INC</t>
  </si>
  <si>
    <t>210150</t>
  </si>
  <si>
    <t>SUEZ WATER BETHEL INC</t>
  </si>
  <si>
    <t>212955</t>
  </si>
  <si>
    <t>SUPERIOR WATER COMPANY INC</t>
  </si>
  <si>
    <t>213550</t>
  </si>
  <si>
    <t>YORK WATER COMPANY</t>
  </si>
  <si>
    <t>Class A Water</t>
  </si>
  <si>
    <t>Class B Water</t>
  </si>
  <si>
    <t>210064</t>
  </si>
  <si>
    <t>APPALACHIAN UTILITIES INC</t>
  </si>
  <si>
    <t>210260</t>
  </si>
  <si>
    <t>BUCK HILL WATER CO</t>
  </si>
  <si>
    <t>COMMUNITY UTILITIES OF PENNSYLVANIA INC</t>
  </si>
  <si>
    <t>210610</t>
  </si>
  <si>
    <t>CORNER WATER SUPPLY &amp; SERVICE CORP</t>
  </si>
  <si>
    <t>210860</t>
  </si>
  <si>
    <t>EMPORIUM WATER CO</t>
  </si>
  <si>
    <t>211810</t>
  </si>
  <si>
    <t>MANWALAMINK WATER CO</t>
  </si>
  <si>
    <t>210098</t>
  </si>
  <si>
    <t>PENNSYLVANIA UTILITY CO</t>
  </si>
  <si>
    <t>212530</t>
  </si>
  <si>
    <t>REYNOLDS WATER COMPANY</t>
  </si>
  <si>
    <t>Class A Wastewater</t>
  </si>
  <si>
    <t>230240</t>
  </si>
  <si>
    <t>AQUA PENNSYLVANIA WASTEWATER INC</t>
  </si>
  <si>
    <t>230123</t>
  </si>
  <si>
    <t>230073</t>
  </si>
  <si>
    <t>PENNSYLVANIA-AMERICAN WATER CO - WASTEWATER</t>
  </si>
  <si>
    <t>Class B Wastewater</t>
  </si>
  <si>
    <t>230072</t>
  </si>
  <si>
    <t>ALLIED UTILITY SERVICES INC</t>
  </si>
  <si>
    <t>230101</t>
  </si>
  <si>
    <t>HIDDEN VALLEY UTILITY SERVICES LP</t>
  </si>
  <si>
    <t>230245</t>
  </si>
  <si>
    <t>MANWALAMINK SEWER CO</t>
  </si>
  <si>
    <t>230257</t>
  </si>
  <si>
    <t>MEADOWS SEWER COMPANY</t>
  </si>
  <si>
    <t>230091</t>
  </si>
  <si>
    <t>230380</t>
  </si>
  <si>
    <t>REYNOLDS DISPOSAL CO</t>
  </si>
  <si>
    <t>YORK WATER CO - WASTEWATER</t>
  </si>
  <si>
    <t>Utility Code</t>
  </si>
  <si>
    <t>Utility Name</t>
  </si>
  <si>
    <t>2016 Revenue</t>
  </si>
  <si>
    <t>Total EDC</t>
  </si>
  <si>
    <t>Total Large NGDC</t>
  </si>
  <si>
    <t>Total Class A &amp; B Water</t>
  </si>
  <si>
    <t>120400</t>
  </si>
  <si>
    <t>ANDREASSI GAS CO</t>
  </si>
  <si>
    <t>120004</t>
  </si>
  <si>
    <t>C.E. DUNMIRE GAS CO</t>
  </si>
  <si>
    <t>120693</t>
  </si>
  <si>
    <t>CHARTIERS NATURAL GAS CO INC</t>
  </si>
  <si>
    <t>121180</t>
  </si>
  <si>
    <t>HERMAN OIL &amp; GAS CO INC</t>
  </si>
  <si>
    <t>120008</t>
  </si>
  <si>
    <t>KAIB &amp; KAIB LLC</t>
  </si>
  <si>
    <t>121350</t>
  </si>
  <si>
    <t>LARKIN OIL &amp; GAS CO</t>
  </si>
  <si>
    <t>LEATHERSTOCKING GAS CO LLC</t>
  </si>
  <si>
    <t>122000</t>
  </si>
  <si>
    <t>NORTH EAST HEAT &amp; LIGHT CO</t>
  </si>
  <si>
    <t>122400</t>
  </si>
  <si>
    <t>122430</t>
  </si>
  <si>
    <t>PINE-ROE NATURAL GAS CO INC</t>
  </si>
  <si>
    <t>RIEMER NATURAL GAS LLC</t>
  </si>
  <si>
    <t>125140</t>
  </si>
  <si>
    <t>SAR GAS CO</t>
  </si>
  <si>
    <t>120006</t>
  </si>
  <si>
    <t>SIGEL GAS CO</t>
  </si>
  <si>
    <t>125100</t>
  </si>
  <si>
    <t>VALLEY ENERGY INC</t>
  </si>
  <si>
    <t>123350</t>
  </si>
  <si>
    <t>WALLY GAS CO</t>
  </si>
  <si>
    <t>Total Small NGDC</t>
  </si>
  <si>
    <t>Class C Water</t>
  </si>
  <si>
    <t>210089</t>
  </si>
  <si>
    <t>ACORN WATER COMPANY LLC</t>
  </si>
  <si>
    <t>210111</t>
  </si>
  <si>
    <t>ARTESIAN WATER PENNSYLVANIA INC</t>
  </si>
  <si>
    <t>210205</t>
  </si>
  <si>
    <t>BLUE KNOB WATER COMPANY</t>
  </si>
  <si>
    <t>210086</t>
  </si>
  <si>
    <t>CONEWAGO INDUSTRIAL PARK WATER &amp; SEWER CO INC</t>
  </si>
  <si>
    <t>210096</t>
  </si>
  <si>
    <t>CONNEAUT LAKE PARK INC</t>
  </si>
  <si>
    <t>210600</t>
  </si>
  <si>
    <t>COOPERSTOWN WATER CO</t>
  </si>
  <si>
    <t>DEER HAVEN LLC</t>
  </si>
  <si>
    <t>210103</t>
  </si>
  <si>
    <t>D'S WATER COMPANY</t>
  </si>
  <si>
    <t>210066</t>
  </si>
  <si>
    <t>EATON SEWER &amp; WATER CO INC</t>
  </si>
  <si>
    <t>210011</t>
  </si>
  <si>
    <t>ELVERSON WATER COMPANY INC</t>
  </si>
  <si>
    <t>210885</t>
  </si>
  <si>
    <t>EVITTS CREEK WATER CO</t>
  </si>
  <si>
    <t>210041</t>
  </si>
  <si>
    <t>FINCH HILL WATER COMPANY INC</t>
  </si>
  <si>
    <t>211020</t>
  </si>
  <si>
    <t>FRYBURG WATER COMPANY</t>
  </si>
  <si>
    <t>210117</t>
  </si>
  <si>
    <t>210051</t>
  </si>
  <si>
    <t>HOTEL CAPRI INC</t>
  </si>
  <si>
    <t>HOUSTON RUN COMMUNITY WATER SYSTEM LLC</t>
  </si>
  <si>
    <t>211395</t>
  </si>
  <si>
    <t>IMPERIAL POINT WATER SERVICE CO</t>
  </si>
  <si>
    <t>211400</t>
  </si>
  <si>
    <t>INDIAN SPRINGS WATER COMPANY</t>
  </si>
  <si>
    <t>211430</t>
  </si>
  <si>
    <t>KEN-MAN WATER COMPANY</t>
  </si>
  <si>
    <t>210042</t>
  </si>
  <si>
    <t>KENSINGTON WATER CO</t>
  </si>
  <si>
    <t>210125</t>
  </si>
  <si>
    <t>LEE E MUMMAU</t>
  </si>
  <si>
    <t>210004</t>
  </si>
  <si>
    <t>MILLER, DAVID &amp; DIANE WATER CO</t>
  </si>
  <si>
    <t>212225</t>
  </si>
  <si>
    <t>OREGON HILL WATER &amp; SEWER CO</t>
  </si>
  <si>
    <t>212230</t>
  </si>
  <si>
    <t>OVERBROOK WATER CO</t>
  </si>
  <si>
    <t>212400</t>
  </si>
  <si>
    <t>PLUMER WATER CO</t>
  </si>
  <si>
    <t>210097</t>
  </si>
  <si>
    <t>POCONO WATERWORKS CO INC</t>
  </si>
  <si>
    <t>212440</t>
  </si>
  <si>
    <t>QUENTIN WATER COMPANY</t>
  </si>
  <si>
    <t>210084</t>
  </si>
  <si>
    <t>REPUBLIC DEVELOPMENT CORP</t>
  </si>
  <si>
    <t>212610</t>
  </si>
  <si>
    <t>ROCK SPRING WATER COMPANY</t>
  </si>
  <si>
    <t>210710</t>
  </si>
  <si>
    <t>SCOTT WATER COMPANY</t>
  </si>
  <si>
    <t>212920</t>
  </si>
  <si>
    <t>SUGARCREEK WATER COMPANY</t>
  </si>
  <si>
    <t>210092</t>
  </si>
  <si>
    <t>TEMPLETON WATER INC</t>
  </si>
  <si>
    <t>211890</t>
  </si>
  <si>
    <t>TRI-VALLEY WATER SUPPLY INC</t>
  </si>
  <si>
    <t>TWIN LAKES UTILITES INC</t>
  </si>
  <si>
    <t>210121</t>
  </si>
  <si>
    <t>VALLEY RUN WATER COMPANY LLC</t>
  </si>
  <si>
    <t>213090</t>
  </si>
  <si>
    <t>VALLEY VIEW WATER CO INC</t>
  </si>
  <si>
    <t>213110</t>
  </si>
  <si>
    <t>VENANGO WATER CO</t>
  </si>
  <si>
    <t>210052</t>
  </si>
  <si>
    <t>WARWICK WATER WORKS INC</t>
  </si>
  <si>
    <t>210009</t>
  </si>
  <si>
    <t>WATERFLOW PIKE INC</t>
  </si>
  <si>
    <t>213410</t>
  </si>
  <si>
    <t>WEST HICKORY WATER COMPANY</t>
  </si>
  <si>
    <t>210106</t>
  </si>
  <si>
    <t>WINOLA WATER CO</t>
  </si>
  <si>
    <t>213500</t>
  </si>
  <si>
    <t>WONDERVIEW WATER CO</t>
  </si>
  <si>
    <t>Total Class C Water</t>
  </si>
  <si>
    <t>Total Class A &amp; B Wastewater</t>
  </si>
  <si>
    <t>Class C Wastewater</t>
  </si>
  <si>
    <t>230031</t>
  </si>
  <si>
    <t>B.E. RHODES SEWER CO</t>
  </si>
  <si>
    <t>230095</t>
  </si>
  <si>
    <t>BERYL ACRES SEWAGE</t>
  </si>
  <si>
    <t>230056</t>
  </si>
  <si>
    <t>CMV SEWAGE CO INC</t>
  </si>
  <si>
    <t>230057</t>
  </si>
  <si>
    <t>DEER HAVEN LLP</t>
  </si>
  <si>
    <t>230051</t>
  </si>
  <si>
    <t>DELAWARE SEWER CO</t>
  </si>
  <si>
    <t>230049</t>
  </si>
  <si>
    <t>230043</t>
  </si>
  <si>
    <t>FAIRLAND SEWER COMPANY INC</t>
  </si>
  <si>
    <t>230110</t>
  </si>
  <si>
    <t>FAIRVIEW SANITATION CO</t>
  </si>
  <si>
    <t>230117</t>
  </si>
  <si>
    <t>GLENBURN SERVICES COMPANY</t>
  </si>
  <si>
    <t>230001</t>
  </si>
  <si>
    <t>HIGH MEADOWS MOBILE HOME PARK</t>
  </si>
  <si>
    <t>230185</t>
  </si>
  <si>
    <t>JEFFERSON ESTATES SEWAGE TREATMENT PLANT INC</t>
  </si>
  <si>
    <t>230054</t>
  </si>
  <si>
    <t>KEYSTONE UTILITIES GROUP INC</t>
  </si>
  <si>
    <t>230102</t>
  </si>
  <si>
    <t>L&amp;S WASTEWATER INC</t>
  </si>
  <si>
    <t>230107</t>
  </si>
  <si>
    <t>230280</t>
  </si>
  <si>
    <t>MESCO INC</t>
  </si>
  <si>
    <t>230282</t>
  </si>
  <si>
    <t>MESSIAH COLLEGE</t>
  </si>
  <si>
    <t>230093</t>
  </si>
  <si>
    <t>MONTEFORTE ENTERPRISES INC</t>
  </si>
  <si>
    <t>230284</t>
  </si>
  <si>
    <t>MONTGOMERY SEWER CO INC</t>
  </si>
  <si>
    <t>230086</t>
  </si>
  <si>
    <t>NANTMEAL WARWICK SEWER CO INC</t>
  </si>
  <si>
    <t>230009</t>
  </si>
  <si>
    <t>NORTH HEIDELBERG SEWER CO</t>
  </si>
  <si>
    <t>230059</t>
  </si>
  <si>
    <t>OAK TREE LAND CO</t>
  </si>
  <si>
    <t>230331</t>
  </si>
  <si>
    <t>230076</t>
  </si>
  <si>
    <t>PATRIOT TREATMENT PLANT INC</t>
  </si>
  <si>
    <t>230104</t>
  </si>
  <si>
    <t>POCONO WATERWORKS COMPANY INC</t>
  </si>
  <si>
    <t>230069</t>
  </si>
  <si>
    <t>REGENT SEWER CO</t>
  </si>
  <si>
    <t>REIBOLD STP INC</t>
  </si>
  <si>
    <t>230024</t>
  </si>
  <si>
    <t>SANDS INC</t>
  </si>
  <si>
    <t>230077</t>
  </si>
  <si>
    <t>SYC WWTP LP</t>
  </si>
  <si>
    <t>THE MEADOWS AT WATSONTOWN LLC</t>
  </si>
  <si>
    <t>230068</t>
  </si>
  <si>
    <t>TIMBERLEE VALLEY SANITATION CO</t>
  </si>
  <si>
    <t>230081</t>
  </si>
  <si>
    <t>WARWICK DRAINAGE CO</t>
  </si>
  <si>
    <t>230540</t>
  </si>
  <si>
    <t>WONDERVIEW SANITARY FACILITIES</t>
  </si>
  <si>
    <t>Total Class C Wastewater</t>
  </si>
  <si>
    <t>Total Small Utility Revenue</t>
  </si>
  <si>
    <t>EDC</t>
  </si>
  <si>
    <t>Large NGDC</t>
  </si>
  <si>
    <t>Small NGDC</t>
  </si>
  <si>
    <t>Total Large Utility Revenue</t>
  </si>
  <si>
    <t>2016 Revenue ($)</t>
  </si>
  <si>
    <t>QER</t>
  </si>
  <si>
    <t>ROR &gt; 5%</t>
  </si>
  <si>
    <t>No</t>
  </si>
  <si>
    <t>Yes</t>
  </si>
  <si>
    <t>*</t>
  </si>
  <si>
    <t>*Currently in Rate Case</t>
  </si>
  <si>
    <t>Net Plant</t>
  </si>
  <si>
    <t>ROR</t>
  </si>
  <si>
    <t>CIAC</t>
  </si>
  <si>
    <t>Op. Income</t>
  </si>
  <si>
    <t>ILEC</t>
  </si>
  <si>
    <t>312650</t>
  </si>
  <si>
    <t>ARMSTRONG TELEPHONE CO NORTH</t>
  </si>
  <si>
    <t>312350</t>
  </si>
  <si>
    <t>ARMSTRONG TELEPHONE CO PA</t>
  </si>
  <si>
    <t>310250</t>
  </si>
  <si>
    <t>BENTLEYVILLE COMMUNICATIONS CO</t>
  </si>
  <si>
    <t>310650</t>
  </si>
  <si>
    <t>CITIZENS TELECOM CO OF KECKSBURG</t>
  </si>
  <si>
    <t>310174</t>
  </si>
  <si>
    <t>CITIZENS TELECOM OF NEW YORK INC</t>
  </si>
  <si>
    <t>COMMONWEALTH TELEPHONE CO</t>
  </si>
  <si>
    <t>312550</t>
  </si>
  <si>
    <t>CONSOLIDATED COMMUNICATIONS OF PA LLC</t>
  </si>
  <si>
    <t>311100</t>
  </si>
  <si>
    <t>DEPOSIT TELEPHONE CO INC</t>
  </si>
  <si>
    <t>310400</t>
  </si>
  <si>
    <t>FRONTIER COMM OF BREEZEWOOD INC</t>
  </si>
  <si>
    <t>310550</t>
  </si>
  <si>
    <t>FRONTIER COMM OF CANTON INC</t>
  </si>
  <si>
    <t>311750</t>
  </si>
  <si>
    <t>FRONTIER COMM OF LAKEWOOD INC</t>
  </si>
  <si>
    <t>312600</t>
  </si>
  <si>
    <t>FRONTIER COMM OF OSWAYO RIVER INC</t>
  </si>
  <si>
    <t>311250</t>
  </si>
  <si>
    <t>FRONTIER COMM OF PENNSYLVANIA INC</t>
  </si>
  <si>
    <t>311500</t>
  </si>
  <si>
    <t>HANCOCK TELEPHONE CO</t>
  </si>
  <si>
    <t>311550</t>
  </si>
  <si>
    <t>HICKORY TELEPHONE CO</t>
  </si>
  <si>
    <t>311650</t>
  </si>
  <si>
    <t>IRONTON TELEPHONE CO</t>
  </si>
  <si>
    <t>311700</t>
  </si>
  <si>
    <t>LACKAWAXEN TELECOMMUNICATIONS SERVICES INC</t>
  </si>
  <si>
    <t>311800</t>
  </si>
  <si>
    <t>LAUREL HIGHLAND TELEPHONE CO</t>
  </si>
  <si>
    <t>311950</t>
  </si>
  <si>
    <t>MAHANOY &amp; MAHANTANGO TELEPHONE CO</t>
  </si>
  <si>
    <t>312000</t>
  </si>
  <si>
    <t>MARIANNA &amp; SCENERY HILL TELEPHONE CO</t>
  </si>
  <si>
    <t>312500</t>
  </si>
  <si>
    <t>NORTH PENN TELEPHONE CO</t>
  </si>
  <si>
    <t>312450</t>
  </si>
  <si>
    <t>NORTH-EASTERN PA TELEPHONE CO</t>
  </si>
  <si>
    <t>312700</t>
  </si>
  <si>
    <t>PALMERTON TELEPHONE CO</t>
  </si>
  <si>
    <t>312750</t>
  </si>
  <si>
    <t>PENNSYLVANIA TELEPHONE CO</t>
  </si>
  <si>
    <t>312800</t>
  </si>
  <si>
    <t>PYMATUNING INDEPENDENT TELEPHONE CO</t>
  </si>
  <si>
    <t>SOUTH CANAAN TELEPHONE CO</t>
  </si>
  <si>
    <t>313100</t>
  </si>
  <si>
    <t>SUGAR VALLEY TELEPHONE CO</t>
  </si>
  <si>
    <t>313200</t>
  </si>
  <si>
    <t>UNITED TELEPHONE COMPANY OF PA LLC</t>
  </si>
  <si>
    <t>313400</t>
  </si>
  <si>
    <t>VENUS TELEPHONE CORP</t>
  </si>
  <si>
    <t>VERIZON NORTH LLC</t>
  </si>
  <si>
    <t>310200</t>
  </si>
  <si>
    <t>VERIZON PENNSYLVANIA LLC</t>
  </si>
  <si>
    <t>313600</t>
  </si>
  <si>
    <t>WEST SIDE TELEPHONE CO</t>
  </si>
  <si>
    <t>310369</t>
  </si>
  <si>
    <t>WINDSTREAM BUFFALO VALLEY INC</t>
  </si>
  <si>
    <t>310850</t>
  </si>
  <si>
    <t>WINDSTREAM CONESTOGA INC</t>
  </si>
  <si>
    <t>311050</t>
  </si>
  <si>
    <t>WINDSTREAM D&amp;E INC</t>
  </si>
  <si>
    <t>312050</t>
  </si>
  <si>
    <t>WINDSTREAM PENNSYLVANIA LLC</t>
  </si>
  <si>
    <t>313650</t>
  </si>
  <si>
    <t>YUKON-WALTZ TELEPHONE CO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</si>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</sst>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1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/>
    </xf>
    <xf numFmtId="1" fontId="2" fillId="0" borderId="0" xfId="1" applyNumberFormat="1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0" fillId="3" borderId="0" xfId="0" applyFill="1"/>
    <xf numFmtId="1" fontId="2" fillId="0" borderId="3" xfId="1" applyNumberFormat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7" fillId="0" borderId="0" xfId="0" applyNumberFormat="1" applyFont="1"/>
    <xf numFmtId="0" fontId="0" fillId="0" borderId="3" xfId="0" applyBorder="1"/>
    <xf numFmtId="3" fontId="7" fillId="0" borderId="1" xfId="0" applyNumberFormat="1" applyFont="1" applyBorder="1"/>
    <xf numFmtId="3" fontId="2" fillId="4" borderId="1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3" fontId="9" fillId="0" borderId="0" xfId="0" applyNumberFormat="1" applyFont="1"/>
    <xf numFmtId="3" fontId="5" fillId="2" borderId="5" xfId="1" applyNumberFormat="1" applyFont="1" applyFill="1" applyBorder="1" applyAlignment="1">
      <alignment horizontal="center"/>
    </xf>
    <xf numFmtId="3" fontId="10" fillId="0" borderId="0" xfId="0" applyNumberFormat="1" applyFont="1"/>
    <xf numFmtId="10" fontId="10" fillId="0" borderId="0" xfId="0" applyNumberFormat="1" applyFont="1"/>
    <xf numFmtId="3" fontId="10" fillId="0" borderId="1" xfId="0" applyNumberFormat="1" applyFont="1" applyBorder="1"/>
    <xf numFmtId="10" fontId="10" fillId="0" borderId="1" xfId="0" applyNumberFormat="1" applyFont="1" applyBorder="1"/>
    <xf numFmtId="3" fontId="2" fillId="0" borderId="1" xfId="1" applyNumberFormat="1" applyFont="1" applyFill="1" applyBorder="1" applyAlignment="1">
      <alignment horizontal="right"/>
    </xf>
    <xf numFmtId="3" fontId="2" fillId="3" borderId="1" xfId="1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/>
    <xf numFmtId="10" fontId="10" fillId="3" borderId="1" xfId="0" applyNumberFormat="1" applyFont="1" applyFill="1" applyBorder="1"/>
    <xf numFmtId="3" fontId="10" fillId="3" borderId="0" xfId="0" applyNumberFormat="1" applyFont="1" applyFill="1"/>
    <xf numFmtId="10" fontId="10" fillId="3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right"/>
    </xf>
  </cellXfs>
  <cellStyles count="3">
    <cellStyle name="Normal" xfId="0" builtinId="0"/>
    <cellStyle name="Normal_A" xfId="2" xr:uid="{6D953ADF-FE19-44FA-B4C4-EC15A3BC3123}"/>
    <cellStyle name="Normal_Sheet1" xfId="1" xr:uid="{F22C2EFE-273B-48F6-9757-7000BB82F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46A4-FB20-4748-95E2-93A2FA2CE92E}">
  <dimension ref="A1:I70"/>
  <sheetViews>
    <sheetView workbookViewId="0">
      <pane ySplit="1" topLeftCell="A2" activePane="bottomLeft" state="frozen"/>
      <selection pane="bottomLeft" activeCell="C15" sqref="C15"/>
    </sheetView>
  </sheetViews>
  <sheetFormatPr defaultRowHeight="14.4" x14ac:dyDescent="0.3"/>
  <cols>
    <col min="1" max="1" width="13.6640625" customWidth="1"/>
    <col min="2" max="2" width="60.109375" customWidth="1"/>
    <col min="3" max="3" width="18.6640625" customWidth="1"/>
    <col min="5" max="5" width="12.109375" bestFit="1" customWidth="1"/>
    <col min="6" max="6" width="16.6640625" customWidth="1"/>
    <col min="7" max="7" width="15.44140625" customWidth="1"/>
    <col min="8" max="8" width="12.44140625" customWidth="1"/>
    <col min="9" max="9" width="10.6640625" customWidth="1"/>
  </cols>
  <sheetData>
    <row r="1" spans="1:9" ht="18" x14ac:dyDescent="0.35">
      <c r="A1" s="7" t="s">
        <v>95</v>
      </c>
      <c r="B1" s="8" t="s">
        <v>96</v>
      </c>
      <c r="C1" s="9" t="s">
        <v>97</v>
      </c>
      <c r="D1" s="9" t="s">
        <v>279</v>
      </c>
      <c r="E1" s="9" t="s">
        <v>280</v>
      </c>
      <c r="F1" s="24" t="s">
        <v>288</v>
      </c>
      <c r="G1" s="24" t="s">
        <v>285</v>
      </c>
      <c r="H1" s="24" t="s">
        <v>287</v>
      </c>
      <c r="I1" s="24" t="s">
        <v>286</v>
      </c>
    </row>
    <row r="2" spans="1:9" ht="9.6" customHeight="1" x14ac:dyDescent="0.3">
      <c r="A2" s="10"/>
      <c r="B2" s="10"/>
      <c r="C2" s="10"/>
      <c r="D2" s="10"/>
      <c r="E2" s="10"/>
      <c r="F2" s="10"/>
      <c r="G2" s="10"/>
      <c r="H2" s="10"/>
      <c r="I2" s="10"/>
    </row>
    <row r="3" spans="1:9" ht="18" x14ac:dyDescent="0.3">
      <c r="A3" s="36" t="s">
        <v>274</v>
      </c>
      <c r="B3" s="36"/>
    </row>
    <row r="4" spans="1:9" ht="15.6" x14ac:dyDescent="0.3">
      <c r="A4" s="1" t="s">
        <v>0</v>
      </c>
      <c r="B4" s="2" t="s">
        <v>1</v>
      </c>
      <c r="C4" s="3">
        <v>14167070</v>
      </c>
      <c r="D4" s="3" t="s">
        <v>281</v>
      </c>
      <c r="E4" s="3"/>
      <c r="F4" s="27">
        <v>816928</v>
      </c>
      <c r="G4" s="27">
        <v>11650625</v>
      </c>
      <c r="H4" s="27"/>
      <c r="I4" s="28">
        <f>F4/G4</f>
        <v>7.0118813368381522E-2</v>
      </c>
    </row>
    <row r="5" spans="1:9" ht="15.6" x14ac:dyDescent="0.3">
      <c r="A5" s="1" t="s">
        <v>2</v>
      </c>
      <c r="B5" s="2" t="s">
        <v>3</v>
      </c>
      <c r="C5" s="3">
        <v>827773898</v>
      </c>
      <c r="D5" s="3" t="s">
        <v>282</v>
      </c>
      <c r="E5" s="3" t="s">
        <v>282</v>
      </c>
      <c r="F5" s="27"/>
      <c r="G5" s="27"/>
      <c r="H5" s="27"/>
      <c r="I5" s="28"/>
    </row>
    <row r="6" spans="1:9" ht="15.6" x14ac:dyDescent="0.3">
      <c r="A6" s="1" t="s">
        <v>4</v>
      </c>
      <c r="B6" s="2" t="s">
        <v>5</v>
      </c>
      <c r="C6" s="3">
        <v>784484270</v>
      </c>
      <c r="D6" s="3" t="s">
        <v>282</v>
      </c>
      <c r="E6" s="3" t="s">
        <v>282</v>
      </c>
      <c r="F6" s="27"/>
      <c r="G6" s="27"/>
      <c r="H6" s="27"/>
      <c r="I6" s="28"/>
    </row>
    <row r="7" spans="1:9" ht="15.6" x14ac:dyDescent="0.3">
      <c r="A7" s="1" t="s">
        <v>6</v>
      </c>
      <c r="B7" s="2" t="s">
        <v>7</v>
      </c>
      <c r="C7" s="3">
        <v>2327603151</v>
      </c>
      <c r="D7" s="3" t="s">
        <v>282</v>
      </c>
      <c r="E7" s="3" t="s">
        <v>282</v>
      </c>
      <c r="F7" s="27"/>
      <c r="G7" s="27"/>
      <c r="H7" s="27"/>
      <c r="I7" s="28"/>
    </row>
    <row r="8" spans="1:9" ht="15.6" x14ac:dyDescent="0.3">
      <c r="A8" s="1" t="s">
        <v>8</v>
      </c>
      <c r="B8" s="2" t="s">
        <v>9</v>
      </c>
      <c r="C8" s="3">
        <v>809485730</v>
      </c>
      <c r="D8" s="3" t="s">
        <v>282</v>
      </c>
      <c r="E8" s="3" t="s">
        <v>282</v>
      </c>
      <c r="F8" s="27"/>
      <c r="G8" s="27"/>
      <c r="H8" s="27"/>
      <c r="I8" s="28"/>
    </row>
    <row r="9" spans="1:9" ht="15.6" x14ac:dyDescent="0.3">
      <c r="A9" s="1" t="s">
        <v>10</v>
      </c>
      <c r="B9" s="2" t="s">
        <v>11</v>
      </c>
      <c r="C9" s="3">
        <v>246656442</v>
      </c>
      <c r="D9" s="3" t="s">
        <v>282</v>
      </c>
      <c r="E9" s="3" t="s">
        <v>282</v>
      </c>
      <c r="F9" s="27"/>
      <c r="G9" s="27"/>
      <c r="H9" s="27"/>
      <c r="I9" s="28"/>
    </row>
    <row r="10" spans="1:9" ht="15.6" x14ac:dyDescent="0.3">
      <c r="A10" s="1" t="s">
        <v>12</v>
      </c>
      <c r="B10" s="2" t="s">
        <v>13</v>
      </c>
      <c r="C10" s="3">
        <v>7601171</v>
      </c>
      <c r="D10" s="3" t="s">
        <v>281</v>
      </c>
      <c r="E10" s="3"/>
      <c r="F10" s="27">
        <v>1375964</v>
      </c>
      <c r="G10" s="27">
        <v>19125644</v>
      </c>
      <c r="H10" s="27"/>
      <c r="I10" s="28">
        <f>F10/G10</f>
        <v>7.1943407500421941E-2</v>
      </c>
    </row>
    <row r="11" spans="1:9" ht="15.6" x14ac:dyDescent="0.3">
      <c r="A11" s="1" t="s">
        <v>14</v>
      </c>
      <c r="B11" s="2" t="s">
        <v>15</v>
      </c>
      <c r="C11" s="3">
        <v>1737700558</v>
      </c>
      <c r="D11" s="3" t="s">
        <v>282</v>
      </c>
      <c r="E11" s="3" t="s">
        <v>282</v>
      </c>
      <c r="F11" s="27"/>
      <c r="G11" s="27"/>
      <c r="H11" s="27"/>
      <c r="I11" s="28"/>
    </row>
    <row r="12" spans="1:9" ht="15.6" x14ac:dyDescent="0.3">
      <c r="A12" s="1" t="s">
        <v>16</v>
      </c>
      <c r="B12" s="2" t="s">
        <v>17</v>
      </c>
      <c r="C12" s="3">
        <v>87241392</v>
      </c>
      <c r="D12" s="3" t="s">
        <v>282</v>
      </c>
      <c r="E12" s="3" t="s">
        <v>283</v>
      </c>
      <c r="F12" s="29"/>
      <c r="G12" s="27"/>
      <c r="H12" s="27"/>
      <c r="I12" s="28"/>
    </row>
    <row r="13" spans="1:9" ht="15.6" x14ac:dyDescent="0.3">
      <c r="A13" s="1" t="s">
        <v>18</v>
      </c>
      <c r="B13" s="2" t="s">
        <v>19</v>
      </c>
      <c r="C13" s="3">
        <v>12797111</v>
      </c>
      <c r="D13" s="3" t="s">
        <v>281</v>
      </c>
      <c r="E13" s="3"/>
      <c r="F13" s="27">
        <v>931275</v>
      </c>
      <c r="G13" s="27">
        <v>13163462</v>
      </c>
      <c r="H13" s="27"/>
      <c r="I13" s="28">
        <f>F13/G13</f>
        <v>7.0746966109675402E-2</v>
      </c>
    </row>
    <row r="14" spans="1:9" ht="15.6" x14ac:dyDescent="0.3">
      <c r="A14" s="1">
        <v>111250</v>
      </c>
      <c r="B14" s="2" t="s">
        <v>20</v>
      </c>
      <c r="C14" s="3">
        <v>938573572</v>
      </c>
      <c r="D14" s="3" t="s">
        <v>282</v>
      </c>
      <c r="E14" s="3" t="s">
        <v>282</v>
      </c>
      <c r="F14" s="27"/>
      <c r="G14" s="27"/>
      <c r="H14" s="27"/>
      <c r="I14" s="28"/>
    </row>
    <row r="15" spans="1:9" ht="15.6" x14ac:dyDescent="0.3">
      <c r="A15" s="11"/>
      <c r="B15" s="12" t="s">
        <v>98</v>
      </c>
      <c r="C15" s="13">
        <f>SUM(C4:C14)</f>
        <v>7794084365</v>
      </c>
      <c r="D15" s="3"/>
      <c r="E15" s="3"/>
      <c r="F15" s="27"/>
      <c r="G15" s="27"/>
      <c r="H15" s="27"/>
      <c r="I15" s="28"/>
    </row>
    <row r="16" spans="1:9" ht="9.6" customHeight="1" x14ac:dyDescent="0.3">
      <c r="A16" s="10"/>
      <c r="B16" s="10"/>
      <c r="C16" s="10"/>
      <c r="D16" s="30"/>
      <c r="E16" s="30"/>
      <c r="F16" s="31"/>
      <c r="G16" s="31"/>
      <c r="H16" s="31"/>
      <c r="I16" s="32"/>
    </row>
    <row r="17" spans="1:9" ht="18" x14ac:dyDescent="0.35">
      <c r="A17" s="37" t="s">
        <v>275</v>
      </c>
      <c r="B17" s="37"/>
      <c r="D17" s="3"/>
      <c r="E17" s="3"/>
      <c r="F17" s="27"/>
      <c r="G17" s="27"/>
      <c r="H17" s="27"/>
      <c r="I17" s="28"/>
    </row>
    <row r="18" spans="1:9" ht="15.6" x14ac:dyDescent="0.3">
      <c r="A18" s="1" t="s">
        <v>21</v>
      </c>
      <c r="B18" s="2" t="s">
        <v>22</v>
      </c>
      <c r="C18" s="3">
        <v>477706131</v>
      </c>
      <c r="D18" s="3" t="s">
        <v>282</v>
      </c>
      <c r="E18" s="3" t="s">
        <v>282</v>
      </c>
      <c r="F18" s="27"/>
      <c r="G18" s="27"/>
      <c r="H18" s="27"/>
      <c r="I18" s="28"/>
    </row>
    <row r="19" spans="1:9" ht="15.6" x14ac:dyDescent="0.3">
      <c r="A19" s="1" t="s">
        <v>23</v>
      </c>
      <c r="B19" s="2" t="s">
        <v>24</v>
      </c>
      <c r="C19" s="3">
        <v>173479310</v>
      </c>
      <c r="D19" s="3" t="s">
        <v>282</v>
      </c>
      <c r="E19" s="3" t="s">
        <v>282</v>
      </c>
      <c r="F19" s="27"/>
      <c r="G19" s="27"/>
      <c r="H19" s="27"/>
      <c r="I19" s="28"/>
    </row>
    <row r="20" spans="1:9" ht="15.6" x14ac:dyDescent="0.3">
      <c r="A20" s="1" t="s">
        <v>25</v>
      </c>
      <c r="B20" s="2" t="s">
        <v>7</v>
      </c>
      <c r="C20" s="3">
        <v>454445127</v>
      </c>
      <c r="D20" s="3" t="s">
        <v>282</v>
      </c>
      <c r="E20" s="3" t="s">
        <v>282</v>
      </c>
      <c r="F20" s="27"/>
      <c r="G20" s="27"/>
      <c r="H20" s="27"/>
      <c r="I20" s="28"/>
    </row>
    <row r="21" spans="1:9" ht="15.6" x14ac:dyDescent="0.3">
      <c r="A21" s="1" t="s">
        <v>26</v>
      </c>
      <c r="B21" s="2" t="s">
        <v>27</v>
      </c>
      <c r="C21" s="3">
        <v>77675117</v>
      </c>
      <c r="D21" s="3" t="s">
        <v>282</v>
      </c>
      <c r="E21" s="3" t="s">
        <v>282</v>
      </c>
      <c r="F21" s="27"/>
      <c r="G21" s="27"/>
      <c r="H21" s="27"/>
      <c r="I21" s="28"/>
    </row>
    <row r="22" spans="1:9" ht="15.6" x14ac:dyDescent="0.3">
      <c r="A22" s="1" t="s">
        <v>28</v>
      </c>
      <c r="B22" s="2" t="s">
        <v>29</v>
      </c>
      <c r="C22" s="3">
        <v>319362603</v>
      </c>
      <c r="D22" s="3" t="s">
        <v>282</v>
      </c>
      <c r="E22" s="3" t="s">
        <v>282</v>
      </c>
      <c r="F22" s="27"/>
      <c r="G22" s="27"/>
      <c r="H22" s="27"/>
      <c r="I22" s="28"/>
    </row>
    <row r="23" spans="1:9" ht="15.6" x14ac:dyDescent="0.3">
      <c r="A23" s="1" t="s">
        <v>30</v>
      </c>
      <c r="B23" s="2" t="s">
        <v>31</v>
      </c>
      <c r="C23" s="3">
        <v>239001091</v>
      </c>
      <c r="D23" s="3" t="s">
        <v>282</v>
      </c>
      <c r="E23" s="3" t="s">
        <v>282</v>
      </c>
      <c r="F23" s="27"/>
      <c r="G23" s="27"/>
      <c r="H23" s="27"/>
      <c r="I23" s="28"/>
    </row>
    <row r="24" spans="1:9" ht="15.6" x14ac:dyDescent="0.3">
      <c r="A24" s="1" t="s">
        <v>32</v>
      </c>
      <c r="B24" s="2" t="s">
        <v>33</v>
      </c>
      <c r="C24" s="4">
        <v>576323502</v>
      </c>
      <c r="D24" s="3" t="s">
        <v>281</v>
      </c>
      <c r="E24" s="3"/>
      <c r="F24" s="27">
        <v>108385896</v>
      </c>
      <c r="G24" s="27">
        <v>757695877</v>
      </c>
      <c r="H24" s="27"/>
      <c r="I24" s="28">
        <f>F24/G24</f>
        <v>0.14304670157258886</v>
      </c>
    </row>
    <row r="25" spans="1:9" ht="15.6" x14ac:dyDescent="0.3">
      <c r="A25" s="1">
        <v>125127</v>
      </c>
      <c r="B25" s="2" t="s">
        <v>34</v>
      </c>
      <c r="C25" s="3">
        <v>121999868</v>
      </c>
      <c r="D25" s="3" t="s">
        <v>282</v>
      </c>
      <c r="E25" s="3" t="s">
        <v>282</v>
      </c>
      <c r="F25" s="27"/>
      <c r="G25" s="27"/>
      <c r="H25" s="27"/>
      <c r="I25" s="28"/>
    </row>
    <row r="26" spans="1:9" ht="15.6" x14ac:dyDescent="0.3">
      <c r="A26" s="1" t="s">
        <v>35</v>
      </c>
      <c r="B26" s="2" t="s">
        <v>36</v>
      </c>
      <c r="C26" s="3">
        <v>192817518</v>
      </c>
      <c r="D26" s="3" t="s">
        <v>282</v>
      </c>
      <c r="E26" s="3" t="s">
        <v>282</v>
      </c>
      <c r="F26" s="27"/>
      <c r="G26" s="27"/>
      <c r="H26" s="27"/>
      <c r="I26" s="28"/>
    </row>
    <row r="27" spans="1:9" ht="15.6" x14ac:dyDescent="0.3">
      <c r="A27" s="1" t="s">
        <v>37</v>
      </c>
      <c r="B27" s="2" t="s">
        <v>38</v>
      </c>
      <c r="C27" s="3">
        <v>379732914</v>
      </c>
      <c r="D27" s="3" t="s">
        <v>282</v>
      </c>
      <c r="E27" s="3" t="s">
        <v>282</v>
      </c>
      <c r="F27" s="27"/>
      <c r="G27" s="27"/>
      <c r="H27" s="27"/>
      <c r="I27" s="28"/>
    </row>
    <row r="28" spans="1:9" ht="15.6" x14ac:dyDescent="0.3">
      <c r="A28" s="1"/>
      <c r="B28" s="12" t="s">
        <v>99</v>
      </c>
      <c r="C28" s="13">
        <f>SUM(C18:C27)</f>
        <v>3012543181</v>
      </c>
      <c r="D28" s="3"/>
      <c r="E28" s="3"/>
      <c r="F28" s="27"/>
      <c r="G28" s="27"/>
      <c r="H28" s="27"/>
      <c r="I28" s="28"/>
    </row>
    <row r="29" spans="1:9" ht="9.6" customHeight="1" x14ac:dyDescent="0.3">
      <c r="A29" s="10"/>
      <c r="B29" s="10"/>
      <c r="C29" s="10"/>
      <c r="D29" s="30"/>
      <c r="E29" s="30"/>
      <c r="F29" s="31"/>
      <c r="G29" s="31"/>
      <c r="H29" s="31"/>
      <c r="I29" s="32"/>
    </row>
    <row r="30" spans="1:9" ht="18" x14ac:dyDescent="0.3">
      <c r="A30" s="35" t="s">
        <v>59</v>
      </c>
      <c r="B30" s="35"/>
      <c r="D30" s="3"/>
      <c r="E30" s="3"/>
      <c r="F30" s="27"/>
      <c r="G30" s="27"/>
      <c r="H30" s="27"/>
      <c r="I30" s="28"/>
    </row>
    <row r="31" spans="1:9" ht="15.6" x14ac:dyDescent="0.3">
      <c r="A31" s="1" t="s">
        <v>39</v>
      </c>
      <c r="B31" s="2" t="s">
        <v>40</v>
      </c>
      <c r="C31" s="3">
        <v>401662919</v>
      </c>
      <c r="D31" s="3" t="s">
        <v>282</v>
      </c>
      <c r="E31" s="3" t="s">
        <v>282</v>
      </c>
      <c r="F31" s="27"/>
      <c r="G31" s="27"/>
      <c r="H31" s="27"/>
      <c r="I31" s="28"/>
    </row>
    <row r="32" spans="1:9" ht="15.6" x14ac:dyDescent="0.3">
      <c r="A32" s="1" t="s">
        <v>41</v>
      </c>
      <c r="B32" s="2" t="s">
        <v>42</v>
      </c>
      <c r="C32" s="3">
        <v>2303144</v>
      </c>
      <c r="D32" s="3" t="s">
        <v>281</v>
      </c>
      <c r="E32" s="3"/>
      <c r="F32" s="27">
        <v>26924</v>
      </c>
      <c r="G32" s="27">
        <v>4032594</v>
      </c>
      <c r="H32" s="27">
        <v>3147934</v>
      </c>
      <c r="I32" s="28">
        <f>F32/(G32-H32)</f>
        <v>3.0434291140099021E-2</v>
      </c>
    </row>
    <row r="33" spans="1:9" ht="15.6" x14ac:dyDescent="0.3">
      <c r="A33" s="1" t="s">
        <v>43</v>
      </c>
      <c r="B33" s="2" t="s">
        <v>44</v>
      </c>
      <c r="C33" s="3">
        <v>1796741</v>
      </c>
      <c r="D33" s="3" t="s">
        <v>281</v>
      </c>
      <c r="E33" s="3"/>
      <c r="F33" s="27">
        <v>582193</v>
      </c>
      <c r="G33" s="27">
        <v>5365340</v>
      </c>
      <c r="H33" s="27">
        <v>99990</v>
      </c>
      <c r="I33" s="28">
        <f t="shared" ref="I33:I66" si="0">F33/(G33-H33)</f>
        <v>0.11057061733787878</v>
      </c>
    </row>
    <row r="34" spans="1:9" ht="15.6" x14ac:dyDescent="0.3">
      <c r="A34" s="1" t="s">
        <v>45</v>
      </c>
      <c r="B34" s="2" t="s">
        <v>46</v>
      </c>
      <c r="C34" s="3">
        <v>6275837</v>
      </c>
      <c r="D34" s="3" t="s">
        <v>282</v>
      </c>
      <c r="E34" s="3" t="s">
        <v>283</v>
      </c>
      <c r="F34" s="29"/>
      <c r="G34" s="27"/>
      <c r="H34" s="27"/>
      <c r="I34" s="28"/>
    </row>
    <row r="35" spans="1:9" ht="15.6" x14ac:dyDescent="0.3">
      <c r="A35" s="1" t="s">
        <v>47</v>
      </c>
      <c r="B35" s="2" t="s">
        <v>48</v>
      </c>
      <c r="C35" s="3">
        <v>5679496</v>
      </c>
      <c r="D35" s="3" t="s">
        <v>282</v>
      </c>
      <c r="E35" s="3" t="s">
        <v>282</v>
      </c>
      <c r="F35" s="27"/>
      <c r="G35" s="27"/>
      <c r="H35" s="27"/>
      <c r="I35" s="28"/>
    </row>
    <row r="36" spans="1:9" ht="15.6" x14ac:dyDescent="0.3">
      <c r="A36" s="1" t="s">
        <v>49</v>
      </c>
      <c r="B36" s="2" t="s">
        <v>50</v>
      </c>
      <c r="C36" s="3">
        <v>601460807</v>
      </c>
      <c r="D36" s="3" t="s">
        <v>282</v>
      </c>
      <c r="E36" s="3" t="s">
        <v>283</v>
      </c>
      <c r="F36" s="29"/>
      <c r="G36" s="27"/>
      <c r="H36" s="27"/>
      <c r="I36" s="28"/>
    </row>
    <row r="37" spans="1:9" ht="15.6" x14ac:dyDescent="0.3">
      <c r="A37" s="1" t="s">
        <v>51</v>
      </c>
      <c r="B37" s="2" t="s">
        <v>52</v>
      </c>
      <c r="C37" s="3">
        <v>43677897</v>
      </c>
      <c r="D37" s="3" t="s">
        <v>282</v>
      </c>
      <c r="E37" s="3" t="s">
        <v>282</v>
      </c>
      <c r="F37" s="27"/>
      <c r="G37" s="27"/>
      <c r="H37" s="27"/>
      <c r="I37" s="28"/>
    </row>
    <row r="38" spans="1:9" ht="15.6" x14ac:dyDescent="0.3">
      <c r="A38" s="1" t="s">
        <v>53</v>
      </c>
      <c r="B38" s="2" t="s">
        <v>54</v>
      </c>
      <c r="C38" s="3">
        <v>1072975</v>
      </c>
      <c r="D38" s="3" t="s">
        <v>281</v>
      </c>
      <c r="E38" s="3"/>
      <c r="F38" s="27">
        <v>68787</v>
      </c>
      <c r="G38" s="27">
        <v>7513827</v>
      </c>
      <c r="H38" s="27">
        <v>5212472</v>
      </c>
      <c r="I38" s="28">
        <f t="shared" si="0"/>
        <v>2.9889782323891795E-2</v>
      </c>
    </row>
    <row r="39" spans="1:9" ht="15.6" x14ac:dyDescent="0.3">
      <c r="A39" s="1" t="s">
        <v>55</v>
      </c>
      <c r="B39" s="2" t="s">
        <v>56</v>
      </c>
      <c r="C39" s="3">
        <v>3226808</v>
      </c>
      <c r="D39" s="3" t="s">
        <v>282</v>
      </c>
      <c r="E39" s="3" t="s">
        <v>282</v>
      </c>
      <c r="F39" s="27"/>
      <c r="G39" s="27"/>
      <c r="H39" s="27"/>
      <c r="I39" s="28"/>
    </row>
    <row r="40" spans="1:9" ht="15.6" x14ac:dyDescent="0.3">
      <c r="A40" s="1" t="s">
        <v>57</v>
      </c>
      <c r="B40" s="2" t="s">
        <v>58</v>
      </c>
      <c r="C40" s="3">
        <v>45226616</v>
      </c>
      <c r="D40" s="3" t="s">
        <v>282</v>
      </c>
      <c r="E40" s="3" t="s">
        <v>282</v>
      </c>
      <c r="F40" s="27"/>
      <c r="G40" s="27"/>
      <c r="H40" s="27"/>
      <c r="I40" s="28"/>
    </row>
    <row r="41" spans="1:9" ht="9" customHeight="1" x14ac:dyDescent="0.3">
      <c r="A41" s="10"/>
      <c r="B41" s="10"/>
      <c r="C41" s="10"/>
      <c r="D41" s="30"/>
      <c r="E41" s="30"/>
      <c r="F41" s="31"/>
      <c r="G41" s="31"/>
      <c r="H41" s="31"/>
      <c r="I41" s="32"/>
    </row>
    <row r="42" spans="1:9" ht="18" x14ac:dyDescent="0.3">
      <c r="A42" s="35" t="s">
        <v>60</v>
      </c>
      <c r="B42" s="35"/>
      <c r="D42" s="3"/>
      <c r="E42" s="3"/>
      <c r="F42" s="27"/>
      <c r="G42" s="27"/>
      <c r="H42" s="27"/>
      <c r="I42" s="28"/>
    </row>
    <row r="43" spans="1:9" ht="15.6" x14ac:dyDescent="0.3">
      <c r="A43" s="1" t="s">
        <v>61</v>
      </c>
      <c r="B43" s="2" t="s">
        <v>62</v>
      </c>
      <c r="C43" s="3">
        <v>688448</v>
      </c>
      <c r="D43" s="3" t="s">
        <v>281</v>
      </c>
      <c r="E43" s="3" t="s">
        <v>281</v>
      </c>
      <c r="F43" s="27">
        <v>205033</v>
      </c>
      <c r="G43" s="27">
        <v>1487981</v>
      </c>
      <c r="H43" s="27">
        <v>93531</v>
      </c>
      <c r="I43" s="28">
        <f t="shared" si="0"/>
        <v>0.1470350317329413</v>
      </c>
    </row>
    <row r="44" spans="1:9" ht="15.6" x14ac:dyDescent="0.3">
      <c r="A44" s="1" t="s">
        <v>63</v>
      </c>
      <c r="B44" s="2" t="s">
        <v>64</v>
      </c>
      <c r="C44" s="3">
        <v>299347</v>
      </c>
      <c r="D44" s="3" t="s">
        <v>281</v>
      </c>
      <c r="E44" s="3" t="s">
        <v>281</v>
      </c>
      <c r="F44" s="27">
        <v>57442</v>
      </c>
      <c r="G44" s="27">
        <v>1217924</v>
      </c>
      <c r="H44" s="27">
        <v>0</v>
      </c>
      <c r="I44" s="28">
        <f t="shared" si="0"/>
        <v>4.7163862441334602E-2</v>
      </c>
    </row>
    <row r="45" spans="1:9" ht="15.6" x14ac:dyDescent="0.3">
      <c r="A45" s="1">
        <v>2118089</v>
      </c>
      <c r="B45" s="2" t="s">
        <v>65</v>
      </c>
      <c r="C45" s="3">
        <v>1051644</v>
      </c>
      <c r="D45" s="3" t="s">
        <v>281</v>
      </c>
      <c r="E45" s="3" t="s">
        <v>281</v>
      </c>
      <c r="F45" s="27">
        <v>56362</v>
      </c>
      <c r="G45" s="27">
        <v>14175973</v>
      </c>
      <c r="H45" s="27">
        <v>3275602</v>
      </c>
      <c r="I45" s="28">
        <f t="shared" si="0"/>
        <v>5.1706496962351097E-3</v>
      </c>
    </row>
    <row r="46" spans="1:9" ht="15.6" x14ac:dyDescent="0.3">
      <c r="A46" s="1" t="s">
        <v>66</v>
      </c>
      <c r="B46" s="2" t="s">
        <v>67</v>
      </c>
      <c r="C46" s="3">
        <v>408559</v>
      </c>
      <c r="D46" s="3" t="s">
        <v>281</v>
      </c>
      <c r="E46" s="3" t="s">
        <v>281</v>
      </c>
      <c r="F46" s="27">
        <v>16872</v>
      </c>
      <c r="G46" s="27">
        <v>162544</v>
      </c>
      <c r="H46" s="27">
        <v>117000</v>
      </c>
      <c r="I46" s="28">
        <f t="shared" si="0"/>
        <v>0.37045494466889162</v>
      </c>
    </row>
    <row r="47" spans="1:9" ht="15.6" x14ac:dyDescent="0.3">
      <c r="A47" s="1" t="s">
        <v>68</v>
      </c>
      <c r="B47" s="2" t="s">
        <v>69</v>
      </c>
      <c r="C47" s="3">
        <v>1045676</v>
      </c>
      <c r="D47" s="3" t="s">
        <v>281</v>
      </c>
      <c r="E47" s="3" t="s">
        <v>281</v>
      </c>
      <c r="F47" s="27">
        <v>9929</v>
      </c>
      <c r="G47" s="27">
        <v>4280629</v>
      </c>
      <c r="H47" s="27">
        <v>3186</v>
      </c>
      <c r="I47" s="28">
        <f t="shared" si="0"/>
        <v>2.3212465952205559E-3</v>
      </c>
    </row>
    <row r="48" spans="1:9" ht="15.6" x14ac:dyDescent="0.3">
      <c r="A48" s="1" t="s">
        <v>70</v>
      </c>
      <c r="B48" s="2" t="s">
        <v>71</v>
      </c>
      <c r="C48" s="3">
        <v>416817</v>
      </c>
      <c r="D48" s="3" t="s">
        <v>281</v>
      </c>
      <c r="E48" s="3" t="s">
        <v>281</v>
      </c>
      <c r="F48" s="27">
        <v>30447</v>
      </c>
      <c r="G48" s="27">
        <v>745342</v>
      </c>
      <c r="H48" s="27">
        <v>0</v>
      </c>
      <c r="I48" s="28">
        <f t="shared" si="0"/>
        <v>4.0849703894319654E-2</v>
      </c>
    </row>
    <row r="49" spans="1:9" ht="15.6" x14ac:dyDescent="0.3">
      <c r="A49" s="1" t="s">
        <v>72</v>
      </c>
      <c r="B49" s="2" t="s">
        <v>73</v>
      </c>
      <c r="C49" s="3">
        <v>226079</v>
      </c>
      <c r="D49" s="3" t="s">
        <v>281</v>
      </c>
      <c r="E49" s="3" t="s">
        <v>281</v>
      </c>
      <c r="F49" s="27">
        <v>49778</v>
      </c>
      <c r="G49" s="27">
        <v>1389385</v>
      </c>
      <c r="H49" s="27">
        <v>0</v>
      </c>
      <c r="I49" s="28">
        <f t="shared" si="0"/>
        <v>3.5827362466127097E-2</v>
      </c>
    </row>
    <row r="50" spans="1:9" ht="15.6" x14ac:dyDescent="0.3">
      <c r="A50" s="1" t="s">
        <v>74</v>
      </c>
      <c r="B50" s="2" t="s">
        <v>75</v>
      </c>
      <c r="C50" s="3">
        <v>534339</v>
      </c>
      <c r="D50" s="3" t="s">
        <v>281</v>
      </c>
      <c r="E50" s="3" t="s">
        <v>281</v>
      </c>
      <c r="F50" s="27">
        <v>-12788</v>
      </c>
      <c r="G50" s="27">
        <v>1573333</v>
      </c>
      <c r="H50" s="27">
        <v>0</v>
      </c>
      <c r="I50" s="28">
        <f t="shared" si="0"/>
        <v>-8.1279678237219967E-3</v>
      </c>
    </row>
    <row r="51" spans="1:9" ht="15.6" x14ac:dyDescent="0.3">
      <c r="A51" s="11"/>
      <c r="B51" s="12" t="s">
        <v>100</v>
      </c>
      <c r="C51" s="13">
        <f>SUM(C31:C50)</f>
        <v>1117054149</v>
      </c>
      <c r="D51" s="3"/>
      <c r="E51" s="3"/>
      <c r="F51" s="27"/>
      <c r="G51" s="27"/>
      <c r="H51" s="27"/>
      <c r="I51" s="28"/>
    </row>
    <row r="52" spans="1:9" ht="8.4" customHeight="1" x14ac:dyDescent="0.3">
      <c r="A52" s="10"/>
      <c r="B52" s="10"/>
      <c r="C52" s="10"/>
      <c r="D52" s="30"/>
      <c r="E52" s="30"/>
      <c r="F52" s="31"/>
      <c r="G52" s="31"/>
      <c r="H52" s="31"/>
      <c r="I52" s="32"/>
    </row>
    <row r="53" spans="1:9" ht="18" x14ac:dyDescent="0.3">
      <c r="A53" s="35" t="s">
        <v>76</v>
      </c>
      <c r="B53" s="35"/>
      <c r="D53" s="3"/>
      <c r="E53" s="3"/>
      <c r="F53" s="27"/>
      <c r="G53" s="27"/>
      <c r="H53" s="27"/>
      <c r="I53" s="28"/>
    </row>
    <row r="54" spans="1:9" ht="15.6" x14ac:dyDescent="0.3">
      <c r="A54" s="1" t="s">
        <v>77</v>
      </c>
      <c r="B54" s="2" t="s">
        <v>78</v>
      </c>
      <c r="C54" s="3">
        <v>11458400</v>
      </c>
      <c r="D54" s="3" t="s">
        <v>282</v>
      </c>
      <c r="E54" s="3" t="s">
        <v>281</v>
      </c>
      <c r="F54" s="27"/>
      <c r="G54" s="27"/>
      <c r="H54" s="27"/>
      <c r="I54" s="28"/>
    </row>
    <row r="55" spans="1:9" ht="15.6" x14ac:dyDescent="0.3">
      <c r="A55" s="1" t="s">
        <v>79</v>
      </c>
      <c r="B55" s="2" t="s">
        <v>44</v>
      </c>
      <c r="C55" s="3">
        <v>1877885</v>
      </c>
      <c r="D55" s="3" t="s">
        <v>281</v>
      </c>
      <c r="E55" s="3" t="s">
        <v>281</v>
      </c>
      <c r="F55" s="27">
        <v>642380</v>
      </c>
      <c r="G55" s="27">
        <v>9825725</v>
      </c>
      <c r="H55" s="27">
        <v>3256860</v>
      </c>
      <c r="I55" s="28">
        <f t="shared" si="0"/>
        <v>9.7791627625168118E-2</v>
      </c>
    </row>
    <row r="56" spans="1:9" ht="15.6" x14ac:dyDescent="0.3">
      <c r="A56" s="1">
        <v>2318090</v>
      </c>
      <c r="B56" s="2" t="s">
        <v>65</v>
      </c>
      <c r="C56" s="3">
        <v>1753163</v>
      </c>
      <c r="D56" s="3" t="s">
        <v>281</v>
      </c>
      <c r="E56" s="3" t="s">
        <v>281</v>
      </c>
      <c r="F56" s="27">
        <v>446297</v>
      </c>
      <c r="G56" s="27">
        <v>14175973</v>
      </c>
      <c r="H56" s="27">
        <v>3275602</v>
      </c>
      <c r="I56" s="28">
        <f t="shared" si="0"/>
        <v>4.0943285324875636E-2</v>
      </c>
    </row>
    <row r="57" spans="1:9" ht="15.6" x14ac:dyDescent="0.3">
      <c r="A57" s="1" t="s">
        <v>80</v>
      </c>
      <c r="B57" s="2" t="s">
        <v>81</v>
      </c>
      <c r="C57" s="3">
        <v>21615831</v>
      </c>
      <c r="D57" s="3" t="s">
        <v>282</v>
      </c>
      <c r="E57" s="3" t="s">
        <v>283</v>
      </c>
      <c r="F57" s="29"/>
      <c r="G57" s="27"/>
      <c r="H57" s="27"/>
      <c r="I57" s="28"/>
    </row>
    <row r="58" spans="1:9" ht="9.6" customHeight="1" x14ac:dyDescent="0.3">
      <c r="A58" s="10"/>
      <c r="B58" s="10"/>
      <c r="C58" s="10"/>
      <c r="D58" s="30"/>
      <c r="E58" s="30"/>
      <c r="F58" s="31"/>
      <c r="G58" s="31"/>
      <c r="H58" s="31"/>
      <c r="I58" s="32"/>
    </row>
    <row r="59" spans="1:9" ht="18" x14ac:dyDescent="0.3">
      <c r="A59" s="35" t="s">
        <v>82</v>
      </c>
      <c r="B59" s="35"/>
      <c r="D59" s="3"/>
      <c r="E59" s="3"/>
      <c r="F59" s="27"/>
      <c r="G59" s="27"/>
      <c r="H59" s="27"/>
      <c r="I59" s="28"/>
    </row>
    <row r="60" spans="1:9" ht="15.6" x14ac:dyDescent="0.3">
      <c r="A60" s="1" t="s">
        <v>83</v>
      </c>
      <c r="B60" s="2" t="s">
        <v>84</v>
      </c>
      <c r="C60" s="3">
        <v>337862</v>
      </c>
      <c r="D60" s="3" t="s">
        <v>281</v>
      </c>
      <c r="E60" s="3" t="s">
        <v>281</v>
      </c>
      <c r="F60" s="27">
        <v>56993</v>
      </c>
      <c r="G60" s="27">
        <v>377714</v>
      </c>
      <c r="H60" s="27">
        <v>354000</v>
      </c>
      <c r="I60" s="28">
        <f t="shared" si="0"/>
        <v>2.4033482331112421</v>
      </c>
    </row>
    <row r="61" spans="1:9" ht="15.6" x14ac:dyDescent="0.3">
      <c r="A61" s="6" t="s">
        <v>85</v>
      </c>
      <c r="B61" s="2" t="s">
        <v>86</v>
      </c>
      <c r="C61" s="3">
        <v>289091</v>
      </c>
      <c r="D61" s="3" t="s">
        <v>281</v>
      </c>
      <c r="E61" s="3" t="s">
        <v>281</v>
      </c>
      <c r="F61" s="27">
        <v>-72793</v>
      </c>
      <c r="G61" s="27">
        <v>930889</v>
      </c>
      <c r="H61" s="27">
        <v>0</v>
      </c>
      <c r="I61" s="28">
        <f t="shared" si="0"/>
        <v>-7.8197293125173886E-2</v>
      </c>
    </row>
    <row r="62" spans="1:9" ht="15.6" x14ac:dyDescent="0.3">
      <c r="A62" s="1" t="s">
        <v>87</v>
      </c>
      <c r="B62" s="2" t="s">
        <v>88</v>
      </c>
      <c r="C62" s="3">
        <v>576143</v>
      </c>
      <c r="D62" s="3" t="s">
        <v>281</v>
      </c>
      <c r="E62" s="3" t="s">
        <v>281</v>
      </c>
      <c r="F62" s="27">
        <v>69974</v>
      </c>
      <c r="G62" s="27">
        <v>1067336</v>
      </c>
      <c r="H62" s="27">
        <v>0</v>
      </c>
      <c r="I62" s="28">
        <f t="shared" si="0"/>
        <v>6.5559486422270025E-2</v>
      </c>
    </row>
    <row r="63" spans="1:9" ht="15.6" x14ac:dyDescent="0.3">
      <c r="A63" s="1" t="s">
        <v>89</v>
      </c>
      <c r="B63" s="2" t="s">
        <v>90</v>
      </c>
      <c r="C63" s="3">
        <v>218011</v>
      </c>
      <c r="D63" s="3" t="s">
        <v>281</v>
      </c>
      <c r="E63" s="3" t="s">
        <v>281</v>
      </c>
      <c r="F63" s="27">
        <v>-14377</v>
      </c>
      <c r="G63" s="27">
        <v>377773</v>
      </c>
      <c r="H63" s="27">
        <v>0</v>
      </c>
      <c r="I63" s="28">
        <f t="shared" si="0"/>
        <v>-3.8057246018111404E-2</v>
      </c>
    </row>
    <row r="64" spans="1:9" ht="15.6" x14ac:dyDescent="0.3">
      <c r="A64" s="1" t="s">
        <v>91</v>
      </c>
      <c r="B64" s="2" t="s">
        <v>73</v>
      </c>
      <c r="C64" s="3">
        <v>389682</v>
      </c>
      <c r="D64" s="3" t="s">
        <v>281</v>
      </c>
      <c r="E64" s="3" t="s">
        <v>281</v>
      </c>
      <c r="F64" s="27">
        <v>50729</v>
      </c>
      <c r="G64" s="27">
        <v>1751317</v>
      </c>
      <c r="H64" s="27">
        <v>0</v>
      </c>
      <c r="I64" s="28">
        <f t="shared" si="0"/>
        <v>2.8966200864834864E-2</v>
      </c>
    </row>
    <row r="65" spans="1:9" ht="15.6" x14ac:dyDescent="0.3">
      <c r="A65" s="1" t="s">
        <v>92</v>
      </c>
      <c r="B65" s="2" t="s">
        <v>93</v>
      </c>
      <c r="C65" s="3">
        <v>462736</v>
      </c>
      <c r="D65" s="3" t="s">
        <v>281</v>
      </c>
      <c r="E65" s="3" t="s">
        <v>281</v>
      </c>
      <c r="F65" s="27">
        <v>27835</v>
      </c>
      <c r="G65" s="27">
        <v>2830128</v>
      </c>
      <c r="H65" s="27">
        <v>0</v>
      </c>
      <c r="I65" s="28">
        <f t="shared" si="0"/>
        <v>9.8352442009690018E-3</v>
      </c>
    </row>
    <row r="66" spans="1:9" ht="15.6" x14ac:dyDescent="0.3">
      <c r="A66" s="1">
        <v>230087</v>
      </c>
      <c r="B66" s="2" t="s">
        <v>94</v>
      </c>
      <c r="C66" s="3">
        <v>393544</v>
      </c>
      <c r="D66" s="3" t="s">
        <v>281</v>
      </c>
      <c r="E66" s="3" t="s">
        <v>281</v>
      </c>
      <c r="F66" s="27">
        <v>-81405</v>
      </c>
      <c r="G66" s="27">
        <v>1406151</v>
      </c>
      <c r="H66" s="27">
        <v>17600</v>
      </c>
      <c r="I66" s="28">
        <f t="shared" si="0"/>
        <v>-5.8625862499828957E-2</v>
      </c>
    </row>
    <row r="67" spans="1:9" ht="15.6" x14ac:dyDescent="0.3">
      <c r="A67" s="15"/>
      <c r="B67" s="12" t="s">
        <v>211</v>
      </c>
      <c r="C67" s="16">
        <f>SUM(C54:C66)</f>
        <v>39372348</v>
      </c>
      <c r="D67" s="3"/>
      <c r="E67" s="3"/>
      <c r="F67" s="25"/>
      <c r="G67" s="25"/>
      <c r="H67" s="25"/>
      <c r="I67" s="26"/>
    </row>
    <row r="68" spans="1:9" ht="10.199999999999999" customHeight="1" x14ac:dyDescent="0.3">
      <c r="A68" s="10"/>
      <c r="B68" s="10"/>
      <c r="C68" s="10"/>
      <c r="D68" s="10"/>
      <c r="E68" s="10"/>
      <c r="F68" s="33"/>
      <c r="G68" s="33"/>
      <c r="H68" s="33"/>
      <c r="I68" s="34"/>
    </row>
    <row r="69" spans="1:9" ht="17.399999999999999" x14ac:dyDescent="0.3">
      <c r="B69" s="22" t="s">
        <v>277</v>
      </c>
      <c r="C69" s="23">
        <f>C15+C28+C51+C67</f>
        <v>11963054043</v>
      </c>
      <c r="F69" s="25"/>
      <c r="G69" s="25"/>
      <c r="H69" s="25"/>
      <c r="I69" s="26"/>
    </row>
    <row r="70" spans="1:9" x14ac:dyDescent="0.3">
      <c r="B70" t="s">
        <v>284</v>
      </c>
    </row>
  </sheetData>
  <mergeCells count="6">
    <mergeCell ref="A59:B59"/>
    <mergeCell ref="A3:B3"/>
    <mergeCell ref="A17:B17"/>
    <mergeCell ref="A30:B30"/>
    <mergeCell ref="A42:B42"/>
    <mergeCell ref="A53:B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E589-757E-43DD-90B2-B881F81929B3}">
  <dimension ref="A1:C103"/>
  <sheetViews>
    <sheetView workbookViewId="0">
      <pane ySplit="1" topLeftCell="A2" activePane="bottomLeft" state="frozen"/>
      <selection pane="bottomLeft" activeCell="C19" sqref="C19"/>
    </sheetView>
  </sheetViews>
  <sheetFormatPr defaultRowHeight="14.4" x14ac:dyDescent="0.3"/>
  <cols>
    <col min="1" max="1" width="13.6640625" customWidth="1"/>
    <col min="2" max="2" width="60.109375" customWidth="1"/>
    <col min="3" max="3" width="20.109375" customWidth="1"/>
  </cols>
  <sheetData>
    <row r="1" spans="1:3" ht="18" x14ac:dyDescent="0.35">
      <c r="A1" s="7" t="s">
        <v>95</v>
      </c>
      <c r="B1" s="8" t="s">
        <v>96</v>
      </c>
      <c r="C1" s="9" t="s">
        <v>278</v>
      </c>
    </row>
    <row r="2" spans="1:3" ht="9.6" customHeight="1" x14ac:dyDescent="0.3">
      <c r="A2" s="10"/>
      <c r="B2" s="10"/>
      <c r="C2" s="10"/>
    </row>
    <row r="3" spans="1:3" ht="18" x14ac:dyDescent="0.35">
      <c r="B3" s="5" t="s">
        <v>276</v>
      </c>
    </row>
    <row r="4" spans="1:3" ht="15.6" x14ac:dyDescent="0.3">
      <c r="A4" s="1" t="s">
        <v>101</v>
      </c>
      <c r="B4" s="2" t="s">
        <v>102</v>
      </c>
      <c r="C4" s="3">
        <v>335664</v>
      </c>
    </row>
    <row r="5" spans="1:3" ht="15.6" x14ac:dyDescent="0.3">
      <c r="A5" s="1" t="s">
        <v>103</v>
      </c>
      <c r="B5" s="2" t="s">
        <v>104</v>
      </c>
      <c r="C5" s="3"/>
    </row>
    <row r="6" spans="1:3" ht="15.6" x14ac:dyDescent="0.3">
      <c r="A6" s="1" t="s">
        <v>105</v>
      </c>
      <c r="B6" s="2" t="s">
        <v>106</v>
      </c>
      <c r="C6" s="3"/>
    </row>
    <row r="7" spans="1:3" ht="15.6" x14ac:dyDescent="0.3">
      <c r="A7" s="1" t="s">
        <v>107</v>
      </c>
      <c r="B7" s="2" t="s">
        <v>108</v>
      </c>
      <c r="C7" s="3">
        <v>590780</v>
      </c>
    </row>
    <row r="8" spans="1:3" ht="15.6" x14ac:dyDescent="0.3">
      <c r="A8" s="1" t="s">
        <v>109</v>
      </c>
      <c r="B8" s="2" t="s">
        <v>110</v>
      </c>
      <c r="C8" s="3">
        <v>37108</v>
      </c>
    </row>
    <row r="9" spans="1:3" ht="15.6" x14ac:dyDescent="0.3">
      <c r="A9" s="1" t="s">
        <v>111</v>
      </c>
      <c r="B9" s="2" t="s">
        <v>112</v>
      </c>
      <c r="C9" s="3">
        <v>8911</v>
      </c>
    </row>
    <row r="10" spans="1:3" ht="15.6" x14ac:dyDescent="0.3">
      <c r="A10" s="1">
        <v>1214100</v>
      </c>
      <c r="B10" s="2" t="s">
        <v>113</v>
      </c>
      <c r="C10" s="3">
        <v>966684</v>
      </c>
    </row>
    <row r="11" spans="1:3" ht="15.6" x14ac:dyDescent="0.3">
      <c r="A11" s="1" t="s">
        <v>114</v>
      </c>
      <c r="B11" s="2" t="s">
        <v>115</v>
      </c>
      <c r="C11" s="3">
        <v>2148376</v>
      </c>
    </row>
    <row r="12" spans="1:3" ht="15.6" x14ac:dyDescent="0.3">
      <c r="A12" s="1" t="s">
        <v>116</v>
      </c>
      <c r="B12" s="2" t="s">
        <v>13</v>
      </c>
      <c r="C12" s="3">
        <v>1305582</v>
      </c>
    </row>
    <row r="13" spans="1:3" ht="15.6" x14ac:dyDescent="0.3">
      <c r="A13" s="1" t="s">
        <v>117</v>
      </c>
      <c r="B13" s="2" t="s">
        <v>118</v>
      </c>
      <c r="C13" s="3">
        <v>93059</v>
      </c>
    </row>
    <row r="14" spans="1:3" ht="15.6" x14ac:dyDescent="0.3">
      <c r="A14" s="1">
        <v>1219852</v>
      </c>
      <c r="B14" s="2" t="s">
        <v>119</v>
      </c>
      <c r="C14" s="17">
        <v>565731</v>
      </c>
    </row>
    <row r="15" spans="1:3" ht="15.6" x14ac:dyDescent="0.3">
      <c r="A15" s="1" t="s">
        <v>120</v>
      </c>
      <c r="B15" s="2" t="s">
        <v>121</v>
      </c>
      <c r="C15" s="3">
        <v>90338</v>
      </c>
    </row>
    <row r="16" spans="1:3" ht="15.6" x14ac:dyDescent="0.3">
      <c r="A16" s="1" t="s">
        <v>122</v>
      </c>
      <c r="B16" s="2" t="s">
        <v>123</v>
      </c>
      <c r="C16" s="3">
        <v>155706</v>
      </c>
    </row>
    <row r="17" spans="1:3" ht="15.6" x14ac:dyDescent="0.3">
      <c r="A17" s="1" t="s">
        <v>124</v>
      </c>
      <c r="B17" s="2" t="s">
        <v>125</v>
      </c>
      <c r="C17" s="3">
        <v>8576020</v>
      </c>
    </row>
    <row r="18" spans="1:3" ht="15.6" x14ac:dyDescent="0.3">
      <c r="A18" s="1" t="s">
        <v>126</v>
      </c>
      <c r="B18" s="2" t="s">
        <v>127</v>
      </c>
      <c r="C18" s="3">
        <v>148483</v>
      </c>
    </row>
    <row r="19" spans="1:3" ht="15.6" x14ac:dyDescent="0.3">
      <c r="A19" s="15"/>
      <c r="B19" s="19" t="s">
        <v>128</v>
      </c>
      <c r="C19" s="16">
        <f>SUM(C4:C18)</f>
        <v>15022442</v>
      </c>
    </row>
    <row r="20" spans="1:3" ht="9.6" customHeight="1" x14ac:dyDescent="0.3">
      <c r="A20" s="10"/>
      <c r="B20" s="10"/>
      <c r="C20" s="10"/>
    </row>
    <row r="21" spans="1:3" ht="17.399999999999999" x14ac:dyDescent="0.3">
      <c r="B21" s="20" t="s">
        <v>129</v>
      </c>
    </row>
    <row r="22" spans="1:3" ht="15.6" x14ac:dyDescent="0.3">
      <c r="A22" s="1" t="s">
        <v>130</v>
      </c>
      <c r="B22" s="2" t="s">
        <v>131</v>
      </c>
      <c r="C22" s="3">
        <v>6473</v>
      </c>
    </row>
    <row r="23" spans="1:3" ht="15.6" x14ac:dyDescent="0.3">
      <c r="A23" s="1" t="s">
        <v>132</v>
      </c>
      <c r="B23" s="2" t="s">
        <v>133</v>
      </c>
      <c r="C23" s="3">
        <v>13505</v>
      </c>
    </row>
    <row r="24" spans="1:3" ht="15.6" x14ac:dyDescent="0.3">
      <c r="A24" s="1" t="s">
        <v>134</v>
      </c>
      <c r="B24" s="2" t="s">
        <v>135</v>
      </c>
      <c r="C24" s="3">
        <v>98632</v>
      </c>
    </row>
    <row r="25" spans="1:3" ht="15.6" customHeight="1" x14ac:dyDescent="0.3">
      <c r="A25" s="1" t="s">
        <v>136</v>
      </c>
      <c r="B25" s="2" t="s">
        <v>137</v>
      </c>
      <c r="C25" s="3">
        <v>76326</v>
      </c>
    </row>
    <row r="26" spans="1:3" ht="15.6" x14ac:dyDescent="0.3">
      <c r="A26" s="1" t="s">
        <v>138</v>
      </c>
      <c r="B26" s="2" t="s">
        <v>139</v>
      </c>
      <c r="C26" s="3">
        <v>15719</v>
      </c>
    </row>
    <row r="27" spans="1:3" ht="15.6" x14ac:dyDescent="0.3">
      <c r="A27" s="1" t="s">
        <v>140</v>
      </c>
      <c r="B27" s="2" t="s">
        <v>141</v>
      </c>
      <c r="C27" s="3">
        <v>55806</v>
      </c>
    </row>
    <row r="28" spans="1:3" ht="15.6" x14ac:dyDescent="0.3">
      <c r="A28" s="1">
        <v>210124</v>
      </c>
      <c r="B28" s="2" t="s">
        <v>142</v>
      </c>
      <c r="C28" s="3"/>
    </row>
    <row r="29" spans="1:3" ht="15.6" x14ac:dyDescent="0.3">
      <c r="A29" s="1" t="s">
        <v>143</v>
      </c>
      <c r="B29" s="2" t="s">
        <v>144</v>
      </c>
      <c r="C29" s="3"/>
    </row>
    <row r="30" spans="1:3" ht="15.6" x14ac:dyDescent="0.3">
      <c r="A30" s="1" t="s">
        <v>145</v>
      </c>
      <c r="B30" s="2" t="s">
        <v>146</v>
      </c>
      <c r="C30" s="3">
        <v>156517</v>
      </c>
    </row>
    <row r="31" spans="1:3" ht="15.6" x14ac:dyDescent="0.3">
      <c r="A31" s="1" t="s">
        <v>147</v>
      </c>
      <c r="B31" s="2" t="s">
        <v>148</v>
      </c>
      <c r="C31" s="3">
        <v>175522</v>
      </c>
    </row>
    <row r="32" spans="1:3" ht="15.6" x14ac:dyDescent="0.3">
      <c r="A32" s="1" t="s">
        <v>149</v>
      </c>
      <c r="B32" s="2" t="s">
        <v>150</v>
      </c>
      <c r="C32" s="3">
        <v>5323</v>
      </c>
    </row>
    <row r="33" spans="1:3" ht="15.6" x14ac:dyDescent="0.3">
      <c r="A33" s="1" t="s">
        <v>151</v>
      </c>
      <c r="B33" s="2" t="s">
        <v>152</v>
      </c>
      <c r="C33" s="3"/>
    </row>
    <row r="34" spans="1:3" ht="15.6" x14ac:dyDescent="0.3">
      <c r="A34" s="1" t="s">
        <v>153</v>
      </c>
      <c r="B34" s="2" t="s">
        <v>154</v>
      </c>
      <c r="C34" s="3">
        <v>115826</v>
      </c>
    </row>
    <row r="35" spans="1:3" ht="15.6" x14ac:dyDescent="0.3">
      <c r="A35" s="1" t="s">
        <v>155</v>
      </c>
      <c r="B35" s="2" t="s">
        <v>86</v>
      </c>
      <c r="C35" s="3">
        <v>142378</v>
      </c>
    </row>
    <row r="36" spans="1:3" ht="15.6" x14ac:dyDescent="0.3">
      <c r="A36" s="1" t="s">
        <v>156</v>
      </c>
      <c r="B36" s="2" t="s">
        <v>157</v>
      </c>
      <c r="C36" s="3"/>
    </row>
    <row r="37" spans="1:3" ht="15.6" x14ac:dyDescent="0.3">
      <c r="A37" s="1">
        <v>2110553</v>
      </c>
      <c r="B37" s="2" t="s">
        <v>158</v>
      </c>
      <c r="C37" s="3"/>
    </row>
    <row r="38" spans="1:3" ht="15.6" x14ac:dyDescent="0.3">
      <c r="A38" s="1" t="s">
        <v>159</v>
      </c>
      <c r="B38" s="2" t="s">
        <v>160</v>
      </c>
      <c r="C38" s="3">
        <v>186582</v>
      </c>
    </row>
    <row r="39" spans="1:3" ht="15.6" x14ac:dyDescent="0.3">
      <c r="A39" s="1" t="s">
        <v>161</v>
      </c>
      <c r="B39" s="2" t="s">
        <v>162</v>
      </c>
      <c r="C39" s="3">
        <v>14723</v>
      </c>
    </row>
    <row r="40" spans="1:3" ht="15.6" x14ac:dyDescent="0.3">
      <c r="A40" s="1" t="s">
        <v>163</v>
      </c>
      <c r="B40" s="2" t="s">
        <v>164</v>
      </c>
      <c r="C40" s="3"/>
    </row>
    <row r="41" spans="1:3" ht="15.6" x14ac:dyDescent="0.3">
      <c r="A41" s="1" t="s">
        <v>165</v>
      </c>
      <c r="B41" s="2" t="s">
        <v>166</v>
      </c>
      <c r="C41" s="3">
        <v>28708</v>
      </c>
    </row>
    <row r="42" spans="1:3" ht="15.6" x14ac:dyDescent="0.3">
      <c r="A42" s="1" t="s">
        <v>167</v>
      </c>
      <c r="B42" s="2" t="s">
        <v>168</v>
      </c>
      <c r="C42" s="3">
        <v>2042</v>
      </c>
    </row>
    <row r="43" spans="1:3" ht="15.6" x14ac:dyDescent="0.3">
      <c r="A43" s="1" t="s">
        <v>169</v>
      </c>
      <c r="B43" s="2" t="s">
        <v>170</v>
      </c>
      <c r="C43" s="3">
        <v>25594</v>
      </c>
    </row>
    <row r="44" spans="1:3" ht="15.6" x14ac:dyDescent="0.3">
      <c r="A44" s="1" t="s">
        <v>171</v>
      </c>
      <c r="B44" s="2" t="s">
        <v>172</v>
      </c>
      <c r="C44" s="3">
        <v>4505</v>
      </c>
    </row>
    <row r="45" spans="1:3" ht="15.6" x14ac:dyDescent="0.3">
      <c r="A45" s="1" t="s">
        <v>173</v>
      </c>
      <c r="B45" s="2" t="s">
        <v>174</v>
      </c>
      <c r="C45" s="3">
        <v>55829</v>
      </c>
    </row>
    <row r="46" spans="1:3" ht="15.6" x14ac:dyDescent="0.3">
      <c r="A46" s="1" t="s">
        <v>175</v>
      </c>
      <c r="B46" s="2" t="s">
        <v>176</v>
      </c>
      <c r="C46" s="3">
        <v>43423</v>
      </c>
    </row>
    <row r="47" spans="1:3" ht="15.6" x14ac:dyDescent="0.3">
      <c r="A47" s="1" t="s">
        <v>177</v>
      </c>
      <c r="B47" s="21" t="s">
        <v>178</v>
      </c>
      <c r="C47" s="3"/>
    </row>
    <row r="48" spans="1:3" ht="15.6" x14ac:dyDescent="0.3">
      <c r="A48" s="1" t="s">
        <v>179</v>
      </c>
      <c r="B48" s="21" t="s">
        <v>180</v>
      </c>
      <c r="C48" s="3">
        <v>86101</v>
      </c>
    </row>
    <row r="49" spans="1:3" ht="15.6" x14ac:dyDescent="0.3">
      <c r="A49" s="1" t="s">
        <v>181</v>
      </c>
      <c r="B49" s="21" t="s">
        <v>182</v>
      </c>
      <c r="C49" s="3">
        <v>24567</v>
      </c>
    </row>
    <row r="50" spans="1:3" ht="15.6" x14ac:dyDescent="0.3">
      <c r="A50" s="1" t="s">
        <v>183</v>
      </c>
      <c r="B50" s="2" t="s">
        <v>184</v>
      </c>
      <c r="C50" s="3">
        <v>126179</v>
      </c>
    </row>
    <row r="51" spans="1:3" ht="15.6" x14ac:dyDescent="0.3">
      <c r="A51" s="1" t="s">
        <v>185</v>
      </c>
      <c r="B51" s="2" t="s">
        <v>186</v>
      </c>
      <c r="C51" s="3">
        <v>4722</v>
      </c>
    </row>
    <row r="52" spans="1:3" ht="15.6" x14ac:dyDescent="0.3">
      <c r="A52" s="1" t="s">
        <v>187</v>
      </c>
      <c r="B52" s="2" t="s">
        <v>188</v>
      </c>
      <c r="C52" s="3">
        <v>33667</v>
      </c>
    </row>
    <row r="53" spans="1:3" ht="15.6" x14ac:dyDescent="0.3">
      <c r="A53" s="1" t="s">
        <v>189</v>
      </c>
      <c r="B53" s="2" t="s">
        <v>190</v>
      </c>
      <c r="C53" s="3">
        <v>39313</v>
      </c>
    </row>
    <row r="54" spans="1:3" ht="15.6" x14ac:dyDescent="0.3">
      <c r="A54" s="1" t="s">
        <v>191</v>
      </c>
      <c r="B54" s="2" t="s">
        <v>192</v>
      </c>
      <c r="C54" s="3"/>
    </row>
    <row r="55" spans="1:3" ht="15.6" x14ac:dyDescent="0.3">
      <c r="A55" s="1">
        <v>2110259</v>
      </c>
      <c r="B55" s="2" t="s">
        <v>193</v>
      </c>
      <c r="C55" s="3">
        <v>104944</v>
      </c>
    </row>
    <row r="56" spans="1:3" ht="15.6" x14ac:dyDescent="0.3">
      <c r="A56" s="1" t="s">
        <v>194</v>
      </c>
      <c r="B56" s="2" t="s">
        <v>195</v>
      </c>
      <c r="C56" s="3">
        <v>90980</v>
      </c>
    </row>
    <row r="57" spans="1:3" ht="15.6" x14ac:dyDescent="0.3">
      <c r="A57" s="1" t="s">
        <v>196</v>
      </c>
      <c r="B57" s="2" t="s">
        <v>197</v>
      </c>
      <c r="C57" s="3">
        <v>1506</v>
      </c>
    </row>
    <row r="58" spans="1:3" ht="15.6" x14ac:dyDescent="0.3">
      <c r="A58" s="1" t="s">
        <v>198</v>
      </c>
      <c r="B58" s="2" t="s">
        <v>199</v>
      </c>
      <c r="C58" s="3">
        <v>132585</v>
      </c>
    </row>
    <row r="59" spans="1:3" ht="15.6" x14ac:dyDescent="0.3">
      <c r="A59" s="1" t="s">
        <v>200</v>
      </c>
      <c r="B59" s="2" t="s">
        <v>201</v>
      </c>
      <c r="C59" s="3"/>
    </row>
    <row r="60" spans="1:3" ht="15.6" x14ac:dyDescent="0.3">
      <c r="A60" s="1" t="s">
        <v>202</v>
      </c>
      <c r="B60" s="2" t="s">
        <v>203</v>
      </c>
      <c r="C60" s="3"/>
    </row>
    <row r="61" spans="1:3" ht="15.6" x14ac:dyDescent="0.3">
      <c r="A61" s="1" t="s">
        <v>204</v>
      </c>
      <c r="B61" s="2" t="s">
        <v>205</v>
      </c>
      <c r="C61" s="3">
        <v>61074</v>
      </c>
    </row>
    <row r="62" spans="1:3" ht="15.6" x14ac:dyDescent="0.3">
      <c r="A62" s="1" t="s">
        <v>206</v>
      </c>
      <c r="B62" s="2" t="s">
        <v>207</v>
      </c>
      <c r="C62" s="3"/>
    </row>
    <row r="63" spans="1:3" ht="15.6" x14ac:dyDescent="0.3">
      <c r="A63" s="1" t="s">
        <v>208</v>
      </c>
      <c r="B63" s="2" t="s">
        <v>209</v>
      </c>
      <c r="C63" s="3">
        <v>95209</v>
      </c>
    </row>
    <row r="64" spans="1:3" ht="15.6" x14ac:dyDescent="0.3">
      <c r="B64" s="18" t="s">
        <v>210</v>
      </c>
      <c r="C64" s="14">
        <f>SUM(C22:C63)</f>
        <v>2024280</v>
      </c>
    </row>
    <row r="65" spans="1:3" ht="9.6" customHeight="1" x14ac:dyDescent="0.3">
      <c r="A65" s="10"/>
      <c r="B65" s="10"/>
      <c r="C65" s="10"/>
    </row>
    <row r="66" spans="1:3" ht="17.399999999999999" x14ac:dyDescent="0.3">
      <c r="B66" s="20" t="s">
        <v>212</v>
      </c>
    </row>
    <row r="67" spans="1:3" ht="15.6" x14ac:dyDescent="0.3">
      <c r="A67" s="1" t="s">
        <v>213</v>
      </c>
      <c r="B67" s="2" t="s">
        <v>214</v>
      </c>
      <c r="C67" s="3">
        <v>83589</v>
      </c>
    </row>
    <row r="68" spans="1:3" ht="15.6" x14ac:dyDescent="0.3">
      <c r="A68" s="1" t="s">
        <v>215</v>
      </c>
      <c r="B68" s="2" t="s">
        <v>216</v>
      </c>
      <c r="C68" s="3"/>
    </row>
    <row r="69" spans="1:3" ht="15.6" x14ac:dyDescent="0.3">
      <c r="A69" s="1" t="s">
        <v>217</v>
      </c>
      <c r="B69" s="2" t="s">
        <v>218</v>
      </c>
      <c r="C69" s="3"/>
    </row>
    <row r="70" spans="1:3" ht="15.6" customHeight="1" x14ac:dyDescent="0.3">
      <c r="A70" s="1" t="s">
        <v>219</v>
      </c>
      <c r="B70" s="2" t="s">
        <v>137</v>
      </c>
      <c r="C70" s="3">
        <v>128413</v>
      </c>
    </row>
    <row r="71" spans="1:3" ht="15.6" x14ac:dyDescent="0.3">
      <c r="A71" s="1">
        <v>230106</v>
      </c>
      <c r="B71" s="2" t="s">
        <v>220</v>
      </c>
      <c r="C71" s="3"/>
    </row>
    <row r="72" spans="1:3" ht="15.6" x14ac:dyDescent="0.3">
      <c r="A72" s="1" t="s">
        <v>221</v>
      </c>
      <c r="B72" s="2" t="s">
        <v>222</v>
      </c>
      <c r="C72" s="3">
        <v>41112</v>
      </c>
    </row>
    <row r="73" spans="1:3" ht="15.6" x14ac:dyDescent="0.3">
      <c r="A73" s="1" t="s">
        <v>223</v>
      </c>
      <c r="B73" s="2" t="s">
        <v>146</v>
      </c>
      <c r="C73" s="3">
        <v>156771</v>
      </c>
    </row>
    <row r="74" spans="1:3" ht="15.6" x14ac:dyDescent="0.3">
      <c r="A74" s="1" t="s">
        <v>224</v>
      </c>
      <c r="B74" s="2" t="s">
        <v>225</v>
      </c>
      <c r="C74" s="3">
        <v>84076</v>
      </c>
    </row>
    <row r="75" spans="1:3" ht="15.6" x14ac:dyDescent="0.3">
      <c r="A75" s="1" t="s">
        <v>226</v>
      </c>
      <c r="B75" s="2" t="s">
        <v>227</v>
      </c>
      <c r="C75" s="3">
        <v>77437</v>
      </c>
    </row>
    <row r="76" spans="1:3" ht="15.6" x14ac:dyDescent="0.3">
      <c r="A76" s="1" t="s">
        <v>228</v>
      </c>
      <c r="B76" s="2" t="s">
        <v>229</v>
      </c>
      <c r="C76" s="3">
        <v>62131</v>
      </c>
    </row>
    <row r="77" spans="1:3" ht="15.6" x14ac:dyDescent="0.3">
      <c r="A77" s="1" t="s">
        <v>230</v>
      </c>
      <c r="B77" s="2" t="s">
        <v>231</v>
      </c>
      <c r="C77" s="3">
        <v>12508</v>
      </c>
    </row>
    <row r="78" spans="1:3" ht="15.6" x14ac:dyDescent="0.3">
      <c r="A78" s="1" t="s">
        <v>232</v>
      </c>
      <c r="B78" s="2" t="s">
        <v>233</v>
      </c>
      <c r="C78" s="3">
        <v>38181</v>
      </c>
    </row>
    <row r="79" spans="1:3" ht="15.6" x14ac:dyDescent="0.3">
      <c r="A79" s="1" t="s">
        <v>234</v>
      </c>
      <c r="B79" s="2" t="s">
        <v>235</v>
      </c>
      <c r="C79" s="3">
        <v>143717</v>
      </c>
    </row>
    <row r="80" spans="1:3" ht="15.6" x14ac:dyDescent="0.3">
      <c r="A80" s="1" t="s">
        <v>236</v>
      </c>
      <c r="B80" s="2" t="s">
        <v>237</v>
      </c>
      <c r="C80" s="3">
        <v>49876</v>
      </c>
    </row>
    <row r="81" spans="1:3" ht="15.6" x14ac:dyDescent="0.3">
      <c r="A81" s="1" t="s">
        <v>238</v>
      </c>
      <c r="B81" s="2" t="s">
        <v>168</v>
      </c>
      <c r="C81" s="3">
        <v>3375</v>
      </c>
    </row>
    <row r="82" spans="1:3" ht="15.6" x14ac:dyDescent="0.3">
      <c r="A82" s="1" t="s">
        <v>239</v>
      </c>
      <c r="B82" s="2" t="s">
        <v>240</v>
      </c>
      <c r="C82" s="3">
        <v>100942</v>
      </c>
    </row>
    <row r="83" spans="1:3" ht="15.6" x14ac:dyDescent="0.3">
      <c r="A83" s="1" t="s">
        <v>241</v>
      </c>
      <c r="B83" s="2" t="s">
        <v>242</v>
      </c>
      <c r="C83" s="3">
        <v>6076</v>
      </c>
    </row>
    <row r="84" spans="1:3" ht="15.6" x14ac:dyDescent="0.3">
      <c r="A84" s="1" t="s">
        <v>243</v>
      </c>
      <c r="B84" s="2" t="s">
        <v>244</v>
      </c>
      <c r="C84" s="3">
        <v>134746</v>
      </c>
    </row>
    <row r="85" spans="1:3" ht="15.6" x14ac:dyDescent="0.3">
      <c r="A85" s="1" t="s">
        <v>245</v>
      </c>
      <c r="B85" s="2" t="s">
        <v>246</v>
      </c>
      <c r="C85" s="3">
        <v>166728</v>
      </c>
    </row>
    <row r="86" spans="1:3" ht="15.6" x14ac:dyDescent="0.3">
      <c r="A86" s="1" t="s">
        <v>247</v>
      </c>
      <c r="B86" s="2" t="s">
        <v>248</v>
      </c>
      <c r="C86" s="3">
        <v>25649</v>
      </c>
    </row>
    <row r="87" spans="1:3" ht="15.6" x14ac:dyDescent="0.3">
      <c r="A87" s="1" t="s">
        <v>249</v>
      </c>
      <c r="B87" s="2" t="s">
        <v>250</v>
      </c>
      <c r="C87" s="3"/>
    </row>
    <row r="88" spans="1:3" ht="15.6" x14ac:dyDescent="0.3">
      <c r="A88" s="1" t="s">
        <v>251</v>
      </c>
      <c r="B88" s="2" t="s">
        <v>252</v>
      </c>
      <c r="C88" s="3"/>
    </row>
    <row r="89" spans="1:3" ht="15.6" x14ac:dyDescent="0.3">
      <c r="A89" s="1" t="s">
        <v>253</v>
      </c>
      <c r="B89" s="2" t="s">
        <v>172</v>
      </c>
      <c r="C89" s="3">
        <v>3876</v>
      </c>
    </row>
    <row r="90" spans="1:3" ht="15.6" x14ac:dyDescent="0.3">
      <c r="A90" s="1" t="s">
        <v>254</v>
      </c>
      <c r="B90" s="2" t="s">
        <v>255</v>
      </c>
      <c r="C90" s="3">
        <v>32126</v>
      </c>
    </row>
    <row r="91" spans="1:3" ht="15.6" x14ac:dyDescent="0.3">
      <c r="A91" s="1" t="s">
        <v>256</v>
      </c>
      <c r="B91" s="21" t="s">
        <v>257</v>
      </c>
      <c r="C91" s="3"/>
    </row>
    <row r="92" spans="1:3" ht="15.6" x14ac:dyDescent="0.3">
      <c r="A92" s="1" t="s">
        <v>258</v>
      </c>
      <c r="B92" s="2" t="s">
        <v>259</v>
      </c>
      <c r="C92" s="3">
        <v>48339</v>
      </c>
    </row>
    <row r="93" spans="1:3" ht="15.6" x14ac:dyDescent="0.3">
      <c r="A93" s="1">
        <v>2315090</v>
      </c>
      <c r="B93" s="2" t="s">
        <v>260</v>
      </c>
      <c r="C93" s="3">
        <v>44233</v>
      </c>
    </row>
    <row r="94" spans="1:3" ht="15.6" x14ac:dyDescent="0.3">
      <c r="A94" s="1" t="s">
        <v>261</v>
      </c>
      <c r="B94" s="2" t="s">
        <v>262</v>
      </c>
      <c r="C94" s="3">
        <v>65998</v>
      </c>
    </row>
    <row r="95" spans="1:3" ht="15.6" x14ac:dyDescent="0.3">
      <c r="A95" s="1" t="s">
        <v>263</v>
      </c>
      <c r="B95" s="2" t="s">
        <v>52</v>
      </c>
      <c r="C95" s="3">
        <v>56317</v>
      </c>
    </row>
    <row r="96" spans="1:3" ht="15.6" x14ac:dyDescent="0.3">
      <c r="A96" s="1">
        <v>2313427</v>
      </c>
      <c r="B96" s="2" t="s">
        <v>264</v>
      </c>
      <c r="C96" s="3">
        <v>139224</v>
      </c>
    </row>
    <row r="97" spans="1:3" ht="15.6" x14ac:dyDescent="0.3">
      <c r="A97" s="1">
        <v>2317825</v>
      </c>
      <c r="B97" s="2" t="s">
        <v>265</v>
      </c>
      <c r="C97" s="3"/>
    </row>
    <row r="98" spans="1:3" ht="15.6" x14ac:dyDescent="0.3">
      <c r="A98" s="1" t="s">
        <v>266</v>
      </c>
      <c r="B98" s="2" t="s">
        <v>267</v>
      </c>
      <c r="C98" s="3">
        <v>54467</v>
      </c>
    </row>
    <row r="99" spans="1:3" ht="15.6" x14ac:dyDescent="0.3">
      <c r="A99" s="1" t="s">
        <v>268</v>
      </c>
      <c r="B99" s="2" t="s">
        <v>269</v>
      </c>
      <c r="C99" s="3"/>
    </row>
    <row r="100" spans="1:3" ht="15.6" x14ac:dyDescent="0.3">
      <c r="A100" s="1" t="s">
        <v>270</v>
      </c>
      <c r="B100" s="2" t="s">
        <v>271</v>
      </c>
      <c r="C100" s="3">
        <v>94752</v>
      </c>
    </row>
    <row r="101" spans="1:3" ht="15.6" x14ac:dyDescent="0.3">
      <c r="B101" s="18" t="s">
        <v>272</v>
      </c>
      <c r="C101" s="14">
        <f>SUM(C67:C100)</f>
        <v>1854659</v>
      </c>
    </row>
    <row r="102" spans="1:3" ht="10.95" customHeight="1" x14ac:dyDescent="0.3">
      <c r="A102" s="10"/>
      <c r="B102" s="10"/>
      <c r="C102" s="10"/>
    </row>
    <row r="103" spans="1:3" ht="17.399999999999999" x14ac:dyDescent="0.3">
      <c r="B103" s="22" t="s">
        <v>273</v>
      </c>
      <c r="C103" s="23">
        <f>C19+C64+C101</f>
        <v>18901381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CC37-D64F-4FF6-9479-9F55C8232120}">
  <dimension ref="A1:C41"/>
  <sheetViews>
    <sheetView tabSelected="1" workbookViewId="0">
      <selection activeCell="D3" sqref="D3"/>
    </sheetView>
  </sheetViews>
  <sheetFormatPr defaultRowHeight="14.4" x14ac:dyDescent="0.3"/>
  <cols>
    <col min="1" max="1" width="13.6640625" customWidth="1"/>
    <col min="2" max="2" width="63.21875" customWidth="1"/>
    <col min="3" max="3" width="19.88671875" hidden="1" customWidth="1"/>
  </cols>
  <sheetData>
    <row r="1" spans="1:3" x14ac:dyDescent="0.3">
      <c r="B1" s="41" t="s">
        <v>361</v>
      </c>
    </row>
    <row r="2" spans="1:3" ht="18" x14ac:dyDescent="0.35">
      <c r="A2" s="7" t="s">
        <v>95</v>
      </c>
      <c r="B2" s="8" t="s">
        <v>96</v>
      </c>
      <c r="C2" s="9" t="s">
        <v>278</v>
      </c>
    </row>
    <row r="3" spans="1:3" ht="9.6" customHeight="1" x14ac:dyDescent="0.3">
      <c r="A3" s="10"/>
      <c r="B3" s="40"/>
      <c r="C3" s="10"/>
    </row>
    <row r="4" spans="1:3" ht="18" x14ac:dyDescent="0.35">
      <c r="A4" s="38"/>
      <c r="B4" s="39" t="s">
        <v>289</v>
      </c>
    </row>
    <row r="5" spans="1:3" ht="15.6" x14ac:dyDescent="0.3">
      <c r="A5" s="1" t="s">
        <v>290</v>
      </c>
      <c r="B5" s="2" t="s">
        <v>291</v>
      </c>
      <c r="C5" s="3">
        <v>157346</v>
      </c>
    </row>
    <row r="6" spans="1:3" ht="15.6" x14ac:dyDescent="0.3">
      <c r="A6" s="1" t="s">
        <v>292</v>
      </c>
      <c r="B6" s="2" t="s">
        <v>293</v>
      </c>
      <c r="C6" s="3">
        <v>953934</v>
      </c>
    </row>
    <row r="7" spans="1:3" ht="15.6" x14ac:dyDescent="0.3">
      <c r="A7" s="1" t="s">
        <v>294</v>
      </c>
      <c r="B7" s="2" t="s">
        <v>295</v>
      </c>
      <c r="C7" s="3">
        <v>998701</v>
      </c>
    </row>
    <row r="8" spans="1:3" ht="15.6" x14ac:dyDescent="0.3">
      <c r="A8" s="1" t="s">
        <v>296</v>
      </c>
      <c r="B8" s="2" t="s">
        <v>297</v>
      </c>
      <c r="C8" s="3">
        <v>828307</v>
      </c>
    </row>
    <row r="9" spans="1:3" ht="15.6" x14ac:dyDescent="0.3">
      <c r="A9" s="1" t="s">
        <v>298</v>
      </c>
      <c r="B9" s="2" t="s">
        <v>299</v>
      </c>
      <c r="C9" s="3">
        <v>367697</v>
      </c>
    </row>
    <row r="10" spans="1:3" ht="15.6" x14ac:dyDescent="0.3">
      <c r="A10" s="1">
        <v>310800</v>
      </c>
      <c r="B10" s="2" t="s">
        <v>300</v>
      </c>
      <c r="C10" s="3">
        <v>67206119</v>
      </c>
    </row>
    <row r="11" spans="1:3" ht="15.6" x14ac:dyDescent="0.3">
      <c r="A11" s="1" t="s">
        <v>301</v>
      </c>
      <c r="B11" s="2" t="s">
        <v>302</v>
      </c>
      <c r="C11" s="3">
        <v>15402009</v>
      </c>
    </row>
    <row r="12" spans="1:3" ht="15.6" x14ac:dyDescent="0.3">
      <c r="A12" s="1" t="s">
        <v>303</v>
      </c>
      <c r="B12" s="2" t="s">
        <v>304</v>
      </c>
      <c r="C12" s="3">
        <v>72012</v>
      </c>
    </row>
    <row r="13" spans="1:3" ht="15.6" x14ac:dyDescent="0.3">
      <c r="A13" s="1" t="s">
        <v>305</v>
      </c>
      <c r="B13" s="2" t="s">
        <v>306</v>
      </c>
      <c r="C13" s="3">
        <v>1218822</v>
      </c>
    </row>
    <row r="14" spans="1:3" ht="15.6" x14ac:dyDescent="0.3">
      <c r="A14" s="1" t="s">
        <v>307</v>
      </c>
      <c r="B14" s="2" t="s">
        <v>308</v>
      </c>
      <c r="C14" s="3">
        <v>1449080</v>
      </c>
    </row>
    <row r="15" spans="1:3" ht="15.6" x14ac:dyDescent="0.3">
      <c r="A15" s="1" t="s">
        <v>309</v>
      </c>
      <c r="B15" s="2" t="s">
        <v>310</v>
      </c>
      <c r="C15" s="3">
        <v>378163</v>
      </c>
    </row>
    <row r="16" spans="1:3" ht="15.6" x14ac:dyDescent="0.3">
      <c r="A16" s="1" t="s">
        <v>311</v>
      </c>
      <c r="B16" s="2" t="s">
        <v>312</v>
      </c>
      <c r="C16" s="3">
        <v>747754</v>
      </c>
    </row>
    <row r="17" spans="1:3" ht="15.6" x14ac:dyDescent="0.3">
      <c r="A17" s="1" t="s">
        <v>313</v>
      </c>
      <c r="B17" s="2" t="s">
        <v>314</v>
      </c>
      <c r="C17" s="3">
        <v>5393082</v>
      </c>
    </row>
    <row r="18" spans="1:3" ht="15.6" x14ac:dyDescent="0.3">
      <c r="A18" s="1" t="s">
        <v>315</v>
      </c>
      <c r="B18" s="2" t="s">
        <v>316</v>
      </c>
      <c r="C18" s="3">
        <v>42205</v>
      </c>
    </row>
    <row r="19" spans="1:3" ht="15.6" x14ac:dyDescent="0.3">
      <c r="A19" s="1" t="s">
        <v>317</v>
      </c>
      <c r="B19" s="2" t="s">
        <v>318</v>
      </c>
      <c r="C19" s="3">
        <v>322572</v>
      </c>
    </row>
    <row r="20" spans="1:3" ht="15.6" x14ac:dyDescent="0.3">
      <c r="A20" s="1" t="s">
        <v>319</v>
      </c>
      <c r="B20" s="2" t="s">
        <v>320</v>
      </c>
      <c r="C20" s="3"/>
    </row>
    <row r="21" spans="1:3" ht="15.6" x14ac:dyDescent="0.3">
      <c r="A21" s="1" t="s">
        <v>321</v>
      </c>
      <c r="B21" s="2" t="s">
        <v>322</v>
      </c>
      <c r="C21" s="3">
        <v>697937</v>
      </c>
    </row>
    <row r="22" spans="1:3" ht="15.6" x14ac:dyDescent="0.3">
      <c r="A22" s="1" t="s">
        <v>323</v>
      </c>
      <c r="B22" s="2" t="s">
        <v>324</v>
      </c>
      <c r="C22" s="3">
        <v>1796888</v>
      </c>
    </row>
    <row r="23" spans="1:3" ht="15.6" x14ac:dyDescent="0.3">
      <c r="A23" s="1" t="s">
        <v>325</v>
      </c>
      <c r="B23" s="2" t="s">
        <v>326</v>
      </c>
      <c r="C23" s="3">
        <v>1813894</v>
      </c>
    </row>
    <row r="24" spans="1:3" ht="15.6" x14ac:dyDescent="0.3">
      <c r="A24" s="1" t="s">
        <v>327</v>
      </c>
      <c r="B24" s="2" t="s">
        <v>328</v>
      </c>
      <c r="C24" s="3">
        <v>737183</v>
      </c>
    </row>
    <row r="25" spans="1:3" ht="15.6" x14ac:dyDescent="0.3">
      <c r="A25" s="1" t="s">
        <v>329</v>
      </c>
      <c r="B25" s="2" t="s">
        <v>330</v>
      </c>
      <c r="C25" s="3">
        <v>1804903</v>
      </c>
    </row>
    <row r="26" spans="1:3" ht="15.6" x14ac:dyDescent="0.3">
      <c r="A26" s="1" t="s">
        <v>331</v>
      </c>
      <c r="B26" s="2" t="s">
        <v>332</v>
      </c>
      <c r="C26" s="3">
        <v>3424885</v>
      </c>
    </row>
    <row r="27" spans="1:3" ht="15.6" x14ac:dyDescent="0.3">
      <c r="A27" s="1" t="s">
        <v>333</v>
      </c>
      <c r="B27" s="2" t="s">
        <v>334</v>
      </c>
      <c r="C27" s="3">
        <v>3242823</v>
      </c>
    </row>
    <row r="28" spans="1:3" ht="15.6" x14ac:dyDescent="0.3">
      <c r="A28" s="1" t="s">
        <v>335</v>
      </c>
      <c r="B28" s="2" t="s">
        <v>336</v>
      </c>
      <c r="C28" s="3">
        <v>334751</v>
      </c>
    </row>
    <row r="29" spans="1:3" ht="15.6" x14ac:dyDescent="0.3">
      <c r="A29" s="1" t="s">
        <v>337</v>
      </c>
      <c r="B29" s="2" t="s">
        <v>338</v>
      </c>
      <c r="C29" s="3">
        <v>417009</v>
      </c>
    </row>
    <row r="30" spans="1:3" ht="15.6" x14ac:dyDescent="0.3">
      <c r="A30" s="1">
        <v>3115916</v>
      </c>
      <c r="B30" s="2" t="s">
        <v>339</v>
      </c>
      <c r="C30" s="3">
        <v>666236</v>
      </c>
    </row>
    <row r="31" spans="1:3" ht="15.6" x14ac:dyDescent="0.3">
      <c r="A31" s="1" t="s">
        <v>340</v>
      </c>
      <c r="B31" s="2" t="s">
        <v>341</v>
      </c>
      <c r="C31" s="3">
        <v>627929</v>
      </c>
    </row>
    <row r="32" spans="1:3" ht="15.6" x14ac:dyDescent="0.3">
      <c r="A32" s="1" t="s">
        <v>342</v>
      </c>
      <c r="B32" s="2" t="s">
        <v>343</v>
      </c>
      <c r="C32" s="3">
        <v>80861118</v>
      </c>
    </row>
    <row r="33" spans="1:3" ht="15.6" x14ac:dyDescent="0.3">
      <c r="A33" s="1" t="s">
        <v>344</v>
      </c>
      <c r="B33" s="2" t="s">
        <v>345</v>
      </c>
      <c r="C33" s="3">
        <v>503764</v>
      </c>
    </row>
    <row r="34" spans="1:3" ht="15.6" x14ac:dyDescent="0.3">
      <c r="A34" s="1">
        <v>3111162</v>
      </c>
      <c r="B34" s="2" t="s">
        <v>346</v>
      </c>
      <c r="C34" s="3">
        <v>75069000</v>
      </c>
    </row>
    <row r="35" spans="1:3" ht="15.6" x14ac:dyDescent="0.3">
      <c r="A35" s="1" t="s">
        <v>347</v>
      </c>
      <c r="B35" s="2" t="s">
        <v>348</v>
      </c>
      <c r="C35" s="3">
        <v>667497000</v>
      </c>
    </row>
    <row r="36" spans="1:3" ht="15.6" x14ac:dyDescent="0.3">
      <c r="A36" s="1" t="s">
        <v>349</v>
      </c>
      <c r="B36" s="2" t="s">
        <v>350</v>
      </c>
      <c r="C36" s="3">
        <v>11894</v>
      </c>
    </row>
    <row r="37" spans="1:3" ht="15.6" x14ac:dyDescent="0.3">
      <c r="A37" s="1" t="s">
        <v>351</v>
      </c>
      <c r="B37" s="2" t="s">
        <v>352</v>
      </c>
      <c r="C37" s="3">
        <v>5385081</v>
      </c>
    </row>
    <row r="38" spans="1:3" ht="15.6" x14ac:dyDescent="0.3">
      <c r="A38" s="1" t="s">
        <v>353</v>
      </c>
      <c r="B38" s="2" t="s">
        <v>354</v>
      </c>
      <c r="C38" s="3">
        <v>11742386</v>
      </c>
    </row>
    <row r="39" spans="1:3" ht="15.6" x14ac:dyDescent="0.3">
      <c r="A39" s="1" t="s">
        <v>355</v>
      </c>
      <c r="B39" s="2" t="s">
        <v>356</v>
      </c>
      <c r="C39" s="3">
        <v>13130516</v>
      </c>
    </row>
    <row r="40" spans="1:3" ht="15.6" x14ac:dyDescent="0.3">
      <c r="A40" s="1" t="s">
        <v>357</v>
      </c>
      <c r="B40" s="2" t="s">
        <v>358</v>
      </c>
      <c r="C40" s="3">
        <v>60788715</v>
      </c>
    </row>
    <row r="41" spans="1:3" ht="15.6" x14ac:dyDescent="0.3">
      <c r="A41" s="1" t="s">
        <v>359</v>
      </c>
      <c r="B41" s="2" t="s">
        <v>360</v>
      </c>
      <c r="C41" s="3">
        <v>389538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Large</vt:lpstr>
      <vt:lpstr>Small</vt:lpstr>
      <vt:lpstr>Telco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Layton, Richard</dc:creator>
  <cp:lastModifiedBy>elaudensla</cp:lastModifiedBy>
  <cp:lastPrinted>2018-02-22T16:06:23Z</cp:lastPrinted>
  <dcterms:created xsi:type="dcterms:W3CDTF">2018-01-03T18:54:55Z</dcterms:created>
  <dcterms:modified xsi:type="dcterms:W3CDTF">2018-02-22T16:08:06Z</dcterms:modified>
</cp:coreProperties>
</file>