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4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5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485" windowWidth="13365" windowHeight="6960" tabRatio="744" activeTab="0"/>
  </bookViews>
  <sheets>
    <sheet name="Title Page" sheetId="1" r:id="rId1"/>
    <sheet name="TableConts1" sheetId="2" r:id="rId2"/>
    <sheet name="TableCont2" sheetId="3" r:id="rId3"/>
    <sheet name="GenInst1" sheetId="4" r:id="rId4"/>
    <sheet name="GenInst2" sheetId="5" r:id="rId5"/>
    <sheet name="Genl.Infro" sheetId="6" r:id="rId6"/>
    <sheet name="Imp.Changes" sheetId="7" r:id="rId7"/>
    <sheet name="NOTES" sheetId="8" r:id="rId8"/>
    <sheet name="Def1" sheetId="9" r:id="rId9"/>
    <sheet name="Def2" sheetId="10" r:id="rId10"/>
    <sheet name="Def3" sheetId="11" r:id="rId11"/>
    <sheet name="100" sheetId="12" r:id="rId12"/>
    <sheet name="101" sheetId="13" r:id="rId13"/>
    <sheet name="102" sheetId="14" r:id="rId14"/>
    <sheet name="103" sheetId="15" r:id="rId15"/>
    <sheet name="104" sheetId="16" r:id="rId16"/>
    <sheet name="200" sheetId="17" r:id="rId17"/>
    <sheet name="200-1" sheetId="18" r:id="rId18"/>
    <sheet name="200-2" sheetId="19" r:id="rId19"/>
    <sheet name="200-3" sheetId="20" r:id="rId20"/>
    <sheet name="201" sheetId="21" r:id="rId21"/>
    <sheet name="202-203" sheetId="22" r:id="rId22"/>
    <sheet name="204" sheetId="23" r:id="rId23"/>
    <sheet name="205-206" sheetId="24" r:id="rId24"/>
    <sheet name="210" sheetId="25" r:id="rId25"/>
    <sheet name="211-212" sheetId="26" r:id="rId26"/>
    <sheet name="213" sheetId="27" r:id="rId27"/>
    <sheet name="214" sheetId="28" r:id="rId28"/>
    <sheet name="215-216" sheetId="29" r:id="rId29"/>
    <sheet name="217-218" sheetId="30" r:id="rId30"/>
    <sheet name="219-220" sheetId="31" r:id="rId31"/>
    <sheet name="221-222" sheetId="32" r:id="rId32"/>
    <sheet name="223" sheetId="33" r:id="rId33"/>
    <sheet name="224" sheetId="34" r:id="rId34"/>
    <sheet name="225-226" sheetId="35" r:id="rId35"/>
    <sheet name="227-228" sheetId="36" r:id="rId36"/>
    <sheet name="229-230" sheetId="37" r:id="rId37"/>
    <sheet name="400" sheetId="38" r:id="rId38"/>
    <sheet name="401" sheetId="39" r:id="rId39"/>
    <sheet name="402" sheetId="40" r:id="rId40"/>
    <sheet name="403" sheetId="41" r:id="rId41"/>
    <sheet name="404" sheetId="42" r:id="rId42"/>
    <sheet name="405" sheetId="43" r:id="rId43"/>
    <sheet name="406" sheetId="44" r:id="rId44"/>
    <sheet name="407" sheetId="45" r:id="rId45"/>
    <sheet name="408" sheetId="46" r:id="rId46"/>
    <sheet name="409" sheetId="47" r:id="rId47"/>
    <sheet name="409-A" sheetId="48" r:id="rId48"/>
    <sheet name="410" sheetId="49" r:id="rId49"/>
    <sheet name="411-A" sheetId="50" r:id="rId50"/>
    <sheet name="411-B" sheetId="51" r:id="rId51"/>
    <sheet name="412-413" sheetId="52" r:id="rId52"/>
    <sheet name="416" sheetId="53" r:id="rId53"/>
    <sheet name="417" sheetId="54" r:id="rId54"/>
    <sheet name="418-A" sheetId="55" r:id="rId55"/>
    <sheet name="418-B" sheetId="56" r:id="rId56"/>
    <sheet name="419-A" sheetId="57" r:id="rId57"/>
    <sheet name="419-B" sheetId="58" r:id="rId58"/>
    <sheet name="422" sheetId="59" r:id="rId59"/>
    <sheet name="422-1" sheetId="60" r:id="rId60"/>
    <sheet name="500" sheetId="61" r:id="rId61"/>
    <sheet name="501" sheetId="62" r:id="rId62"/>
    <sheet name="502" sheetId="63" r:id="rId63"/>
    <sheet name="610" sheetId="64" r:id="rId64"/>
    <sheet name="Verify_Oath" sheetId="65" r:id="rId65"/>
    <sheet name="Data" sheetId="66" r:id="rId66"/>
  </sheets>
  <externalReferences>
    <externalReference r:id="rId69"/>
    <externalReference r:id="rId70"/>
  </externalReferences>
  <definedNames>
    <definedName name="/P" localSheetId="42">'405'!#REF!</definedName>
    <definedName name="/P" localSheetId="45">'408'!#REF!</definedName>
    <definedName name="/P" localSheetId="52">'416'!#REF!</definedName>
    <definedName name="/P" localSheetId="53">'417'!#REF!</definedName>
    <definedName name="\A" localSheetId="20">'201'!#REF!</definedName>
    <definedName name="\A" localSheetId="22">'204'!$C$63:$C$75</definedName>
    <definedName name="\A" localSheetId="23">'205-206'!#REF!</definedName>
    <definedName name="\A" localSheetId="32">'223'!#REF!</definedName>
    <definedName name="\A" localSheetId="33">'224'!$A$59</definedName>
    <definedName name="\A" localSheetId="37">'400'!#REF!</definedName>
    <definedName name="\A" localSheetId="38">'401'!#REF!</definedName>
    <definedName name="\A" localSheetId="39">'402'!#REF!</definedName>
    <definedName name="\A" localSheetId="41">'404'!#REF!</definedName>
    <definedName name="\A" localSheetId="42">'405'!#REF!</definedName>
    <definedName name="\A" localSheetId="43">'406'!#REF!</definedName>
    <definedName name="\A" localSheetId="45">'408'!#REF!</definedName>
    <definedName name="\A" localSheetId="49">'411-A'!#REF!</definedName>
    <definedName name="\A" localSheetId="50">'411-B'!#REF!</definedName>
    <definedName name="\A" localSheetId="51">'412-413'!#REF!</definedName>
    <definedName name="\A" localSheetId="52">'416'!#REF!</definedName>
    <definedName name="\A" localSheetId="53">'417'!#REF!</definedName>
    <definedName name="\A" localSheetId="59">'422-1'!#REF!</definedName>
    <definedName name="\B" localSheetId="22">'204'!$A$52</definedName>
    <definedName name="\D" localSheetId="38">'401'!#REF!</definedName>
    <definedName name="\D" localSheetId="39">'402'!#REF!</definedName>
    <definedName name="\D" localSheetId="60">'[1]204'!#REF!</definedName>
    <definedName name="\D" localSheetId="61">'[1]204'!#REF!</definedName>
    <definedName name="\D" localSheetId="62">'[1]204'!#REF!</definedName>
    <definedName name="\D">'[1]204'!#REF!</definedName>
    <definedName name="\P" localSheetId="42">'405'!#REF!</definedName>
    <definedName name="\P" localSheetId="45">'408'!#REF!</definedName>
    <definedName name="\P" localSheetId="52">'416'!#REF!</definedName>
    <definedName name="\P" localSheetId="53">'417'!#REF!</definedName>
    <definedName name="\Q" localSheetId="60">'[1]876'!#REF!</definedName>
    <definedName name="\Q">'[1]876'!#REF!</definedName>
    <definedName name="223" localSheetId="60">'[1]222'!#REF!</definedName>
    <definedName name="223" localSheetId="61">'[1]222'!#REF!</definedName>
    <definedName name="223" localSheetId="62">'[1]222'!#REF!</definedName>
    <definedName name="223">'[1]222'!#REF!</definedName>
    <definedName name="828A" localSheetId="42">'405'!$R$6:$IV$8146</definedName>
    <definedName name="828A" localSheetId="45">'408'!$R$6:$IV$8147</definedName>
    <definedName name="828A" localSheetId="52">'416'!$R$5:$IV$8123</definedName>
    <definedName name="828A" localSheetId="53">'417'!$R$9:$IV$8135</definedName>
    <definedName name="828B" localSheetId="42">'405'!$AD$6:$IV$8146</definedName>
    <definedName name="828B" localSheetId="45">'408'!$AD$6:$IV$8147</definedName>
    <definedName name="828B" localSheetId="52">'416'!$AD$5:$IV$8123</definedName>
    <definedName name="828B" localSheetId="53">'417'!$AD$9:$IV$8135</definedName>
    <definedName name="829A" localSheetId="42">'405'!$43:$8146</definedName>
    <definedName name="829A" localSheetId="45">'408'!$6:$8147</definedName>
    <definedName name="829A" localSheetId="52">'416'!$5:$8123</definedName>
    <definedName name="829A" localSheetId="53">'417'!$9:$8135</definedName>
    <definedName name="829B" localSheetId="42">'405'!$AD$43:$IV$8146</definedName>
    <definedName name="829B" localSheetId="45">'408'!$AD$6:$IV$8147</definedName>
    <definedName name="829B" localSheetId="52">'416'!$AD$5:$IV$8123</definedName>
    <definedName name="829B" localSheetId="53">'417'!$AD$9:$IV$8135</definedName>
    <definedName name="Company_Name" localSheetId="60">'[2]Title Page'!$A$7</definedName>
    <definedName name="Company_Name" localSheetId="61">'[2]Title Page'!$A$7</definedName>
    <definedName name="Company_Name" localSheetId="62">'[2]Title Page'!$A$7</definedName>
    <definedName name="Company_Name">'Title Page'!$A$8</definedName>
    <definedName name="CompanyName">'[1]Title Page'!$A$22</definedName>
    <definedName name="For_the_Year_Ended__December_31" localSheetId="60">'[2]Title Page'!$D$23</definedName>
    <definedName name="For_the_Year_Ended__December_31" localSheetId="61">'[2]Title Page'!$D$23</definedName>
    <definedName name="For_the_Year_Ended__December_31" localSheetId="62">'[2]Title Page'!$D$23</definedName>
    <definedName name="For_the_Year_Ended__December_31">'Title Page'!$D$19</definedName>
    <definedName name="LAB" localSheetId="23">'205-206'!#REF!</definedName>
    <definedName name="LAB" localSheetId="32">'223'!#REF!</definedName>
    <definedName name="LAB" localSheetId="43">'406'!#REF!</definedName>
    <definedName name="LAB" localSheetId="49">'411-A'!#REF!</definedName>
    <definedName name="LAB" localSheetId="50">'411-B'!#REF!</definedName>
    <definedName name="LAB" localSheetId="51">'412-413'!#REF!</definedName>
    <definedName name="LAB" localSheetId="59">'422-1'!#REF!</definedName>
    <definedName name="LAB" localSheetId="60">'[2]801 (2)'!#REF!</definedName>
    <definedName name="LAB" localSheetId="61">'[2]801 (2)'!#REF!</definedName>
    <definedName name="LAB" localSheetId="62">'[2]801 (2)'!#REF!</definedName>
    <definedName name="LAB">'201'!#REF!</definedName>
    <definedName name="_xlnm.Print_Area" localSheetId="11">'100'!$A$1:$B$39</definedName>
    <definedName name="_xlnm.Print_Area" localSheetId="12">'101'!$A$1:$L$37</definedName>
    <definedName name="_xlnm.Print_Area" localSheetId="13">'102'!$A$1:$I$38</definedName>
    <definedName name="_xlnm.Print_Area" localSheetId="14">'103'!$A$1:$K$30</definedName>
    <definedName name="_xlnm.Print_Area" localSheetId="15">'104'!$A$1:$I$33</definedName>
    <definedName name="_xlnm.Print_Area" localSheetId="16">'200'!$A$1:$G$52</definedName>
    <definedName name="_xlnm.Print_Area" localSheetId="17">'200-1'!$A$1:$G$49</definedName>
    <definedName name="_xlnm.Print_Area" localSheetId="18">'200-2'!$A$1:$G$38</definedName>
    <definedName name="_xlnm.Print_Area" localSheetId="19">'200-3'!$A$1:$G$58</definedName>
    <definedName name="_xlnm.Print_Area" localSheetId="20">'201'!$A$1:$H$68</definedName>
    <definedName name="_xlnm.Print_Area" localSheetId="21">'202-203'!$A$1:$G$38</definedName>
    <definedName name="_xlnm.Print_Area" localSheetId="22">'204'!$A$1:$F$38</definedName>
    <definedName name="_xlnm.Print_Area" localSheetId="23">'205-206'!$A$1:$G$59</definedName>
    <definedName name="_xlnm.Print_Area" localSheetId="24">'210'!$A$1:$I$53</definedName>
    <definedName name="_xlnm.Print_Area" localSheetId="25">'211-212'!$A$1:$G$41</definedName>
    <definedName name="_xlnm.Print_Area" localSheetId="26">'213'!$A$4:$G$51</definedName>
    <definedName name="_xlnm.Print_Area" localSheetId="27">'214'!$A$1:$E$44</definedName>
    <definedName name="_xlnm.Print_Area" localSheetId="28">'215-216'!$A$1:$G$40</definedName>
    <definedName name="_xlnm.Print_Area" localSheetId="29">'217-218'!$A$1:$K$67</definedName>
    <definedName name="_xlnm.Print_Area" localSheetId="30">'219-220'!$A$1:$G$39</definedName>
    <definedName name="_xlnm.Print_Area" localSheetId="31">'221-222'!$A$1:$G$40</definedName>
    <definedName name="_xlnm.Print_Area" localSheetId="32">'223'!$A$1:$C$30</definedName>
    <definedName name="_xlnm.Print_Area" localSheetId="33">'224'!$A$1:$J$54</definedName>
    <definedName name="_xlnm.Print_Area" localSheetId="34">'225-226'!$A$1:$G$38</definedName>
    <definedName name="_xlnm.Print_Area" localSheetId="35">'227-228'!$A$1:$G$39</definedName>
    <definedName name="_xlnm.Print_Area" localSheetId="36">'229-230'!$A$1:$G$38</definedName>
    <definedName name="_xlnm.Print_Area" localSheetId="37">'400'!$A$1:$G$71</definedName>
    <definedName name="_xlnm.Print_Area" localSheetId="38">'401'!$A$1:$G$54</definedName>
    <definedName name="_xlnm.Print_Area" localSheetId="39">'402'!$A$1:$E$46</definedName>
    <definedName name="_xlnm.Print_Area" localSheetId="40">'403'!$A$1:$D$40</definedName>
    <definedName name="_xlnm.Print_Area" localSheetId="41">'404'!$A$1:$M$41</definedName>
    <definedName name="_xlnm.Print_Area" localSheetId="42">'405'!$A$1:$M$42</definedName>
    <definedName name="_xlnm.Print_Area" localSheetId="43">'406'!$A$1:$D$27</definedName>
    <definedName name="_xlnm.Print_Area" localSheetId="44">'407'!$A$1:$G$62</definedName>
    <definedName name="_xlnm.Print_Area" localSheetId="45">'408'!$A$1:$M$51</definedName>
    <definedName name="_xlnm.Print_Area" localSheetId="46">'409'!$A$1:$L$33</definedName>
    <definedName name="_xlnm.Print_Area" localSheetId="47">'409-A'!$A$1:$E$42</definedName>
    <definedName name="_xlnm.Print_Area" localSheetId="48">'410'!$A$1:$F$55</definedName>
    <definedName name="_xlnm.Print_Area" localSheetId="49">'411-A'!$A$1:$D$42</definedName>
    <definedName name="_xlnm.Print_Area" localSheetId="50">'411-B'!$A$1:$D$42</definedName>
    <definedName name="_xlnm.Print_Area" localSheetId="51">'412-413'!$A$1:$D$41</definedName>
    <definedName name="_xlnm.Print_Area" localSheetId="52">'416'!$A$1:$G$27</definedName>
    <definedName name="_xlnm.Print_Area" localSheetId="53">'417'!$A$1:$K$39</definedName>
    <definedName name="_xlnm.Print_Area" localSheetId="54">'418-A'!$A$1:$I$65</definedName>
    <definedName name="_xlnm.Print_Area" localSheetId="55">'418-B'!$A$1:$H$58</definedName>
    <definedName name="_xlnm.Print_Area" localSheetId="56">'419-A'!$A$1:$I$64</definedName>
    <definedName name="_xlnm.Print_Area" localSheetId="57">'419-B'!$A$1:$H$60</definedName>
    <definedName name="_xlnm.Print_Area" localSheetId="58">'422'!$A$1:$J$48</definedName>
    <definedName name="_xlnm.Print_Area" localSheetId="59">'422-1'!$A$1:$D$44</definedName>
    <definedName name="_xlnm.Print_Area" localSheetId="60">'500'!$A$1:$F$44</definedName>
    <definedName name="_xlnm.Print_Area" localSheetId="61">'501'!$A$1:$B$11</definedName>
    <definedName name="_xlnm.Print_Area" localSheetId="62">'502'!$A$1:$B$21</definedName>
    <definedName name="_xlnm.Print_Area" localSheetId="8">'Def1'!$A$1:$I$42</definedName>
    <definedName name="_xlnm.Print_Area" localSheetId="9">'Def2'!$A$1:$I$45</definedName>
    <definedName name="_xlnm.Print_Area" localSheetId="10">'Def3'!$A$1:$I$41</definedName>
    <definedName name="_xlnm.Print_Area" localSheetId="3">'GenInst1'!$A$1:$K$44</definedName>
    <definedName name="_xlnm.Print_Area" localSheetId="4">'GenInst2'!$A$1:$K$41</definedName>
    <definedName name="_xlnm.Print_Area" localSheetId="5">'Genl.Infro'!$A$1:$B$35</definedName>
    <definedName name="_xlnm.Print_Area" localSheetId="6">'Imp.Changes'!$A$1:$J$43</definedName>
    <definedName name="_xlnm.Print_Area" localSheetId="7">'NOTES'!$A$1:$J$36</definedName>
    <definedName name="_xlnm.Print_Area" localSheetId="2">'TableCont2'!$A$1:$K$37</definedName>
    <definedName name="_xlnm.Print_Area" localSheetId="1">'TableConts1'!$A$1:$K$50</definedName>
    <definedName name="_xlnm.Print_Area" localSheetId="0">'Title Page'!$A$1:$D$37</definedName>
    <definedName name="_xlnm.Print_Area" localSheetId="64">'Verify_Oath'!$A$1:$G$59</definedName>
  </definedNames>
  <calcPr fullCalcOnLoad="1"/>
</workbook>
</file>

<file path=xl/sharedStrings.xml><?xml version="1.0" encoding="utf-8"?>
<sst xmlns="http://schemas.openxmlformats.org/spreadsheetml/2006/main" count="3459" uniqueCount="1797">
  <si>
    <t xml:space="preserve">        one year after date of issue, and giving Commission authorization, (docket number), if any. </t>
  </si>
  <si>
    <t xml:space="preserve">        agreement or obligation, excluding ordinary commercial paper maturing on demand or not later than</t>
  </si>
  <si>
    <t>Projected</t>
  </si>
  <si>
    <t>Description of Project</t>
  </si>
  <si>
    <t>Expense</t>
  </si>
  <si>
    <t>Type of Service</t>
  </si>
  <si>
    <t>Description of Service</t>
  </si>
  <si>
    <t>Type of Advertising Expense</t>
  </si>
  <si>
    <t>Purpose of Expense</t>
  </si>
  <si>
    <t>Insert, etc.</t>
  </si>
  <si>
    <t xml:space="preserve">410. EMPLOYEE AND PAYROLL STATISTICS </t>
  </si>
  <si>
    <t>1. Show hereunder the details called for concerning the number of officers and employees at the beginning and end of the year, and the</t>
  </si>
  <si>
    <t xml:space="preserve">    aggregate salaries and wages for the year.</t>
  </si>
  <si>
    <t>Payroll Classification</t>
  </si>
  <si>
    <t>Type of Testing Services</t>
  </si>
  <si>
    <t>Description of Maintenance</t>
  </si>
  <si>
    <t>Description of Management Fee</t>
  </si>
  <si>
    <t xml:space="preserve"> 1. Dividends should be shown for each class and series of capital stock. Show amounts of dividends per share.</t>
  </si>
  <si>
    <t>System for which reports are attached and the number of pages including all attachments thereto.</t>
  </si>
  <si>
    <t>Notes to Retained Earnings:</t>
  </si>
  <si>
    <t xml:space="preserve"> 1. Report by prescribed accounts the original cost of utility plant in service and the additions and retirements of such plant during the year.</t>
  </si>
  <si>
    <t>Power Operated Equipment</t>
  </si>
  <si>
    <t>Communication Equipment</t>
  </si>
  <si>
    <t>Miscellaneous Equipment</t>
  </si>
  <si>
    <t>Other Tangible Plant</t>
  </si>
  <si>
    <t xml:space="preserve">    Total General Plant</t>
  </si>
  <si>
    <t xml:space="preserve">   </t>
  </si>
  <si>
    <t>TOTAL WATER PLANT-IN-SERVICE</t>
  </si>
  <si>
    <t>or Premium</t>
  </si>
  <si>
    <t xml:space="preserve"> 3. Give date of the latest closing of the stock book prior to end of year and state the purpose of such closing.</t>
  </si>
  <si>
    <t xml:space="preserve"> 4. Is cumulative voting permitted?  Yes/No</t>
  </si>
  <si>
    <t xml:space="preserve"> 5. State the total number of  Board or Directors meetings held during year.</t>
  </si>
  <si>
    <t xml:space="preserve"> 6. State the date and place of the latest general meeting held prior to the end of the year for the election of directors.</t>
  </si>
  <si>
    <t xml:space="preserve"> 7. State the total number of votes cast at the latest general meeting and the total number cast by proxy.</t>
  </si>
  <si>
    <t>Adjustment</t>
  </si>
  <si>
    <t>Identify Each Item</t>
  </si>
  <si>
    <t>Yearly</t>
  </si>
  <si>
    <t>Acquisition</t>
  </si>
  <si>
    <t>14</t>
  </si>
  <si>
    <t xml:space="preserve">of Year </t>
  </si>
  <si>
    <t>to Plant in</t>
  </si>
  <si>
    <t>Transfers</t>
  </si>
  <si>
    <t xml:space="preserve">at </t>
  </si>
  <si>
    <t>at</t>
  </si>
  <si>
    <t>Anticipated</t>
  </si>
  <si>
    <t>in Service</t>
  </si>
  <si>
    <t>Description of Work</t>
  </si>
  <si>
    <t xml:space="preserve">This schedule should include a breakdown of the accounts that constitute the  ending balance in  </t>
  </si>
  <si>
    <t>Normalize.</t>
  </si>
  <si>
    <t>Period</t>
  </si>
  <si>
    <t>Annual</t>
  </si>
  <si>
    <t>Claimed</t>
  </si>
  <si>
    <t>Allowed</t>
  </si>
  <si>
    <t>223. STATEMENT OF RETAINED EARNINGS SUPPORTING SCHEDULE</t>
  </si>
  <si>
    <t xml:space="preserve">       were filed, and (d) the amount allocated and method of allocation to Respondent or a portion of the consolidated taxes.</t>
  </si>
  <si>
    <t>Submit information separately for each of the six functional groups listed below with respect to major physical changes to</t>
  </si>
  <si>
    <t>plant-in-service costing more than $250,000 during the year involving either additions to or improvements of, or retirements</t>
  </si>
  <si>
    <t>or replacements of plant.  Information provided shall include Work Order Number, a Description of the Project, and the</t>
  </si>
  <si>
    <t>the District Served.  Attach additional sheets as necessary.</t>
  </si>
  <si>
    <t>VERIFICATION</t>
  </si>
  <si>
    <t>411-A</t>
  </si>
  <si>
    <t>411-B</t>
  </si>
  <si>
    <t>TABLE OF CONTENTS</t>
  </si>
  <si>
    <t>(Continued)</t>
  </si>
  <si>
    <t xml:space="preserve"> 8. State the total number of voting security holders and the total of all voting securities as of December 31.</t>
  </si>
  <si>
    <t>SUPPORTING SCHEDULE - Account No. 183.0</t>
  </si>
  <si>
    <t xml:space="preserve">Please provide particulars regarding activity associated with the ending balance in Account No. 183.0 -  </t>
  </si>
  <si>
    <t xml:space="preserve">220.  CLEARING ACCOUNTS SUPPORTING SCHEDULE - Account No. 184.0  </t>
  </si>
  <si>
    <t xml:space="preserve">Account No. 184.0 - Clearing Accounts. </t>
  </si>
  <si>
    <t xml:space="preserve">Account No. 186.1 </t>
  </si>
  <si>
    <t xml:space="preserve">Account No. 186.1 - Deferred Rate Case Expense. </t>
  </si>
  <si>
    <t xml:space="preserve">Account No. 186.2 </t>
  </si>
  <si>
    <t xml:space="preserve">Account No. 186.2 - Other Deferred Debits. </t>
  </si>
  <si>
    <t xml:space="preserve"> 2. Show separately the state and federal income tax effect of items shown in Account No. 409.0.</t>
  </si>
  <si>
    <t xml:space="preserve">     other accounts during the year.  Do not include gasoline and other sales taxes which have been charged to the accounts to </t>
  </si>
  <si>
    <t xml:space="preserve">          Total Accumulated Depreciation</t>
  </si>
  <si>
    <t xml:space="preserve"> ACCUMULATED AMORTIZATION</t>
  </si>
  <si>
    <t xml:space="preserve"> Utility Plant In Service</t>
  </si>
  <si>
    <t xml:space="preserve"> Utility Plant Leased to Others</t>
  </si>
  <si>
    <t xml:space="preserve">           Total Accumulated Amortization</t>
  </si>
  <si>
    <t>UTILITY PLANT ADJUSTMENTS</t>
  </si>
  <si>
    <t>Accumulated Amortization of Utility Plant Acquisition Adjustments</t>
  </si>
  <si>
    <t>Other Utility Plant Adjustments</t>
  </si>
  <si>
    <t xml:space="preserve">            Total Utility Plant Adjustments</t>
  </si>
  <si>
    <t>AND DEFERRALS</t>
  </si>
  <si>
    <t xml:space="preserve">WATER </t>
  </si>
  <si>
    <t>ACCT 408.1</t>
  </si>
  <si>
    <t>WATER</t>
  </si>
  <si>
    <t>OTHER UTILITIES</t>
  </si>
  <si>
    <t>UTILITY PLANT  AND</t>
  </si>
  <si>
    <t xml:space="preserve">OTHER BAL. SHEET </t>
  </si>
  <si>
    <t>ACCOUNTS</t>
  </si>
  <si>
    <t>ACCTS 408.1 - 409.1</t>
  </si>
  <si>
    <t xml:space="preserve">               For the Year Ended December 31, </t>
  </si>
  <si>
    <t>Current Year</t>
  </si>
  <si>
    <t>Previous Year</t>
  </si>
  <si>
    <t>Increase (Decrease)</t>
  </si>
  <si>
    <t>Salaries and Wages</t>
  </si>
  <si>
    <t>Employees</t>
  </si>
  <si>
    <t>Officers, Directors and Majority Stockholders</t>
  </si>
  <si>
    <t xml:space="preserve">     Total Salaries and Wages</t>
  </si>
  <si>
    <t>Purchased Water</t>
  </si>
  <si>
    <t>Purchased Power</t>
  </si>
  <si>
    <t>Notes Receivable from Affiliated Companies  ………………..</t>
  </si>
  <si>
    <t xml:space="preserve">Prepayments Supporting Schedule  ……………...  </t>
  </si>
  <si>
    <t xml:space="preserve">Preliminary Survey and Investigation Charges Supporting Schedule  …………..…. </t>
  </si>
  <si>
    <t>Miscellaneous Current and Accrued Liabilities Supporting Schedule  …………….</t>
  </si>
  <si>
    <t xml:space="preserve">Comparative Income Statement - Revenues and Expenses  …………...  </t>
  </si>
  <si>
    <t>Operating Revenue Supporting Schedule - Customer Data  …………..</t>
  </si>
  <si>
    <t>Operating Revenue Supporting Schedule - Gallons Sold  ……….……….</t>
  </si>
  <si>
    <t>Other Sales to Public Water Utilities Supporting Schedule  ……….……..</t>
  </si>
  <si>
    <t>Water Operations and Maintenance Expense Accounts (Allocation)  ……...…..</t>
  </si>
  <si>
    <t xml:space="preserve">     for each tax year, identifying the year in column (b).</t>
  </si>
  <si>
    <t>First Name</t>
  </si>
  <si>
    <t>Last Name</t>
  </si>
  <si>
    <t>Title</t>
  </si>
  <si>
    <t>Schedule</t>
  </si>
  <si>
    <t>Page</t>
  </si>
  <si>
    <t>1-2</t>
  </si>
  <si>
    <t>Utility Plant in Service</t>
  </si>
  <si>
    <t>Utility Plant Acquisition Adjustments</t>
  </si>
  <si>
    <t>Construction Work in Progress</t>
  </si>
  <si>
    <t>Pumping Equipment</t>
  </si>
  <si>
    <t>Power Generation Equipment</t>
  </si>
  <si>
    <t>Verification</t>
  </si>
  <si>
    <t>ii</t>
  </si>
  <si>
    <t xml:space="preserve">    (Company Name)</t>
  </si>
  <si>
    <t xml:space="preserve">         Total Debits During Year</t>
  </si>
  <si>
    <t xml:space="preserve">         Total Debits</t>
  </si>
  <si>
    <t xml:space="preserve">   Credits During Year</t>
  </si>
  <si>
    <t>3.  For obligations assumed by the respondent show in Column (a) the name of the issuing company and the class and series of such obligations.</t>
  </si>
  <si>
    <t>Contract Services Testing</t>
  </si>
  <si>
    <t xml:space="preserve"> Unappropriated Retained Earnings</t>
  </si>
  <si>
    <t xml:space="preserve">          TOTAL EQUITY CAPITAL</t>
  </si>
  <si>
    <t xml:space="preserve">               LONG-TERM DEBT</t>
  </si>
  <si>
    <t xml:space="preserve"> Bonds</t>
  </si>
  <si>
    <t xml:space="preserve"> Reacquired Bonds</t>
  </si>
  <si>
    <t xml:space="preserve"> Advances from Affiliated Companies</t>
  </si>
  <si>
    <t xml:space="preserve"> Other Long-term Debt</t>
  </si>
  <si>
    <r>
      <t>“Straight-Line Remaining Life Method”,</t>
    </r>
    <r>
      <rPr>
        <sz val="12"/>
        <rFont val="Times New Roman"/>
        <family val="1"/>
      </rPr>
      <t xml:space="preserve"> as applied to depreciation accounting, means the </t>
    </r>
  </si>
  <si>
    <t>plan under which the service value of property is charged to operating expenses (and to clearing</t>
  </si>
  <si>
    <t>accounts if used), and credited to the accumulated depreciation account through equal annual</t>
  </si>
  <si>
    <t>account.</t>
  </si>
  <si>
    <t>contractual requirements.</t>
  </si>
  <si>
    <t xml:space="preserve">for sale and delivery, or pledged, or otherwise placed in some special fund of the utility, but </t>
  </si>
  <si>
    <t>Name of</t>
  </si>
  <si>
    <t>Interest Rate</t>
  </si>
  <si>
    <t>Affiliated Company</t>
  </si>
  <si>
    <t>of  Issue</t>
  </si>
  <si>
    <t>Interest</t>
  </si>
  <si>
    <t>Account</t>
  </si>
  <si>
    <t xml:space="preserve">  Balance Beginning of Year</t>
  </si>
  <si>
    <t xml:space="preserve">  Changes to Account: </t>
  </si>
  <si>
    <t>XXXXX</t>
  </si>
  <si>
    <t xml:space="preserve">    document or report.  Where information called for herein is not given, state fully the reason</t>
  </si>
  <si>
    <t xml:space="preserve">    Sufficient answers shall appear to show that no question or schedule has been overlooked.</t>
  </si>
  <si>
    <t xml:space="preserve">    or schedule where it truly and completely states the fact.  Unless otherwise indicated, no</t>
  </si>
  <si>
    <t xml:space="preserve">    The expression "none" or "not applicable" shall be given as the answer to any particular inquiry</t>
  </si>
  <si>
    <t xml:space="preserve">        of companies involved, particulars concerning the transactions, and reference to Commission authorization,</t>
  </si>
  <si>
    <t xml:space="preserve">    2. Acquisition of other companies, reorganization, merger or consolidation with other companies; give names</t>
  </si>
  <si>
    <t xml:space="preserve">        authorization, including docket numbers.</t>
  </si>
  <si>
    <t xml:space="preserve">                                              (Exact legal title or name of the respondent)</t>
  </si>
  <si>
    <t>1.  Give below the particulars indicated of the long-term debt at end of year represented by unmatured obligations issued or assumed by the respondent, exclusive of advances from affiliated companies.</t>
  </si>
  <si>
    <t>Obligations Other Than PENNVEST</t>
  </si>
  <si>
    <t>Total Obligations Other Than PENNVEST</t>
  </si>
  <si>
    <t xml:space="preserve">                 Commercial</t>
  </si>
  <si>
    <t xml:space="preserve">                 Industrial</t>
  </si>
  <si>
    <t xml:space="preserve">TOTAL - TAXES ACCRUED  </t>
  </si>
  <si>
    <t>Non-Utility Property</t>
  </si>
  <si>
    <t>Accumulated Depreciation &amp; Amortization of Non-Utility Property</t>
  </si>
  <si>
    <t xml:space="preserve">             Total Other Property</t>
  </si>
  <si>
    <t>INVESTMENTS</t>
  </si>
  <si>
    <t>Investments in Affiliated Companies</t>
  </si>
  <si>
    <t>Other Investments</t>
  </si>
  <si>
    <t>Fuel for Power Production</t>
  </si>
  <si>
    <t>Chemicals</t>
  </si>
  <si>
    <t>Maturity</t>
  </si>
  <si>
    <t>No. of Shares</t>
  </si>
  <si>
    <t>Disposed of</t>
  </si>
  <si>
    <t>Income from Utility Plant Leased to Others</t>
  </si>
  <si>
    <t>Gains (Losses) from Disposition of Utility Property</t>
  </si>
  <si>
    <t xml:space="preserve">     TOTAL OTHER OPERATING INCOME (LOSS)</t>
  </si>
  <si>
    <t xml:space="preserve">NON-OPERATING INCOME  </t>
  </si>
  <si>
    <t>Revenues from Merchandising, Jobbing and Contract Work</t>
  </si>
  <si>
    <t>Interest &amp; Dividend Income</t>
  </si>
  <si>
    <t>Allowance for Funds Used During Construction (AFUDC)</t>
  </si>
  <si>
    <t>Non-Utility Income</t>
  </si>
  <si>
    <t xml:space="preserve">     TOTAL NON-OPERATING INCOME</t>
  </si>
  <si>
    <t>NON-OPERATING DEDUCTIONS</t>
  </si>
  <si>
    <t>Costs &amp; Expenses of Merchandising, Jobbing and Contract Work</t>
  </si>
  <si>
    <t>Miscellaneous Non-Utility Expenses</t>
  </si>
  <si>
    <t>TOTAL NON-OPERATING INCOME &amp; DEDUCTIONS</t>
  </si>
  <si>
    <t>INTEREST EXPENSE</t>
  </si>
  <si>
    <t>Interest Expense</t>
  </si>
  <si>
    <t>Amortization of Debt Discount &amp; Expenses</t>
  </si>
  <si>
    <t>Amortization of Premium on Debt</t>
  </si>
  <si>
    <t xml:space="preserve">     TOTAL INTEREST EXPENSE</t>
  </si>
  <si>
    <t>EXTRAORDINARY ITEMS</t>
  </si>
  <si>
    <t>Income</t>
  </si>
  <si>
    <t>Deductions</t>
  </si>
  <si>
    <t xml:space="preserve">      TOTAL EXTRAORDINARY ITEMS</t>
  </si>
  <si>
    <t>NET INCOME (LOSS)</t>
  </si>
  <si>
    <t xml:space="preserve">                (Company Name)</t>
  </si>
  <si>
    <t xml:space="preserve">    WATER SALES REVENUE</t>
  </si>
  <si>
    <t xml:space="preserve"> Unmetered Water Revenue</t>
  </si>
  <si>
    <t xml:space="preserve"> 460.1</t>
  </si>
  <si>
    <t xml:space="preserve">     Residential</t>
  </si>
  <si>
    <t xml:space="preserve"> 460.2</t>
  </si>
  <si>
    <t xml:space="preserve">     Commercial</t>
  </si>
  <si>
    <t xml:space="preserve"> 460.3</t>
  </si>
  <si>
    <t xml:space="preserve">     Industrial</t>
  </si>
  <si>
    <t xml:space="preserve"> 460.4</t>
  </si>
  <si>
    <t xml:space="preserve">     Other</t>
  </si>
  <si>
    <t xml:space="preserve">          Total Unmetered Water Revenue</t>
  </si>
  <si>
    <t>Metered Water Revenue</t>
  </si>
  <si>
    <t xml:space="preserve">     Multiple Family Dwellings</t>
  </si>
  <si>
    <t xml:space="preserve">     Other  </t>
  </si>
  <si>
    <t xml:space="preserve">          Total Metered Water Revenue</t>
  </si>
  <si>
    <t xml:space="preserve">     Public Fire Protection</t>
  </si>
  <si>
    <t xml:space="preserve">     Private Fire Protection</t>
  </si>
  <si>
    <t xml:space="preserve">     Sales for Resale</t>
  </si>
  <si>
    <t xml:space="preserve">     Interdepartmental Sales</t>
  </si>
  <si>
    <t>OTHER WATER REVENUES</t>
  </si>
  <si>
    <t xml:space="preserve">     Forfeited Discounts</t>
  </si>
  <si>
    <t xml:space="preserve">     Miscellaneous Service Revenues</t>
  </si>
  <si>
    <t xml:space="preserve">     Rents from Water Property</t>
  </si>
  <si>
    <t xml:space="preserve">             Name Of Affiliate</t>
  </si>
  <si>
    <t xml:space="preserve">      Travel and Entertainment Costs</t>
  </si>
  <si>
    <t xml:space="preserve"> 1. Report below an analysis of the changes in accumulated depreciation during the year and the amounts applicable to prescribed functional classifications.</t>
  </si>
  <si>
    <t xml:space="preserve"> 2. Explain and give particulars of important adjustments during the year.</t>
  </si>
  <si>
    <t>Utility</t>
  </si>
  <si>
    <t>500.  WATER DELIVERED INTO SYSTEM DURING YEAR</t>
  </si>
  <si>
    <t>OATH</t>
  </si>
  <si>
    <t>____________________________________________________makes oath and says that he/she is ___________________________________________________</t>
  </si>
  <si>
    <t>Federal Income Taxes, Utility Operating Income</t>
  </si>
  <si>
    <t>State Income Taxes, Utility Operating Income</t>
  </si>
  <si>
    <t>Deferred Income Tax</t>
  </si>
  <si>
    <t>changes in the art, changes in demand, and requirements of regulatory bodies.</t>
  </si>
  <si>
    <t>SECTION 3301.     Civil Penalties for Violations</t>
  </si>
  <si>
    <t>SECTION 504.     Reports by Public Utilities</t>
  </si>
  <si>
    <t xml:space="preserve">          TOTAL DEFERRED DEBITS</t>
  </si>
  <si>
    <t xml:space="preserve">          TOTAL ASSETS &amp; OTHER DEBITS</t>
  </si>
  <si>
    <t>200.  COMPARATIVE BALANCE SHEET</t>
  </si>
  <si>
    <t>LIABILITIES AND OTHER CREDITS</t>
  </si>
  <si>
    <t>(Decrease)</t>
  </si>
  <si>
    <t>EQUITY CAPITAL &amp; LIABILITIES</t>
  </si>
  <si>
    <t xml:space="preserve">             EQUITY CAPITAL</t>
  </si>
  <si>
    <t xml:space="preserve"> Common Stock Issued</t>
  </si>
  <si>
    <t xml:space="preserve"> Common Stock Subscribed</t>
  </si>
  <si>
    <t xml:space="preserve"> Common Stock Liability for Conversion</t>
  </si>
  <si>
    <t xml:space="preserve"> Preferred Stock Issued</t>
  </si>
  <si>
    <t xml:space="preserve"> Preferred Stock Subscribed</t>
  </si>
  <si>
    <t xml:space="preserve"> Preferred Stock Liability for Conversion</t>
  </si>
  <si>
    <t xml:space="preserve"> Premium on Capital Stock</t>
  </si>
  <si>
    <t xml:space="preserve"> Reduction in Par or Stated Value of Capital Stock</t>
  </si>
  <si>
    <t xml:space="preserve"> Gain on Resale or Cancellation of </t>
  </si>
  <si>
    <t xml:space="preserve"> Reacquired Capital Stock</t>
  </si>
  <si>
    <t xml:space="preserve"> Other Paid-In Capital</t>
  </si>
  <si>
    <t xml:space="preserve"> Discount on Capital Stock</t>
  </si>
  <si>
    <t xml:space="preserve"> Capital Stock Expense</t>
  </si>
  <si>
    <t xml:space="preserve"> Appropriated Retained Earnings</t>
  </si>
  <si>
    <t>Meal</t>
  </si>
  <si>
    <t xml:space="preserve">        names of parties, rents, Commission authorization, (docket numbers), if any, and other conditions.</t>
  </si>
  <si>
    <t>422. RECONCILIATION OF NET INCOME SHOWN ON SCHEDULE 400 WITH</t>
  </si>
  <si>
    <t>FEDERAL NORMAL TAX NET INCOME</t>
  </si>
  <si>
    <t xml:space="preserve">Beg. of Year </t>
  </si>
  <si>
    <t>End of Year</t>
  </si>
  <si>
    <t>Materials and Supplies</t>
  </si>
  <si>
    <t>Taxes Other Than Income</t>
  </si>
  <si>
    <t>MONTHLY PURCHASES IN 1,000-GAL FROM VENDER</t>
  </si>
  <si>
    <t>MONTHLY WATER OBTAINED IN 1,000-GAL FROM OWN SOURCE(S)</t>
  </si>
  <si>
    <t>of________________________________________________________________</t>
  </si>
  <si>
    <t xml:space="preserve">                                     (Exact legal title or name of the respondent)</t>
  </si>
  <si>
    <t xml:space="preserve">   Subscribed and sworn to before me, a _____________________________________________________________________</t>
  </si>
  <si>
    <t>deduction of related provisions for accrued depreciation, amortization, or for other purposes.</t>
  </si>
  <si>
    <t>and expenses of listing on exchanges; and other like costs.</t>
  </si>
  <si>
    <r>
      <t>“Depreciation”,</t>
    </r>
    <r>
      <rPr>
        <sz val="12"/>
        <rFont val="Times New Roman"/>
        <family val="1"/>
      </rPr>
      <t xml:space="preserve"> as applied to depreciable utility plant, means the loss in service value not restored </t>
    </r>
  </si>
  <si>
    <r>
      <t>“Nominally Issued”,</t>
    </r>
    <r>
      <rPr>
        <sz val="12"/>
        <rFont val="Times New Roman"/>
        <family val="1"/>
      </rPr>
      <t xml:space="preserve"> as applied to securities issued or assumed by the utility means those </t>
    </r>
  </si>
  <si>
    <t>226. ACCOUNTS PAYABLE TO AFFILIATED COMPANIES</t>
  </si>
  <si>
    <t xml:space="preserve">     respective quantities reported in Column (e).</t>
  </si>
  <si>
    <t>2.  The entries on Lines 1 to 8 under Columns (h) to (s) must correspond to the entries on the same lines under Columns (a) to (g).  The totals of Columns (h) to (s), inclusive, must agree with</t>
  </si>
  <si>
    <t xml:space="preserve">  TOTALS</t>
  </si>
  <si>
    <t>(1,000-Gal.)</t>
  </si>
  <si>
    <t xml:space="preserve">                               MONTHLY SALES IN 1,000-GAL BY PURCHASER</t>
  </si>
  <si>
    <t>8. Dates, when called for, should include the day, month and year.  Customary abbreviations may</t>
  </si>
  <si>
    <t xml:space="preserve">    be used in stating dates.</t>
  </si>
  <si>
    <t>1. Source of Supply  2. Power and Pumping  3. Purification  4. Distribution  5. General  6. Other Tangible</t>
  </si>
  <si>
    <t>502.    PA-DEP ANNUAL WATER SUPPLY REPORTS</t>
  </si>
  <si>
    <t>Attach copies of the Annual Water Supply Reports submitted to PA-DEP for the calendar year.  Each stand alone</t>
  </si>
  <si>
    <t>water system is required to file a separate report.  Below separately list the Names of each District, Division or</t>
  </si>
  <si>
    <t xml:space="preserve">     Customers</t>
  </si>
  <si>
    <t xml:space="preserve">           (b)</t>
  </si>
  <si>
    <t>in and for the State and County above-named, this ____________ day of _______</t>
  </si>
  <si>
    <t>__________________________________________</t>
  </si>
  <si>
    <t>(Signature of affiant)</t>
  </si>
  <si>
    <t>This Schedule should include a breakdown of the accounts that constitute the ending balance in</t>
  </si>
  <si>
    <t>1. Report under separate subheadings for unamortized Debt Discount and Unamortized Premium on Debt, particulars of discount and expense or premium</t>
  </si>
  <si>
    <t>Rate Case</t>
  </si>
  <si>
    <t>Docket No.</t>
  </si>
  <si>
    <t xml:space="preserve">      Adjustments to Retained Earnings *</t>
  </si>
  <si>
    <t xml:space="preserve">      Credits</t>
  </si>
  <si>
    <t xml:space="preserve">      Debits </t>
  </si>
  <si>
    <t xml:space="preserve">      Balance Transferred From Income</t>
  </si>
  <si>
    <t xml:space="preserve">  Dividends Declared:</t>
  </si>
  <si>
    <t xml:space="preserve">      Preferred Stock Dividends Declared </t>
  </si>
  <si>
    <t xml:space="preserve">      Common Stock Dividend Declared</t>
  </si>
  <si>
    <t xml:space="preserve">               Total Appropriated Retained Earnings  </t>
  </si>
  <si>
    <t>Total Water Operation and Maintenance Expense Accounts</t>
  </si>
  <si>
    <t>Sources of</t>
  </si>
  <si>
    <t>Water</t>
  </si>
  <si>
    <t>Transmission</t>
  </si>
  <si>
    <t>Administrative</t>
  </si>
  <si>
    <t>Supply And</t>
  </si>
  <si>
    <t>Treatment</t>
  </si>
  <si>
    <t>Event</t>
  </si>
  <si>
    <t>Lodging</t>
  </si>
  <si>
    <t>Entertainment</t>
  </si>
  <si>
    <t>Total Expense</t>
  </si>
  <si>
    <t xml:space="preserve">                      (Company Name)</t>
  </si>
  <si>
    <t xml:space="preserve"> 1. Has each share of stock the right to one vote?  Yes/No</t>
  </si>
  <si>
    <t xml:space="preserve"> 2. Are voting rights attached only to stock?  Yes/No     (If the answer to either query 1 or 2 is "No," give particulars.)</t>
  </si>
  <si>
    <t>Unamortized</t>
  </si>
  <si>
    <t xml:space="preserve">        available at the end of  the year.  When the holder of record is a trustee, or other intermediate agency (except a corporation), the data should  be reported opposite the names of the beneficial owners, </t>
  </si>
  <si>
    <t xml:space="preserve">        designated as such, under a general heading identifying the trustee or other agency.  Securities with contingent voting rights may be disregarded.</t>
  </si>
  <si>
    <t xml:space="preserve">    is shown.  When operations cease during the year because of the disposition of property, the</t>
  </si>
  <si>
    <t xml:space="preserve">    clearly stated on the front cover and elsewhere throughout the report where the period covered</t>
  </si>
  <si>
    <t xml:space="preserve">    for its omission.</t>
  </si>
  <si>
    <t>Notes Receivable from Affiliated Company</t>
  </si>
  <si>
    <t>Plant Materials and Supplies</t>
  </si>
  <si>
    <t>Merchandise</t>
  </si>
  <si>
    <t>Other Materials and Supplies</t>
  </si>
  <si>
    <t>Stores Expense</t>
  </si>
  <si>
    <t>Prepayments</t>
  </si>
  <si>
    <t>Accrued Interest &amp; Dividends Receivable</t>
  </si>
  <si>
    <t>Rents Receivable</t>
  </si>
  <si>
    <t>Accrued Utility Revenues</t>
  </si>
  <si>
    <t>Miscellaneous Current &amp; Accrued Assets</t>
  </si>
  <si>
    <t xml:space="preserve"> 9. If any security has preferences, special privileges, or restrictions in the election of directors, trustees or managers, or in the determination of any  </t>
  </si>
  <si>
    <t xml:space="preserve">     corporate action, give details.</t>
  </si>
  <si>
    <t>10. State the number of votes controlled by management, other than officers of the Corporation.</t>
  </si>
  <si>
    <t>(Company Name)</t>
  </si>
  <si>
    <t>1. Describe the particulars concerning utility plant in process of construction but not ready for service at end of Calendar Year.</t>
  </si>
  <si>
    <t xml:space="preserve">    book cost of utility plant at the beginning of  the year.  All other work orders may be grouped by nature of project.</t>
  </si>
  <si>
    <t>(Excluding Advances from Affiliated Companies)</t>
  </si>
  <si>
    <t>Estimate</t>
  </si>
  <si>
    <t>Total Cost of</t>
  </si>
  <si>
    <t>In-Service</t>
  </si>
  <si>
    <t>Construction</t>
  </si>
  <si>
    <t xml:space="preserve">  2. Provide a subheading for each account and list thereunder the information called for, observing the instructions below.</t>
  </si>
  <si>
    <t xml:space="preserve">  3. Investments in Securities - List and describe each security owned, giving name of issuer.  For bonds give also principal amount, date of issue, maturity,</t>
  </si>
  <si>
    <t>2.  Group entries according to accounts and show the total for each account.</t>
  </si>
  <si>
    <t>4.  For Receivers' Certificates show the name of the court and date of court order under which such certificates were issued.</t>
  </si>
  <si>
    <t>Accounts Payable to Affiliated Companies</t>
  </si>
  <si>
    <t>Notes Payable to Affiliated Companies</t>
  </si>
  <si>
    <t>Customers' Deposits-Billing</t>
  </si>
  <si>
    <t>Accrued Taxes, Taxes Other Than Income</t>
  </si>
  <si>
    <t>Accrued Taxes, Income Taxes</t>
  </si>
  <si>
    <t>Accrued Taxes, Other Income &amp; Deductions</t>
  </si>
  <si>
    <t>Accrued Interest on Long-term Debt</t>
  </si>
  <si>
    <t>Accrued Interest on Other Liabilities</t>
  </si>
  <si>
    <t>Accrued Dividends</t>
  </si>
  <si>
    <t>Matured Long-term Debt</t>
  </si>
  <si>
    <t>Matured Interest</t>
  </si>
  <si>
    <t>Miscellaneous Current and Accrued Liabilities</t>
  </si>
  <si>
    <t xml:space="preserve">          TOTAL CURRENT AND ACCRUED LIABILITIES</t>
  </si>
  <si>
    <t>DEFERRED CREDITS</t>
  </si>
  <si>
    <t>Unamortized Premium on Debt</t>
  </si>
  <si>
    <t>Advances for Construction</t>
  </si>
  <si>
    <t>5.    State below the latest year with respect to which the tax returns have been received by the Federal government</t>
  </si>
  <si>
    <t>Particulars</t>
  </si>
  <si>
    <t>Adjustments made to determine taxable income*</t>
  </si>
  <si>
    <r>
      <t xml:space="preserve">Federal surtax net income </t>
    </r>
    <r>
      <rPr>
        <sz val="12"/>
        <rFont val="Times New Roman"/>
        <family val="1"/>
      </rPr>
      <t>(surtax $            at applicable rate of tax of        %)</t>
    </r>
  </si>
  <si>
    <t>Net additions to or deductions from amount shown on Line 1</t>
  </si>
  <si>
    <t>GENERAL INSTRUCTIONS</t>
  </si>
  <si>
    <t>100. VOTING POWERS and ELECTIONS</t>
  </si>
  <si>
    <t>FEDERAL NORMAL TAX NET INCOME (Continued)</t>
  </si>
  <si>
    <t>INSTRUCTIONS</t>
  </si>
  <si>
    <t xml:space="preserve">    investigations etc., included in Account 183.0 - Preliminary </t>
  </si>
  <si>
    <t xml:space="preserve">       and the year's income closed as to assessment of additional Federal taxed on income or recovery of a tax refund.</t>
  </si>
  <si>
    <t>which have been signed, certified, or otherwise executed, and placed with the proper officer</t>
  </si>
  <si>
    <t>devoting it to public service.</t>
  </si>
  <si>
    <t>abandoned, destroyed, or which for any cause has been permanently withdrawn from service.</t>
  </si>
  <si>
    <t xml:space="preserve">                      (Name of affiant)                                                                                                                                        (Official title of affiant)</t>
  </si>
  <si>
    <t xml:space="preserve">Total - Taxes Other Than Income  </t>
  </si>
  <si>
    <t>Income Taxes Acct (409)</t>
  </si>
  <si>
    <t>1.  Taxes Other Than Income shall include the amount of gross revenue or gross receipts taxes, regulatory agency general assessment</t>
  </si>
  <si>
    <t>Fed  Inc Taxes, Util. Oper. Inc Acct (409.10)</t>
  </si>
  <si>
    <t>State Inc. Taxes, Util. Oper. Inc. Acct. (409.11)</t>
  </si>
  <si>
    <t>Local Inc.Taxes, Util. Oper. Inc. Acct. (409.12)</t>
  </si>
  <si>
    <t>Inc. Taxes, Other Inc. and Ded. Acct (409.20)</t>
  </si>
  <si>
    <t>Inc. Taxes, Extraordinary Items Acct (409.30)</t>
  </si>
  <si>
    <t xml:space="preserve">Total - Income Taxes  </t>
  </si>
  <si>
    <t>Other Income Taxes  (specify)</t>
  </si>
  <si>
    <t>Deferred Income Taxes  Acct-(410)</t>
  </si>
  <si>
    <t>Def. Fed. Inc. Taxes  Acct-(410.10)</t>
  </si>
  <si>
    <t>Def. State Inc. Taxes  Acct (410.11)</t>
  </si>
  <si>
    <t xml:space="preserve">Def. Local Inc. Taxes Acct (410.12) </t>
  </si>
  <si>
    <t>Other Deferred Taxes Acct. (410.20)</t>
  </si>
  <si>
    <t xml:space="preserve">Total - Deferred Income Taxes  </t>
  </si>
  <si>
    <t>Deferred Inc.Taxes Credit Acct-(411)</t>
  </si>
  <si>
    <t>Investment Tax Credits  Acct (412)</t>
  </si>
  <si>
    <t xml:space="preserve">TOTAL - PREPAYMENTS  </t>
  </si>
  <si>
    <t xml:space="preserve">    Survey and Investigation Charges, relative to projects which</t>
  </si>
  <si>
    <t>1. Designate by asterisk in Column (a) vendors which are affiliated with respondent.</t>
  </si>
  <si>
    <t>is furnished, setting forth by counties the number of customers and average number of customers during the year.</t>
  </si>
  <si>
    <t>County</t>
  </si>
  <si>
    <t>Code</t>
  </si>
  <si>
    <t xml:space="preserve">                        Name of Pennsylvania County</t>
  </si>
  <si>
    <t>Adams</t>
  </si>
  <si>
    <t>01</t>
  </si>
  <si>
    <t>Allegheny</t>
  </si>
  <si>
    <t>02</t>
  </si>
  <si>
    <t>03</t>
  </si>
  <si>
    <t>Armstrong</t>
  </si>
  <si>
    <t>04</t>
  </si>
  <si>
    <t>Beaver</t>
  </si>
  <si>
    <t>05</t>
  </si>
  <si>
    <t>Bedford</t>
  </si>
  <si>
    <t>06</t>
  </si>
  <si>
    <t>Berks</t>
  </si>
  <si>
    <t>07</t>
  </si>
  <si>
    <t>Blair</t>
  </si>
  <si>
    <t>08</t>
  </si>
  <si>
    <t>Bradford</t>
  </si>
  <si>
    <t>09</t>
  </si>
  <si>
    <t>Bucks</t>
  </si>
  <si>
    <t>10</t>
  </si>
  <si>
    <t>Butler</t>
  </si>
  <si>
    <t>11</t>
  </si>
  <si>
    <t>Cambria</t>
  </si>
  <si>
    <t>12</t>
  </si>
  <si>
    <t>Cameron</t>
  </si>
  <si>
    <t>13</t>
  </si>
  <si>
    <t>Carbon</t>
  </si>
  <si>
    <t>Centre</t>
  </si>
  <si>
    <t>Chester</t>
  </si>
  <si>
    <t>16</t>
  </si>
  <si>
    <t>Clarion</t>
  </si>
  <si>
    <t>17</t>
  </si>
  <si>
    <t>Clearfield</t>
  </si>
  <si>
    <t>18</t>
  </si>
  <si>
    <t>Clinton</t>
  </si>
  <si>
    <t>19</t>
  </si>
  <si>
    <t>Columbia</t>
  </si>
  <si>
    <t>20</t>
  </si>
  <si>
    <t>Crawford</t>
  </si>
  <si>
    <t>21</t>
  </si>
  <si>
    <t>Cumberland</t>
  </si>
  <si>
    <t>22</t>
  </si>
  <si>
    <t>Dauphin</t>
  </si>
  <si>
    <t>23</t>
  </si>
  <si>
    <t>Delaware</t>
  </si>
  <si>
    <t>24</t>
  </si>
  <si>
    <t>Elk</t>
  </si>
  <si>
    <t>25</t>
  </si>
  <si>
    <t>Erie</t>
  </si>
  <si>
    <t>26</t>
  </si>
  <si>
    <t>Fayette</t>
  </si>
  <si>
    <t>27</t>
  </si>
  <si>
    <t>Forest</t>
  </si>
  <si>
    <t>28</t>
  </si>
  <si>
    <t>Franklin</t>
  </si>
  <si>
    <t>29</t>
  </si>
  <si>
    <t>Fulton</t>
  </si>
  <si>
    <t>30</t>
  </si>
  <si>
    <t>Greene</t>
  </si>
  <si>
    <t>31</t>
  </si>
  <si>
    <t>Huntingdon</t>
  </si>
  <si>
    <t>32</t>
  </si>
  <si>
    <t>Indiana</t>
  </si>
  <si>
    <t>33</t>
  </si>
  <si>
    <t>Jefferson</t>
  </si>
  <si>
    <t>34</t>
  </si>
  <si>
    <t>Juniata</t>
  </si>
  <si>
    <t>35</t>
  </si>
  <si>
    <t>Lackawanna</t>
  </si>
  <si>
    <t>36</t>
  </si>
  <si>
    <t>Lancaster</t>
  </si>
  <si>
    <t>37</t>
  </si>
  <si>
    <t>Lawrence</t>
  </si>
  <si>
    <t>38</t>
  </si>
  <si>
    <t>Lebanon</t>
  </si>
  <si>
    <t>39</t>
  </si>
  <si>
    <t>Lehigh</t>
  </si>
  <si>
    <t>40</t>
  </si>
  <si>
    <t>Luzerne</t>
  </si>
  <si>
    <t>41</t>
  </si>
  <si>
    <t>Lycoming</t>
  </si>
  <si>
    <t>42</t>
  </si>
  <si>
    <t>McKean</t>
  </si>
  <si>
    <t>43</t>
  </si>
  <si>
    <t>Mercer</t>
  </si>
  <si>
    <t>44</t>
  </si>
  <si>
    <t>Mifflin</t>
  </si>
  <si>
    <t>45</t>
  </si>
  <si>
    <t>Monroe</t>
  </si>
  <si>
    <t>46</t>
  </si>
  <si>
    <t>Montgomery</t>
  </si>
  <si>
    <t>47</t>
  </si>
  <si>
    <t>Montour</t>
  </si>
  <si>
    <t>48</t>
  </si>
  <si>
    <t>Northampton</t>
  </si>
  <si>
    <t>49</t>
  </si>
  <si>
    <t>Northumberland</t>
  </si>
  <si>
    <t>50</t>
  </si>
  <si>
    <t>Perry</t>
  </si>
  <si>
    <t>51</t>
  </si>
  <si>
    <t>Philadelphia</t>
  </si>
  <si>
    <t>52</t>
  </si>
  <si>
    <t>Pike</t>
  </si>
  <si>
    <t>53</t>
  </si>
  <si>
    <t>Potter</t>
  </si>
  <si>
    <t>54</t>
  </si>
  <si>
    <t>Schuylkill</t>
  </si>
  <si>
    <t>55</t>
  </si>
  <si>
    <t>Snyder</t>
  </si>
  <si>
    <t>56</t>
  </si>
  <si>
    <t>Somerset</t>
  </si>
  <si>
    <t>57</t>
  </si>
  <si>
    <t>Sullivan</t>
  </si>
  <si>
    <t>58</t>
  </si>
  <si>
    <t>Susquehanna</t>
  </si>
  <si>
    <t>59</t>
  </si>
  <si>
    <t>Tioga</t>
  </si>
  <si>
    <t>60</t>
  </si>
  <si>
    <t>Union</t>
  </si>
  <si>
    <t>61</t>
  </si>
  <si>
    <t>Venango</t>
  </si>
  <si>
    <t>62</t>
  </si>
  <si>
    <t>Warren</t>
  </si>
  <si>
    <t>63</t>
  </si>
  <si>
    <t>Washington</t>
  </si>
  <si>
    <t>64</t>
  </si>
  <si>
    <t>Wayne</t>
  </si>
  <si>
    <t>Westmoreland</t>
  </si>
  <si>
    <t>65</t>
  </si>
  <si>
    <t>66</t>
  </si>
  <si>
    <t>Wyoming</t>
  </si>
  <si>
    <t>67</t>
  </si>
  <si>
    <t>York</t>
  </si>
  <si>
    <t xml:space="preserve">                      610. Territory Served</t>
  </si>
  <si>
    <t>Report below the number of customers at the end of the year in respondent's distribution system in which service</t>
  </si>
  <si>
    <t xml:space="preserve">    Number Of</t>
  </si>
  <si>
    <t xml:space="preserve">     Average </t>
  </si>
  <si>
    <t xml:space="preserve">   Number Of</t>
  </si>
  <si>
    <t xml:space="preserve">        At End</t>
  </si>
  <si>
    <t xml:space="preserve">    Customers </t>
  </si>
  <si>
    <t xml:space="preserve">       Of Year</t>
  </si>
  <si>
    <t xml:space="preserve">   During Year</t>
  </si>
  <si>
    <t xml:space="preserve">            (a)</t>
  </si>
  <si>
    <t xml:space="preserve">          (c)</t>
  </si>
  <si>
    <t>Total Population of Territory Served (Estimated)</t>
  </si>
  <si>
    <t>Company</t>
  </si>
  <si>
    <t xml:space="preserve">Amortization of Utility Plant Acquisition Adjustment - Account No. 406.0 </t>
  </si>
  <si>
    <t xml:space="preserve">Amortization of Limited Term Plant - Account No. 407.1 </t>
  </si>
  <si>
    <t>Amortization of Other Utility Plant - Account No. 407.3</t>
  </si>
  <si>
    <t xml:space="preserve">                 Amortization of Property Losses - Account No. 407.2                     </t>
  </si>
  <si>
    <t>Regulatory Commission Expenses-Amort. of Rate Case Expense</t>
  </si>
  <si>
    <t>Email</t>
  </si>
  <si>
    <t>in Column (d).</t>
  </si>
  <si>
    <t xml:space="preserve">3. Include in Column (f) the amount of any interest revenue during the year on notes that were paid off before </t>
  </si>
  <si>
    <t xml:space="preserve">     at which carried in the books of account if different from cost) and the selling price therefor, not including any dividend or interest adjustment included in Column (g).</t>
  </si>
  <si>
    <t xml:space="preserve"> 402. OPERATING REVENUES SUPPORTING SCHEDULE - CUSTOMER DATA </t>
  </si>
  <si>
    <t>403. OPERATING REVENUES SUPPORTING SCHEDULE - GALLONS SOLD</t>
  </si>
  <si>
    <t xml:space="preserve">                 Public </t>
  </si>
  <si>
    <t xml:space="preserve">                 Other</t>
  </si>
  <si>
    <t xml:space="preserve">                 Sales for Resale</t>
  </si>
  <si>
    <t xml:space="preserve">                          Total Water Sales</t>
  </si>
  <si>
    <t xml:space="preserve">                 Public Fire</t>
  </si>
  <si>
    <t xml:space="preserve">                          Total Metered Sales</t>
  </si>
  <si>
    <t xml:space="preserve">           Unmetered Sales</t>
  </si>
  <si>
    <t xml:space="preserve">     for purposes of public utility regulation, state unemployment insurance, franchise taxes, federal excise taxes, social security</t>
  </si>
  <si>
    <t>OTHER THAN INCOME AND INCOME TAXES DURING YEAR</t>
  </si>
  <si>
    <t>Utility Reg Assessment Fees Acct 408.10</t>
  </si>
  <si>
    <t>Taxes Other Than Income Account (408)</t>
  </si>
  <si>
    <t>Property Taxes Acct (408.11)</t>
  </si>
  <si>
    <t>Payroll Taxes Acct (408.12)</t>
  </si>
  <si>
    <t>Other Taxes and Licenses Acct (408.13)</t>
  </si>
  <si>
    <t>Other Than Inc., Other Inc. and Ded. Acct 408.2</t>
  </si>
  <si>
    <t>of ________________________________________________________________________</t>
  </si>
  <si>
    <t xml:space="preserve">                     Telephone Number</t>
  </si>
  <si>
    <t xml:space="preserve">     Fax Number</t>
  </si>
  <si>
    <t xml:space="preserve">     E-Mail</t>
  </si>
  <si>
    <t xml:space="preserve">        EXCERPT FROM TITLE 66, THE  PUBLIC UTILITY CODE, APPROVED JULY 1, 1978</t>
  </si>
  <si>
    <t>1. Two copies of this report shall be prepared by each water utility.  One copy should be mailed</t>
  </si>
  <si>
    <t>Amounts</t>
  </si>
  <si>
    <t xml:space="preserve">             TOTAL NET UTILITY PLANT</t>
  </si>
  <si>
    <t>OTHER PROPERTY AND INVESTMENTS</t>
  </si>
  <si>
    <t>OTHER PROPERTY</t>
  </si>
  <si>
    <t>Sinking Funds</t>
  </si>
  <si>
    <t>Other Special Funds</t>
  </si>
  <si>
    <t>Utility Investments</t>
  </si>
  <si>
    <t xml:space="preserve">             Total Investments</t>
  </si>
  <si>
    <t xml:space="preserve">          TOTAL OTHER PROPERTY AND INVESTMENTS</t>
  </si>
  <si>
    <t xml:space="preserve">    April 30 of the year following the calendar year.  The other copy should be retained by the Company </t>
  </si>
  <si>
    <t xml:space="preserve">    report.</t>
  </si>
  <si>
    <t>4. Standard accounting procedures shall apply in determining the nature of any entry (e.g. entries</t>
  </si>
  <si>
    <t xml:space="preserve">    of a reverse or contrary character shall be indicated by a parentheses around the number).</t>
  </si>
  <si>
    <t xml:space="preserve"> Regulatory Assets</t>
  </si>
  <si>
    <t xml:space="preserve">     Interdepartmental Rents</t>
  </si>
  <si>
    <t xml:space="preserve">     Other Water Revenues</t>
  </si>
  <si>
    <t>TOTAL WATER SALES &amp; OTHER REVENUES</t>
  </si>
  <si>
    <t xml:space="preserve">      Customers should be reported on the basis of number of meters, (except where multiple customers have one meter)</t>
  </si>
  <si>
    <t xml:space="preserve">plus number of flat rate accounts.  Where separate meter readings are added for billing purposes, one customer </t>
  </si>
  <si>
    <r>
      <t xml:space="preserve">         s</t>
    </r>
    <r>
      <rPr>
        <sz val="12"/>
        <color indexed="8"/>
        <rFont val="Times New Roman"/>
        <family val="1"/>
      </rPr>
      <t>hall be counted for each group of meters so added.</t>
    </r>
  </si>
  <si>
    <t>Customers</t>
  </si>
  <si>
    <t xml:space="preserve">End of </t>
  </si>
  <si>
    <t>Customer Classes</t>
  </si>
  <si>
    <t xml:space="preserve">Current </t>
  </si>
  <si>
    <t>Metered Sales</t>
  </si>
  <si>
    <t xml:space="preserve">     Industrial </t>
  </si>
  <si>
    <t xml:space="preserve">     Private Fire</t>
  </si>
  <si>
    <t xml:space="preserve">     Public Fire</t>
  </si>
  <si>
    <t xml:space="preserve">          Total Metered Sales</t>
  </si>
  <si>
    <t>Unmetered Sales</t>
  </si>
  <si>
    <t xml:space="preserve">          Total Unmetered Sales</t>
  </si>
  <si>
    <t xml:space="preserve">                 (Company Name)</t>
  </si>
  <si>
    <t xml:space="preserve">     TOTAL CURRENT &amp; ACCRUED ASSETS</t>
  </si>
  <si>
    <t>DEFERRED DEBITS</t>
  </si>
  <si>
    <t xml:space="preserve"> Unamortized Debt Discount and Expense</t>
  </si>
  <si>
    <t xml:space="preserve"> Extraordinary Property Losses</t>
  </si>
  <si>
    <t xml:space="preserve"> Preliminary Survey and Investigation Charges</t>
  </si>
  <si>
    <t xml:space="preserve"> Clearing Accounts</t>
  </si>
  <si>
    <t xml:space="preserve"> Temporary Facilities</t>
  </si>
  <si>
    <t xml:space="preserve"> Deferred Rate Case Expense</t>
  </si>
  <si>
    <t xml:space="preserve"> Other Deferred Debits</t>
  </si>
  <si>
    <t xml:space="preserve"> Research &amp; Development Expenditures</t>
  </si>
  <si>
    <t xml:space="preserve"> Accumulated Deferred Federal Income Taxes</t>
  </si>
  <si>
    <t xml:space="preserve"> Accumulated Deferred State Income Taxes</t>
  </si>
  <si>
    <t>Provision for Deferred Income Taxes</t>
  </si>
  <si>
    <t>Distribution Reservoirs and Standpipes</t>
  </si>
  <si>
    <t xml:space="preserve">     (Company Name)</t>
  </si>
  <si>
    <t>Description</t>
  </si>
  <si>
    <t>Date</t>
  </si>
  <si>
    <t xml:space="preserve">Date </t>
  </si>
  <si>
    <t>Amount at</t>
  </si>
  <si>
    <t>Name of Creditor</t>
  </si>
  <si>
    <t>of Transaction</t>
  </si>
  <si>
    <t>of Issue</t>
  </si>
  <si>
    <t>of Maturity</t>
  </si>
  <si>
    <t xml:space="preserve">    and, (d) date when possession by receiver or trustee ceased.   </t>
  </si>
  <si>
    <t xml:space="preserve">    in each state that the respondent operated.  </t>
  </si>
  <si>
    <t>Special Deposits - Interest and Dividends</t>
  </si>
  <si>
    <t>January</t>
  </si>
  <si>
    <t>February</t>
  </si>
  <si>
    <t>March</t>
  </si>
  <si>
    <t>April</t>
  </si>
  <si>
    <t>May</t>
  </si>
  <si>
    <t>June</t>
  </si>
  <si>
    <t>July</t>
  </si>
  <si>
    <t>August</t>
  </si>
  <si>
    <t>September</t>
  </si>
  <si>
    <t>October</t>
  </si>
  <si>
    <t>November</t>
  </si>
  <si>
    <t>December</t>
  </si>
  <si>
    <t>(l)</t>
  </si>
  <si>
    <t>(m)</t>
  </si>
  <si>
    <t>(n)</t>
  </si>
  <si>
    <t>(o)</t>
  </si>
  <si>
    <t>(p)</t>
  </si>
  <si>
    <t>(q)</t>
  </si>
  <si>
    <t>(r)</t>
  </si>
  <si>
    <t>(s)</t>
  </si>
  <si>
    <t>Regulatory Commission Expenses-Other</t>
  </si>
  <si>
    <t>Water Resource Conservation Expense</t>
  </si>
  <si>
    <t>Miscellaneous Expenses</t>
  </si>
  <si>
    <t>Contractual Services Supporting Schedule for Management Fees, Testing and Other Maint. Expenses</t>
  </si>
  <si>
    <t>Contractual Services Supporting Schedule for Engineering, Accounting and Legal Expenses  ………….……</t>
  </si>
  <si>
    <r>
      <t xml:space="preserve">         </t>
    </r>
    <r>
      <rPr>
        <b/>
        <sz val="14"/>
        <rFont val="Times New Roman"/>
        <family val="1"/>
      </rPr>
      <t>(a)  General rule.</t>
    </r>
    <r>
      <rPr>
        <sz val="14"/>
        <rFont val="Times New Roman"/>
        <family val="1"/>
      </rPr>
      <t xml:space="preserve"> -- If any public utility,...shall fail, omit, neglect, or refuse to perform any duty               </t>
    </r>
  </si>
  <si>
    <t xml:space="preserve"> Total PENNVEST Obligations</t>
  </si>
  <si>
    <t xml:space="preserve">                                                           (By the president or other chief officer of the respondent)                                                           </t>
  </si>
  <si>
    <t>Comparative Balance Sheets:</t>
  </si>
  <si>
    <t>Please provide particulars regarding activity associated with the ending balance in</t>
  </si>
  <si>
    <t>……………</t>
  </si>
  <si>
    <t>Voting Powers and Elections  …………..</t>
  </si>
  <si>
    <t>Security Holder Information and Voting Powers  …………</t>
  </si>
  <si>
    <t>Companies Controlled By Respondent  ………..</t>
  </si>
  <si>
    <t>Directors  …….</t>
  </si>
  <si>
    <t>Officers  ….</t>
  </si>
  <si>
    <t xml:space="preserve">     Assets and Other Debits  ………</t>
  </si>
  <si>
    <t xml:space="preserve">     Current Assets and Other Debits  ………..</t>
  </si>
  <si>
    <t xml:space="preserve">Utility Plant Leased to Others Supporting Schedule  …….. </t>
  </si>
  <si>
    <t>201. UTILITY PLANT IN SERVICE - Account No. 101.0</t>
  </si>
  <si>
    <t xml:space="preserve">202. UTILITY PLANT LEASED TO OTHERS SUPPORTING SCHEDULE Account No. 102.0 </t>
  </si>
  <si>
    <t>203. PROPERTY HELD FOR FUTURE USE SUPPORTING SCHEDULE Account No. 103.0</t>
  </si>
  <si>
    <t xml:space="preserve"> 204.  CONSTRUCTION WORK IN PROGRESS - Account No. 105.0</t>
  </si>
  <si>
    <t>Account Nos. 180.1, 180.2, 180.3 and 117.0</t>
  </si>
  <si>
    <t xml:space="preserve"> 206. UTILITY PLANT ACQUISITIONS ADJUSTMENTS - Account No. 114.0</t>
  </si>
  <si>
    <t>210. INVESTMENTS - Account Nos. 123.0, 124.0, 125.0, and 135.0</t>
  </si>
  <si>
    <t xml:space="preserve">      Account No. 125.0, Other Investments; and Account No. 135.0, Temporary Cash Investments.</t>
  </si>
  <si>
    <t xml:space="preserve">  l.  Report below investments in Account No. 123.0, Investments in Affiliated Companies; Account No. 124.0, Utility Investments;</t>
  </si>
  <si>
    <t>211. NOTES AND OTHER ACCOUNTS  RECEIVABLE - Account Nos. 142.0 and 144.0</t>
  </si>
  <si>
    <t>212. NOTES RECEIVABLE FROM AFFILIATED COMPANIES - Account No. 146.0</t>
  </si>
  <si>
    <t>213.  ACCOUNTS RECEIVABLE FROM AFFILIATED COMPANIES - Account No. 145.0</t>
  </si>
  <si>
    <t xml:space="preserve">    Purchasing, Legal, Accounting or other similar service which has been rendered to Utility under written, oral or implied contract.</t>
  </si>
  <si>
    <t xml:space="preserve">    against respondent covering all locations of common operating costs.</t>
  </si>
  <si>
    <t>4. This schedule shall include all transactions during the year with each affiliated interest affecting Account No. 145.0 and</t>
  </si>
  <si>
    <t xml:space="preserve">    Account No. 234.0.  If the latter is offset against Account No. 145.0, even though there were no outstanding balances at</t>
  </si>
  <si>
    <t xml:space="preserve">    the beginning and end of year, and regardless of whether or not the transactions were recorded in Account Nos. 145.0 or 234.0.</t>
  </si>
  <si>
    <t>214.  PLANT MATERIALS AND SUPPLIES - Account No. 151.0</t>
  </si>
  <si>
    <t xml:space="preserve">1. Summarize below by character (such as chemicals, fuel oil, valves, pipe, etc.) of materials and supplies, the balances in </t>
  </si>
  <si>
    <t xml:space="preserve">    Account No. 151.0 at the beginning and end of the year.</t>
  </si>
  <si>
    <t>215.  PREPAYMENTS SUPPORTING SCHEDULE - Account No. 162.0</t>
  </si>
  <si>
    <t>General Information  ………..</t>
  </si>
  <si>
    <t>Important Changes During Year  ………</t>
  </si>
  <si>
    <t>Written Responses for Important Changes During Year  …….</t>
  </si>
  <si>
    <t xml:space="preserve">     Liabilities and Other Credits  ……..</t>
  </si>
  <si>
    <t>Sales for Resale Supporting Schedule  …………..</t>
  </si>
  <si>
    <t>Local Income Taxes, Utility Operating Income</t>
  </si>
  <si>
    <t xml:space="preserve">Describe the basis upon which depreciation provisions for the year were determined and attach worksheets showing the computations made in arriving at the annual provisions. </t>
  </si>
  <si>
    <t>(Specify issue - omit cents)</t>
  </si>
  <si>
    <t>Name of Security Holder</t>
  </si>
  <si>
    <t>Voting Securities</t>
  </si>
  <si>
    <t xml:space="preserve">Show below the names of all corporations, business trusts, and similar organizations, controlled directly or indirectly by respondent at any time during the year. </t>
  </si>
  <si>
    <t xml:space="preserve">    Account No. 429.0  Amortization of  Premium on  Debt.</t>
  </si>
  <si>
    <t xml:space="preserve">   violation, omission, failure, neglect, or refusal of any officer, agent, or employee acting for, or employed</t>
  </si>
  <si>
    <t>$</t>
  </si>
  <si>
    <t xml:space="preserve"> (g)</t>
  </si>
  <si>
    <t>Revenue $</t>
  </si>
  <si>
    <t>Account No. 233.0 - Accounts Payable to Affiliated Companies.</t>
  </si>
  <si>
    <t>SUPPORTING SCHEDULE - Account No. 234.0</t>
  </si>
  <si>
    <t>Account No. 234.0 - Notes Payable to Affiliated Companies.</t>
  </si>
  <si>
    <t>SUPPORTING SCHEDULE - Account No. 241.0</t>
  </si>
  <si>
    <t>Account No. 241.0 - Miscellaneous and Accrued Liabilities.</t>
  </si>
  <si>
    <t>Account No. 252.0</t>
  </si>
  <si>
    <t>(ab)</t>
  </si>
  <si>
    <t>(ac)</t>
  </si>
  <si>
    <t>(ad)</t>
  </si>
  <si>
    <t>(ae)</t>
  </si>
  <si>
    <t xml:space="preserve">Every estimated value shall be supported by such detailed information as will permit a ready identification, analysis, &amp; verification of all </t>
  </si>
  <si>
    <t xml:space="preserve">relevant facts.  The Company shall be prepared to furnish to the Commission this detailed information.  </t>
  </si>
  <si>
    <t>(Gallons)</t>
  </si>
  <si>
    <t>(gpd)</t>
  </si>
  <si>
    <t>Water Delivered for Distribution &amp; Sale:</t>
  </si>
  <si>
    <t xml:space="preserve">   Water Obtained from Company Sources</t>
  </si>
  <si>
    <t xml:space="preserve">   Water Obtained from Other Independent Utilities</t>
  </si>
  <si>
    <t xml:space="preserve">     Total Water Delivered</t>
  </si>
  <si>
    <t>Metered Sales:</t>
  </si>
  <si>
    <t xml:space="preserve">   Residential</t>
  </si>
  <si>
    <t xml:space="preserve">   Commercial</t>
  </si>
  <si>
    <t xml:space="preserve">   Industrial</t>
  </si>
  <si>
    <t xml:space="preserve">   Public</t>
  </si>
  <si>
    <t xml:space="preserve">   Other Water Utilities</t>
  </si>
  <si>
    <r>
      <t xml:space="preserve"> 3.   If the tax situation of the Respondent </t>
    </r>
    <r>
      <rPr>
        <b/>
        <sz val="12"/>
        <rFont val="Times New Roman"/>
        <family val="1"/>
      </rPr>
      <t>with respect to the year's income</t>
    </r>
    <r>
      <rPr>
        <sz val="12"/>
        <rFont val="Times New Roman"/>
        <family val="1"/>
      </rPr>
      <t xml:space="preserve"> is such as to permit of the filing of a claim</t>
    </r>
  </si>
  <si>
    <t>7.    State below the Federal taxes on income for the year as shown by returns filed with the Federal government of</t>
  </si>
  <si>
    <t xml:space="preserve">       If a consolidated tax return was filed state that fact also and name of the parent company which filed the return.</t>
  </si>
  <si>
    <t>6.    State below the date Respondent's tax returns for the year were filed and the Collector's office to which sent.</t>
  </si>
  <si>
    <t>Kind of Tax</t>
  </si>
  <si>
    <t>(See Instruction  5)</t>
  </si>
  <si>
    <t xml:space="preserve">     apportioning such tax.</t>
  </si>
  <si>
    <t>Distribution of Taxes Charged</t>
  </si>
  <si>
    <t xml:space="preserve">    1. Report the requested information for each holder of one percent or more of the voting securities or, if there are fewer than ten such holders, the ten who hold the highest voting powers.  Data should be the latest </t>
  </si>
  <si>
    <t>Amortization Period</t>
  </si>
  <si>
    <t>During</t>
  </si>
  <si>
    <t>of Long-Term Debt</t>
  </si>
  <si>
    <t>From</t>
  </si>
  <si>
    <t>To</t>
  </si>
  <si>
    <t>1. Report below the information indicated concerning this account.</t>
  </si>
  <si>
    <t>2. Include in the description the date property was abandoned or other extraordinary loss incurred.</t>
  </si>
  <si>
    <t>Amortization</t>
  </si>
  <si>
    <t>Comm.</t>
  </si>
  <si>
    <t xml:space="preserve"> Period </t>
  </si>
  <si>
    <t>Written off During Year</t>
  </si>
  <si>
    <t xml:space="preserve">  Description of Property</t>
  </si>
  <si>
    <t>Docket</t>
  </si>
  <si>
    <t>(Give Years Only)</t>
  </si>
  <si>
    <t>Total Amount</t>
  </si>
  <si>
    <t>Previously</t>
  </si>
  <si>
    <t>Balances At</t>
  </si>
  <si>
    <t>Loss Or Damage</t>
  </si>
  <si>
    <t>of Loss</t>
  </si>
  <si>
    <t>Written off</t>
  </si>
  <si>
    <t>Charged</t>
  </si>
  <si>
    <t>Income Taxes</t>
  </si>
  <si>
    <t>Other Taxes (specify)</t>
  </si>
  <si>
    <t xml:space="preserve">    with the effective applicable Uniform System of Accounts prescribed by this Commission, as</t>
  </si>
  <si>
    <t xml:space="preserve">    set forth in 52 Pa. Code §65.16.  The Uniform System of Accounts defines Class A companies </t>
  </si>
  <si>
    <t>5. The report shall be filed consisting of data relative to a calendar year basis.</t>
  </si>
  <si>
    <t xml:space="preserve">    balance sheet and supporting schedules should consist of balances and items immediately prior</t>
  </si>
  <si>
    <t xml:space="preserve">    to transfer (for accounting purposes).</t>
  </si>
  <si>
    <t xml:space="preserve">   Private Fire Protection</t>
  </si>
  <si>
    <t xml:space="preserve">   Public Fire Protection</t>
  </si>
  <si>
    <r>
      <t xml:space="preserve">   Other Metered Sales  </t>
    </r>
    <r>
      <rPr>
        <sz val="6"/>
        <rFont val="Times New Roman"/>
        <family val="1"/>
      </rPr>
      <t xml:space="preserve">Identify </t>
    </r>
    <r>
      <rPr>
        <sz val="10"/>
        <rFont val="Times New Roman"/>
        <family val="1"/>
      </rPr>
      <t>_____________________________</t>
    </r>
  </si>
  <si>
    <t xml:space="preserve">     Total Metered Sales</t>
  </si>
  <si>
    <t xml:space="preserve">Unmetered Sales: </t>
  </si>
  <si>
    <r>
      <t xml:space="preserve">   Other Unmetered Sales  </t>
    </r>
    <r>
      <rPr>
        <sz val="6"/>
        <rFont val="Times New Roman"/>
        <family val="1"/>
      </rPr>
      <t xml:space="preserve">Identify </t>
    </r>
    <r>
      <rPr>
        <sz val="10"/>
        <rFont val="Times New Roman"/>
        <family val="1"/>
      </rPr>
      <t>___________________________</t>
    </r>
  </si>
  <si>
    <t xml:space="preserve">     Total Unmetered Sales</t>
  </si>
  <si>
    <t xml:space="preserve">          Total Sales</t>
  </si>
  <si>
    <t>Non-Revenue Usage Allowances:</t>
  </si>
  <si>
    <t xml:space="preserve">   Authorized Unmetered Usage:</t>
  </si>
  <si>
    <t xml:space="preserve">      Main Flushing</t>
  </si>
  <si>
    <t xml:space="preserve">      Blow-off Use</t>
  </si>
  <si>
    <t>5.  If respondent has pledged any of its long-term debt securities give particulars in a footnote, including name of the pledge and purpose of pledge.</t>
  </si>
  <si>
    <t>7.  If interest has matured but is unpaid on any obligation, state in a footnote the class, series and principal amount of such obligation and the amount of interest matured thereon.</t>
  </si>
  <si>
    <t>Nominal</t>
  </si>
  <si>
    <t>Outstanding</t>
  </si>
  <si>
    <t>Interest For Year</t>
  </si>
  <si>
    <t>Held By Respondent</t>
  </si>
  <si>
    <t>Class and Series of</t>
  </si>
  <si>
    <t>Per Balance</t>
  </si>
  <si>
    <t>As Reacquired.</t>
  </si>
  <si>
    <t>In Sinking &amp;</t>
  </si>
  <si>
    <t>3. All accounting terms and phrases used in this report are to be interpreted in accordance</t>
  </si>
  <si>
    <t>State of _________________________________________</t>
  </si>
  <si>
    <t>Amount of Operating Expenses</t>
  </si>
  <si>
    <t xml:space="preserve">     Miscellaneous Other</t>
  </si>
  <si>
    <t xml:space="preserve">     Travel</t>
  </si>
  <si>
    <t xml:space="preserve">     Education</t>
  </si>
  <si>
    <t xml:space="preserve">    have been abandoned.</t>
  </si>
  <si>
    <t>Gen Assessment - Pub Util Comm.</t>
  </si>
  <si>
    <t>Consumer Advocate Assessment</t>
  </si>
  <si>
    <t>TAXES ACCRUED (Account 236)</t>
  </si>
  <si>
    <t>416. TRAVEL EXPENSE SUPPORTING SCHEDULE - Account No. 675.12</t>
  </si>
  <si>
    <t>Provide a breakdown of Travel Expense - Account No. 675.12</t>
  </si>
  <si>
    <t>417. AMORTIZATION EXPENSES SUPPORTING SCHEDULE - Account Nos. 406.0, 407.1, 407.2 and 407.3</t>
  </si>
  <si>
    <t>Pressure @</t>
  </si>
  <si>
    <t>Quantity of</t>
  </si>
  <si>
    <t>Service*</t>
  </si>
  <si>
    <t>Point of</t>
  </si>
  <si>
    <t>Water Sold</t>
  </si>
  <si>
    <t>Name of Purchaser</t>
  </si>
  <si>
    <t>Point of Delivery</t>
  </si>
  <si>
    <t>Capacity</t>
  </si>
  <si>
    <t>Delivery</t>
  </si>
  <si>
    <t xml:space="preserve">  Totals</t>
  </si>
  <si>
    <t xml:space="preserve">     * Size of meter from which delivery is made.</t>
  </si>
  <si>
    <t xml:space="preserve">    materials affected and the various classes of accounts (operating expenses, clearing accounts, plant accounts) debited or credited.</t>
  </si>
  <si>
    <t>Beg. of Year</t>
  </si>
  <si>
    <t>This Account should include a breakdown of the accounts that constitute the ending balance in</t>
  </si>
  <si>
    <t xml:space="preserve">            Other  Credits (Describe)</t>
  </si>
  <si>
    <r>
      <t xml:space="preserve">             </t>
    </r>
    <r>
      <rPr>
        <b/>
        <sz val="11"/>
        <rFont val="Times New Roman"/>
        <family val="1"/>
      </rPr>
      <t>Total Credits During Year</t>
    </r>
  </si>
  <si>
    <t xml:space="preserve">             Total Credits</t>
  </si>
  <si>
    <t>Debits During Year</t>
  </si>
  <si>
    <t xml:space="preserve">             Retirement of Utility Plant</t>
  </si>
  <si>
    <t xml:space="preserve">             Cost of Removal</t>
  </si>
  <si>
    <t xml:space="preserve">             Other Debits (Describe)</t>
  </si>
  <si>
    <t xml:space="preserve">             Total Debits During Year</t>
  </si>
  <si>
    <t>Balance at End of Year</t>
  </si>
  <si>
    <t>Project No. 1</t>
  </si>
  <si>
    <t>Project No. 2</t>
  </si>
  <si>
    <t>Project No. 3</t>
  </si>
  <si>
    <t>Project No. 4</t>
  </si>
  <si>
    <t>Amount</t>
  </si>
  <si>
    <t>Totals</t>
  </si>
  <si>
    <t>Book Plant - Net</t>
  </si>
  <si>
    <t>PUC Difference (Ratemaking)</t>
  </si>
  <si>
    <t>Less Contributions (Net)</t>
  </si>
  <si>
    <t>Net Utility Plant Acquired</t>
  </si>
  <si>
    <t>Purchase Price</t>
  </si>
  <si>
    <t>Acquisition Adjustment</t>
  </si>
  <si>
    <t xml:space="preserve">2. If control was by other means than a direct holding of voting rights, state in a footnote the manner in which control was held, naming any intermediates involved.  </t>
  </si>
  <si>
    <t>3. If control was held jointly with one or more other interests, state the fact in a footnote and name the other interests.</t>
  </si>
  <si>
    <t>Voting %</t>
  </si>
  <si>
    <t>Footnote</t>
  </si>
  <si>
    <t>Name of Company Controlled</t>
  </si>
  <si>
    <t>Kind of Business</t>
  </si>
  <si>
    <t>of Stock</t>
  </si>
  <si>
    <t>Ref.</t>
  </si>
  <si>
    <t>1. Direct control is that which is exercised without interposition of an intermediary.</t>
  </si>
  <si>
    <t xml:space="preserve">utility plant in the course of providing service.  This includes causes which are known to be in </t>
  </si>
  <si>
    <t xml:space="preserve">current operation and against which the utility is not protected by insurance.  Among the causes to be </t>
  </si>
  <si>
    <t>given consideration are wear and tear, decay, action of the elements, inadequacy, obsolescence,</t>
  </si>
  <si>
    <r>
      <t>“Minor Items of Property”</t>
    </r>
    <r>
      <rPr>
        <sz val="12"/>
        <rFont val="Times New Roman"/>
        <family val="1"/>
      </rPr>
      <t xml:space="preserve"> means the associated parts or items of which retirement units are </t>
    </r>
  </si>
  <si>
    <t>composed.</t>
  </si>
  <si>
    <r>
      <t>“Net Salvage Value”</t>
    </r>
    <r>
      <rPr>
        <sz val="12"/>
        <rFont val="Times New Roman"/>
        <family val="1"/>
      </rPr>
      <t xml:space="preserve"> means the salvage value of property retired less the cost of removal.</t>
    </r>
  </si>
  <si>
    <t>Other - Maintenance **</t>
  </si>
  <si>
    <t>Engineering **</t>
  </si>
  <si>
    <t>Accounting **</t>
  </si>
  <si>
    <t>Legal **</t>
  </si>
  <si>
    <t>Management Fees **</t>
  </si>
  <si>
    <t>Travel***</t>
  </si>
  <si>
    <t xml:space="preserve">    * For breakdown see Schedule 410</t>
  </si>
  <si>
    <t xml:space="preserve">  ** For breakdowns see Schedules 411-A and 411-B</t>
  </si>
  <si>
    <t xml:space="preserve">        annual revenues relating to the new territories.</t>
  </si>
  <si>
    <t xml:space="preserve">    8. Obligations incurred or assumed by respondent as guarantor for the performance by another of any </t>
  </si>
  <si>
    <t xml:space="preserve">     9. Changes in articles of incorporation or amendments to charters; explain the nature and purpose of such</t>
  </si>
  <si>
    <t xml:space="preserve">         changes or amendments. Note any filing with the Commission.</t>
  </si>
  <si>
    <t xml:space="preserve">      and interest rate.  For capital stock state number of shares, class and series of stock. Minor investments may be grouped by classes.</t>
  </si>
  <si>
    <t xml:space="preserve">  4. Investment Advances - Report separately for each person or company the amounts of loans or investment advances which are subject to repayment but which</t>
  </si>
  <si>
    <t xml:space="preserve">      are not subject to current settlement.  With respect to each advance show whether the advance is a note or open account.   Each note should be listed</t>
  </si>
  <si>
    <r>
      <t xml:space="preserve">      Others:  </t>
    </r>
    <r>
      <rPr>
        <sz val="6"/>
        <rFont val="Times New Roman"/>
        <family val="1"/>
      </rPr>
      <t>Identify</t>
    </r>
    <r>
      <rPr>
        <sz val="8"/>
        <rFont val="Times New Roman"/>
        <family val="1"/>
      </rPr>
      <t xml:space="preserve"> ____________________________________________</t>
    </r>
  </si>
  <si>
    <t xml:space="preserve">   Unauthorized Use</t>
  </si>
  <si>
    <t xml:space="preserve">   Unavoidable Leakage  _________  gpd/mile of main </t>
  </si>
  <si>
    <t xml:space="preserve">   Adjustments:</t>
  </si>
  <si>
    <t xml:space="preserve">   Located &amp; Repaired Breaks in Mains &amp; Services</t>
  </si>
  <si>
    <r>
      <t xml:space="preserve">   Others  </t>
    </r>
    <r>
      <rPr>
        <sz val="6"/>
        <rFont val="Times New Roman"/>
        <family val="1"/>
      </rPr>
      <t>Identify</t>
    </r>
    <r>
      <rPr>
        <sz val="8"/>
        <rFont val="Times New Roman"/>
        <family val="1"/>
      </rPr>
      <t xml:space="preserve"> ______________________________________________</t>
    </r>
  </si>
  <si>
    <t xml:space="preserve">     Total Allowances &amp; Adjustments</t>
  </si>
  <si>
    <t xml:space="preserve">          Unaccounted-for-Water</t>
  </si>
  <si>
    <t xml:space="preserve">          Percentage Unaccounted-for-Water</t>
  </si>
  <si>
    <t>OF</t>
  </si>
  <si>
    <t>Utility Code</t>
  </si>
  <si>
    <t xml:space="preserve">                    </t>
  </si>
  <si>
    <t>Company:</t>
  </si>
  <si>
    <t xml:space="preserve"> </t>
  </si>
  <si>
    <t>Address:</t>
  </si>
  <si>
    <t>Address</t>
  </si>
  <si>
    <t>City</t>
  </si>
  <si>
    <t>State</t>
  </si>
  <si>
    <t>Zip</t>
  </si>
  <si>
    <t>TO THE</t>
  </si>
  <si>
    <t>PENNSYLVANIA</t>
  </si>
  <si>
    <t>PUBLIC UTILITY COMMISSION</t>
  </si>
  <si>
    <r>
      <t>“Book Cost”</t>
    </r>
    <r>
      <rPr>
        <sz val="12"/>
        <rFont val="Times New Roman"/>
        <family val="1"/>
      </rPr>
      <t xml:space="preserve"> means the amount at which property is recorded in the applicable account without </t>
    </r>
  </si>
  <si>
    <r>
      <t>“Control”</t>
    </r>
    <r>
      <rPr>
        <sz val="12"/>
        <rFont val="Times New Roman"/>
        <family val="1"/>
      </rPr>
      <t xml:space="preserve"> (including the terms; “controlling,” “controlled by,” and “under common control with”)</t>
    </r>
  </si>
  <si>
    <t xml:space="preserve">means the possession, directly or indirectly, of the power to direct or cause the direction of the </t>
  </si>
  <si>
    <t xml:space="preserve">management and policies of a company, whether such power is exercised through one or more </t>
  </si>
  <si>
    <t xml:space="preserve">intermediary companies, or alone, or in conjunction with, or pursuant to an agreement, and whether </t>
  </si>
  <si>
    <t xml:space="preserve">        whom acquired.  If acquired without payment of any consideration, state that fact.</t>
  </si>
  <si>
    <t xml:space="preserve">      Provide written responses for each of the items listed on the previous page.</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</si>
  <si>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</si>
  <si>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</si>
  <si>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</si>
  <si>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</si>
  <si>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</si>
  <si>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</si>
  <si>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</si>
  <si>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</si>
  <si>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</si>
  <si>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</si>
  <si>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r>
      <t>“Investment Advances”</t>
    </r>
    <r>
      <rPr>
        <sz val="12"/>
        <rFont val="Times New Roman"/>
        <family val="1"/>
      </rPr>
      <t xml:space="preserve"> means advances, represented by notes or by book accounts only,</t>
    </r>
  </si>
  <si>
    <t>shall be settled by the issuance of securities or shall not be subject to current settlement.</t>
  </si>
  <si>
    <t>with respect to which it is mutually agreed or intended between the creditor and debtor that they</t>
  </si>
  <si>
    <r>
      <t>“Transmission Main”</t>
    </r>
    <r>
      <rPr>
        <sz val="12"/>
        <rFont val="Times New Roman"/>
        <family val="1"/>
      </rPr>
      <t xml:space="preserve"> means any pipes whose primary purpose is to convey treated water from the</t>
    </r>
  </si>
  <si>
    <t>water treatment equipment or pumping station to the distribution system serving a community and</t>
  </si>
  <si>
    <t>generally provides no service connections with customers.</t>
  </si>
  <si>
    <r>
      <t>“Utility”</t>
    </r>
    <r>
      <rPr>
        <sz val="12"/>
        <rFont val="Times New Roman"/>
        <family val="1"/>
      </rPr>
      <t xml:space="preserve"> as used herein and when not otherwise indicated in the context, means any public utility to </t>
    </r>
  </si>
  <si>
    <t>which the uniform system of accounts is applicable.</t>
  </si>
  <si>
    <r>
      <t>“Supply Main”</t>
    </r>
    <r>
      <rPr>
        <sz val="12"/>
        <rFont val="Times New Roman"/>
        <family val="1"/>
      </rPr>
      <t xml:space="preserve"> means any main, pipe, or aqueduct or canal whose primary purpose is to convey</t>
    </r>
  </si>
  <si>
    <t>raw untreated water from one unit to another unit in the source of supply and pumping plant, and to</t>
  </si>
  <si>
    <t>the water treatment equipment.</t>
  </si>
  <si>
    <r>
      <t>200.</t>
    </r>
    <r>
      <rPr>
        <sz val="14"/>
        <color indexed="8"/>
        <rFont val="Times New Roman"/>
        <family val="1"/>
      </rPr>
      <t xml:space="preserve"> </t>
    </r>
    <r>
      <rPr>
        <b/>
        <sz val="14"/>
        <color indexed="8"/>
        <rFont val="Times New Roman"/>
        <family val="1"/>
      </rPr>
      <t>COMPARATIVE BALANCE SHEET</t>
    </r>
  </si>
  <si>
    <t>6.  If interest expense was incurred during the year on any obligations retired or reacquired before end of year, include such interest expense in Column (g).</t>
  </si>
  <si>
    <t>PENNVEST Obligations</t>
  </si>
  <si>
    <t xml:space="preserve">         Balance at End of Year</t>
  </si>
  <si>
    <t>* Executive Committee</t>
  </si>
  <si>
    <t>** Chairman of Executive Committee</t>
  </si>
  <si>
    <t xml:space="preserve">               (Company Name)</t>
  </si>
  <si>
    <t xml:space="preserve">                 </t>
  </si>
  <si>
    <t xml:space="preserve">                                                     </t>
  </si>
  <si>
    <t xml:space="preserve">   Subscribed and sworn to and before me, a ________________________________________________________________</t>
  </si>
  <si>
    <t xml:space="preserve">   My commission expires_________________________________________</t>
  </si>
  <si>
    <t xml:space="preserve">                                         (Signature of officer authorized to administer oaths)</t>
  </si>
  <si>
    <t>Operating Revenues</t>
  </si>
  <si>
    <t>UTILITY OPERATING EXPENSES</t>
  </si>
  <si>
    <t>Operating Expenses</t>
  </si>
  <si>
    <t>Depreciation Expense</t>
  </si>
  <si>
    <t>Amortization of Utility Plant Acquisition Adjustment</t>
  </si>
  <si>
    <t>Amortization of Limited Term Plant</t>
  </si>
  <si>
    <t>Amortization of Property Losses</t>
  </si>
  <si>
    <t>Amortization of Other Utility Plant</t>
  </si>
  <si>
    <t xml:space="preserve">such power is established through a majority or minority ownership or voting of securities, common </t>
  </si>
  <si>
    <t xml:space="preserve">directors, officers, or stockholders, voting trusts, holding trusts, affiliated companies, contract or </t>
  </si>
  <si>
    <t>any other direct or indirect means.</t>
  </si>
  <si>
    <r>
      <t>“Cost”</t>
    </r>
    <r>
      <rPr>
        <sz val="12"/>
        <rFont val="Times New Roman"/>
        <family val="1"/>
      </rPr>
      <t xml:space="preserve"> means the amount of money actually paid for property or service.  When the consideration </t>
    </r>
  </si>
  <si>
    <t>given is other than cash, the value of such consideration shall be determined on a cash basis.</t>
  </si>
  <si>
    <t>Per Annum</t>
  </si>
  <si>
    <t>2. Pencil entries will not be permitted on hard copy.</t>
  </si>
  <si>
    <t>Account No. 102.0 - Utility Plant Leased to Others.</t>
  </si>
  <si>
    <t>details regarding Account No. 103.0 - Property Held For Future Use.</t>
  </si>
  <si>
    <t>205. ACCUMULATED DEPRECIATION OF UTILITY PLANT -</t>
  </si>
  <si>
    <t>Instrumentation</t>
  </si>
  <si>
    <t>Wastewater Treatment Equipment</t>
  </si>
  <si>
    <t xml:space="preserve">    Total Water Treatment Equipment</t>
  </si>
  <si>
    <t xml:space="preserve">.4  </t>
  </si>
  <si>
    <t>TRANSMISSION AND DISTRIBUTION PLANT</t>
  </si>
  <si>
    <t>Transmission and Distribution Mains</t>
  </si>
  <si>
    <t>Services</t>
  </si>
  <si>
    <t>Meters and Meter Installations</t>
  </si>
  <si>
    <t>Hydrants</t>
  </si>
  <si>
    <t>Backflow Prevention Devices</t>
  </si>
  <si>
    <t xml:space="preserve">    Total Transmission and Distribution Plant</t>
  </si>
  <si>
    <t xml:space="preserve">.5  </t>
  </si>
  <si>
    <t>GENERAL PLANT</t>
  </si>
  <si>
    <t>Office Furniture and Equipment</t>
  </si>
  <si>
    <t>Transportation Equipment</t>
  </si>
  <si>
    <t>Stores Equipment</t>
  </si>
  <si>
    <t>Tools, Shop and Garage Equipment</t>
  </si>
  <si>
    <t>Laboratory Furniture &amp; Equipment</t>
  </si>
  <si>
    <t xml:space="preserve">    7. Important wage scale changes, showing dates of changes, effect on operating expenses for the year, and</t>
  </si>
  <si>
    <t>IMPORTANT CHANGES DURING THE YEAR</t>
  </si>
  <si>
    <t xml:space="preserve">WRITTEN RESPONSES FOR </t>
  </si>
  <si>
    <t>6-8</t>
  </si>
  <si>
    <t>15</t>
  </si>
  <si>
    <t>16-17</t>
  </si>
  <si>
    <t xml:space="preserve">    two or more parties who together have control within the meaning of the definition of control in the NARUC System of Accounts, regardless of the relative voting rights of each party. </t>
  </si>
  <si>
    <t xml:space="preserve">7. All instructions shall be followed and each question shall be answered fully and accurately. </t>
  </si>
  <si>
    <t xml:space="preserve">    information will be accepted which incorporates by reference information from another</t>
  </si>
  <si>
    <r>
      <t>"Distribution Mains"</t>
    </r>
    <r>
      <rPr>
        <sz val="12"/>
        <rFont val="Times New Roman"/>
        <family val="1"/>
      </rPr>
      <t xml:space="preserve"> mean any pipes whose primary purpose is to distribute treated water</t>
    </r>
  </si>
  <si>
    <t xml:space="preserve">feeders, and the distribution grid works.  </t>
  </si>
  <si>
    <t xml:space="preserve">throughout a community, and whose components include arterial or primary feeders, secondary </t>
  </si>
  <si>
    <t>changes during its service life.  "Remaining Life" implies that estimates of the future life and</t>
  </si>
  <si>
    <t>any changes in these estimates.</t>
  </si>
  <si>
    <t>salvage shall be reexamined periodically and that depreciation rates will be corrected to reflect</t>
  </si>
  <si>
    <t xml:space="preserve">     Federal</t>
  </si>
  <si>
    <t xml:space="preserve">     State</t>
  </si>
  <si>
    <t xml:space="preserve">     Total Deferred Income Tax</t>
  </si>
  <si>
    <t xml:space="preserve">   - Credit, Utility Operating Income</t>
  </si>
  <si>
    <t>Tax Credits</t>
  </si>
  <si>
    <t>Investment Tax Credit,</t>
  </si>
  <si>
    <t>Deferred to Future Periods, Utility Operating Income</t>
  </si>
  <si>
    <t>Investment Tax Credits, Restored</t>
  </si>
  <si>
    <t>to Operating Income, Utility Operating Income</t>
  </si>
  <si>
    <t xml:space="preserve">    Total Tax Credits</t>
  </si>
  <si>
    <t>TOTAL UTILITY OPERATING EXPENSES</t>
  </si>
  <si>
    <t>NET UTILITY OPERATING INCOME (LOSS)</t>
  </si>
  <si>
    <t>OTHER OPERATING INCOME (LOSS)</t>
  </si>
  <si>
    <t>Account No. 162.0 - Prepayments.</t>
  </si>
  <si>
    <t>SUPPORTING SCHEDULE - Account No. 174.0</t>
  </si>
  <si>
    <t xml:space="preserve">Account No. 174.0 - Miscellaneous Current and Accrued Assets. </t>
  </si>
  <si>
    <t xml:space="preserve">217.  UNAMORTIZED DISCOUNT AND EXPENSE - Account No. 181.0 </t>
  </si>
  <si>
    <t>1. If control ceased prior to end of the year, give particulars in a footnote.</t>
  </si>
  <si>
    <t>2. Indirect control is that which is exercised without interposition of an intermediary which exercises direct control.  Control may exist by mutual agreement or understanding between</t>
  </si>
  <si>
    <t>for the Year</t>
  </si>
  <si>
    <t xml:space="preserve">              </t>
  </si>
  <si>
    <t xml:space="preserve">1. Name and title of officer having custody of the general books of account and address              </t>
  </si>
  <si>
    <t xml:space="preserve">6. Set out separately and identify amounts applicable to issues which have been redeemed, although those amounts, prior to the effective date of the  </t>
  </si>
  <si>
    <t>CLASS "A"  AND "B" WATER COMPANY</t>
  </si>
  <si>
    <t xml:space="preserve">   regulation or final direction, requirement, determination or order made by the Commission,...such public</t>
  </si>
  <si>
    <t xml:space="preserve">   utility, person or corporation for such violation, omission, failure, neglect, or refusal, shall forfeit and pay</t>
  </si>
  <si>
    <t xml:space="preserve">   to the Commonwealth a sum not exceeding $1,000, to be recovered by an action of assumpsit instituted</t>
  </si>
  <si>
    <t xml:space="preserve">   in the name of the of Commonwealth.  In construing and enforcing the provisions of this section, the</t>
  </si>
  <si>
    <t>Account No. 253.0 - Other Deferred Credits.</t>
  </si>
  <si>
    <t xml:space="preserve">229. ADVANCES FOR CONSTRUCTION SUPPORTING SCHEDULE - </t>
  </si>
  <si>
    <t xml:space="preserve"> 401. OPERATING REVENUES SUPPORTING SCHEDULE - Account No. 400.0</t>
  </si>
  <si>
    <t>This schedule should include a breakdown of the accounts that constitute the ending balance in Account No. 400.0 - Operating Revenues.</t>
  </si>
  <si>
    <t xml:space="preserve"> 404. OTHER SALES TO PUBLIC WATER UTILITIES SUPPORTING SCHEDULE - Account No. 464.0</t>
  </si>
  <si>
    <t>405. SALES FOR RESALE SUPPORTING SCHEDULE - Account No. 466.0</t>
  </si>
  <si>
    <t xml:space="preserve">    of the office where such books are kept. </t>
  </si>
  <si>
    <t xml:space="preserve">2. Name of State under the laws of which respondent is incorporated and the date of      </t>
  </si>
  <si>
    <t xml:space="preserve">    incorporation. If incorporated under a special law, give reference to such law.  If not  </t>
  </si>
  <si>
    <t xml:space="preserve">  8. In Column (h) report for each investment disposed of during the year, the gain or loss represented by the difference between cost of the investment (or the other amount </t>
  </si>
  <si>
    <t xml:space="preserve">  7. Interest and dividend revenues from investments should be reported in Column (g), including such revenues from  securities disposed of during the year.</t>
  </si>
  <si>
    <t xml:space="preserve">Insert in Column (a) the titles of the applicable primary accounts for Plant in Service and the  </t>
  </si>
  <si>
    <t xml:space="preserve"> 4. Submit, in a footnote, an explanation of amounts included in Columns (e) and/or (f), Line 34, for lowering or changing the location of mains.</t>
  </si>
  <si>
    <t>3. In Column (b) show the principal amount of bonds or other long-term debt originally issued.</t>
  </si>
  <si>
    <t>4. In Column (c) show the discount and expense or premium with respect to the amount of bonds or other long-term debt originally issued.</t>
  </si>
  <si>
    <t xml:space="preserve">      Provide on the following page written responses for each of the items listed below.  Make the written statements</t>
  </si>
  <si>
    <t>explicit and precise, and number each statement in accordance with the inquiries.  Each inquiry must be answered.</t>
  </si>
  <si>
    <t>elsewhere in the report which answers any inquiry, reference to such other schedule will be sufficient.</t>
  </si>
  <si>
    <t>However, if the word "none" states the fact, it may be used in answering any inquiry, or if information is given</t>
  </si>
  <si>
    <t xml:space="preserve">    1. Changes in, and additions to franchise rights; describing (a) the actual consideration given therefor, and (b) from</t>
  </si>
  <si>
    <t>411-A. CONTRACTUAL SERVICES SUPPORTING SCHEDULE</t>
  </si>
  <si>
    <t>411-B. CONTRACTUAL SERVICES SUPPORTING SCHEDULE</t>
  </si>
  <si>
    <t>413. MISCELLANEOUS OTHER EXPENSES SUPPORTING SCHEDULE</t>
  </si>
  <si>
    <t>from</t>
  </si>
  <si>
    <t>Schedule 407</t>
  </si>
  <si>
    <t>1. Designate by asterisk in Column (a) purchases which are affiliated with respondent.</t>
  </si>
  <si>
    <t xml:space="preserve">2. The entries on Lines 1 to 8 under Columns (h) to (s) must correspond to the entries on the same lines under Columns (a) to (g).  The totals of Columns (h) to (s), inclusive, must agree </t>
  </si>
  <si>
    <t xml:space="preserve">    with respective quantities reported in Column (e).</t>
  </si>
  <si>
    <t>Per</t>
  </si>
  <si>
    <t xml:space="preserve">     taxes and all other taxes assessed by federal, state, county, municipal, or other local government authorities except income taxes</t>
  </si>
  <si>
    <t>Customer</t>
  </si>
  <si>
    <t>Expenses -</t>
  </si>
  <si>
    <t>Expenses</t>
  </si>
  <si>
    <t>Distribution</t>
  </si>
  <si>
    <t>Accounts</t>
  </si>
  <si>
    <t>General</t>
  </si>
  <si>
    <t>Operations</t>
  </si>
  <si>
    <t>Maintenance</t>
  </si>
  <si>
    <t>Officers, Directors, and Majority Stockholders</t>
  </si>
  <si>
    <t>Contractual Service</t>
  </si>
  <si>
    <t>Miscellaneous Expense</t>
  </si>
  <si>
    <t>Travel</t>
  </si>
  <si>
    <t xml:space="preserve">                   (Company Name)</t>
  </si>
  <si>
    <t>Web Site Address</t>
  </si>
  <si>
    <t>UTILITY PLANT AND</t>
  </si>
  <si>
    <t>OTHER BAL. SHEET</t>
  </si>
  <si>
    <t>ACCT 409.1</t>
  </si>
  <si>
    <t xml:space="preserve">         ACCRUED AND PREPAID TAXES DURING YEAR</t>
  </si>
  <si>
    <t>TOTAL ACCRUALS</t>
  </si>
  <si>
    <t xml:space="preserve">AND </t>
  </si>
  <si>
    <t>DEBIT</t>
  </si>
  <si>
    <t>CREDIT</t>
  </si>
  <si>
    <t xml:space="preserve">6.  For any tax apportioned to more than one utility department or account, state in a footnote the basis (necessity) of </t>
  </si>
  <si>
    <t>3.  The charges to these accounts shall be made or supported so as to show the amount of each tax and the basis upon</t>
  </si>
  <si>
    <t xml:space="preserve">     which each charge is made.  In the case of a utility rendering more than one utility service, taxes of the kind includible</t>
  </si>
  <si>
    <t xml:space="preserve">     practicable.  Where the tax is not attributable to a specific utility department, it shall be distributed among the </t>
  </si>
  <si>
    <t xml:space="preserve">     in these accounts shall be assigned directly to the utility department the operation of which gave rise in so far as</t>
  </si>
  <si>
    <t xml:space="preserve">     utility departments or nonutility operations on an equitable basis.</t>
  </si>
  <si>
    <t>4. If any tax (exclude Federal and State Income Taxes) covers more than one year, show the required information separately</t>
  </si>
  <si>
    <t xml:space="preserve">8.  For any tax apportioned to more than one utility department or account, state in a footnote the basis (necessity) of </t>
  </si>
  <si>
    <t xml:space="preserve">3. Joint control is that in which neither interest can effectively control or direct action without the consent of the other, as where the voting control is equally divided between two holders,  </t>
  </si>
  <si>
    <t xml:space="preserve">    meaning of the definition of control in the NARUC System of Accounts, regardless of the relative voting rights of each party.</t>
  </si>
  <si>
    <t>FOOTNOTES:</t>
  </si>
  <si>
    <t xml:space="preserve">    or each party holds a veto power over the other.  Joint control may exist by mutual agreement or understanding between two or more parties who together have control within the</t>
  </si>
  <si>
    <t>1. Provide the following information on each director of the respondent who held office at any time during the year.  Include in column (a) abbreviated titles of the directors who are</t>
  </si>
  <si>
    <t xml:space="preserve">    officers of respondent.</t>
  </si>
  <si>
    <t>1.  Designate by asterisk in Column (a) purchases which are affiliated with respondent.</t>
  </si>
  <si>
    <t xml:space="preserve">        estimated annual effect of such wage scale changes on operating expenses.</t>
  </si>
  <si>
    <t>Employee Pensions and Benefits</t>
  </si>
  <si>
    <t>409-A</t>
  </si>
  <si>
    <t xml:space="preserve">          Total Insurance</t>
  </si>
  <si>
    <t xml:space="preserve">     Membership Dues</t>
  </si>
  <si>
    <t xml:space="preserve">     Office Expenses and Utilities</t>
  </si>
  <si>
    <t xml:space="preserve">     Registration Fees for Conventions &amp; Meetings of Industry</t>
  </si>
  <si>
    <t xml:space="preserve">     Communication Services</t>
  </si>
  <si>
    <t xml:space="preserve">     Trustee Fees and Bank Charges</t>
  </si>
  <si>
    <t xml:space="preserve">     Stockholders Expenses</t>
  </si>
  <si>
    <t xml:space="preserve">     Uniforms</t>
  </si>
  <si>
    <t xml:space="preserve">     Mailing</t>
  </si>
  <si>
    <t xml:space="preserve">     Subscriptions</t>
  </si>
  <si>
    <t xml:space="preserve">     Charitable Contributions</t>
  </si>
  <si>
    <t>Bad Debt Expense</t>
  </si>
  <si>
    <t>Account No. 604.0 - Employee Pensions and Benefits.</t>
  </si>
  <si>
    <t>Pension</t>
  </si>
  <si>
    <t>Life Insurance</t>
  </si>
  <si>
    <t>Health Insurance</t>
  </si>
  <si>
    <t>Dental</t>
  </si>
  <si>
    <t>Eye Care</t>
  </si>
  <si>
    <t>Others (Specify)</t>
  </si>
  <si>
    <t>Benefit Type</t>
  </si>
  <si>
    <t>Prior Year</t>
  </si>
  <si>
    <t>Total Expenses</t>
  </si>
  <si>
    <t>Prescriptions</t>
  </si>
  <si>
    <t>409-A. EMPLOYEE PENSIONS AND BENEFITS SUPPORTING SCHEDULE</t>
  </si>
  <si>
    <t>Account No. 604.0</t>
  </si>
  <si>
    <t>Employee Pensions and Benefits Supporting Schedule  ……...…..</t>
  </si>
  <si>
    <t>…………..</t>
  </si>
  <si>
    <t>…………….</t>
  </si>
  <si>
    <t xml:space="preserve">        operations.  Give the number of customers by class, and for each class of customers the estimated</t>
  </si>
  <si>
    <t xml:space="preserve">    6. Estimated increase or decrease in annual revenues due to important rate changes, (docket numbers), and</t>
  </si>
  <si>
    <t xml:space="preserve">        the approximate extent to which such increase or decrease is reflected in revenues for the reporting year.</t>
  </si>
  <si>
    <t>Reductions or</t>
  </si>
  <si>
    <t>Account No.</t>
  </si>
  <si>
    <t>Deletions</t>
  </si>
  <si>
    <t xml:space="preserve">Balance  </t>
  </si>
  <si>
    <t xml:space="preserve">Beg of Year </t>
  </si>
  <si>
    <t xml:space="preserve">Preliminary Survey and Investigation Charges. </t>
  </si>
  <si>
    <t>Project/</t>
  </si>
  <si>
    <t>Reductions</t>
  </si>
  <si>
    <t xml:space="preserve">     Other - Maintenance</t>
  </si>
  <si>
    <t xml:space="preserve">Advertising Expense - Other than Conservation </t>
  </si>
  <si>
    <t>4. State the classes of utility and other services furnished by respondent during the year</t>
  </si>
  <si>
    <t xml:space="preserve">   10. Other important changes not provided for elsewhere.</t>
  </si>
  <si>
    <t>DEFINITIONS</t>
  </si>
  <si>
    <r>
      <t>“Accounts”</t>
    </r>
    <r>
      <rPr>
        <sz val="12"/>
        <rFont val="Times New Roman"/>
        <family val="1"/>
      </rPr>
      <t xml:space="preserve"> means the accounts prescribed in the NARUC System of Accounts.</t>
    </r>
  </si>
  <si>
    <r>
      <t>“Amortization”</t>
    </r>
    <r>
      <rPr>
        <sz val="12"/>
        <rFont val="Times New Roman"/>
        <family val="1"/>
      </rPr>
      <t xml:space="preserve"> means the gradual extinguishment of an amount in an account by distributing such </t>
    </r>
  </si>
  <si>
    <t xml:space="preserve">amount over a fixed period, which may be over the life of the asset or liability to which it applies, or </t>
  </si>
  <si>
    <t>over the period during which it is anticipated the benefit will be realized.</t>
  </si>
  <si>
    <t>Unappropriated Retained Earnings Account No. 215.0:</t>
  </si>
  <si>
    <t xml:space="preserve"> Appropriated Retained Earnings Account No. 214.0:</t>
  </si>
  <si>
    <t xml:space="preserve">   224. LONG-TERM DEBT - Account Nos. 221.0, 222.0, and 224.0</t>
  </si>
  <si>
    <t>Account Nos. 214.0 and 215.0</t>
  </si>
  <si>
    <t xml:space="preserve">225. NOTES PAYABLE SUPPORTING SCHEDULE - Account No. 232.0  </t>
  </si>
  <si>
    <t>Account No. 232.0 - Notes Payable.</t>
  </si>
  <si>
    <t>SUPPORTING SCHEDULE - Account No. 233.0</t>
  </si>
  <si>
    <t>Employee Recognition</t>
  </si>
  <si>
    <t>Physicals</t>
  </si>
  <si>
    <t>Tuition Assistance</t>
  </si>
  <si>
    <t>Death Benefits</t>
  </si>
  <si>
    <t>Other Post Employee Benefits</t>
  </si>
  <si>
    <t>401K</t>
  </si>
  <si>
    <t>Employee Stock Option Program</t>
  </si>
  <si>
    <t>Obligations</t>
  </si>
  <si>
    <t>Authorized</t>
  </si>
  <si>
    <t>Lg.-Term Debt</t>
  </si>
  <si>
    <t>Other Funds</t>
  </si>
  <si>
    <t xml:space="preserve">          TOTAL OBLIGATIONS</t>
  </si>
  <si>
    <t>400. COMPARATIVE INCOME STATEMENT</t>
  </si>
  <si>
    <t>REVENUES AND EXPENSES</t>
  </si>
  <si>
    <t xml:space="preserve">         If respondent is a member of a group, both parent and subsidiary's annual report should be submitted.</t>
  </si>
  <si>
    <t xml:space="preserve"> 10.  One copy of the respondent's latest annual report, if issued, should be submitted with this report.    </t>
  </si>
  <si>
    <t xml:space="preserve">   enjoined upon it by this part; or shall fail, omit, neglect or refuse to obey, observe, and comply with any</t>
  </si>
  <si>
    <t>104. OFFICERS</t>
  </si>
  <si>
    <t>Principal Business Address</t>
  </si>
  <si>
    <t>Official Title &amp; Name</t>
  </si>
  <si>
    <t>Fax</t>
  </si>
  <si>
    <t>President</t>
  </si>
  <si>
    <t>Vice-President</t>
  </si>
  <si>
    <t>Treasurer</t>
  </si>
  <si>
    <t>Assistant Treasurer</t>
  </si>
  <si>
    <t>Comptroller</t>
  </si>
  <si>
    <t>Auditor</t>
  </si>
  <si>
    <t>Engineer</t>
  </si>
  <si>
    <t>General Manager</t>
  </si>
  <si>
    <t>ASSETS AND OTHER DEBITS</t>
  </si>
  <si>
    <t>Balances at Beginning of Year must be consistent with balances at end of previous year</t>
  </si>
  <si>
    <t>Balance</t>
  </si>
  <si>
    <t>Beginning</t>
  </si>
  <si>
    <t>End of</t>
  </si>
  <si>
    <t>Increase/</t>
  </si>
  <si>
    <t>Account Number and Title</t>
  </si>
  <si>
    <t>of Year</t>
  </si>
  <si>
    <t>Year</t>
  </si>
  <si>
    <t>Decrease</t>
  </si>
  <si>
    <t>UTILITY PLANT</t>
  </si>
  <si>
    <t>xxx</t>
  </si>
  <si>
    <t>Utility Plant Leased To Others</t>
  </si>
  <si>
    <t>Property Held for Future Use</t>
  </si>
  <si>
    <t>Utility Plant Purchased or Sold</t>
  </si>
  <si>
    <t>Completed Construction Not Classified</t>
  </si>
  <si>
    <t xml:space="preserve">           Total Utility Plant</t>
  </si>
  <si>
    <t>ACCUMULATED DEPRECIATION</t>
  </si>
  <si>
    <t>Utility Plant Leased to Others</t>
  </si>
  <si>
    <t xml:space="preserve">Property Held for Future Use </t>
  </si>
  <si>
    <t>* Total amount outstanding without reduction for amount held by respondent.</t>
  </si>
  <si>
    <t xml:space="preserve">This schedule should include a breakdown of the accounts that constitute the ending balance in </t>
  </si>
  <si>
    <t>Beginning of Year</t>
  </si>
  <si>
    <t>or Deletions</t>
  </si>
  <si>
    <t>TOTALS</t>
  </si>
  <si>
    <t>End of Yr.</t>
  </si>
  <si>
    <t xml:space="preserve">        (b)</t>
  </si>
  <si>
    <t xml:space="preserve">         (c)</t>
  </si>
  <si>
    <t xml:space="preserve">        (e)</t>
  </si>
  <si>
    <t>Pending Reclass of Utility Plant</t>
  </si>
  <si>
    <t>CURRENT ASSETS AND OTHER DEBITS</t>
  </si>
  <si>
    <t>CURRENT AND ACCRUED ASSETS</t>
  </si>
  <si>
    <t>XXX</t>
  </si>
  <si>
    <t>Cash on Hand</t>
  </si>
  <si>
    <t>Cash in Bank</t>
  </si>
  <si>
    <t>Other Special Deposits</t>
  </si>
  <si>
    <t>Working Funds</t>
  </si>
  <si>
    <t>Temporary Cash Investments</t>
  </si>
  <si>
    <t>Customers Accounts Receivable</t>
  </si>
  <si>
    <t>Other Accounts Receivable</t>
  </si>
  <si>
    <t>Accumulated Provision for Uncollectible Accounts-Credit</t>
  </si>
  <si>
    <t>Notes Receivable</t>
  </si>
  <si>
    <t>Accounts Receivable from Affiliated Company</t>
  </si>
  <si>
    <t xml:space="preserve">      giving date of issuance, maturity date, and specifying whether note is a renewal.  Designate any advances due from officers, directors, stockholders, or employees.</t>
  </si>
  <si>
    <t>102. COMPANIES CONTROLLED BY RESPONDENT</t>
  </si>
  <si>
    <t>Officer to whom correspondence</t>
  </si>
  <si>
    <t>concerning this report should be addressed:</t>
  </si>
  <si>
    <r>
      <t>“Debt Expense”</t>
    </r>
    <r>
      <rPr>
        <sz val="12"/>
        <rFont val="Times New Roman"/>
        <family val="1"/>
      </rPr>
      <t xml:space="preserve"> means all expenses in connection with the issuance and initial sale of evidences  </t>
    </r>
  </si>
  <si>
    <t xml:space="preserve">of debt, such as fees for drafting mortgages and trust deeds; fees and taxes for issuing or recording </t>
  </si>
  <si>
    <t xml:space="preserve">evidences of debt; cost of engraving and printing bonds and certificates of indebtedness; fees paid </t>
  </si>
  <si>
    <t xml:space="preserve">trustees; specific costs of obtaining governmental authority; fees for legal services; fees and </t>
  </si>
  <si>
    <t xml:space="preserve">commissions paid underwriters, brokers, and salesmen or marketing such evidences of debt; fees </t>
  </si>
  <si>
    <t xml:space="preserve">by current maintenance, incurred in connection with the consumption or prospective retirement of the </t>
  </si>
  <si>
    <t xml:space="preserve">     Director's Fees and Expenses</t>
  </si>
  <si>
    <t xml:space="preserve">    Write off of expenditures for preliminary surveys, plans, </t>
  </si>
  <si>
    <t xml:space="preserve">      Cash Received</t>
  </si>
  <si>
    <t xml:space="preserve">      Water Purchased</t>
  </si>
  <si>
    <t xml:space="preserve">      Fuel Purchased</t>
  </si>
  <si>
    <t xml:space="preserve">      Materials and Supplies Purchased</t>
  </si>
  <si>
    <t xml:space="preserve">      Services Received</t>
  </si>
  <si>
    <t xml:space="preserve">      Interest and Dividends Payable</t>
  </si>
  <si>
    <t xml:space="preserve">      Rents Payable</t>
  </si>
  <si>
    <t xml:space="preserve">      Securities Purchased</t>
  </si>
  <si>
    <t xml:space="preserve">      Transferred to Account 145</t>
  </si>
  <si>
    <t xml:space="preserve">      Other Credits (Specify)</t>
  </si>
  <si>
    <t xml:space="preserve">         Total Credits During Year</t>
  </si>
  <si>
    <t xml:space="preserve">         Balance at End of  Year</t>
  </si>
  <si>
    <t xml:space="preserve"> Classification of</t>
  </si>
  <si>
    <t xml:space="preserve">Beginning </t>
  </si>
  <si>
    <t>Increase</t>
  </si>
  <si>
    <t>Materials And Supplies</t>
  </si>
  <si>
    <t xml:space="preserve">    applicable to each class and series of long-term debt.</t>
  </si>
  <si>
    <t>2. Show premium amounts in red or by enclosure in parenthesis.</t>
  </si>
  <si>
    <t/>
  </si>
  <si>
    <t>TOTAL</t>
  </si>
  <si>
    <t>Debits</t>
  </si>
  <si>
    <t>Credits</t>
  </si>
  <si>
    <t>Designation</t>
  </si>
  <si>
    <t>Lake, Rivers and Other Intakes</t>
  </si>
  <si>
    <t>Wells and Springs</t>
  </si>
  <si>
    <t>Infiltration Galleries and Tunnels</t>
  </si>
  <si>
    <t>Supply Mains</t>
  </si>
  <si>
    <t xml:space="preserve">    Total Source of Supply and Pumping Plant</t>
  </si>
  <si>
    <t xml:space="preserve">.3  </t>
  </si>
  <si>
    <t xml:space="preserve"> WATER TREATMENT EQUIPMENT</t>
  </si>
  <si>
    <t>Water Treatment Equipment</t>
  </si>
  <si>
    <t xml:space="preserve">        and distribution systems, etc., specify items, parties, effective dates and also reference to Commission</t>
  </si>
  <si>
    <t xml:space="preserve">    3. Purchase or sale of operating units, such as sources, treatment and storage facilities, transmission</t>
  </si>
  <si>
    <t>Previous</t>
  </si>
  <si>
    <t>+/-</t>
  </si>
  <si>
    <t xml:space="preserve">.1  </t>
  </si>
  <si>
    <t>INTANGIBLE PLANT</t>
  </si>
  <si>
    <t>Organization</t>
  </si>
  <si>
    <t>Franchises</t>
  </si>
  <si>
    <t>Other Plant and Miscellaneous Equipment</t>
  </si>
  <si>
    <t xml:space="preserve">    Total Intangible Plant</t>
  </si>
  <si>
    <t xml:space="preserve">.2  </t>
  </si>
  <si>
    <t xml:space="preserve"> SOURCE OF SUPPLY AND PUMPING PLANT</t>
  </si>
  <si>
    <t>Land and Land Rights</t>
  </si>
  <si>
    <t>Structures and Improvements</t>
  </si>
  <si>
    <t>Collection and Impounding Reservoirs</t>
  </si>
  <si>
    <t>Amortization of Regulatory Assets</t>
  </si>
  <si>
    <t xml:space="preserve">Taxes Other Than Income, Other Income and Deductions </t>
  </si>
  <si>
    <t xml:space="preserve">            Interdepartmental Sales</t>
  </si>
  <si>
    <t xml:space="preserve">  5. For any securities, notes, or accounts that were pledged, designate such securities, notes, or accounts and in a  footnote state the name of pledges</t>
  </si>
  <si>
    <t xml:space="preserve">      and purpose of the pledge.</t>
  </si>
  <si>
    <t xml:space="preserve">  6. If Commission approval was required for any advance made or security acquired, designate such fact and in a footnote give date of authorization and case or docket</t>
  </si>
  <si>
    <t xml:space="preserve">      number.</t>
  </si>
  <si>
    <t>Book Costs*</t>
  </si>
  <si>
    <t>Principal</t>
  </si>
  <si>
    <t>Book Cost</t>
  </si>
  <si>
    <t>Revenues</t>
  </si>
  <si>
    <t>Gain or (Loss)</t>
  </si>
  <si>
    <t>of</t>
  </si>
  <si>
    <t>Amount or</t>
  </si>
  <si>
    <t>End</t>
  </si>
  <si>
    <t>For</t>
  </si>
  <si>
    <t>From Invest.</t>
  </si>
  <si>
    <t>Description of Investment</t>
  </si>
  <si>
    <t>Acquired</t>
  </si>
  <si>
    <t>and UNAMORTIZED PREMIUM ON DEBT - Account No. 251.0</t>
  </si>
  <si>
    <t>218. EXTRAORDINARY PROPERTY L0SSES - Account No. 182.0</t>
  </si>
  <si>
    <t xml:space="preserve">  9.  Whenever schedules call for comparison of figures of a previous year, the figures reported must</t>
  </si>
  <si>
    <t xml:space="preserve">       given why different figures were used.</t>
  </si>
  <si>
    <t xml:space="preserve">       be based upon those shown by the annual report of the previous year or an appropriate explanation</t>
  </si>
  <si>
    <t xml:space="preserve">         The Commission may require any public utility to file periodical reports at such times, and in such</t>
  </si>
  <si>
    <t xml:space="preserve">   form, and of such content, as the Commission may prescribe; and special reports concerning any matter</t>
  </si>
  <si>
    <t xml:space="preserve">   whatsoever about which the Commission is authorized to inquire, or to keep itself informed, or which it is</t>
  </si>
  <si>
    <t xml:space="preserve">   required to enforce.  The Commission may require any public utility to file with it a copy of any report</t>
  </si>
  <si>
    <t xml:space="preserve">   under oath or affirmation when required by the Commission.</t>
  </si>
  <si>
    <t xml:space="preserve">   filed by such public utility with any Federal department or regulatory body.  All reports shall be completed</t>
  </si>
  <si>
    <t>Utility Plant</t>
  </si>
  <si>
    <t>Property Held</t>
  </si>
  <si>
    <t>Operating Plant</t>
  </si>
  <si>
    <t>Plant In</t>
  </si>
  <si>
    <t>Leased to</t>
  </si>
  <si>
    <t>for</t>
  </si>
  <si>
    <t>Pending</t>
  </si>
  <si>
    <t>Service</t>
  </si>
  <si>
    <t>Others</t>
  </si>
  <si>
    <t>Future Use</t>
  </si>
  <si>
    <t>Reclassification</t>
  </si>
  <si>
    <t>Balance Beginning of Year</t>
  </si>
  <si>
    <t>Credits During Year</t>
  </si>
  <si>
    <t xml:space="preserve">            Depreciation Provisions charged to: </t>
  </si>
  <si>
    <t>403.  Depreciation</t>
  </si>
  <si>
    <t>413. Income from Utility Plant Leased to Others</t>
  </si>
  <si>
    <r>
      <t xml:space="preserve">   </t>
    </r>
    <r>
      <rPr>
        <b/>
        <sz val="11"/>
        <rFont val="Times New Roman"/>
        <family val="1"/>
      </rPr>
      <t>Total Depreciation Provisions</t>
    </r>
  </si>
  <si>
    <t>1.  Report below the gallons sold for the current year and the previous year for each customer class.</t>
  </si>
  <si>
    <t>2.  How the quantities of water sold to unmetered flat-rate customers were determined should be explained in a footnote.</t>
  </si>
  <si>
    <t xml:space="preserve">Gallons Sold </t>
  </si>
  <si>
    <t>(000 omitted)</t>
  </si>
  <si>
    <t xml:space="preserve">           Metered Sales</t>
  </si>
  <si>
    <t xml:space="preserve">                 Residential</t>
  </si>
  <si>
    <t>And</t>
  </si>
  <si>
    <t>2.  Income Taxes shall include the amounts of local, state, and federal income taxes on income properly accruable during the period</t>
  </si>
  <si>
    <t xml:space="preserve">     covered by the income statement to meet the actual liability for such taxes.  Concurrent credits for the tax accruals  shall be </t>
  </si>
  <si>
    <t xml:space="preserve">     These accounts shall be charged in each accounting period with the amount of taxes which are applicable thereto, with concurrent</t>
  </si>
  <si>
    <t xml:space="preserve">     credits to account 236 - Accrued Taxes or account 162 - Prepayments, as appropriate. </t>
  </si>
  <si>
    <t>Accounts Nos. 408, 409, 410, 411 and 412</t>
  </si>
  <si>
    <t>Account Nos. 236 and 162</t>
  </si>
  <si>
    <t>2. Important inventory adjustments during the year of materials and supplies account shall be explained, showing the class of</t>
  </si>
  <si>
    <t>Account No. 252.0 - Advances for Construction.</t>
  </si>
  <si>
    <t>230. OTHER DEFERRED CREDITS SUPPORTING SCHEDULE - Account No. 253.0</t>
  </si>
  <si>
    <t>Plant Item Amortized</t>
  </si>
  <si>
    <t xml:space="preserve">                                                                                                as:</t>
  </si>
  <si>
    <t>County of ________________________________________</t>
  </si>
  <si>
    <t>_____________________________________________</t>
  </si>
  <si>
    <t xml:space="preserve">                                (Name of affiant)                                                                                                                     (Official title of affiant)</t>
  </si>
  <si>
    <t>406. OTHER WATER REVENUES SUPPORTING SCHEDULE - Account No. 474.0</t>
  </si>
  <si>
    <t xml:space="preserve"> Provide a breakdown of Other Water Revenues - Account No. 474.0 not shown in any other revenue account.</t>
  </si>
  <si>
    <t>408.  WATER PURCHASED FOR RESALE SUPPORTING SCHEDULE - Account No. 610.0</t>
  </si>
  <si>
    <t>Account Nos. 631.0, 632.0 and 633.0</t>
  </si>
  <si>
    <t>412. ADVERTISING EXPENSES SUPPORTING SCHEDULE - Account No. 660.0</t>
  </si>
  <si>
    <t>Account No. 675.0</t>
  </si>
  <si>
    <t>Provide a breakdown of Advertising Expense - Account No. 660.0, by type, i.e., Radio, TV, Newspaper, Bill</t>
  </si>
  <si>
    <t>Provide a breakdown of Miscellaneous Other Expense - Account No. 675.0.</t>
  </si>
  <si>
    <t>Account Nos. 634.0, 635.0 and 636.0</t>
  </si>
  <si>
    <r>
      <t xml:space="preserve">Provide a breakdown of </t>
    </r>
    <r>
      <rPr>
        <b/>
        <sz val="12"/>
        <rFont val="Times New Roman"/>
        <family val="1"/>
      </rPr>
      <t>Management Fees</t>
    </r>
    <r>
      <rPr>
        <sz val="12"/>
        <rFont val="Times New Roman"/>
        <family val="1"/>
      </rPr>
      <t xml:space="preserve"> - Account No. 634.0.</t>
    </r>
  </si>
  <si>
    <r>
      <t xml:space="preserve">Provide a breakdown of </t>
    </r>
    <r>
      <rPr>
        <b/>
        <sz val="12"/>
        <rFont val="Times New Roman"/>
        <family val="1"/>
      </rPr>
      <t>Testing Expense</t>
    </r>
    <r>
      <rPr>
        <sz val="12"/>
        <rFont val="Times New Roman"/>
        <family val="1"/>
      </rPr>
      <t xml:space="preserve"> - Account No. 635.0.</t>
    </r>
  </si>
  <si>
    <r>
      <t xml:space="preserve">Provide a breakdown of </t>
    </r>
    <r>
      <rPr>
        <b/>
        <sz val="12"/>
        <rFont val="Times New Roman"/>
        <family val="1"/>
      </rPr>
      <t>Other - Maintenance Expense</t>
    </r>
    <r>
      <rPr>
        <sz val="12"/>
        <rFont val="Times New Roman"/>
        <family val="1"/>
      </rPr>
      <t xml:space="preserve"> - Account No. 636.0.</t>
    </r>
  </si>
  <si>
    <r>
      <t xml:space="preserve">Provide a breakdown of </t>
    </r>
    <r>
      <rPr>
        <b/>
        <sz val="12"/>
        <rFont val="Times New Roman"/>
        <family val="1"/>
      </rPr>
      <t>Engineering Expense</t>
    </r>
    <r>
      <rPr>
        <sz val="12"/>
        <rFont val="Times New Roman"/>
        <family val="1"/>
      </rPr>
      <t xml:space="preserve"> - Account No. 631.0.</t>
    </r>
  </si>
  <si>
    <r>
      <t xml:space="preserve">Provide a breakdown of </t>
    </r>
    <r>
      <rPr>
        <b/>
        <sz val="12"/>
        <rFont val="Times New Roman"/>
        <family val="1"/>
      </rPr>
      <t>Accounting Expense</t>
    </r>
    <r>
      <rPr>
        <sz val="12"/>
        <rFont val="Times New Roman"/>
        <family val="1"/>
      </rPr>
      <t xml:space="preserve"> - Account No. 632.0.</t>
    </r>
  </si>
  <si>
    <r>
      <t xml:space="preserve">Provide a breakdown of </t>
    </r>
    <r>
      <rPr>
        <b/>
        <sz val="12"/>
        <rFont val="Times New Roman"/>
        <family val="1"/>
      </rPr>
      <t>Legal Expense -</t>
    </r>
    <r>
      <rPr>
        <sz val="12"/>
        <rFont val="Times New Roman"/>
        <family val="1"/>
      </rPr>
      <t xml:space="preserve"> Account No. 633.0.</t>
    </r>
  </si>
  <si>
    <t xml:space="preserve">a material fact necessary in order to make the statements made, in light of the circumstances under which such </t>
  </si>
  <si>
    <t>statements were made, not misleading.</t>
  </si>
  <si>
    <t xml:space="preserve">Based on such officer's knowledge, the financial statements, and other financial information included in the report, fairly </t>
  </si>
  <si>
    <t>present in all material respects the financial condition and results of operations of the issuer as of, and for, the periods</t>
  </si>
  <si>
    <t>presented in the report.</t>
  </si>
  <si>
    <t>which have not been sold, or issued directly to trustees of sinking funds in accordance with</t>
  </si>
  <si>
    <r>
      <t>“Original Cost”,</t>
    </r>
    <r>
      <rPr>
        <sz val="12"/>
        <rFont val="Times New Roman"/>
        <family val="1"/>
      </rPr>
      <t xml:space="preserve"> as applied to utility plant, means the cost of such property to the person first </t>
    </r>
  </si>
  <si>
    <t>227. NOTES PAYABLE TO AFFILIATED COMPANIES</t>
  </si>
  <si>
    <t xml:space="preserve">228. MISCELLANEOUS CURRENT AND ACCRUED LIABILITIES </t>
  </si>
  <si>
    <t xml:space="preserve">TOTALS     </t>
  </si>
  <si>
    <t xml:space="preserve"> 460.5</t>
  </si>
  <si>
    <t xml:space="preserve">     Public</t>
  </si>
  <si>
    <t xml:space="preserve"> 460.0</t>
  </si>
  <si>
    <t xml:space="preserve">     Other Sales to Public (Special Contracts)</t>
  </si>
  <si>
    <t xml:space="preserve">     TOTAL OTHER WATER REVENUES  </t>
  </si>
  <si>
    <t xml:space="preserve">                          Total Unmetered Sales</t>
  </si>
  <si>
    <t xml:space="preserve">                 Public</t>
  </si>
  <si>
    <t xml:space="preserve">                 Multiple Family Dwellings</t>
  </si>
  <si>
    <t>Income Taxes, Oter Income and Deductions</t>
  </si>
  <si>
    <t>Other Water Revenues Supporting Schedule  ……………...</t>
  </si>
  <si>
    <t xml:space="preserve">Water Operations and Maintenance Expense Accounts  ………. </t>
  </si>
  <si>
    <t>Water Purchased for Resale Supporting Schedule  ……………..</t>
  </si>
  <si>
    <t>Employee and Payroll Statistics  ………</t>
  </si>
  <si>
    <t>Advertising Expenses Supporting Schedule  ………..</t>
  </si>
  <si>
    <t>Miscellaneous Other Expenses Supporting Schedule  …………</t>
  </si>
  <si>
    <t>Travel Expense Supporting Schedule  ……………..</t>
  </si>
  <si>
    <t>Amortization Expenses Supporting Schedules  ………</t>
  </si>
  <si>
    <t>Water Delivered into System During Year  ………….</t>
  </si>
  <si>
    <t>PA-DEP Annual Water Supply Reports  …………</t>
  </si>
  <si>
    <t>Territory Served  …………..</t>
  </si>
  <si>
    <t xml:space="preserve">     Oath  …….</t>
  </si>
  <si>
    <t xml:space="preserve">     Supplemental Oath  …</t>
  </si>
  <si>
    <t>2. Describe separately each work order that exceeds an estimated expenditure of $250,000 or 1%, whichever is lessor, of the</t>
  </si>
  <si>
    <t>Operating Revenue Supporting Schedule - Revenue  …………..</t>
  </si>
  <si>
    <t>215-418</t>
  </si>
  <si>
    <t xml:space="preserve">      Interest and Dividends Receivable</t>
  </si>
  <si>
    <t xml:space="preserve">      Rents Receivable</t>
  </si>
  <si>
    <t xml:space="preserve">      Securities Sold</t>
  </si>
  <si>
    <t xml:space="preserve">      Other Debits (Specify)</t>
  </si>
  <si>
    <t>Total Unappropriated Retained Earnings</t>
  </si>
  <si>
    <t xml:space="preserve"> Total Appropriations of Retained Earnings</t>
  </si>
  <si>
    <t xml:space="preserve">    Total Dividends Declared</t>
  </si>
  <si>
    <t>Total Retained Earnings</t>
  </si>
  <si>
    <t xml:space="preserve">    Balance at</t>
  </si>
  <si>
    <t>Beg of Year</t>
  </si>
  <si>
    <t xml:space="preserve">         (d)</t>
  </si>
  <si>
    <t xml:space="preserve">  1.  Report in the form provided a reconciliation of (a) net income for the year as shown by the Income Statement</t>
  </si>
  <si>
    <r>
      <t xml:space="preserve">       (Schedule 400) with (b) Federal normal tax net income as shown in return </t>
    </r>
    <r>
      <rPr>
        <b/>
        <sz val="12"/>
        <rFont val="Times New Roman"/>
        <family val="1"/>
      </rPr>
      <t>filed</t>
    </r>
    <r>
      <rPr>
        <sz val="12"/>
        <rFont val="Times New Roman"/>
        <family val="1"/>
      </rPr>
      <t xml:space="preserve"> with the Federal government </t>
    </r>
  </si>
  <si>
    <t xml:space="preserve">       Commission in Schedule 400 should be reconciled with the net income which would be subject to Federal normal</t>
  </si>
  <si>
    <t xml:space="preserve"> 2.   If the Respondent is a member of a group which files a consolidated tax return, the net income reported to the </t>
  </si>
  <si>
    <t xml:space="preserve">       income tax if a separate tax return were filed by the Respondent.  In a supplementary schedule there should be</t>
  </si>
  <si>
    <t xml:space="preserve">       shown (a) names of the companies in the consolidated group, (b) the taxes for the consolidated group, determined</t>
  </si>
  <si>
    <t>GENERAL INFORMATION</t>
  </si>
  <si>
    <t xml:space="preserve">       on income of a previous year, and adjustments of Accrued Taxes for under or over accrual of taxes of previous years.</t>
  </si>
  <si>
    <t xml:space="preserve"> 4.   Furnish particulars of any additional taxed paid or refunds received during the year with respect to Federal taxes</t>
  </si>
  <si>
    <t>Annual Report</t>
  </si>
  <si>
    <t>Per PUC</t>
  </si>
  <si>
    <t>Tax Returns</t>
  </si>
  <si>
    <t>Normal Tax Surtax</t>
  </si>
  <si>
    <t>___________</t>
  </si>
  <si>
    <t>8.     If the taxes per tax returns differ from amounts shown by the PUC Annual Report, furnish a statement showing</t>
  </si>
  <si>
    <t xml:space="preserve">        allocation of the taxes per tax return to the departmental tax expense accounts and other accounts to which </t>
  </si>
  <si>
    <t xml:space="preserve">        applicable, and an explanation of the basis of allocation.</t>
  </si>
  <si>
    <t xml:space="preserve">       for the calendar or other fiscal year covered by Respondent's PUC Annual Report.  The reconciliation is to be  </t>
  </si>
  <si>
    <t xml:space="preserve">       furnished even if there is no net income on which Federal taxed on income are payable for the year.</t>
  </si>
  <si>
    <t xml:space="preserve">       the calendar or other established fiscal year covered by Respondent's PUC Annual Report and the taxes shown</t>
  </si>
  <si>
    <t xml:space="preserve">       in Respondent's annual report to the Commission.</t>
  </si>
  <si>
    <t xml:space="preserve">       from the consolidated tax return, according to the kinds of taxes, (c) the taxes of the Respondent if a separate return</t>
  </si>
  <si>
    <t xml:space="preserve">       for refund of taxes of a prior year, or the carrying forward of a credit against taxable income of a future year, explain</t>
  </si>
  <si>
    <t xml:space="preserve">       the circumstances and state the amount of tax refund which may be claimed or the credit available against future</t>
  </si>
  <si>
    <t xml:space="preserve">       taxable income.</t>
  </si>
  <si>
    <t xml:space="preserve">            Recoveries from Insurance  </t>
  </si>
  <si>
    <t xml:space="preserve">            Salvage Realized from Retirements</t>
  </si>
  <si>
    <t xml:space="preserve">     which the taxed material was charged. If the actual or estimated amounts of such taxes are known, show the amounts in a </t>
  </si>
  <si>
    <t>2.  Include on this page, taxes paid during the year and charged directly to final accounts, (not charged to prepaid or accrued taxes).</t>
  </si>
  <si>
    <t xml:space="preserve">      to taxes accrued, (b) amounts credited to proportions of prepaid taxes chargeable to the current year, and (c) taxes paid and </t>
  </si>
  <si>
    <t>4.  List the aggregate of each kind of tax in such a manner that the total tax can be readily ascertained.</t>
  </si>
  <si>
    <t xml:space="preserve">1.  Give particulars (details) of the combined prepaid and accrued tax accounts and show the total taxes charged to operations and </t>
  </si>
  <si>
    <t xml:space="preserve">Utility Plant in Service  ……………………...  </t>
  </si>
  <si>
    <t xml:space="preserve">          Total Miscellaneous Expenses</t>
  </si>
  <si>
    <t>* Requires Commission approval prior to use.</t>
  </si>
  <si>
    <t>PREPAYMENTS Acct (162)</t>
  </si>
  <si>
    <t>CREDIT TO</t>
  </si>
  <si>
    <t>BY DEBIT OR</t>
  </si>
  <si>
    <t xml:space="preserve">ACCOUNT </t>
  </si>
  <si>
    <t>BY DEBIT OR CREDIT TO OTHER ACCOUNTS</t>
  </si>
  <si>
    <t>TOTAL ACCRUALS,</t>
  </si>
  <si>
    <t xml:space="preserve">construction or installation of utility plant in place of property retired, together with the </t>
  </si>
  <si>
    <t>removal of the property retired.</t>
  </si>
  <si>
    <r>
      <t xml:space="preserve">“Retained Earnings” </t>
    </r>
    <r>
      <rPr>
        <sz val="12"/>
        <rFont val="Times New Roman"/>
        <family val="1"/>
      </rPr>
      <t xml:space="preserve">means the accumulated net income of the utility less distributions to </t>
    </r>
  </si>
  <si>
    <t>stockholders and transfers to other capital accounts, and other adjustments.</t>
  </si>
  <si>
    <r>
      <t>“Salvage Value”</t>
    </r>
    <r>
      <rPr>
        <sz val="12"/>
        <rFont val="Times New Roman"/>
        <family val="1"/>
      </rPr>
      <t xml:space="preserve"> means the amount received for property retired, less any expenses incurred in </t>
    </r>
  </si>
  <si>
    <t xml:space="preserve">connection with the sale or in preparing the property for sale, or, if retained, the amount at </t>
  </si>
  <si>
    <t>which the material recoverable is chargeable to materials and supplies, or other appropriate</t>
  </si>
  <si>
    <t>Company Acquired</t>
  </si>
  <si>
    <t xml:space="preserve">Year </t>
  </si>
  <si>
    <t>Incurred</t>
  </si>
  <si>
    <t xml:space="preserve">Description of Plant </t>
  </si>
  <si>
    <t xml:space="preserve">(Company Name)                </t>
  </si>
  <si>
    <t>103. DIRECTORS</t>
  </si>
  <si>
    <t>2. Designate by an asterisk names of members of Executive Committee, and by double asterisk the Chairman of the Executive Committee.</t>
  </si>
  <si>
    <t>Term</t>
  </si>
  <si>
    <t>Meetings</t>
  </si>
  <si>
    <t>Fees</t>
  </si>
  <si>
    <t xml:space="preserve">Directors Name and Title </t>
  </si>
  <si>
    <t>Telephone</t>
  </si>
  <si>
    <t>Began</t>
  </si>
  <si>
    <t>Expires</t>
  </si>
  <si>
    <t>Attended</t>
  </si>
  <si>
    <t>Paid</t>
  </si>
  <si>
    <t>BALANCE AT</t>
  </si>
  <si>
    <t xml:space="preserve">BEGINNING OF </t>
  </si>
  <si>
    <t>YEAR</t>
  </si>
  <si>
    <t>ACCT.</t>
  </si>
  <si>
    <t>NO.</t>
  </si>
  <si>
    <t>AMOUNT</t>
  </si>
  <si>
    <t>AMORTIZATIONS</t>
  </si>
  <si>
    <t>(H)</t>
  </si>
  <si>
    <t xml:space="preserve">      charged directly to operations or accounts other than accrued and prepaid tax accounts.</t>
  </si>
  <si>
    <t>Accumulated Deferred Investment Tax Credit (Non-Utility Operations)</t>
  </si>
  <si>
    <t xml:space="preserve">     TOTAL DEFERRED CREDITS</t>
  </si>
  <si>
    <t>OPERATING RESERVES</t>
  </si>
  <si>
    <t>Property Insurance Reserve</t>
  </si>
  <si>
    <t>Injuries &amp; Damages Reserve</t>
  </si>
  <si>
    <t>Pensions &amp; Benefits Reserve</t>
  </si>
  <si>
    <t>Miscellaneous Operating Reserve</t>
  </si>
  <si>
    <t xml:space="preserve">     TOTAL OPERATING RESERVES</t>
  </si>
  <si>
    <t>CONTRIBUTIONS IN AID OF CONSTRUCTION (CIAC)</t>
  </si>
  <si>
    <t>Customer Contributions</t>
  </si>
  <si>
    <t>Developer Contributions</t>
  </si>
  <si>
    <t>Grant(s) in Aid</t>
  </si>
  <si>
    <t>Accumulated Amortization</t>
  </si>
  <si>
    <t xml:space="preserve">     TOTAL NET (CIAC)</t>
  </si>
  <si>
    <t xml:space="preserve">     ACCUMULATED DEFERRED INCOME TAXES</t>
  </si>
  <si>
    <t>Accelerated Amortization</t>
  </si>
  <si>
    <t>Liberalized Depreciation</t>
  </si>
  <si>
    <t xml:space="preserve">     TOTAL ACCUMULATED DEFERRED INCOME TAXES</t>
  </si>
  <si>
    <t xml:space="preserve">          TOTAL LIABILITIES &amp; OTHER CREDITS</t>
  </si>
  <si>
    <t xml:space="preserve">            (Company Name)</t>
  </si>
  <si>
    <t xml:space="preserve">Previous </t>
  </si>
  <si>
    <t>Additions</t>
  </si>
  <si>
    <t>Retirements</t>
  </si>
  <si>
    <t>Adjustments</t>
  </si>
  <si>
    <t>Name of Lessee</t>
  </si>
  <si>
    <t xml:space="preserve">Balance at  </t>
  </si>
  <si>
    <t>Balance at</t>
  </si>
  <si>
    <t>Item</t>
  </si>
  <si>
    <t xml:space="preserve">Definitions  ……………..  </t>
  </si>
  <si>
    <t>2. The entries on Lines 1 to 8 under Columns (h) to (s) must correspond to the entries on the same lines under Columns (a) to (g).  The totals of Columns (h) to (s), inclusive, must agree</t>
  </si>
  <si>
    <t xml:space="preserve">     with respective quantities reported in Column (e).</t>
  </si>
  <si>
    <t>409. WATER OPERATION AND MAINTENANCE EXPENSE ACCOUNTS (ALLOCATION)</t>
  </si>
  <si>
    <t>Number</t>
  </si>
  <si>
    <t>Aggregate</t>
  </si>
  <si>
    <t>Salaries</t>
  </si>
  <si>
    <t>and Wages</t>
  </si>
  <si>
    <t>101.  SECURITY HOLDER INFORMATION AND VOTING POWERS</t>
  </si>
  <si>
    <t>This schedule should include a breakdown of the accounts that constitute the ending balance in</t>
  </si>
  <si>
    <t xml:space="preserve">Principal  </t>
  </si>
  <si>
    <t>Amount of</t>
  </si>
  <si>
    <t>Which Discount</t>
  </si>
  <si>
    <t>Relates</t>
  </si>
  <si>
    <t>Discount</t>
  </si>
  <si>
    <t>and Expense</t>
  </si>
  <si>
    <t>or Net</t>
  </si>
  <si>
    <t>Premium</t>
  </si>
  <si>
    <t>Securities to</t>
  </si>
  <si>
    <t>219. PRELIMINARY SURVEY AND INVESTIGATION CHARGES</t>
  </si>
  <si>
    <t xml:space="preserve">221. DEFERRED RATE CASE EXPENSE SUPPORTING SCHEDULE </t>
  </si>
  <si>
    <t xml:space="preserve">222. OTHER DEFERRED DEBITS SUPPORTING SCHEDULE </t>
  </si>
  <si>
    <t>Sheet*</t>
  </si>
  <si>
    <r>
      <t>“Property Retired”,</t>
    </r>
    <r>
      <rPr>
        <sz val="12"/>
        <rFont val="Times New Roman"/>
        <family val="1"/>
      </rPr>
      <t xml:space="preserve"> as applied to utility plant, means property which has been removed, sold, </t>
    </r>
  </si>
  <si>
    <r>
      <t xml:space="preserve">“Replacing or Replacement”, </t>
    </r>
    <r>
      <rPr>
        <sz val="12"/>
        <rFont val="Times New Roman"/>
        <family val="1"/>
      </rPr>
      <t xml:space="preserve">when not otherwise indicated in the context, means the </t>
    </r>
  </si>
  <si>
    <t xml:space="preserve">    incorporated, state that fact and give the type of organization and date organized. </t>
  </si>
  <si>
    <t xml:space="preserve">3. If at any time during the year the property of respondent was held by a receiver or </t>
  </si>
  <si>
    <t xml:space="preserve">407. WATER OPERATION AND MAINTENANCE EXPENSE ACCOUNTS </t>
  </si>
  <si>
    <t xml:space="preserve">     Total Salaries and Wages *</t>
  </si>
  <si>
    <t>Communications Service</t>
  </si>
  <si>
    <t xml:space="preserve">        including docket numbers.</t>
  </si>
  <si>
    <t xml:space="preserve">     a footnote.  Designate debit adjustments by parentheses.</t>
  </si>
  <si>
    <t xml:space="preserve">5.  Enter all adjustments of the Other Than Income, Income and Deferred tax accounts in column (c) and explain each adjustment in  </t>
  </si>
  <si>
    <t>6.  Do not include on this page  entries with respect to or taxes collected through payroll deductions or otherwise pending</t>
  </si>
  <si>
    <t xml:space="preserve">     transmittal of such taxes to the taxing authority.</t>
  </si>
  <si>
    <t xml:space="preserve">     column (m) the amounts charged to Accounts 408.1 and 409.1  pertaining to other utility departments and amounts charged to </t>
  </si>
  <si>
    <t xml:space="preserve">     Accounts 408.2 and 409.2.  Also show in column (n) the taxes charged to utility plant or other balance sheet accounts.</t>
  </si>
  <si>
    <t>Contractual Services</t>
  </si>
  <si>
    <t xml:space="preserve">     Engineering</t>
  </si>
  <si>
    <t xml:space="preserve">     Accounting</t>
  </si>
  <si>
    <t xml:space="preserve">     Legal</t>
  </si>
  <si>
    <t xml:space="preserve">     Management Fees</t>
  </si>
  <si>
    <t xml:space="preserve">     Testing</t>
  </si>
  <si>
    <t xml:space="preserve">          Total Contractual Services</t>
  </si>
  <si>
    <t>Rental of Building/Real Property</t>
  </si>
  <si>
    <t>Rental of Equipment</t>
  </si>
  <si>
    <t>Transportation Expenses</t>
  </si>
  <si>
    <t>Insurance</t>
  </si>
  <si>
    <t xml:space="preserve">     Vehicle</t>
  </si>
  <si>
    <t xml:space="preserve">     General Liability</t>
  </si>
  <si>
    <t xml:space="preserve">     Workman's Compensation</t>
  </si>
  <si>
    <t>PUC ANNUAL  REPORT</t>
  </si>
  <si>
    <t>6. If this report is made for a period less than the calendar year, the period covered must be</t>
  </si>
  <si>
    <t xml:space="preserve">    trustee, give: (a) name of receiver or trustee, (b) date such receiver or trustee took </t>
  </si>
  <si>
    <t xml:space="preserve">    possession, (c) the authority by which the receivership or trusteeship was created  </t>
  </si>
  <si>
    <t>* If book cost is different from cost to Utility, give cost to Utility in a footnote and explain difference.</t>
  </si>
  <si>
    <t xml:space="preserve">If interest was derived during year from notes liquidated before the end of the year, include such interest revenue </t>
  </si>
  <si>
    <t>Accounts Receivables</t>
  </si>
  <si>
    <t xml:space="preserve">Ending </t>
  </si>
  <si>
    <t>Ending</t>
  </si>
  <si>
    <t>1/1/____</t>
  </si>
  <si>
    <t>12/31/____</t>
  </si>
  <si>
    <t>Revenue</t>
  </si>
  <si>
    <t>1. Furnish below the particulars indicated concerning notes receivable from affiliated companies at end of year.</t>
  </si>
  <si>
    <t xml:space="preserve">2. If any note was received in satisfaction of an open account indebtedness, state the period covered by such </t>
  </si>
  <si>
    <t xml:space="preserve">    open account.</t>
  </si>
  <si>
    <t xml:space="preserve">    the end of the year.</t>
  </si>
  <si>
    <t xml:space="preserve">4. Give particulars of any notes pledged or discounted.   </t>
  </si>
  <si>
    <t>Date of</t>
  </si>
  <si>
    <t>Issue</t>
  </si>
  <si>
    <t>Rate</t>
  </si>
  <si>
    <t>1. Furnish below the particulars called for concerning each Account Receivable from Affiliated Companies.</t>
  </si>
  <si>
    <t>Balance at Beginning of Year</t>
  </si>
  <si>
    <t xml:space="preserve">          </t>
  </si>
  <si>
    <t xml:space="preserve">   Debits During Year</t>
  </si>
  <si>
    <t xml:space="preserve">      Cash Dispensed</t>
  </si>
  <si>
    <t xml:space="preserve">      Materials and Supplies Sold</t>
  </si>
  <si>
    <t xml:space="preserve">      Services Rendered</t>
  </si>
  <si>
    <t xml:space="preserve">      Joint Expense Transferred</t>
  </si>
  <si>
    <t xml:space="preserve">     made to account  236 - Accrued Taxes, and as the exact amount of taxes become known, the current amount shall be adjusted by charges</t>
  </si>
  <si>
    <t xml:space="preserve">     or credits to these accounts unless such adjustments are properly included in account 439 - Adjustments to Retained Earnings</t>
  </si>
  <si>
    <t>Reconciliation of Net Income Shown on Schedule 400 with Federal Normal Tax Net Income  ….…….....</t>
  </si>
  <si>
    <t>Important Physical Changes During the Year  …………...…</t>
  </si>
  <si>
    <t xml:space="preserve">TOTAL     </t>
  </si>
  <si>
    <r>
      <t xml:space="preserve">        </t>
    </r>
    <r>
      <rPr>
        <b/>
        <sz val="14"/>
        <rFont val="Times New Roman"/>
        <family val="1"/>
      </rPr>
      <t xml:space="preserve">(b)  Continuing offenses. </t>
    </r>
    <r>
      <rPr>
        <sz val="14"/>
        <rFont val="Times New Roman"/>
        <family val="1"/>
      </rPr>
      <t>-- Each and every day's continuance in the violation of any regulation or</t>
    </r>
  </si>
  <si>
    <t xml:space="preserve">    offense.  …</t>
  </si>
  <si>
    <t xml:space="preserve">   final direction, requirement, determination, or order of the Commission,...shall be a separate and distinct</t>
  </si>
  <si>
    <t>This schedule is to be completed only by publicly held Corporations.  Subsidiaries who are 100% owned by others should not</t>
  </si>
  <si>
    <t>complete this schedule.</t>
  </si>
  <si>
    <t xml:space="preserve">  Number of votes as of _____________</t>
  </si>
  <si>
    <t>(See Instruction #2)</t>
  </si>
  <si>
    <t xml:space="preserve"> 11. Throughout this report money items will be rounded off to the nearest dollar. </t>
  </si>
  <si>
    <t xml:space="preserve"> 12.  In the space provided at the top of each page insert the name of the utility and the year to which this</t>
  </si>
  <si>
    <t xml:space="preserve">        report relates.</t>
  </si>
  <si>
    <t xml:space="preserve"> 2. Do not include as adjustments, corrections to additions and retirements for the current or preceding year.  Such items should be included in appropriate Column (c) or (d).</t>
  </si>
  <si>
    <t xml:space="preserve"> 3. Credit adjustments in Column (e) should be shown in red, or in black enclosed in parenthesis.  State in a footnote the general character of any adjustments in Column (e).</t>
  </si>
  <si>
    <t>2. The term "Services Received" set forth on Line 22 of this schedule means the Management, Construction, Engineering,</t>
  </si>
  <si>
    <t>3. The term "Joint Expenses Transferred" set forth on Line 23 means Central office and/or other expenses continuously assessed</t>
  </si>
  <si>
    <t>216. MISCELLANEOUS CURRENT AND ACCRUED ASSETS</t>
  </si>
  <si>
    <t xml:space="preserve">         such agreement has been filed with a previous report, reference to the earlier report will be sufficient, provided that changes or modification since previous filing are shown.</t>
  </si>
  <si>
    <t>Nonvoting Securities</t>
  </si>
  <si>
    <t>Principal, Par Value,</t>
  </si>
  <si>
    <t>Total</t>
  </si>
  <si>
    <t>Common</t>
  </si>
  <si>
    <t>Preferred</t>
  </si>
  <si>
    <t>or Stated Value</t>
  </si>
  <si>
    <t>Line</t>
  </si>
  <si>
    <t>Street Address</t>
  </si>
  <si>
    <t>Votes</t>
  </si>
  <si>
    <t>Stock</t>
  </si>
  <si>
    <t>Other</t>
  </si>
  <si>
    <t>No.</t>
  </si>
  <si>
    <t>(a)</t>
  </si>
  <si>
    <t>(b)</t>
  </si>
  <si>
    <t>(c)</t>
  </si>
  <si>
    <t>(d)</t>
  </si>
  <si>
    <t>(e)</t>
  </si>
  <si>
    <t>(f)</t>
  </si>
  <si>
    <t>(g)</t>
  </si>
  <si>
    <t>(h)</t>
  </si>
  <si>
    <t>(i)</t>
  </si>
  <si>
    <t>(j)</t>
  </si>
  <si>
    <t>(k)</t>
  </si>
  <si>
    <t>Total votes of all voting securities</t>
  </si>
  <si>
    <t>Total number of security holders</t>
  </si>
  <si>
    <t>Total votes of security holders listed above</t>
  </si>
  <si>
    <t xml:space="preserve">              (Company Name)</t>
  </si>
  <si>
    <t>501.    IMPORTANT PHYSICAL CHANGES DURING the YEAR</t>
  </si>
  <si>
    <t xml:space="preserve">         TOTAL LONG-TERM DEBT</t>
  </si>
  <si>
    <t xml:space="preserve"> LIABILITIES AND OTHER CREDITS</t>
  </si>
  <si>
    <t>CURRENT AND ACCRUED LIABILITIES</t>
  </si>
  <si>
    <t>Accounts Payable</t>
  </si>
  <si>
    <t>Notes Payable</t>
  </si>
  <si>
    <t xml:space="preserve">   by, any such public utility, person or corporation shall, in every case be deemed to be in violation,</t>
  </si>
  <si>
    <t xml:space="preserve">   omission, failure, neglect, or refusal of such public utility, person or corporation.</t>
  </si>
  <si>
    <t xml:space="preserve">Property Held for Future Use Supporting Schedule  ……... </t>
  </si>
  <si>
    <t>Construction Work in Progress  ……..</t>
  </si>
  <si>
    <t>Accumulated Depreciation of Utility Plant  ………..</t>
  </si>
  <si>
    <t>Utility Plant Acquisitions Adjustments …………….</t>
  </si>
  <si>
    <t>Investments  ……………..</t>
  </si>
  <si>
    <t>Notes and Other Accounts Receivable  ………….</t>
  </si>
  <si>
    <t>Accounts Receivable from Affiliated Companies  …………..</t>
  </si>
  <si>
    <t>Plant Materials and Supplies  …………….</t>
  </si>
  <si>
    <t xml:space="preserve">Miscellaneous Current and Accrued Assets Supporting Schedule  ………. </t>
  </si>
  <si>
    <t>Unamortized Debt Discount and Expense and Unamortized Premium on Debt  ………….</t>
  </si>
  <si>
    <t>Extraordinary Property Losses  …………..</t>
  </si>
  <si>
    <t>Clearing Accounts Supporting Schedule  ………….</t>
  </si>
  <si>
    <t>Deferred Rate Case Expense Supporting Schedule  ………….</t>
  </si>
  <si>
    <t>Other Deferred Debits Supporting Schedule  …………</t>
  </si>
  <si>
    <t>Statement of Retained Earnings Supporting Schedule  …………</t>
  </si>
  <si>
    <t>Long Term Debt  ……………</t>
  </si>
  <si>
    <t>Notes Payable Supporting Schedule  ………………</t>
  </si>
  <si>
    <t>Accounts Payable to Affiliated Companies Supporting Schedule  …………….</t>
  </si>
  <si>
    <t>Notes Payable to Affiliated Companies Supporting Schedule  ………………</t>
  </si>
  <si>
    <t>Advances for Construction Supporting Schedule  ……………….</t>
  </si>
  <si>
    <t>Other Deferred Credits Supporting Schedule  ……………..</t>
  </si>
  <si>
    <t>General Instructions  ……….</t>
  </si>
  <si>
    <t xml:space="preserve">5. Furnish particulars regarding the treatment of unamortized debt discount and expense or premium, redemption premium, and redemption expenses  </t>
  </si>
  <si>
    <t xml:space="preserve">    with the debt issued and redeemed during  the year, also, date of the Commission’s authorization of treatment other than by debit or credit to Surplus.</t>
  </si>
  <si>
    <t xml:space="preserve">         Total Miscellaneous Expenses</t>
  </si>
  <si>
    <t xml:space="preserve">   Total Contractual Service</t>
  </si>
  <si>
    <t>2. The data shall be itemized according to the department payroll classification maintained by Respondent at the end of the year (such</t>
  </si>
  <si>
    <t xml:space="preserve">    as, for example, executive, accounting, treasury, engineering, etc).</t>
  </si>
  <si>
    <t>_________________________________________________ makes oath and says that he/she is _________________________________</t>
  </si>
  <si>
    <t>SUPPLEMENTAL OATH</t>
  </si>
  <si>
    <t>(To be made by the officer having control of the accounting of the respondent)</t>
  </si>
  <si>
    <t>in and for the State and County above-named, this____________ day of ________</t>
  </si>
  <si>
    <t>COMPANY</t>
  </si>
  <si>
    <t>CLASS</t>
  </si>
  <si>
    <t>UT_NUM</t>
  </si>
  <si>
    <t>YEAREND</t>
  </si>
  <si>
    <t>PLT_SVC</t>
  </si>
  <si>
    <t>CWIP</t>
  </si>
  <si>
    <t>PLT_AQ_ADJ</t>
  </si>
  <si>
    <t>PLT_HLD_FU</t>
  </si>
  <si>
    <t>MAT_SUPP</t>
  </si>
  <si>
    <t>DEP_AM_RES</t>
  </si>
  <si>
    <t>CIAC</t>
  </si>
  <si>
    <t>OP_REV</t>
  </si>
  <si>
    <t>OP-EXP</t>
  </si>
  <si>
    <t>AMORT_OTR</t>
  </si>
  <si>
    <t>AMORT_PL_AQ</t>
  </si>
  <si>
    <t>ST_INC_TAX</t>
  </si>
  <si>
    <t>TTL_TAXES</t>
  </si>
  <si>
    <t>TTL_OP_EXP</t>
  </si>
  <si>
    <t>OP_INCOME</t>
  </si>
  <si>
    <t>OTHER_INC</t>
  </si>
  <si>
    <t>NET_INCOME</t>
  </si>
  <si>
    <t>PUB_FR_PRO_CUST</t>
  </si>
  <si>
    <t>SLS_WAT_UT_</t>
  </si>
  <si>
    <t>TTL_CUST</t>
  </si>
  <si>
    <t>AV_RES_USE</t>
  </si>
  <si>
    <t>AV_RES_BILL</t>
  </si>
  <si>
    <t>FED_INC_TAX</t>
  </si>
  <si>
    <t>DEP_EXP</t>
  </si>
  <si>
    <t>NET_BOOK</t>
  </si>
  <si>
    <t>AMORT_LTD_TRM_ADJ</t>
  </si>
  <si>
    <t>OTH_DED</t>
  </si>
  <si>
    <t>RES_MET_CUST</t>
  </si>
  <si>
    <t>RES_UNMET_CUST</t>
  </si>
  <si>
    <t>COMM_MET_CUST</t>
  </si>
  <si>
    <t>COMM_UNMET_CUST</t>
  </si>
  <si>
    <t>IND_UNMET_CUST</t>
  </si>
  <si>
    <t>IND_MET_CUST</t>
  </si>
  <si>
    <t>PVT_FR_MET_CUST</t>
  </si>
  <si>
    <t>SLS_PUB_A_CUST</t>
  </si>
  <si>
    <t>RES_GAL_MET</t>
  </si>
  <si>
    <t>RES_GAL_UNMET</t>
  </si>
  <si>
    <t>RES_REV_MET</t>
  </si>
  <si>
    <t>RES_REV_UNMET</t>
  </si>
  <si>
    <t xml:space="preserve">    uniform system of Accounts may have been combined with the discount and expense on the refunding issue.</t>
  </si>
  <si>
    <t xml:space="preserve">7. Explain any debits and credits other than amortization debited to Account No. 428.0, Amortization of Debt Discount and Expense, or credited to   </t>
  </si>
  <si>
    <t>*** For breakdown see Schedule 416</t>
  </si>
  <si>
    <t>419-420</t>
  </si>
  <si>
    <t>Net Income for the year per Schedule 400</t>
  </si>
  <si>
    <t xml:space="preserve"> * List additional income items first, followed by additional deductions. </t>
  </si>
  <si>
    <t xml:space="preserve">    4. Important leaseholds acquired, given, assigned, or surrendered, effective dates, lengths of terms,</t>
  </si>
  <si>
    <t xml:space="preserve">    5. Important extensions of service territories, including Commission authorization (docket numbers),</t>
  </si>
  <si>
    <t xml:space="preserve">        giving location of the new service territory covered by distribution system, and dates of beginning</t>
  </si>
  <si>
    <t xml:space="preserve">     2. Attach hereto a certified copy of every effective voting trust established and a certified copy of every other agreement (trustee or otherwise) under which voting securities are held for beneficial owners.  If any  </t>
  </si>
  <si>
    <t>Cost of</t>
  </si>
  <si>
    <t>Water Purch.</t>
  </si>
  <si>
    <t>Purchased</t>
  </si>
  <si>
    <t>Cost Per</t>
  </si>
  <si>
    <t>Name of Vender</t>
  </si>
  <si>
    <t>(t)</t>
  </si>
  <si>
    <t>(u)</t>
  </si>
  <si>
    <t>(v)</t>
  </si>
  <si>
    <t>(w)</t>
  </si>
  <si>
    <t>(x)</t>
  </si>
  <si>
    <t>(y)</t>
  </si>
  <si>
    <t>(z)</t>
  </si>
  <si>
    <t>(aa)</t>
  </si>
  <si>
    <t>Accumulated Amortization of Advances for Construction</t>
  </si>
  <si>
    <t>Other Deferred Credits</t>
  </si>
  <si>
    <t>Accumulated Deferred Investment Tax Credit (Utility Operations)</t>
  </si>
  <si>
    <t>Federal  Surtax On Income</t>
  </si>
  <si>
    <t>Federal Excess Profits Tax</t>
  </si>
  <si>
    <t>Fedreal  Capital  Stock  Tax</t>
  </si>
  <si>
    <t>Federal Tax on Revenue</t>
  </si>
  <si>
    <t>Federal Pensions Tax</t>
  </si>
  <si>
    <t>Federal Unemployment Relief</t>
  </si>
  <si>
    <t>State Unemployment Relief</t>
  </si>
  <si>
    <t>State Capital  Stock Tax</t>
  </si>
  <si>
    <t>State Gross Receipts Tax</t>
  </si>
  <si>
    <t>Local Gross Receipts Tax</t>
  </si>
  <si>
    <t>Pole Taxes</t>
  </si>
  <si>
    <t>State Corporate Loans Tax</t>
  </si>
  <si>
    <t>Foreign State Taxes On Interest</t>
  </si>
  <si>
    <t>Mercantile Taxes</t>
  </si>
  <si>
    <t>Local Real Estate Tax</t>
  </si>
  <si>
    <t>PA Realty Tax</t>
  </si>
  <si>
    <t xml:space="preserve">                 Private Fire</t>
  </si>
  <si>
    <t xml:space="preserve">3.  Include in column (c) taxes charged during the year, taxes charged to operations and other accounts through (a) accruals credited </t>
  </si>
  <si>
    <t xml:space="preserve">5.  Report in column (k) through (l) only the amounts charged to Accounts 408.1 and 409.1 pertaining to water operations.  Report in </t>
  </si>
  <si>
    <t xml:space="preserve">7.  Report in column (k) through (l) only the amounts charged to Accounts 408.1 and 409.1 pertaining to water operations.  Report in </t>
  </si>
  <si>
    <t xml:space="preserve">                                                                                               as:</t>
  </si>
  <si>
    <t>County of _______________________________________</t>
  </si>
  <si>
    <t>PERC_UNAC_WAT</t>
  </si>
  <si>
    <t>418-A. TAXES ACCRUED AND PREPAID DURING YEAR</t>
  </si>
  <si>
    <t>418-B. TAXES ACCRUED AND PREPAID DURING YEAR</t>
  </si>
  <si>
    <t>419-A. TAXES OTHER THAN INCOME, INCOME TAXES AND DEFERRED TAXES DURING YEAR</t>
  </si>
  <si>
    <t>419-B. TAXES OTHER THAN INCOME, INCOME TAXES AND DEFERRED TAXES DURING YEAR</t>
  </si>
  <si>
    <t>422-1. RECONCILIATION OF NET INCOME SHOWN ON SCHEDULE 400 WITH</t>
  </si>
  <si>
    <t>above-named respondent during the period of time from and including __________________________________to and including _________________________________.</t>
  </si>
  <si>
    <t xml:space="preserve">He/she believes that all other statements contained in the said report are true, and that the said report is a correct and complete statement of the business and affairs of the </t>
  </si>
  <si>
    <t xml:space="preserve"> to and including___________________________________________</t>
  </si>
  <si>
    <t xml:space="preserve">statement of the business and affairs of the above named respondent during the period of time from and including_____________________________________________, </t>
  </si>
  <si>
    <t>that he/she has carefully examined the foregoing report; that he/she believes that all statements of fact contained in the said report are true, and that the said report is a correct and complete</t>
  </si>
  <si>
    <t>418-A</t>
  </si>
  <si>
    <t>418-B</t>
  </si>
  <si>
    <t>56-57</t>
  </si>
  <si>
    <t>Taxes Accrued and Prepaid During Year  ……………</t>
  </si>
  <si>
    <t>419-A</t>
  </si>
  <si>
    <t>419-B</t>
  </si>
  <si>
    <t>...................... .............................. ........................ ...........</t>
  </si>
  <si>
    <t>Taxes Other Than Income, Income Taxes and Deferred Taxes ……………</t>
  </si>
  <si>
    <t xml:space="preserve"> Proprietary Capital  (proprietorships &amp; partnerships)</t>
  </si>
  <si>
    <t>The signed officer has reviewed the report.</t>
  </si>
  <si>
    <t>Based on the officer's knowledge, the report does not contain any untrue statements of a material fact or omit to state</t>
  </si>
  <si>
    <t>*This sheet is for PUC use only.</t>
  </si>
  <si>
    <r>
      <t xml:space="preserve">     TOTAL WATER SALES</t>
    </r>
    <r>
      <rPr>
        <sz val="12"/>
        <color indexed="8"/>
        <rFont val="Calibri"/>
        <family val="2"/>
      </rPr>
      <t>¹</t>
    </r>
  </si>
  <si>
    <t xml:space="preserve">     footnote and designate whether estimated in actual amounts.</t>
  </si>
  <si>
    <t xml:space="preserve">    for reference.  Companies should also file an electronic version of the report be emailing it to:   </t>
  </si>
  <si>
    <t xml:space="preserve">    ra-PUCFinancial@pa.gov.  All water utilities are required by statute to complete and file this annual</t>
  </si>
  <si>
    <t xml:space="preserve">    as those with annual revenues of $1,000,000 or more, and Class B companies as those with annual</t>
  </si>
  <si>
    <t xml:space="preserve">    revenues of between $200,000 and $999,999.</t>
  </si>
  <si>
    <t xml:space="preserve">    to the Pennsylvania Public Utility Commission, 400 North Street, Harrisburg, PA 17120 by</t>
  </si>
  <si>
    <t>For the Year Ended  December 31, 2018</t>
  </si>
  <si>
    <t>For the Year Ended December 31, 2018</t>
  </si>
  <si>
    <r>
      <rPr>
        <sz val="10"/>
        <color indexed="8"/>
        <rFont val="Calibri"/>
        <family val="2"/>
      </rPr>
      <t>¹</t>
    </r>
    <r>
      <rPr>
        <sz val="10"/>
        <color indexed="8"/>
        <rFont val="Times New Roman"/>
        <family val="1"/>
      </rPr>
      <t xml:space="preserve"> This line -- Total Water Sales -- is to be entered in, and should match up with, Section 2 of the Revised Annual Assessment Report (Form GAO-18).</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</si>
</sst>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General_)"/>
    <numFmt numFmtId="167" formatCode="0.0_)"/>
    <numFmt numFmtId="168" formatCode="dd\-mmm\-yy_)"/>
    <numFmt numFmtId="169" formatCode="mm/dd/yy_)"/>
    <numFmt numFmtId="170" formatCode="#,##0.0_);\(#,##0.0\)"/>
    <numFmt numFmtId="171" formatCode="0.0000_)"/>
    <numFmt numFmtId="172" formatCode="0.000_)"/>
    <numFmt numFmtId="173" formatCode="#,##0.000_);\(#,##0.000\)"/>
    <numFmt numFmtId="174" formatCode="0.0%"/>
    <numFmt numFmtId="175" formatCode="0.0"/>
    <numFmt numFmtId="176" formatCode="0.000"/>
    <numFmt numFmtId="177" formatCode="0.0000"/>
    <numFmt numFmtId="178" formatCode="0.00000"/>
    <numFmt numFmtId="179" formatCode="0.000000"/>
    <numFmt numFmtId="180" formatCode="0.0000000"/>
    <numFmt numFmtId="181" formatCode="0.00000000"/>
    <numFmt numFmtId="182" formatCode="0.000000000"/>
    <numFmt numFmtId="183" formatCode="0_);[Red]\(0\)"/>
    <numFmt numFmtId="184" formatCode="mm/dd/yy"/>
    <numFmt numFmtId="185" formatCode="mmm\-yyyy"/>
    <numFmt numFmtId="186" formatCode="mm/dd/yyyy"/>
    <numFmt numFmtId="187" formatCode="#,##0.0"/>
    <numFmt numFmtId="188" formatCode=";;;"/>
    <numFmt numFmtId="189" formatCode="00000"/>
    <numFmt numFmtId="190" formatCode="&quot;$&quot;#,##0"/>
    <numFmt numFmtId="191" formatCode="&quot;$&quot;#,##0.00"/>
  </numFmts>
  <fonts count="99">
    <font>
      <sz val="12"/>
      <name val="Times New Roman"/>
      <family val="0"/>
    </font>
    <font>
      <b/>
      <sz val="12"/>
      <name val="Times New Roman"/>
      <family val="0"/>
    </font>
    <font>
      <i/>
      <sz val="12"/>
      <name val="Times New Roman"/>
      <family val="0"/>
    </font>
    <font>
      <b/>
      <i/>
      <sz val="12"/>
      <name val="Times New Roman"/>
      <family val="0"/>
    </font>
    <font>
      <sz val="12"/>
      <color indexed="8"/>
      <name val="Arial"/>
      <family val="2"/>
    </font>
    <font>
      <sz val="12"/>
      <color indexed="8"/>
      <name val="Arial MT"/>
      <family val="0"/>
    </font>
    <font>
      <sz val="12"/>
      <color indexed="8"/>
      <name val="Times New Roman"/>
      <family val="1"/>
    </font>
    <font>
      <b/>
      <sz val="12"/>
      <color indexed="8"/>
      <name val="Times New Roman"/>
      <family val="1"/>
    </font>
    <font>
      <sz val="10"/>
      <name val="Courier"/>
      <family val="3"/>
    </font>
    <font>
      <sz val="10"/>
      <color indexed="63"/>
      <name val="MS Sans Serif"/>
      <family val="2"/>
    </font>
    <font>
      <sz val="12"/>
      <color indexed="63"/>
      <name val="Times New Roman"/>
      <family val="1"/>
    </font>
    <font>
      <b/>
      <sz val="36"/>
      <color indexed="8"/>
      <name val="Times New Roman"/>
      <family val="1"/>
    </font>
    <font>
      <sz val="36"/>
      <color indexed="8"/>
      <name val="Times New Roman"/>
      <family val="1"/>
    </font>
    <font>
      <i/>
      <sz val="36"/>
      <color indexed="8"/>
      <name val="Times New Roman"/>
      <family val="1"/>
    </font>
    <font>
      <sz val="36"/>
      <name val="Times New Roman"/>
      <family val="1"/>
    </font>
    <font>
      <sz val="18"/>
      <color indexed="8"/>
      <name val="Times New Roman"/>
      <family val="1"/>
    </font>
    <font>
      <sz val="10"/>
      <name val="Arial"/>
      <family val="2"/>
    </font>
    <font>
      <sz val="14"/>
      <color indexed="8"/>
      <name val="Times New Roman"/>
      <family val="1"/>
    </font>
    <font>
      <sz val="14"/>
      <name val="Times New Roman"/>
      <family val="1"/>
    </font>
    <font>
      <u val="single"/>
      <sz val="12"/>
      <name val="Times New Roman"/>
      <family val="1"/>
    </font>
    <font>
      <b/>
      <sz val="14"/>
      <name val="Times New Roman"/>
      <family val="1"/>
    </font>
    <font>
      <sz val="11"/>
      <color indexed="8"/>
      <name val="Times New Roman"/>
      <family val="1"/>
    </font>
    <font>
      <sz val="11"/>
      <name val="Times New Roman"/>
      <family val="1"/>
    </font>
    <font>
      <sz val="11"/>
      <color indexed="63"/>
      <name val="Times New Roman"/>
      <family val="1"/>
    </font>
    <font>
      <b/>
      <sz val="11"/>
      <name val="Times New Roman"/>
      <family val="1"/>
    </font>
    <font>
      <sz val="8"/>
      <name val="Times New Roman"/>
      <family val="1"/>
    </font>
    <font>
      <sz val="7"/>
      <name val="Times New Roman"/>
      <family val="1"/>
    </font>
    <font>
      <sz val="10"/>
      <name val="Times New Roman"/>
      <family val="1"/>
    </font>
    <font>
      <b/>
      <sz val="10"/>
      <name val="Times New Roman"/>
      <family val="1"/>
    </font>
    <font>
      <sz val="6"/>
      <name val="Times New Roman"/>
      <family val="1"/>
    </font>
    <font>
      <b/>
      <sz val="11"/>
      <color indexed="8"/>
      <name val="Times New Roman"/>
      <family val="1"/>
    </font>
    <font>
      <u val="single"/>
      <sz val="11"/>
      <name val="Times New Roman"/>
      <family val="1"/>
    </font>
    <font>
      <b/>
      <sz val="14"/>
      <color indexed="8"/>
      <name val="Times New Roman"/>
      <family val="1"/>
    </font>
    <font>
      <sz val="13"/>
      <name val="Times New Roman"/>
      <family val="1"/>
    </font>
    <font>
      <b/>
      <u val="single"/>
      <sz val="14"/>
      <color indexed="8"/>
      <name val="Times New Roman"/>
      <family val="1"/>
    </font>
    <font>
      <u val="single"/>
      <sz val="14"/>
      <color indexed="8"/>
      <name val="Times New Roman"/>
      <family val="1"/>
    </font>
    <font>
      <b/>
      <sz val="16"/>
      <color indexed="8"/>
      <name val="Times New Roman"/>
      <family val="1"/>
    </font>
    <font>
      <b/>
      <u val="single"/>
      <sz val="12"/>
      <color indexed="8"/>
      <name val="Times New Roman"/>
      <family val="1"/>
    </font>
    <font>
      <b/>
      <sz val="18"/>
      <color indexed="8"/>
      <name val="Times New Roman"/>
      <family val="1"/>
    </font>
    <font>
      <sz val="10"/>
      <color indexed="8"/>
      <name val="Times New Roman"/>
      <family val="1"/>
    </font>
    <font>
      <sz val="16"/>
      <color indexed="8"/>
      <name val="Times New Roman"/>
      <family val="1"/>
    </font>
    <font>
      <b/>
      <sz val="16"/>
      <name val="Times New Roman"/>
      <family val="1"/>
    </font>
    <font>
      <b/>
      <sz val="20"/>
      <color indexed="8"/>
      <name val="Times New Roman"/>
      <family val="1"/>
    </font>
    <font>
      <b/>
      <sz val="20"/>
      <name val="Times New Roman"/>
      <family val="1"/>
    </font>
    <font>
      <sz val="20"/>
      <name val="Times New Roman"/>
      <family val="1"/>
    </font>
    <font>
      <sz val="20"/>
      <color indexed="8"/>
      <name val="Times New Roman"/>
      <family val="1"/>
    </font>
    <font>
      <sz val="16"/>
      <name val="Times New Roman"/>
      <family val="1"/>
    </font>
    <font>
      <b/>
      <sz val="18"/>
      <name val="Times New Roman"/>
      <family val="1"/>
    </font>
    <font>
      <u val="single"/>
      <sz val="10"/>
      <name val="Times New Roman"/>
      <family val="1"/>
    </font>
    <font>
      <b/>
      <sz val="22"/>
      <color indexed="8"/>
      <name val="Times New Roman"/>
      <family val="1"/>
    </font>
    <font>
      <b/>
      <sz val="15"/>
      <name val="Times New Roman"/>
      <family val="1"/>
    </font>
    <font>
      <b/>
      <sz val="24"/>
      <color indexed="8"/>
      <name val="Times New Roman"/>
      <family val="1"/>
    </font>
    <font>
      <b/>
      <sz val="17"/>
      <color indexed="8"/>
      <name val="Times New Roman"/>
      <family val="1"/>
    </font>
    <font>
      <sz val="9"/>
      <name val="Times New Roman"/>
      <family val="1"/>
    </font>
    <font>
      <sz val="9"/>
      <color indexed="8"/>
      <name val="Times New Roman"/>
      <family val="1"/>
    </font>
    <font>
      <sz val="7"/>
      <color indexed="8"/>
      <name val="Times New Roman"/>
      <family val="1"/>
    </font>
    <font>
      <sz val="8"/>
      <color indexed="8"/>
      <name val="Times New Roman"/>
      <family val="1"/>
    </font>
    <font>
      <sz val="7"/>
      <color indexed="63"/>
      <name val="Times New Roman"/>
      <family val="1"/>
    </font>
    <font>
      <sz val="9"/>
      <color indexed="63"/>
      <name val="Times New Roman"/>
      <family val="1"/>
    </font>
    <font>
      <sz val="8"/>
      <color indexed="63"/>
      <name val="Times New Roman"/>
      <family val="1"/>
    </font>
    <font>
      <b/>
      <sz val="8"/>
      <name val="Times New Roman"/>
      <family val="1"/>
    </font>
    <font>
      <u val="single"/>
      <sz val="9"/>
      <color indexed="36"/>
      <name val="Times New Roman"/>
      <family val="1"/>
    </font>
    <font>
      <u val="single"/>
      <sz val="9"/>
      <color indexed="12"/>
      <name val="Times New Roman"/>
      <family val="1"/>
    </font>
    <font>
      <b/>
      <sz val="14.5"/>
      <color indexed="8"/>
      <name val="Times New Roman"/>
      <family val="1"/>
    </font>
    <font>
      <sz val="12"/>
      <color indexed="8"/>
      <name val="Calibri"/>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style="thin">
        <color indexed="8"/>
      </left>
      <right>
        <color indexed="63"/>
      </right>
      <top>
        <color indexed="63"/>
      </top>
      <bottom>
        <color indexed="63"/>
      </bottom>
    </border>
    <border>
      <left style="thin">
        <color indexed="8"/>
      </left>
      <right style="thin"/>
      <top>
        <color indexed="63"/>
      </top>
      <bottom>
        <color indexed="63"/>
      </bottom>
    </border>
    <border>
      <left>
        <color indexed="63"/>
      </left>
      <right style="thin"/>
      <top>
        <color indexed="63"/>
      </top>
      <bottom style="thin">
        <color indexed="8"/>
      </bottom>
    </border>
    <border>
      <left style="thin">
        <color indexed="8"/>
      </left>
      <right style="thin"/>
      <top>
        <color indexed="63"/>
      </top>
      <bottom style="thin">
        <color indexed="8"/>
      </bottom>
    </border>
    <border>
      <left>
        <color indexed="63"/>
      </left>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style="thin"/>
    </border>
    <border>
      <left style="thin"/>
      <right style="thin"/>
      <top>
        <color indexed="63"/>
      </top>
      <bottom style="thin">
        <color indexed="8"/>
      </bottom>
    </border>
    <border>
      <left style="thin">
        <color indexed="8"/>
      </left>
      <right>
        <color indexed="63"/>
      </right>
      <top>
        <color indexed="63"/>
      </top>
      <bottom style="thin"/>
    </border>
    <border>
      <left style="thin">
        <color indexed="8"/>
      </left>
      <right style="thin"/>
      <top>
        <color indexed="63"/>
      </top>
      <bottom style="thin"/>
    </border>
    <border>
      <left style="thin">
        <color indexed="8"/>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color indexed="8"/>
      </bottom>
    </border>
    <border>
      <left style="thin"/>
      <right>
        <color indexed="63"/>
      </right>
      <top>
        <color indexed="63"/>
      </top>
      <bottom style="thin"/>
    </border>
    <border>
      <left style="thin"/>
      <right style="thin"/>
      <top style="thin"/>
      <bottom>
        <color indexed="63"/>
      </bottom>
    </border>
    <border>
      <left style="thin"/>
      <right>
        <color indexed="63"/>
      </right>
      <top>
        <color indexed="63"/>
      </top>
      <bottom style="mediu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ck"/>
    </border>
    <border>
      <left>
        <color indexed="63"/>
      </left>
      <right>
        <color indexed="63"/>
      </right>
      <top style="thin">
        <color indexed="8"/>
      </top>
      <bottom style="thin">
        <color indexed="8"/>
      </bottom>
    </border>
    <border>
      <left style="thin">
        <color indexed="8"/>
      </left>
      <right style="thin">
        <color indexed="8"/>
      </right>
      <top>
        <color indexed="63"/>
      </top>
      <bottom style="thin"/>
    </border>
    <border>
      <left style="thin"/>
      <right style="thin"/>
      <top style="thin">
        <color indexed="8"/>
      </top>
      <bottom style="thin">
        <color indexed="8"/>
      </bottom>
    </border>
    <border>
      <left>
        <color indexed="63"/>
      </left>
      <right>
        <color indexed="63"/>
      </right>
      <top style="thin"/>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thin"/>
      <bottom style="medium"/>
    </border>
    <border>
      <left style="medium"/>
      <right>
        <color indexed="63"/>
      </right>
      <top style="medium"/>
      <bottom style="medium"/>
    </border>
    <border>
      <left style="medium"/>
      <right>
        <color indexed="63"/>
      </right>
      <top style="thin"/>
      <bottom style="thin"/>
    </border>
    <border>
      <left style="medium"/>
      <right>
        <color indexed="63"/>
      </right>
      <top style="medium"/>
      <bottom style="thin"/>
    </border>
    <border>
      <left style="thin">
        <color indexed="8"/>
      </left>
      <right style="thin"/>
      <top style="thin">
        <color indexed="8"/>
      </top>
      <bottom>
        <color indexed="63"/>
      </bottom>
    </border>
    <border>
      <left>
        <color indexed="63"/>
      </left>
      <right style="thin"/>
      <top style="thin">
        <color indexed="8"/>
      </top>
      <bottom style="thin"/>
    </border>
    <border>
      <left style="thin">
        <color indexed="8"/>
      </left>
      <right>
        <color indexed="63"/>
      </right>
      <top style="thin">
        <color indexed="8"/>
      </top>
      <bottom style="thin">
        <color indexed="8"/>
      </bottom>
    </border>
    <border>
      <left style="thin">
        <color indexed="8"/>
      </left>
      <right style="thin">
        <color indexed="8"/>
      </right>
      <top style="thin"/>
      <bottom style="thin"/>
    </border>
    <border>
      <left>
        <color indexed="63"/>
      </left>
      <right style="thin">
        <color indexed="8"/>
      </right>
      <top style="thin"/>
      <bottom style="thin"/>
    </border>
    <border>
      <left>
        <color indexed="63"/>
      </left>
      <right style="thin">
        <color indexed="8"/>
      </right>
      <top style="thin">
        <color indexed="8"/>
      </top>
      <bottom style="thin">
        <color indexed="8"/>
      </bottom>
    </border>
    <border>
      <left>
        <color indexed="63"/>
      </left>
      <right style="thin"/>
      <top style="thin"/>
      <bottom>
        <color indexed="63"/>
      </bottom>
    </border>
    <border>
      <left style="thin"/>
      <right style="thin">
        <color indexed="8"/>
      </right>
      <top style="thin">
        <color indexed="8"/>
      </top>
      <bottom style="double"/>
    </border>
    <border>
      <left>
        <color indexed="63"/>
      </left>
      <right style="thin">
        <color indexed="8"/>
      </right>
      <top style="thin">
        <color indexed="8"/>
      </top>
      <bottom style="double"/>
    </border>
    <border>
      <left style="thin"/>
      <right style="thin"/>
      <top style="thin">
        <color indexed="8"/>
      </top>
      <bottom style="thin"/>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color indexed="63"/>
      </left>
      <right style="thin">
        <color indexed="8"/>
      </right>
      <top style="thin">
        <color indexed="8"/>
      </top>
      <bottom>
        <color indexed="63"/>
      </bottom>
    </border>
    <border>
      <left style="thin"/>
      <right style="thin"/>
      <top style="thin">
        <color indexed="8"/>
      </top>
      <bottom>
        <color indexed="63"/>
      </bottom>
    </border>
    <border>
      <left style="thin"/>
      <right>
        <color indexed="63"/>
      </right>
      <top style="thin">
        <color indexed="8"/>
      </top>
      <bottom style="thin"/>
    </border>
    <border>
      <left style="thin"/>
      <right style="thin"/>
      <top style="medium"/>
      <bottom style="thin"/>
    </border>
    <border>
      <left style="thin">
        <color indexed="8"/>
      </left>
      <right style="thin"/>
      <top style="thin"/>
      <bottom>
        <color indexed="63"/>
      </bottom>
    </border>
    <border>
      <left style="thin"/>
      <right style="thin"/>
      <top style="thin"/>
      <bottom style="thin">
        <color indexed="8"/>
      </bottom>
    </border>
    <border>
      <left style="thin"/>
      <right>
        <color indexed="63"/>
      </right>
      <top style="thin"/>
      <bottom style="thin">
        <color indexed="8"/>
      </bottom>
    </border>
    <border>
      <left>
        <color indexed="63"/>
      </left>
      <right style="thin">
        <color indexed="8"/>
      </right>
      <top style="thin">
        <color indexed="8"/>
      </top>
      <bottom style="thin"/>
    </border>
    <border>
      <left style="thin">
        <color indexed="8"/>
      </left>
      <right style="thin"/>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style="double"/>
    </border>
    <border>
      <left style="thin"/>
      <right style="medium"/>
      <top style="thin"/>
      <bottom style="double"/>
    </border>
    <border>
      <left style="thin"/>
      <right>
        <color indexed="63"/>
      </right>
      <top style="thin"/>
      <bottom style="medium"/>
    </border>
    <border>
      <left style="thin"/>
      <right style="medium"/>
      <top style="medium"/>
      <bottom style="medium"/>
    </border>
    <border>
      <left style="thin"/>
      <right style="thin">
        <color indexed="8"/>
      </right>
      <top style="thin"/>
      <bottom style="thin"/>
    </border>
    <border>
      <left style="thin">
        <color indexed="8"/>
      </left>
      <right style="thin">
        <color indexed="8"/>
      </right>
      <top style="thin">
        <color indexed="8"/>
      </top>
      <bottom style="medium"/>
    </border>
    <border>
      <left style="thin">
        <color indexed="8"/>
      </left>
      <right>
        <color indexed="63"/>
      </right>
      <top style="thin">
        <color indexed="8"/>
      </top>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bottom style="thin">
        <color indexed="8"/>
      </bottom>
    </border>
    <border>
      <left style="thin">
        <color indexed="8"/>
      </left>
      <right style="thin"/>
      <top style="thin">
        <color indexed="8"/>
      </top>
      <bottom style="thin"/>
    </border>
    <border>
      <left style="thin"/>
      <right>
        <color indexed="63"/>
      </right>
      <top style="medium"/>
      <bottom>
        <color indexed="63"/>
      </bottom>
    </border>
    <border>
      <left>
        <color indexed="63"/>
      </left>
      <right style="thin"/>
      <top style="medium"/>
      <bottom>
        <color indexed="63"/>
      </bottom>
    </border>
    <border>
      <left style="thin">
        <color indexed="8"/>
      </left>
      <right>
        <color indexed="63"/>
      </right>
      <top style="thin"/>
      <bottom style="thin"/>
    </border>
    <border>
      <left style="thin"/>
      <right>
        <color indexed="63"/>
      </right>
      <top style="thin">
        <color indexed="8"/>
      </top>
      <bottom>
        <color indexed="63"/>
      </bottom>
    </border>
    <border>
      <left>
        <color indexed="63"/>
      </left>
      <right style="thin">
        <color indexed="8"/>
      </right>
      <top>
        <color indexed="63"/>
      </top>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61"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62" fillId="0" borderId="0" applyNumberFormat="0" applyFill="0" applyBorder="0" applyAlignment="0" applyProtection="0"/>
    <xf numFmtId="0" fontId="4" fillId="30" borderId="0">
      <alignment/>
      <protection/>
    </xf>
    <xf numFmtId="0" fontId="92" fillId="31" borderId="1" applyNumberFormat="0" applyAlignment="0" applyProtection="0"/>
    <xf numFmtId="0" fontId="93" fillId="0" borderId="6" applyNumberFormat="0" applyFill="0" applyAlignment="0" applyProtection="0"/>
    <xf numFmtId="0" fontId="94" fillId="3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4" fillId="0" borderId="0">
      <alignment/>
      <protection/>
    </xf>
    <xf numFmtId="0" fontId="5" fillId="0" borderId="0">
      <alignment/>
      <protection/>
    </xf>
    <xf numFmtId="166" fontId="5" fillId="0" borderId="0">
      <alignment/>
      <protection/>
    </xf>
    <xf numFmtId="0" fontId="5" fillId="0" borderId="0">
      <alignment/>
      <protection/>
    </xf>
    <xf numFmtId="0" fontId="8" fillId="0" borderId="0">
      <alignment/>
      <protection/>
    </xf>
    <xf numFmtId="0" fontId="9" fillId="0" borderId="0">
      <alignment/>
      <protection/>
    </xf>
    <xf numFmtId="0" fontId="9" fillId="0" borderId="0">
      <alignment/>
      <protection/>
    </xf>
    <xf numFmtId="0" fontId="16" fillId="0" borderId="0">
      <alignment/>
      <protection/>
    </xf>
    <xf numFmtId="0" fontId="0" fillId="33"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166" fontId="5" fillId="0" borderId="0">
      <alignment/>
      <protection/>
    </xf>
    <xf numFmtId="0" fontId="98" fillId="0" borderId="0" applyNumberFormat="0" applyFill="0" applyBorder="0" applyAlignment="0" applyProtection="0"/>
  </cellStyleXfs>
  <cellXfs count="1747">
    <xf numFmtId="0" fontId="0" fillId="0" borderId="0" xfId="0" applyAlignment="1">
      <alignment/>
    </xf>
    <xf numFmtId="0" fontId="6" fillId="0" borderId="10" xfId="64" applyFont="1" applyBorder="1">
      <alignment/>
      <protection/>
    </xf>
    <xf numFmtId="0" fontId="6" fillId="0" borderId="0" xfId="64" applyFont="1">
      <alignment/>
      <protection/>
    </xf>
    <xf numFmtId="0" fontId="0" fillId="0" borderId="0" xfId="0" applyFont="1" applyAlignment="1">
      <alignment/>
    </xf>
    <xf numFmtId="0" fontId="6" fillId="0" borderId="0" xfId="64" applyFont="1" applyAlignment="1">
      <alignment horizontal="center"/>
      <protection/>
    </xf>
    <xf numFmtId="175" fontId="6" fillId="0" borderId="11" xfId="64" applyNumberFormat="1" applyFont="1" applyBorder="1">
      <alignment/>
      <protection/>
    </xf>
    <xf numFmtId="0" fontId="6" fillId="0" borderId="11" xfId="64" applyFont="1" applyBorder="1" applyAlignment="1">
      <alignment horizontal="center"/>
      <protection/>
    </xf>
    <xf numFmtId="0" fontId="6" fillId="0" borderId="12" xfId="64" applyFont="1" applyBorder="1">
      <alignment/>
      <protection/>
    </xf>
    <xf numFmtId="0" fontId="6" fillId="0" borderId="0" xfId="64" applyFont="1" applyAlignment="1">
      <alignment horizontal="centerContinuous"/>
      <protection/>
    </xf>
    <xf numFmtId="0" fontId="6" fillId="0" borderId="12" xfId="64" applyFont="1" applyBorder="1" applyAlignment="1">
      <alignment horizontal="center"/>
      <protection/>
    </xf>
    <xf numFmtId="0" fontId="6" fillId="0" borderId="13" xfId="64" applyFont="1" applyBorder="1" applyAlignment="1">
      <alignment horizontal="center"/>
      <protection/>
    </xf>
    <xf numFmtId="0" fontId="6" fillId="0" borderId="14" xfId="64" applyFont="1" applyBorder="1" applyAlignment="1">
      <alignment horizontal="center"/>
      <protection/>
    </xf>
    <xf numFmtId="0" fontId="6" fillId="0" borderId="15" xfId="64" applyFont="1" applyBorder="1" applyAlignment="1">
      <alignment horizontal="center"/>
      <protection/>
    </xf>
    <xf numFmtId="0" fontId="6" fillId="0" borderId="16" xfId="64" applyFont="1" applyBorder="1" applyAlignment="1">
      <alignment horizontal="center"/>
      <protection/>
    </xf>
    <xf numFmtId="175" fontId="6" fillId="0" borderId="15" xfId="64" applyNumberFormat="1" applyFont="1" applyBorder="1" applyAlignment="1">
      <alignment horizontal="center"/>
      <protection/>
    </xf>
    <xf numFmtId="0" fontId="6" fillId="0" borderId="15" xfId="64" applyFont="1" applyBorder="1" applyAlignment="1">
      <alignment horizontal="left"/>
      <protection/>
    </xf>
    <xf numFmtId="0" fontId="6" fillId="0" borderId="15" xfId="64" applyFont="1" applyBorder="1" applyAlignment="1" quotePrefix="1">
      <alignment horizontal="left"/>
      <protection/>
    </xf>
    <xf numFmtId="0" fontId="6" fillId="0" borderId="16" xfId="64" applyFont="1" applyBorder="1">
      <alignment/>
      <protection/>
    </xf>
    <xf numFmtId="175" fontId="6" fillId="0" borderId="15" xfId="64" applyNumberFormat="1" applyFont="1" applyBorder="1">
      <alignment/>
      <protection/>
    </xf>
    <xf numFmtId="0" fontId="6" fillId="0" borderId="15" xfId="64" applyFont="1" applyBorder="1">
      <alignment/>
      <protection/>
    </xf>
    <xf numFmtId="164" fontId="6" fillId="0" borderId="15" xfId="64" applyNumberFormat="1" applyFont="1" applyBorder="1" applyAlignment="1">
      <alignment horizontal="left"/>
      <protection/>
    </xf>
    <xf numFmtId="175" fontId="6" fillId="0" borderId="11" xfId="64" applyNumberFormat="1" applyFont="1" applyBorder="1" applyAlignment="1">
      <alignment horizontal="centerContinuous"/>
      <protection/>
    </xf>
    <xf numFmtId="164" fontId="7" fillId="0" borderId="0" xfId="64" applyNumberFormat="1" applyFont="1" applyAlignment="1">
      <alignment horizontal="centerContinuous"/>
      <protection/>
    </xf>
    <xf numFmtId="175" fontId="6" fillId="0" borderId="16" xfId="64" applyNumberFormat="1" applyFont="1" applyBorder="1">
      <alignment/>
      <protection/>
    </xf>
    <xf numFmtId="0" fontId="6" fillId="0" borderId="17" xfId="64" applyFont="1" applyBorder="1">
      <alignment/>
      <protection/>
    </xf>
    <xf numFmtId="0" fontId="6" fillId="0" borderId="15" xfId="64" applyFont="1" applyBorder="1" applyAlignment="1">
      <alignment horizontal="centerContinuous"/>
      <protection/>
    </xf>
    <xf numFmtId="0" fontId="6" fillId="0" borderId="17" xfId="64" applyFont="1" applyBorder="1" applyAlignment="1">
      <alignment horizontal="centerContinuous"/>
      <protection/>
    </xf>
    <xf numFmtId="0" fontId="6" fillId="0" borderId="16" xfId="64" applyFont="1" applyBorder="1" applyAlignment="1" quotePrefix="1">
      <alignment horizontal="center"/>
      <protection/>
    </xf>
    <xf numFmtId="0" fontId="7" fillId="0" borderId="17" xfId="64" applyFont="1" applyBorder="1">
      <alignment/>
      <protection/>
    </xf>
    <xf numFmtId="0" fontId="6" fillId="0" borderId="17" xfId="64" applyFont="1" applyBorder="1" applyAlignment="1" quotePrefix="1">
      <alignment horizontal="left"/>
      <protection/>
    </xf>
    <xf numFmtId="0" fontId="7" fillId="0" borderId="17" xfId="64" applyFont="1" applyBorder="1" applyAlignment="1" quotePrefix="1">
      <alignment horizontal="left"/>
      <protection/>
    </xf>
    <xf numFmtId="0" fontId="6" fillId="0" borderId="17" xfId="64" applyFont="1" applyBorder="1" applyAlignment="1">
      <alignment horizontal="left"/>
      <protection/>
    </xf>
    <xf numFmtId="0" fontId="7" fillId="0" borderId="17" xfId="64" applyFont="1" applyBorder="1" applyAlignment="1">
      <alignment horizontal="left"/>
      <protection/>
    </xf>
    <xf numFmtId="175" fontId="6" fillId="0" borderId="0" xfId="64" applyNumberFormat="1" applyFont="1" applyBorder="1">
      <alignment/>
      <protection/>
    </xf>
    <xf numFmtId="0" fontId="6" fillId="0" borderId="18" xfId="64" applyFont="1" applyBorder="1" applyAlignment="1" quotePrefix="1">
      <alignment horizontal="left"/>
      <protection/>
    </xf>
    <xf numFmtId="0" fontId="6" fillId="0" borderId="19" xfId="64" applyFont="1" applyBorder="1" applyAlignment="1" quotePrefix="1">
      <alignment horizontal="left"/>
      <protection/>
    </xf>
    <xf numFmtId="175" fontId="6" fillId="0" borderId="0" xfId="64" applyNumberFormat="1" applyFont="1">
      <alignment/>
      <protection/>
    </xf>
    <xf numFmtId="2" fontId="6" fillId="0" borderId="16" xfId="64" applyNumberFormat="1" applyFont="1" applyBorder="1">
      <alignment/>
      <protection/>
    </xf>
    <xf numFmtId="0" fontId="6" fillId="0" borderId="0" xfId="64" applyFont="1" applyBorder="1">
      <alignment/>
      <protection/>
    </xf>
    <xf numFmtId="2" fontId="6" fillId="0" borderId="15" xfId="64" applyNumberFormat="1" applyFont="1" applyBorder="1">
      <alignment/>
      <protection/>
    </xf>
    <xf numFmtId="0" fontId="7" fillId="0" borderId="17" xfId="64" applyFont="1" applyBorder="1" applyAlignment="1" quotePrefix="1">
      <alignment horizontal="centerContinuous"/>
      <protection/>
    </xf>
    <xf numFmtId="0" fontId="0" fillId="0" borderId="0" xfId="0" applyFont="1" applyAlignment="1">
      <alignment horizontal="center"/>
    </xf>
    <xf numFmtId="2" fontId="0" fillId="0" borderId="0" xfId="0" applyNumberFormat="1" applyFont="1" applyAlignment="1">
      <alignment/>
    </xf>
    <xf numFmtId="2" fontId="6" fillId="0" borderId="0" xfId="64" applyNumberFormat="1" applyFont="1">
      <alignment/>
      <protection/>
    </xf>
    <xf numFmtId="164" fontId="6" fillId="0" borderId="15" xfId="64" applyNumberFormat="1" applyFont="1" applyBorder="1" applyAlignment="1" quotePrefix="1">
      <alignment horizontal="left"/>
      <protection/>
    </xf>
    <xf numFmtId="0" fontId="7" fillId="0" borderId="15" xfId="64" applyFont="1" applyBorder="1">
      <alignment/>
      <protection/>
    </xf>
    <xf numFmtId="0" fontId="7" fillId="0" borderId="15" xfId="64" applyFont="1" applyBorder="1" applyAlignment="1">
      <alignment horizontal="centerContinuous"/>
      <protection/>
    </xf>
    <xf numFmtId="0" fontId="7" fillId="0" borderId="0" xfId="64" applyFont="1" applyBorder="1" applyAlignment="1">
      <alignment horizontal="centerContinuous"/>
      <protection/>
    </xf>
    <xf numFmtId="175" fontId="6" fillId="0" borderId="0" xfId="64" applyNumberFormat="1" applyFont="1" applyBorder="1" applyAlignment="1">
      <alignment horizontal="centerContinuous"/>
      <protection/>
    </xf>
    <xf numFmtId="164" fontId="7" fillId="0" borderId="0" xfId="64" applyNumberFormat="1" applyFont="1" applyBorder="1" applyAlignment="1">
      <alignment horizontal="centerContinuous"/>
      <protection/>
    </xf>
    <xf numFmtId="175" fontId="6" fillId="0" borderId="15" xfId="64" applyNumberFormat="1" applyFont="1" applyBorder="1" applyAlignment="1">
      <alignment horizontal="centerContinuous"/>
      <protection/>
    </xf>
    <xf numFmtId="0" fontId="6" fillId="0" borderId="10" xfId="64" applyFont="1" applyBorder="1" applyAlignment="1">
      <alignment horizontal="left"/>
      <protection/>
    </xf>
    <xf numFmtId="1" fontId="6" fillId="0" borderId="10" xfId="64" applyNumberFormat="1" applyFont="1" applyBorder="1" applyProtection="1">
      <alignment/>
      <protection locked="0"/>
    </xf>
    <xf numFmtId="1" fontId="6" fillId="0" borderId="10" xfId="64" applyNumberFormat="1" applyFont="1" applyBorder="1" applyAlignment="1" applyProtection="1">
      <alignment horizontal="left"/>
      <protection locked="0"/>
    </xf>
    <xf numFmtId="1" fontId="6" fillId="0" borderId="17" xfId="64" applyNumberFormat="1" applyFont="1" applyBorder="1" applyAlignment="1" applyProtection="1">
      <alignment horizontal="centerContinuous"/>
      <protection locked="0"/>
    </xf>
    <xf numFmtId="1" fontId="6" fillId="0" borderId="11" xfId="64" applyNumberFormat="1" applyFont="1" applyBorder="1" applyAlignment="1" applyProtection="1">
      <alignment horizontal="center"/>
      <protection locked="0"/>
    </xf>
    <xf numFmtId="1" fontId="6" fillId="0" borderId="16" xfId="64" applyNumberFormat="1" applyFont="1" applyBorder="1" applyAlignment="1" applyProtection="1" quotePrefix="1">
      <alignment horizontal="center"/>
      <protection locked="0"/>
    </xf>
    <xf numFmtId="1" fontId="6" fillId="0" borderId="16" xfId="64" applyNumberFormat="1" applyFont="1" applyBorder="1" applyProtection="1">
      <alignment/>
      <protection locked="0"/>
    </xf>
    <xf numFmtId="1" fontId="6" fillId="0" borderId="0" xfId="64" applyNumberFormat="1" applyFont="1" applyProtection="1">
      <alignment/>
      <protection locked="0"/>
    </xf>
    <xf numFmtId="1" fontId="6" fillId="0" borderId="16" xfId="64" applyNumberFormat="1" applyFont="1" applyBorder="1" applyAlignment="1" applyProtection="1">
      <alignment horizontal="right"/>
      <protection locked="0"/>
    </xf>
    <xf numFmtId="0" fontId="6" fillId="0" borderId="10" xfId="64" applyFont="1" applyBorder="1" applyProtection="1">
      <alignment/>
      <protection/>
    </xf>
    <xf numFmtId="0" fontId="6" fillId="0" borderId="17" xfId="64" applyFont="1" applyBorder="1" applyAlignment="1" applyProtection="1">
      <alignment horizontal="centerContinuous"/>
      <protection/>
    </xf>
    <xf numFmtId="0" fontId="6" fillId="0" borderId="12" xfId="64" applyFont="1" applyBorder="1" applyProtection="1">
      <alignment/>
      <protection/>
    </xf>
    <xf numFmtId="0" fontId="6" fillId="0" borderId="12" xfId="64" applyFont="1" applyBorder="1" applyAlignment="1" applyProtection="1">
      <alignment horizontal="center"/>
      <protection/>
    </xf>
    <xf numFmtId="0" fontId="6" fillId="0" borderId="14" xfId="64" applyFont="1" applyBorder="1" applyAlignment="1" applyProtection="1">
      <alignment horizontal="center"/>
      <protection/>
    </xf>
    <xf numFmtId="0" fontId="6" fillId="0" borderId="0" xfId="64" applyFont="1" applyProtection="1">
      <alignment/>
      <protection/>
    </xf>
    <xf numFmtId="1" fontId="6" fillId="30" borderId="20" xfId="64" applyNumberFormat="1" applyFont="1" applyFill="1" applyBorder="1" applyAlignment="1" applyProtection="1">
      <alignment horizontal="right"/>
      <protection/>
    </xf>
    <xf numFmtId="164" fontId="6" fillId="0" borderId="0" xfId="64" applyNumberFormat="1" applyFont="1">
      <alignment/>
      <protection/>
    </xf>
    <xf numFmtId="0" fontId="6" fillId="0" borderId="21" xfId="64" applyFont="1" applyFill="1" applyBorder="1" applyAlignment="1">
      <alignment horizontal="center"/>
      <protection/>
    </xf>
    <xf numFmtId="0" fontId="6" fillId="0" borderId="22" xfId="64" applyFont="1" applyFill="1" applyBorder="1" applyAlignment="1">
      <alignment horizontal="center"/>
      <protection/>
    </xf>
    <xf numFmtId="0" fontId="6" fillId="0" borderId="0" xfId="64" applyFont="1" applyFill="1">
      <alignment/>
      <protection/>
    </xf>
    <xf numFmtId="0" fontId="6" fillId="0" borderId="0" xfId="64" applyFont="1" applyFill="1" applyAlignment="1">
      <alignment horizontal="center"/>
      <protection/>
    </xf>
    <xf numFmtId="0" fontId="6" fillId="0" borderId="23" xfId="64" applyFont="1" applyFill="1" applyBorder="1" applyAlignment="1">
      <alignment horizontal="center"/>
      <protection/>
    </xf>
    <xf numFmtId="0" fontId="6" fillId="0" borderId="17" xfId="64" applyFont="1" applyFill="1" applyBorder="1" applyAlignment="1">
      <alignment horizontal="center"/>
      <protection/>
    </xf>
    <xf numFmtId="0" fontId="6" fillId="0" borderId="24" xfId="64" applyFont="1" applyFill="1" applyBorder="1" applyAlignment="1">
      <alignment horizontal="center"/>
      <protection/>
    </xf>
    <xf numFmtId="166" fontId="6" fillId="0" borderId="0" xfId="66" applyFont="1">
      <alignment/>
      <protection/>
    </xf>
    <xf numFmtId="166" fontId="6" fillId="0" borderId="0" xfId="66" applyFont="1" applyAlignment="1">
      <alignment horizontal="centerContinuous"/>
      <protection/>
    </xf>
    <xf numFmtId="37" fontId="6" fillId="0" borderId="0" xfId="66" applyNumberFormat="1" applyFont="1">
      <alignment/>
      <protection/>
    </xf>
    <xf numFmtId="166" fontId="6" fillId="0" borderId="17" xfId="66" applyFont="1" applyBorder="1">
      <alignment/>
      <protection/>
    </xf>
    <xf numFmtId="166" fontId="6" fillId="0" borderId="25" xfId="66" applyFont="1" applyBorder="1">
      <alignment/>
      <protection/>
    </xf>
    <xf numFmtId="166" fontId="6" fillId="0" borderId="25" xfId="66" applyFont="1" applyBorder="1" applyAlignment="1">
      <alignment horizontal="center"/>
      <protection/>
    </xf>
    <xf numFmtId="166" fontId="6" fillId="0" borderId="17" xfId="66" applyFont="1" applyBorder="1" applyAlignment="1">
      <alignment horizontal="centerContinuous"/>
      <protection/>
    </xf>
    <xf numFmtId="166" fontId="6" fillId="0" borderId="26" xfId="66" applyFont="1" applyBorder="1" applyAlignment="1">
      <alignment horizontal="centerContinuous"/>
      <protection/>
    </xf>
    <xf numFmtId="166" fontId="6" fillId="0" borderId="13" xfId="66" applyFont="1" applyBorder="1" applyAlignment="1">
      <alignment horizontal="centerContinuous"/>
      <protection/>
    </xf>
    <xf numFmtId="166" fontId="6" fillId="0" borderId="18" xfId="66" applyFont="1" applyBorder="1" applyAlignment="1">
      <alignment horizontal="center"/>
      <protection/>
    </xf>
    <xf numFmtId="166" fontId="6" fillId="0" borderId="26" xfId="66" applyFont="1" applyBorder="1" applyAlignment="1">
      <alignment horizontal="center"/>
      <protection/>
    </xf>
    <xf numFmtId="166" fontId="6" fillId="0" borderId="13" xfId="66" applyFont="1" applyBorder="1" applyAlignment="1">
      <alignment horizontal="center"/>
      <protection/>
    </xf>
    <xf numFmtId="166" fontId="6" fillId="0" borderId="26" xfId="66" applyFont="1" applyBorder="1" applyAlignment="1" applyProtection="1">
      <alignment horizontal="center"/>
      <protection/>
    </xf>
    <xf numFmtId="165" fontId="6" fillId="0" borderId="26" xfId="66" applyNumberFormat="1" applyFont="1" applyBorder="1" applyAlignment="1" applyProtection="1">
      <alignment horizontal="center"/>
      <protection/>
    </xf>
    <xf numFmtId="39" fontId="6" fillId="0" borderId="26" xfId="66" applyNumberFormat="1" applyFont="1" applyBorder="1" applyAlignment="1" applyProtection="1">
      <alignment horizontal="center"/>
      <protection/>
    </xf>
    <xf numFmtId="39" fontId="6" fillId="0" borderId="0" xfId="66" applyNumberFormat="1" applyFont="1">
      <alignment/>
      <protection/>
    </xf>
    <xf numFmtId="0" fontId="6" fillId="0" borderId="18" xfId="64" applyFont="1" applyBorder="1" applyAlignment="1">
      <alignment horizontal="centerContinuous"/>
      <protection/>
    </xf>
    <xf numFmtId="0" fontId="6" fillId="0" borderId="19" xfId="64" applyFont="1" applyBorder="1" applyAlignment="1">
      <alignment horizontal="centerContinuous"/>
      <protection/>
    </xf>
    <xf numFmtId="0" fontId="6" fillId="0" borderId="0" xfId="64" applyFont="1" applyBorder="1" applyAlignment="1">
      <alignment horizontal="centerContinuous"/>
      <protection/>
    </xf>
    <xf numFmtId="0" fontId="6" fillId="0" borderId="27" xfId="64" applyFont="1" applyBorder="1" applyAlignment="1">
      <alignment horizontal="centerContinuous"/>
      <protection/>
    </xf>
    <xf numFmtId="0" fontId="0" fillId="0" borderId="27" xfId="0" applyFont="1" applyBorder="1" applyAlignment="1">
      <alignment horizontal="centerContinuous"/>
    </xf>
    <xf numFmtId="0" fontId="6" fillId="0" borderId="10" xfId="64" applyFont="1" applyBorder="1" applyAlignment="1" quotePrefix="1">
      <alignment horizontal="left"/>
      <protection/>
    </xf>
    <xf numFmtId="166" fontId="6" fillId="0" borderId="0" xfId="66" applyFont="1" applyBorder="1" applyAlignment="1">
      <alignment horizontal="centerContinuous"/>
      <protection/>
    </xf>
    <xf numFmtId="0" fontId="6" fillId="0" borderId="0" xfId="58" applyFont="1">
      <alignment/>
      <protection/>
    </xf>
    <xf numFmtId="0" fontId="6" fillId="0" borderId="0" xfId="58" applyFont="1" applyAlignment="1">
      <alignment horizontal="centerContinuous"/>
      <protection/>
    </xf>
    <xf numFmtId="0" fontId="6" fillId="0" borderId="0" xfId="58" applyFont="1" applyBorder="1">
      <alignment/>
      <protection/>
    </xf>
    <xf numFmtId="0" fontId="6" fillId="0" borderId="15" xfId="58" applyFont="1" applyBorder="1">
      <alignment/>
      <protection/>
    </xf>
    <xf numFmtId="0" fontId="6" fillId="0" borderId="28" xfId="58" applyFont="1" applyBorder="1" applyAlignment="1">
      <alignment horizontal="center"/>
      <protection/>
    </xf>
    <xf numFmtId="0" fontId="6" fillId="0" borderId="29" xfId="58" applyFont="1" applyBorder="1" applyAlignment="1">
      <alignment horizontal="center"/>
      <protection/>
    </xf>
    <xf numFmtId="0" fontId="6" fillId="0" borderId="29" xfId="58" applyFont="1" applyBorder="1" applyAlignment="1" quotePrefix="1">
      <alignment horizontal="center"/>
      <protection/>
    </xf>
    <xf numFmtId="0" fontId="6" fillId="0" borderId="30" xfId="58" applyFont="1" applyBorder="1" applyAlignment="1" quotePrefix="1">
      <alignment horizontal="center"/>
      <protection/>
    </xf>
    <xf numFmtId="0" fontId="6" fillId="0" borderId="31" xfId="58" applyFont="1" applyBorder="1" applyAlignment="1">
      <alignment horizontal="center"/>
      <protection/>
    </xf>
    <xf numFmtId="0" fontId="6" fillId="0" borderId="31" xfId="58" applyFont="1" applyBorder="1">
      <alignment/>
      <protection/>
    </xf>
    <xf numFmtId="0" fontId="6" fillId="0" borderId="0" xfId="58" applyFont="1" applyBorder="1" applyAlignment="1">
      <alignment horizontal="center"/>
      <protection/>
    </xf>
    <xf numFmtId="0" fontId="6" fillId="0" borderId="18" xfId="58" applyFont="1" applyBorder="1" applyAlignment="1" quotePrefix="1">
      <alignment horizontal="center"/>
      <protection/>
    </xf>
    <xf numFmtId="166" fontId="6" fillId="0" borderId="18" xfId="58" applyNumberFormat="1" applyFont="1" applyBorder="1" applyAlignment="1" applyProtection="1" quotePrefix="1">
      <alignment horizontal="center"/>
      <protection locked="0"/>
    </xf>
    <xf numFmtId="166" fontId="6" fillId="0" borderId="18" xfId="58" applyNumberFormat="1" applyFont="1" applyBorder="1" applyAlignment="1" applyProtection="1">
      <alignment horizontal="center"/>
      <protection locked="0"/>
    </xf>
    <xf numFmtId="166" fontId="6" fillId="0" borderId="30" xfId="58" applyNumberFormat="1" applyFont="1" applyBorder="1" applyAlignment="1" applyProtection="1" quotePrefix="1">
      <alignment horizontal="center"/>
      <protection locked="0"/>
    </xf>
    <xf numFmtId="166" fontId="6" fillId="0" borderId="30" xfId="58" applyNumberFormat="1" applyFont="1" applyBorder="1" applyAlignment="1" applyProtection="1">
      <alignment horizontal="center"/>
      <protection locked="0"/>
    </xf>
    <xf numFmtId="0" fontId="6" fillId="0" borderId="32" xfId="58" applyFont="1" applyBorder="1" applyAlignment="1">
      <alignment horizontal="center"/>
      <protection/>
    </xf>
    <xf numFmtId="0" fontId="6" fillId="0" borderId="32" xfId="58" applyFont="1" applyBorder="1">
      <alignment/>
      <protection/>
    </xf>
    <xf numFmtId="0" fontId="6" fillId="0" borderId="0" xfId="67" applyFont="1">
      <alignment/>
      <protection/>
    </xf>
    <xf numFmtId="164" fontId="7" fillId="0" borderId="0" xfId="67" applyNumberFormat="1" applyFont="1" applyAlignment="1">
      <alignment horizontal="centerContinuous"/>
      <protection/>
    </xf>
    <xf numFmtId="0" fontId="6" fillId="0" borderId="0" xfId="67" applyFont="1" applyAlignment="1">
      <alignment horizontal="centerContinuous"/>
      <protection/>
    </xf>
    <xf numFmtId="39" fontId="6" fillId="0" borderId="0" xfId="67" applyNumberFormat="1" applyFont="1" applyAlignment="1">
      <alignment horizontal="centerContinuous"/>
      <protection/>
    </xf>
    <xf numFmtId="0" fontId="6" fillId="0" borderId="0" xfId="67" applyFont="1" applyAlignment="1" quotePrefix="1">
      <alignment horizontal="left"/>
      <protection/>
    </xf>
    <xf numFmtId="164" fontId="7" fillId="0" borderId="0" xfId="67" applyNumberFormat="1" applyFont="1" applyAlignment="1">
      <alignment/>
      <protection/>
    </xf>
    <xf numFmtId="0" fontId="6" fillId="0" borderId="0" xfId="67" applyFont="1" applyAlignment="1">
      <alignment/>
      <protection/>
    </xf>
    <xf numFmtId="39" fontId="6" fillId="0" borderId="0" xfId="67" applyNumberFormat="1" applyFont="1" applyAlignment="1">
      <alignment/>
      <protection/>
    </xf>
    <xf numFmtId="39" fontId="6" fillId="0" borderId="0" xfId="67" applyNumberFormat="1" applyFont="1">
      <alignment/>
      <protection/>
    </xf>
    <xf numFmtId="39" fontId="6" fillId="0" borderId="28" xfId="67" applyNumberFormat="1" applyFont="1" applyBorder="1" applyAlignment="1">
      <alignment horizontal="center"/>
      <protection/>
    </xf>
    <xf numFmtId="0" fontId="6" fillId="0" borderId="0" xfId="67" applyFont="1" applyBorder="1" applyAlignment="1">
      <alignment horizontal="center"/>
      <protection/>
    </xf>
    <xf numFmtId="0" fontId="6" fillId="0" borderId="28" xfId="67" applyFont="1" applyBorder="1" applyAlignment="1">
      <alignment horizontal="center"/>
      <protection/>
    </xf>
    <xf numFmtId="0" fontId="6" fillId="0" borderId="15" xfId="67" applyFont="1" applyBorder="1" applyAlignment="1">
      <alignment horizontal="centerContinuous"/>
      <protection/>
    </xf>
    <xf numFmtId="39" fontId="6" fillId="0" borderId="33" xfId="67" applyNumberFormat="1" applyFont="1" applyBorder="1" applyAlignment="1">
      <alignment horizontal="center"/>
      <protection/>
    </xf>
    <xf numFmtId="0" fontId="6" fillId="0" borderId="33" xfId="67" applyFont="1" applyBorder="1" applyAlignment="1">
      <alignment horizontal="center"/>
      <protection/>
    </xf>
    <xf numFmtId="0" fontId="6" fillId="0" borderId="15" xfId="67" applyFont="1" applyBorder="1" applyAlignment="1">
      <alignment horizontal="left"/>
      <protection/>
    </xf>
    <xf numFmtId="0" fontId="6" fillId="0" borderId="15" xfId="67" applyFont="1" applyBorder="1" applyAlignment="1">
      <alignment horizontal="center"/>
      <protection/>
    </xf>
    <xf numFmtId="0" fontId="6" fillId="0" borderId="0" xfId="67" applyFont="1" applyAlignment="1">
      <alignment horizontal="left"/>
      <protection/>
    </xf>
    <xf numFmtId="37" fontId="6" fillId="0" borderId="0" xfId="67" applyNumberFormat="1" applyFont="1">
      <alignment/>
      <protection/>
    </xf>
    <xf numFmtId="0" fontId="6" fillId="0" borderId="15" xfId="67" applyFont="1" applyBorder="1">
      <alignment/>
      <protection/>
    </xf>
    <xf numFmtId="39" fontId="6" fillId="0" borderId="15" xfId="67" applyNumberFormat="1" applyFont="1" applyBorder="1">
      <alignment/>
      <protection/>
    </xf>
    <xf numFmtId="0" fontId="6" fillId="0" borderId="15" xfId="67" applyFont="1" applyBorder="1" applyAlignment="1" quotePrefix="1">
      <alignment horizontal="centerContinuous"/>
      <protection/>
    </xf>
    <xf numFmtId="164" fontId="6" fillId="0" borderId="0" xfId="64" applyNumberFormat="1" applyFont="1" applyAlignment="1">
      <alignment horizontal="centerContinuous"/>
      <protection/>
    </xf>
    <xf numFmtId="0" fontId="0" fillId="0" borderId="0" xfId="0" applyFont="1" applyAlignment="1">
      <alignment horizontal="centerContinuous"/>
    </xf>
    <xf numFmtId="0" fontId="0" fillId="0" borderId="15" xfId="0" applyFont="1" applyBorder="1" applyAlignment="1">
      <alignment/>
    </xf>
    <xf numFmtId="0" fontId="6" fillId="0" borderId="11" xfId="64" applyFont="1" applyBorder="1">
      <alignment/>
      <protection/>
    </xf>
    <xf numFmtId="0" fontId="6" fillId="0" borderId="11" xfId="64" applyFont="1" applyBorder="1" applyAlignment="1">
      <alignment horizontal="centerContinuous"/>
      <protection/>
    </xf>
    <xf numFmtId="0" fontId="6" fillId="0" borderId="34" xfId="64" applyFont="1" applyBorder="1" applyAlignment="1">
      <alignment horizontal="centerContinuous"/>
      <protection/>
    </xf>
    <xf numFmtId="0" fontId="0" fillId="0" borderId="15" xfId="0" applyFont="1" applyBorder="1" applyAlignment="1">
      <alignment horizontal="centerContinuous"/>
    </xf>
    <xf numFmtId="0" fontId="6" fillId="0" borderId="34" xfId="64" applyFont="1" applyBorder="1">
      <alignment/>
      <protection/>
    </xf>
    <xf numFmtId="0" fontId="6" fillId="0" borderId="12" xfId="64" applyFont="1" applyBorder="1" applyAlignment="1" quotePrefix="1">
      <alignment horizontal="center"/>
      <protection/>
    </xf>
    <xf numFmtId="0" fontId="6" fillId="0" borderId="11" xfId="64" applyFont="1" applyBorder="1" applyAlignment="1" quotePrefix="1">
      <alignment horizontal="center"/>
      <protection/>
    </xf>
    <xf numFmtId="0" fontId="6" fillId="0" borderId="35" xfId="64" applyFont="1" applyBorder="1" applyAlignment="1" quotePrefix="1">
      <alignment horizontal="center"/>
      <protection/>
    </xf>
    <xf numFmtId="0" fontId="6" fillId="0" borderId="34" xfId="64" applyFont="1" applyBorder="1" applyAlignment="1" quotePrefix="1">
      <alignment horizontal="center"/>
      <protection/>
    </xf>
    <xf numFmtId="0" fontId="6" fillId="0" borderId="35" xfId="64" applyFont="1" applyBorder="1">
      <alignment/>
      <protection/>
    </xf>
    <xf numFmtId="0" fontId="0" fillId="0" borderId="19" xfId="0" applyFont="1" applyBorder="1" applyAlignment="1">
      <alignment/>
    </xf>
    <xf numFmtId="0" fontId="6" fillId="0" borderId="14" xfId="64" applyFont="1" applyBorder="1">
      <alignment/>
      <protection/>
    </xf>
    <xf numFmtId="0" fontId="0" fillId="0" borderId="0" xfId="0" applyFont="1" applyAlignment="1" quotePrefix="1">
      <alignment horizontal="left"/>
    </xf>
    <xf numFmtId="0" fontId="6" fillId="0" borderId="0" xfId="64" applyFont="1" applyAlignment="1" quotePrefix="1">
      <alignment horizontal="left"/>
      <protection/>
    </xf>
    <xf numFmtId="0" fontId="7" fillId="0" borderId="0" xfId="64" applyFont="1" applyBorder="1" applyAlignment="1">
      <alignment horizontal="left"/>
      <protection/>
    </xf>
    <xf numFmtId="0" fontId="0" fillId="0" borderId="0" xfId="0" applyFont="1" applyAlignment="1" applyProtection="1">
      <alignment/>
      <protection/>
    </xf>
    <xf numFmtId="166" fontId="6" fillId="0" borderId="0" xfId="58" applyNumberFormat="1" applyFont="1" applyAlignment="1" applyProtection="1">
      <alignment horizontal="left"/>
      <protection locked="0"/>
    </xf>
    <xf numFmtId="166" fontId="6" fillId="0" borderId="0" xfId="58" applyNumberFormat="1" applyFont="1" applyAlignment="1" applyProtection="1" quotePrefix="1">
      <alignment horizontal="left"/>
      <protection locked="0"/>
    </xf>
    <xf numFmtId="0" fontId="6" fillId="0" borderId="0" xfId="58" applyFont="1" applyAlignment="1" quotePrefix="1">
      <alignment horizontal="left"/>
      <protection/>
    </xf>
    <xf numFmtId="0" fontId="7" fillId="0" borderId="0" xfId="59" applyFont="1" applyAlignment="1">
      <alignment horizontal="centerContinuous"/>
      <protection/>
    </xf>
    <xf numFmtId="0" fontId="6" fillId="0" borderId="0" xfId="59" applyFont="1" applyAlignment="1">
      <alignment horizontal="centerContinuous"/>
      <protection/>
    </xf>
    <xf numFmtId="0" fontId="6" fillId="0" borderId="0" xfId="59" applyFont="1">
      <alignment/>
      <protection/>
    </xf>
    <xf numFmtId="0" fontId="6" fillId="0" borderId="0" xfId="59" applyFont="1" applyAlignment="1">
      <alignment horizontal="center"/>
      <protection/>
    </xf>
    <xf numFmtId="0" fontId="6" fillId="0" borderId="18" xfId="59" applyFont="1" applyBorder="1" applyAlignment="1">
      <alignment horizontal="center"/>
      <protection/>
    </xf>
    <xf numFmtId="0" fontId="6" fillId="0" borderId="28" xfId="59" applyFont="1" applyBorder="1" applyAlignment="1">
      <alignment horizontal="center"/>
      <protection/>
    </xf>
    <xf numFmtId="166" fontId="6" fillId="0" borderId="30" xfId="59" applyNumberFormat="1" applyFont="1" applyBorder="1" applyAlignment="1" applyProtection="1">
      <alignment horizontal="center"/>
      <protection locked="0"/>
    </xf>
    <xf numFmtId="166" fontId="6" fillId="0" borderId="32" xfId="59" applyNumberFormat="1" applyFont="1" applyBorder="1" applyAlignment="1" applyProtection="1">
      <alignment horizontal="center"/>
      <protection locked="0"/>
    </xf>
    <xf numFmtId="166" fontId="7" fillId="0" borderId="32" xfId="59" applyNumberFormat="1" applyFont="1" applyBorder="1" applyAlignment="1" applyProtection="1">
      <alignment horizontal="left"/>
      <protection locked="0"/>
    </xf>
    <xf numFmtId="166" fontId="6" fillId="0" borderId="0" xfId="59" applyNumberFormat="1" applyFont="1" applyAlignment="1" applyProtection="1">
      <alignment horizontal="left"/>
      <protection locked="0"/>
    </xf>
    <xf numFmtId="166" fontId="6" fillId="0" borderId="32" xfId="59" applyNumberFormat="1" applyFont="1" applyBorder="1" applyAlignment="1" applyProtection="1">
      <alignment horizontal="left"/>
      <protection locked="0"/>
    </xf>
    <xf numFmtId="0" fontId="6" fillId="0" borderId="32" xfId="59" applyFont="1" applyBorder="1">
      <alignment/>
      <protection/>
    </xf>
    <xf numFmtId="166" fontId="7" fillId="0" borderId="32" xfId="60" applyNumberFormat="1" applyFont="1" applyBorder="1" applyAlignment="1" applyProtection="1">
      <alignment horizontal="left"/>
      <protection locked="0"/>
    </xf>
    <xf numFmtId="166" fontId="6" fillId="0" borderId="32" xfId="60" applyNumberFormat="1" applyFont="1" applyBorder="1" applyAlignment="1" applyProtection="1">
      <alignment horizontal="left"/>
      <protection locked="0"/>
    </xf>
    <xf numFmtId="0" fontId="6" fillId="0" borderId="32" xfId="60" applyFont="1" applyBorder="1">
      <alignment/>
      <protection/>
    </xf>
    <xf numFmtId="0" fontId="7" fillId="0" borderId="0" xfId="61" applyFont="1" applyAlignment="1">
      <alignment horizontal="centerContinuous"/>
      <protection/>
    </xf>
    <xf numFmtId="0" fontId="6" fillId="0" borderId="0" xfId="61" applyFont="1" applyAlignment="1">
      <alignment horizontal="centerContinuous"/>
      <protection/>
    </xf>
    <xf numFmtId="0" fontId="6" fillId="0" borderId="0" xfId="61" applyFont="1">
      <alignment/>
      <protection/>
    </xf>
    <xf numFmtId="0" fontId="6" fillId="0" borderId="0" xfId="61" applyFont="1" applyAlignment="1" quotePrefix="1">
      <alignment horizontal="left"/>
      <protection/>
    </xf>
    <xf numFmtId="0" fontId="6" fillId="0" borderId="15" xfId="61" applyFont="1" applyBorder="1">
      <alignment/>
      <protection/>
    </xf>
    <xf numFmtId="0" fontId="6" fillId="0" borderId="28" xfId="61" applyFont="1" applyBorder="1" applyAlignment="1">
      <alignment horizontal="center"/>
      <protection/>
    </xf>
    <xf numFmtId="0" fontId="6" fillId="0" borderId="18" xfId="61" applyFont="1" applyBorder="1" applyAlignment="1">
      <alignment horizontal="center"/>
      <protection/>
    </xf>
    <xf numFmtId="166" fontId="6" fillId="0" borderId="18" xfId="61" applyNumberFormat="1" applyFont="1" applyBorder="1" applyAlignment="1" applyProtection="1" quotePrefix="1">
      <alignment horizontal="center"/>
      <protection locked="0"/>
    </xf>
    <xf numFmtId="166" fontId="6" fillId="0" borderId="30" xfId="61" applyNumberFormat="1" applyFont="1" applyBorder="1" applyAlignment="1" applyProtection="1" quotePrefix="1">
      <alignment horizontal="center"/>
      <protection locked="0"/>
    </xf>
    <xf numFmtId="166" fontId="6" fillId="0" borderId="30" xfId="61" applyNumberFormat="1" applyFont="1" applyBorder="1" applyAlignment="1" applyProtection="1">
      <alignment horizontal="center"/>
      <protection locked="0"/>
    </xf>
    <xf numFmtId="166" fontId="6" fillId="0" borderId="32" xfId="61" applyNumberFormat="1" applyFont="1" applyBorder="1" applyAlignment="1" applyProtection="1">
      <alignment horizontal="center"/>
      <protection locked="0"/>
    </xf>
    <xf numFmtId="166" fontId="6" fillId="0" borderId="0" xfId="61" applyNumberFormat="1" applyFont="1" applyAlignment="1" applyProtection="1">
      <alignment horizontal="left"/>
      <protection locked="0"/>
    </xf>
    <xf numFmtId="0" fontId="6" fillId="0" borderId="0" xfId="64" applyFont="1" applyBorder="1" applyProtection="1">
      <alignment/>
      <protection/>
    </xf>
    <xf numFmtId="0" fontId="6" fillId="0" borderId="0" xfId="0" applyFont="1" applyAlignment="1" applyProtection="1">
      <alignment/>
      <protection/>
    </xf>
    <xf numFmtId="0" fontId="6" fillId="0" borderId="10" xfId="64" applyFont="1" applyBorder="1" applyAlignment="1" applyProtection="1" quotePrefix="1">
      <alignment horizontal="left"/>
      <protection/>
    </xf>
    <xf numFmtId="0" fontId="6" fillId="0" borderId="10" xfId="64" applyFont="1" applyBorder="1" applyAlignment="1" applyProtection="1">
      <alignment horizontal="left"/>
      <protection/>
    </xf>
    <xf numFmtId="0" fontId="10" fillId="0" borderId="0" xfId="69" applyFont="1" applyProtection="1">
      <alignment/>
      <protection/>
    </xf>
    <xf numFmtId="0" fontId="0" fillId="0" borderId="15" xfId="69" applyFont="1" applyBorder="1" applyAlignment="1" applyProtection="1">
      <alignment horizontal="left" vertical="top"/>
      <protection/>
    </xf>
    <xf numFmtId="0" fontId="10" fillId="0" borderId="15" xfId="69" applyFont="1" applyBorder="1" applyProtection="1">
      <alignment/>
      <protection/>
    </xf>
    <xf numFmtId="0" fontId="0" fillId="0" borderId="28" xfId="69" applyFont="1" applyBorder="1" applyAlignment="1" applyProtection="1">
      <alignment horizontal="center" vertical="top" wrapText="1"/>
      <protection/>
    </xf>
    <xf numFmtId="0" fontId="0" fillId="0" borderId="28" xfId="69" applyFont="1" applyBorder="1" applyAlignment="1" applyProtection="1">
      <alignment horizontal="center" vertical="top"/>
      <protection/>
    </xf>
    <xf numFmtId="175" fontId="6" fillId="0" borderId="11" xfId="64" applyNumberFormat="1" applyFont="1" applyBorder="1" applyAlignment="1" applyProtection="1">
      <alignment horizontal="centerContinuous"/>
      <protection/>
    </xf>
    <xf numFmtId="0" fontId="0" fillId="0" borderId="32" xfId="69" applyFont="1" applyBorder="1" applyAlignment="1" applyProtection="1">
      <alignment horizontal="center" vertical="top" wrapText="1"/>
      <protection/>
    </xf>
    <xf numFmtId="1" fontId="0" fillId="0" borderId="32" xfId="69" applyNumberFormat="1" applyFont="1" applyBorder="1" applyAlignment="1" applyProtection="1">
      <alignment horizontal="right" vertical="top"/>
      <protection locked="0"/>
    </xf>
    <xf numFmtId="1" fontId="0" fillId="0" borderId="18" xfId="69" applyNumberFormat="1" applyFont="1" applyBorder="1" applyAlignment="1" applyProtection="1">
      <alignment horizontal="right" vertical="top"/>
      <protection locked="0"/>
    </xf>
    <xf numFmtId="0" fontId="0" fillId="0" borderId="0" xfId="69" applyFont="1" applyAlignment="1" applyProtection="1">
      <alignment horizontal="left" vertical="top"/>
      <protection/>
    </xf>
    <xf numFmtId="0" fontId="6" fillId="0" borderId="0" xfId="70" applyFont="1">
      <alignment/>
      <protection/>
    </xf>
    <xf numFmtId="0" fontId="6" fillId="0" borderId="28" xfId="70" applyFont="1" applyBorder="1" applyAlignment="1">
      <alignment horizontal="center"/>
      <protection/>
    </xf>
    <xf numFmtId="0" fontId="6" fillId="0" borderId="0" xfId="70" applyFont="1" applyBorder="1" applyAlignment="1">
      <alignment horizontal="center"/>
      <protection/>
    </xf>
    <xf numFmtId="0" fontId="6" fillId="0" borderId="0" xfId="70" applyFont="1" applyAlignment="1">
      <alignment horizontal="center"/>
      <protection/>
    </xf>
    <xf numFmtId="0" fontId="6" fillId="0" borderId="28" xfId="70" applyFont="1" applyBorder="1" applyAlignment="1" quotePrefix="1">
      <alignment horizontal="center"/>
      <protection/>
    </xf>
    <xf numFmtId="0" fontId="6" fillId="0" borderId="29" xfId="70" applyFont="1" applyBorder="1" applyAlignment="1">
      <alignment horizontal="center"/>
      <protection/>
    </xf>
    <xf numFmtId="166" fontId="6" fillId="0" borderId="32" xfId="70" applyNumberFormat="1" applyFont="1" applyBorder="1" applyAlignment="1" applyProtection="1">
      <alignment horizontal="center"/>
      <protection locked="0"/>
    </xf>
    <xf numFmtId="0" fontId="6" fillId="0" borderId="0" xfId="70" applyFont="1" applyAlignment="1" applyProtection="1">
      <alignment horizontal="left" vertical="top"/>
      <protection locked="0"/>
    </xf>
    <xf numFmtId="0" fontId="7" fillId="0" borderId="16" xfId="64" applyFont="1" applyBorder="1">
      <alignment/>
      <protection/>
    </xf>
    <xf numFmtId="0" fontId="6" fillId="0" borderId="16" xfId="64" applyFont="1" applyBorder="1" applyAlignment="1" quotePrefix="1">
      <alignment horizontal="left"/>
      <protection/>
    </xf>
    <xf numFmtId="175" fontId="0" fillId="0" borderId="15" xfId="69" applyNumberFormat="1" applyFont="1" applyBorder="1" applyAlignment="1" applyProtection="1">
      <alignment horizontal="center" vertical="top" wrapText="1"/>
      <protection/>
    </xf>
    <xf numFmtId="175" fontId="6" fillId="0" borderId="15" xfId="64" applyNumberFormat="1" applyFont="1" applyBorder="1" applyAlignment="1" applyProtection="1">
      <alignment horizontal="centerContinuous"/>
      <protection/>
    </xf>
    <xf numFmtId="175" fontId="1" fillId="0" borderId="15" xfId="69" applyNumberFormat="1" applyFont="1" applyBorder="1" applyAlignment="1" applyProtection="1">
      <alignment horizontal="centerContinuous" vertical="top" wrapText="1"/>
      <protection/>
    </xf>
    <xf numFmtId="175" fontId="0" fillId="0" borderId="0" xfId="69" applyNumberFormat="1" applyFont="1" applyAlignment="1" applyProtection="1">
      <alignment horizontal="left" vertical="top"/>
      <protection/>
    </xf>
    <xf numFmtId="175" fontId="6" fillId="0" borderId="36" xfId="64" applyNumberFormat="1" applyFont="1" applyBorder="1">
      <alignment/>
      <protection/>
    </xf>
    <xf numFmtId="0" fontId="11" fillId="0" borderId="0" xfId="64" applyFont="1" applyAlignment="1">
      <alignment horizontal="centerContinuous"/>
      <protection/>
    </xf>
    <xf numFmtId="0" fontId="12" fillId="0" borderId="0" xfId="64" applyFont="1" applyAlignment="1">
      <alignment horizontal="centerContinuous"/>
      <protection/>
    </xf>
    <xf numFmtId="0" fontId="12" fillId="0" borderId="0" xfId="64" applyFont="1">
      <alignment/>
      <protection/>
    </xf>
    <xf numFmtId="0" fontId="12" fillId="30" borderId="27" xfId="64" applyFont="1" applyFill="1" applyBorder="1" applyAlignment="1">
      <alignment horizontal="centerContinuous"/>
      <protection/>
    </xf>
    <xf numFmtId="0" fontId="12" fillId="30" borderId="27" xfId="64" applyFont="1" applyFill="1" applyBorder="1" applyAlignment="1">
      <alignment horizontal="left"/>
      <protection/>
    </xf>
    <xf numFmtId="0" fontId="12" fillId="30" borderId="27" xfId="64" applyFont="1" applyFill="1" applyBorder="1">
      <alignment/>
      <protection/>
    </xf>
    <xf numFmtId="0" fontId="14" fillId="0" borderId="0" xfId="0" applyFont="1" applyAlignment="1">
      <alignment/>
    </xf>
    <xf numFmtId="0" fontId="0" fillId="0" borderId="0" xfId="0" applyAlignment="1">
      <alignment horizontal="centerContinuous"/>
    </xf>
    <xf numFmtId="0" fontId="0" fillId="0" borderId="15" xfId="0" applyFont="1" applyBorder="1" applyAlignment="1" quotePrefix="1">
      <alignment horizontal="left"/>
    </xf>
    <xf numFmtId="0" fontId="6" fillId="0" borderId="0" xfId="58" applyFont="1" applyBorder="1" applyAlignment="1" quotePrefix="1">
      <alignment horizontal="left"/>
      <protection/>
    </xf>
    <xf numFmtId="166" fontId="6" fillId="0" borderId="0" xfId="66" applyFont="1" applyAlignment="1" quotePrefix="1">
      <alignment horizontal="left"/>
      <protection/>
    </xf>
    <xf numFmtId="0" fontId="6" fillId="0" borderId="15" xfId="61" applyFont="1" applyBorder="1" applyAlignment="1" quotePrefix="1">
      <alignment horizontal="left"/>
      <protection/>
    </xf>
    <xf numFmtId="0" fontId="6" fillId="0" borderId="0" xfId="64" applyFont="1" applyAlignment="1">
      <alignment horizontal="left"/>
      <protection/>
    </xf>
    <xf numFmtId="0" fontId="6" fillId="0" borderId="18" xfId="64" applyFont="1" applyBorder="1" applyAlignment="1">
      <alignment horizontal="left"/>
      <protection/>
    </xf>
    <xf numFmtId="0" fontId="7" fillId="0" borderId="27" xfId="64" applyFont="1" applyBorder="1" applyAlignment="1">
      <alignment horizontal="left"/>
      <protection/>
    </xf>
    <xf numFmtId="0" fontId="0" fillId="0" borderId="15" xfId="0" applyBorder="1" applyAlignment="1">
      <alignment/>
    </xf>
    <xf numFmtId="0" fontId="12" fillId="0" borderId="0" xfId="64" applyFont="1" applyAlignment="1" quotePrefix="1">
      <alignment horizontal="centerContinuous"/>
      <protection/>
    </xf>
    <xf numFmtId="0" fontId="15" fillId="0" borderId="0" xfId="64" applyFont="1" applyAlignment="1">
      <alignment horizontal="centerContinuous" vertical="top"/>
      <protection/>
    </xf>
    <xf numFmtId="0" fontId="0" fillId="0" borderId="0" xfId="0" applyBorder="1" applyAlignment="1">
      <alignment/>
    </xf>
    <xf numFmtId="0" fontId="6" fillId="0" borderId="0" xfId="68" applyFont="1">
      <alignment/>
      <protection/>
    </xf>
    <xf numFmtId="0" fontId="6" fillId="0" borderId="32" xfId="68" applyFont="1" applyBorder="1">
      <alignment/>
      <protection/>
    </xf>
    <xf numFmtId="1" fontId="6" fillId="0" borderId="0" xfId="64" applyNumberFormat="1" applyFont="1" applyBorder="1" applyProtection="1">
      <alignment/>
      <protection locked="0"/>
    </xf>
    <xf numFmtId="1" fontId="6" fillId="0" borderId="0" xfId="64" applyNumberFormat="1" applyFont="1" applyBorder="1" applyAlignment="1" applyProtection="1">
      <alignment horizontal="left"/>
      <protection locked="0"/>
    </xf>
    <xf numFmtId="166" fontId="7" fillId="0" borderId="27" xfId="68" applyNumberFormat="1" applyFont="1" applyBorder="1" applyAlignment="1" applyProtection="1" quotePrefix="1">
      <alignment horizontal="centerContinuous"/>
      <protection locked="0"/>
    </xf>
    <xf numFmtId="1" fontId="6" fillId="0" borderId="27" xfId="64" applyNumberFormat="1" applyFont="1" applyBorder="1" applyAlignment="1" applyProtection="1">
      <alignment horizontal="centerContinuous"/>
      <protection locked="0"/>
    </xf>
    <xf numFmtId="166" fontId="6" fillId="0" borderId="19" xfId="68" applyNumberFormat="1" applyFont="1" applyBorder="1" applyAlignment="1" applyProtection="1" quotePrefix="1">
      <alignment horizontal="center"/>
      <protection locked="0"/>
    </xf>
    <xf numFmtId="0" fontId="6" fillId="0" borderId="18" xfId="68" applyFont="1" applyBorder="1" applyAlignment="1">
      <alignment horizontal="center"/>
      <protection/>
    </xf>
    <xf numFmtId="166" fontId="6" fillId="0" borderId="18" xfId="68" applyNumberFormat="1" applyFont="1" applyBorder="1" applyAlignment="1" applyProtection="1" quotePrefix="1">
      <alignment horizontal="center"/>
      <protection locked="0"/>
    </xf>
    <xf numFmtId="0" fontId="6" fillId="0" borderId="18" xfId="68" applyFont="1" applyBorder="1" applyAlignment="1" quotePrefix="1">
      <alignment horizontal="center"/>
      <protection/>
    </xf>
    <xf numFmtId="0" fontId="0" fillId="0" borderId="18" xfId="0" applyBorder="1" applyAlignment="1">
      <alignment/>
    </xf>
    <xf numFmtId="0" fontId="0" fillId="0" borderId="18" xfId="0" applyBorder="1" applyAlignment="1">
      <alignment horizontal="center"/>
    </xf>
    <xf numFmtId="0" fontId="6" fillId="0" borderId="32" xfId="68" applyFont="1" applyBorder="1" applyAlignment="1">
      <alignment horizontal="center"/>
      <protection/>
    </xf>
    <xf numFmtId="0" fontId="6" fillId="0" borderId="0" xfId="64" applyFont="1" applyBorder="1" applyAlignment="1" quotePrefix="1">
      <alignment horizontal="left"/>
      <protection/>
    </xf>
    <xf numFmtId="0" fontId="6" fillId="0" borderId="0" xfId="64" applyFont="1" applyBorder="1" applyAlignment="1">
      <alignment horizontal="left"/>
      <protection/>
    </xf>
    <xf numFmtId="0" fontId="6" fillId="0" borderId="0" xfId="64" applyFont="1" applyBorder="1" applyAlignment="1" applyProtection="1">
      <alignment horizontal="left"/>
      <protection/>
    </xf>
    <xf numFmtId="166" fontId="6" fillId="0" borderId="18" xfId="58" applyNumberFormat="1" applyFont="1" applyBorder="1" applyAlignment="1" applyProtection="1">
      <alignment horizontal="centerContinuous"/>
      <protection locked="0"/>
    </xf>
    <xf numFmtId="0" fontId="6" fillId="0" borderId="18" xfId="58" applyFont="1" applyBorder="1" applyAlignment="1">
      <alignment horizontal="centerContinuous"/>
      <protection/>
    </xf>
    <xf numFmtId="1" fontId="6" fillId="0" borderId="16" xfId="64" applyNumberFormat="1" applyFont="1" applyBorder="1" applyAlignment="1" applyProtection="1">
      <alignment horizontal="left"/>
      <protection locked="0"/>
    </xf>
    <xf numFmtId="164" fontId="6" fillId="0" borderId="0" xfId="66" applyNumberFormat="1" applyFont="1" applyBorder="1" applyAlignment="1">
      <alignment horizontal="centerContinuous"/>
      <protection/>
    </xf>
    <xf numFmtId="0" fontId="0" fillId="0" borderId="0" xfId="0" applyAlignment="1" applyProtection="1">
      <alignment/>
      <protection/>
    </xf>
    <xf numFmtId="1" fontId="6" fillId="0" borderId="0" xfId="64" applyNumberFormat="1" applyFont="1" applyBorder="1" applyAlignment="1" applyProtection="1">
      <alignment horizontal="left"/>
      <protection/>
    </xf>
    <xf numFmtId="0" fontId="0" fillId="0" borderId="15" xfId="0" applyFont="1" applyBorder="1" applyAlignment="1" quotePrefix="1">
      <alignment horizontal="centerContinuous"/>
    </xf>
    <xf numFmtId="0" fontId="0" fillId="0" borderId="0" xfId="0" applyFont="1" applyAlignment="1" quotePrefix="1">
      <alignment horizontal="centerContinuous"/>
    </xf>
    <xf numFmtId="1" fontId="6" fillId="30" borderId="35" xfId="64" applyNumberFormat="1" applyFont="1" applyFill="1" applyBorder="1" applyAlignment="1" applyProtection="1">
      <alignment horizontal="right"/>
      <protection/>
    </xf>
    <xf numFmtId="0" fontId="0" fillId="0" borderId="0" xfId="0" applyFont="1" applyAlignment="1">
      <alignment horizontal="left"/>
    </xf>
    <xf numFmtId="175" fontId="6" fillId="0" borderId="0" xfId="64" applyNumberFormat="1" applyFont="1" applyBorder="1" applyAlignment="1" applyProtection="1">
      <alignment horizontal="left"/>
      <protection/>
    </xf>
    <xf numFmtId="0" fontId="0" fillId="0" borderId="0" xfId="0" applyFont="1" applyAlignment="1" applyProtection="1">
      <alignment horizontal="left"/>
      <protection/>
    </xf>
    <xf numFmtId="0" fontId="6" fillId="0" borderId="0" xfId="64" applyFont="1" applyAlignment="1" applyProtection="1">
      <alignment horizontal="left"/>
      <protection/>
    </xf>
    <xf numFmtId="0" fontId="17" fillId="0" borderId="0" xfId="64" applyFont="1" applyBorder="1">
      <alignment/>
      <protection/>
    </xf>
    <xf numFmtId="0" fontId="18" fillId="0" borderId="0" xfId="63" applyFont="1">
      <alignment/>
      <protection/>
    </xf>
    <xf numFmtId="0" fontId="17" fillId="0" borderId="0" xfId="64" applyFont="1">
      <alignment/>
      <protection/>
    </xf>
    <xf numFmtId="0" fontId="17" fillId="0" borderId="10" xfId="64" applyFont="1" applyBorder="1">
      <alignment/>
      <protection/>
    </xf>
    <xf numFmtId="0" fontId="0" fillId="0" borderId="0" xfId="63">
      <alignment/>
      <protection/>
    </xf>
    <xf numFmtId="2" fontId="18" fillId="0" borderId="0" xfId="65" applyNumberFormat="1" applyFont="1" applyFill="1">
      <alignment/>
      <protection/>
    </xf>
    <xf numFmtId="0" fontId="18" fillId="0" borderId="0" xfId="65" applyFont="1" applyFill="1">
      <alignment/>
      <protection/>
    </xf>
    <xf numFmtId="0" fontId="18" fillId="0" borderId="0" xfId="65" applyFont="1" applyFill="1" applyProtection="1">
      <alignment/>
      <protection/>
    </xf>
    <xf numFmtId="0" fontId="18" fillId="0" borderId="0" xfId="65" applyFont="1" applyFill="1" applyAlignment="1" quotePrefix="1">
      <alignment horizontal="left"/>
      <protection/>
    </xf>
    <xf numFmtId="0" fontId="18" fillId="0" borderId="0" xfId="65" applyFont="1" applyFill="1" applyAlignment="1">
      <alignment horizontal="left"/>
      <protection/>
    </xf>
    <xf numFmtId="0" fontId="18" fillId="0" borderId="17" xfId="65" applyFont="1" applyFill="1" applyBorder="1" applyAlignment="1" quotePrefix="1">
      <alignment horizontal="left"/>
      <protection/>
    </xf>
    <xf numFmtId="2" fontId="18" fillId="0" borderId="17" xfId="65" applyNumberFormat="1" applyFont="1" applyFill="1" applyBorder="1">
      <alignment/>
      <protection/>
    </xf>
    <xf numFmtId="0" fontId="18" fillId="0" borderId="17" xfId="65" applyFont="1" applyFill="1" applyBorder="1">
      <alignment/>
      <protection/>
    </xf>
    <xf numFmtId="0" fontId="18" fillId="0" borderId="17" xfId="65" applyFont="1" applyFill="1" applyBorder="1" applyProtection="1">
      <alignment/>
      <protection/>
    </xf>
    <xf numFmtId="2" fontId="18" fillId="0" borderId="0" xfId="65" applyNumberFormat="1" applyFont="1" applyFill="1" applyBorder="1">
      <alignment/>
      <protection/>
    </xf>
    <xf numFmtId="0" fontId="18" fillId="0" borderId="0" xfId="65" applyFont="1" applyFill="1" applyBorder="1">
      <alignment/>
      <protection/>
    </xf>
    <xf numFmtId="0" fontId="18" fillId="0" borderId="23" xfId="65" applyFont="1" applyFill="1" applyBorder="1" applyAlignment="1">
      <alignment horizontal="center"/>
      <protection/>
    </xf>
    <xf numFmtId="0" fontId="18" fillId="0" borderId="18" xfId="65" applyFont="1" applyFill="1" applyBorder="1">
      <alignment/>
      <protection/>
    </xf>
    <xf numFmtId="2" fontId="18" fillId="0" borderId="0" xfId="65" applyNumberFormat="1" applyFont="1" applyFill="1" applyBorder="1" applyAlignment="1">
      <alignment horizontal="center"/>
      <protection/>
    </xf>
    <xf numFmtId="0" fontId="18" fillId="0" borderId="0" xfId="65" applyFont="1" applyFill="1" applyAlignment="1">
      <alignment horizontal="center"/>
      <protection/>
    </xf>
    <xf numFmtId="0" fontId="18" fillId="0" borderId="18" xfId="65" applyFont="1" applyFill="1" applyBorder="1" applyAlignment="1">
      <alignment horizontal="center"/>
      <protection/>
    </xf>
    <xf numFmtId="175" fontId="17" fillId="0" borderId="11" xfId="64" applyNumberFormat="1" applyFont="1" applyBorder="1" applyAlignment="1">
      <alignment horizontal="centerContinuous"/>
      <protection/>
    </xf>
    <xf numFmtId="0" fontId="17" fillId="0" borderId="18" xfId="64" applyFont="1" applyBorder="1" applyAlignment="1">
      <alignment horizontal="centerContinuous"/>
      <protection/>
    </xf>
    <xf numFmtId="0" fontId="18" fillId="0" borderId="18" xfId="65" applyFont="1" applyFill="1" applyBorder="1" applyAlignment="1" quotePrefix="1">
      <alignment horizontal="center"/>
      <protection/>
    </xf>
    <xf numFmtId="0" fontId="17" fillId="0" borderId="15" xfId="64" applyFont="1" applyBorder="1" applyAlignment="1">
      <alignment horizontal="centerContinuous"/>
      <protection/>
    </xf>
    <xf numFmtId="0" fontId="17" fillId="0" borderId="19" xfId="64" applyFont="1" applyBorder="1" applyAlignment="1">
      <alignment horizontal="centerContinuous"/>
      <protection/>
    </xf>
    <xf numFmtId="1" fontId="17" fillId="30" borderId="20" xfId="64" applyNumberFormat="1" applyFont="1" applyFill="1" applyBorder="1" applyAlignment="1" applyProtection="1">
      <alignment horizontal="right"/>
      <protection/>
    </xf>
    <xf numFmtId="2" fontId="18" fillId="0" borderId="17" xfId="65" applyNumberFormat="1" applyFont="1" applyFill="1" applyBorder="1" applyAlignment="1">
      <alignment horizontal="center"/>
      <protection/>
    </xf>
    <xf numFmtId="1" fontId="18" fillId="0" borderId="24" xfId="65" applyNumberFormat="1" applyFont="1" applyFill="1" applyBorder="1" applyAlignment="1" applyProtection="1">
      <alignment horizontal="right"/>
      <protection locked="0"/>
    </xf>
    <xf numFmtId="1" fontId="18" fillId="0" borderId="17" xfId="65" applyNumberFormat="1" applyFont="1" applyFill="1" applyBorder="1" applyAlignment="1" applyProtection="1">
      <alignment horizontal="right"/>
      <protection locked="0"/>
    </xf>
    <xf numFmtId="1" fontId="18" fillId="0" borderId="14" xfId="65" applyNumberFormat="1" applyFont="1" applyFill="1" applyBorder="1" applyAlignment="1" applyProtection="1">
      <alignment horizontal="right"/>
      <protection/>
    </xf>
    <xf numFmtId="2" fontId="18" fillId="0" borderId="17" xfId="65" applyNumberFormat="1" applyFont="1" applyFill="1" applyBorder="1" applyAlignment="1" quotePrefix="1">
      <alignment horizontal="center"/>
      <protection/>
    </xf>
    <xf numFmtId="1" fontId="18" fillId="0" borderId="14" xfId="65" applyNumberFormat="1" applyFont="1" applyFill="1" applyBorder="1" applyAlignment="1" applyProtection="1">
      <alignment horizontal="right"/>
      <protection locked="0"/>
    </xf>
    <xf numFmtId="1" fontId="17" fillId="30" borderId="14" xfId="64" applyNumberFormat="1" applyFont="1" applyFill="1" applyBorder="1" applyAlignment="1" applyProtection="1">
      <alignment horizontal="right"/>
      <protection/>
    </xf>
    <xf numFmtId="1" fontId="17" fillId="30" borderId="17" xfId="64" applyNumberFormat="1" applyFont="1" applyFill="1" applyBorder="1" applyAlignment="1" applyProtection="1">
      <alignment horizontal="right"/>
      <protection/>
    </xf>
    <xf numFmtId="2" fontId="18" fillId="0" borderId="15" xfId="65" applyNumberFormat="1" applyFont="1" applyFill="1" applyBorder="1" applyAlignment="1">
      <alignment horizontal="center"/>
      <protection/>
    </xf>
    <xf numFmtId="39" fontId="18" fillId="0" borderId="0" xfId="65" applyNumberFormat="1" applyFont="1" applyFill="1">
      <alignment/>
      <protection/>
    </xf>
    <xf numFmtId="39" fontId="18" fillId="0" borderId="0" xfId="65" applyNumberFormat="1" applyFont="1" applyFill="1" applyProtection="1">
      <alignment/>
      <protection/>
    </xf>
    <xf numFmtId="37" fontId="18" fillId="0" borderId="0" xfId="65" applyNumberFormat="1" applyFont="1" applyFill="1" applyProtection="1">
      <alignment/>
      <protection/>
    </xf>
    <xf numFmtId="0" fontId="6" fillId="0" borderId="37" xfId="64" applyFont="1" applyBorder="1">
      <alignment/>
      <protection/>
    </xf>
    <xf numFmtId="0" fontId="6" fillId="0" borderId="37" xfId="64" applyFont="1" applyBorder="1" applyAlignment="1">
      <alignment horizontal="center"/>
      <protection/>
    </xf>
    <xf numFmtId="0" fontId="6" fillId="0" borderId="38" xfId="64" applyFont="1" applyBorder="1" applyAlignment="1">
      <alignment horizontal="center"/>
      <protection/>
    </xf>
    <xf numFmtId="0" fontId="6" fillId="0" borderId="32" xfId="64" applyFont="1" applyBorder="1" applyAlignment="1">
      <alignment horizontal="center"/>
      <protection/>
    </xf>
    <xf numFmtId="0" fontId="6" fillId="0" borderId="28" xfId="64" applyFont="1" applyBorder="1" applyAlignment="1">
      <alignment horizontal="center"/>
      <protection/>
    </xf>
    <xf numFmtId="0" fontId="6" fillId="0" borderId="39" xfId="64" applyFont="1" applyBorder="1" applyAlignment="1">
      <alignment horizontal="center"/>
      <protection/>
    </xf>
    <xf numFmtId="0" fontId="6" fillId="0" borderId="31" xfId="64" applyFont="1" applyBorder="1" applyAlignment="1">
      <alignment horizontal="center"/>
      <protection/>
    </xf>
    <xf numFmtId="0" fontId="6" fillId="0" borderId="33" xfId="64" applyFont="1" applyBorder="1" applyAlignment="1">
      <alignment horizontal="center"/>
      <protection/>
    </xf>
    <xf numFmtId="0" fontId="6" fillId="0" borderId="40" xfId="64" applyFont="1" applyBorder="1" applyAlignment="1">
      <alignment horizontal="center"/>
      <protection/>
    </xf>
    <xf numFmtId="0" fontId="6" fillId="0" borderId="41" xfId="64" applyFont="1" applyBorder="1" applyAlignment="1">
      <alignment horizontal="center"/>
      <protection/>
    </xf>
    <xf numFmtId="0" fontId="0" fillId="0" borderId="39" xfId="0" applyBorder="1" applyAlignment="1">
      <alignment/>
    </xf>
    <xf numFmtId="0" fontId="0" fillId="0" borderId="42" xfId="65" applyFont="1" applyFill="1" applyBorder="1" applyAlignment="1" applyProtection="1" quotePrefix="1">
      <alignment horizontal="center"/>
      <protection/>
    </xf>
    <xf numFmtId="0" fontId="0" fillId="0" borderId="43" xfId="65" applyFont="1" applyFill="1" applyBorder="1" applyAlignment="1" applyProtection="1" quotePrefix="1">
      <alignment horizontal="center"/>
      <protection/>
    </xf>
    <xf numFmtId="166" fontId="6" fillId="0" borderId="15" xfId="70" applyNumberFormat="1" applyFont="1" applyBorder="1" applyAlignment="1" applyProtection="1">
      <alignment horizontal="center"/>
      <protection locked="0"/>
    </xf>
    <xf numFmtId="164" fontId="6" fillId="0" borderId="0" xfId="64" applyNumberFormat="1" applyFont="1" applyAlignment="1" quotePrefix="1">
      <alignment horizontal="left"/>
      <protection/>
    </xf>
    <xf numFmtId="0" fontId="6" fillId="0" borderId="42" xfId="64" applyFont="1" applyFill="1" applyBorder="1" applyAlignment="1">
      <alignment horizontal="center"/>
      <protection/>
    </xf>
    <xf numFmtId="0" fontId="6" fillId="0" borderId="44" xfId="64" applyFont="1" applyFill="1" applyBorder="1" applyAlignment="1">
      <alignment horizontal="center"/>
      <protection/>
    </xf>
    <xf numFmtId="0" fontId="6" fillId="0" borderId="43" xfId="64" applyFont="1" applyFill="1" applyBorder="1" applyAlignment="1">
      <alignment horizontal="center"/>
      <protection/>
    </xf>
    <xf numFmtId="166" fontId="6" fillId="0" borderId="17" xfId="66" applyFont="1" applyBorder="1" applyAlignment="1" quotePrefix="1">
      <alignment horizontal="left"/>
      <protection/>
    </xf>
    <xf numFmtId="166" fontId="6" fillId="0" borderId="42" xfId="66" applyFont="1" applyBorder="1">
      <alignment/>
      <protection/>
    </xf>
    <xf numFmtId="166" fontId="6" fillId="0" borderId="42" xfId="66" applyFont="1" applyBorder="1" applyAlignment="1">
      <alignment horizontal="center"/>
      <protection/>
    </xf>
    <xf numFmtId="166" fontId="6" fillId="0" borderId="43" xfId="66" applyFont="1" applyBorder="1" applyAlignment="1">
      <alignment horizontal="center"/>
      <protection/>
    </xf>
    <xf numFmtId="1" fontId="6" fillId="0" borderId="0" xfId="64" applyNumberFormat="1" applyFont="1" applyBorder="1" applyAlignment="1" applyProtection="1">
      <alignment horizontal="centerContinuous"/>
      <protection locked="0"/>
    </xf>
    <xf numFmtId="0" fontId="0" fillId="0" borderId="0" xfId="0" applyAlignment="1" quotePrefix="1">
      <alignment horizontal="left"/>
    </xf>
    <xf numFmtId="0" fontId="7" fillId="0" borderId="0" xfId="64" applyFont="1" applyBorder="1" applyAlignment="1">
      <alignment horizontal="centerContinuous"/>
      <protection/>
    </xf>
    <xf numFmtId="166" fontId="7" fillId="0" borderId="0" xfId="68" applyNumberFormat="1" applyFont="1" applyBorder="1" applyAlignment="1" applyProtection="1" quotePrefix="1">
      <alignment horizontal="centerContinuous"/>
      <protection locked="0"/>
    </xf>
    <xf numFmtId="0" fontId="0" fillId="0" borderId="0" xfId="0" applyFont="1" applyBorder="1" applyAlignment="1">
      <alignment/>
    </xf>
    <xf numFmtId="0" fontId="0" fillId="0" borderId="28" xfId="0" applyBorder="1" applyAlignment="1">
      <alignment horizontal="center"/>
    </xf>
    <xf numFmtId="0" fontId="6" fillId="0" borderId="28" xfId="68" applyFont="1" applyBorder="1" applyAlignment="1">
      <alignment horizontal="center"/>
      <protection/>
    </xf>
    <xf numFmtId="166" fontId="6" fillId="0" borderId="28" xfId="68" applyNumberFormat="1" applyFont="1" applyBorder="1" applyAlignment="1" applyProtection="1">
      <alignment horizontal="center"/>
      <protection locked="0"/>
    </xf>
    <xf numFmtId="0" fontId="6" fillId="0" borderId="28" xfId="67" applyFont="1" applyBorder="1" applyAlignment="1" quotePrefix="1">
      <alignment horizontal="center"/>
      <protection/>
    </xf>
    <xf numFmtId="39" fontId="6" fillId="0" borderId="28" xfId="67" applyNumberFormat="1" applyFont="1" applyBorder="1" applyAlignment="1" quotePrefix="1">
      <alignment horizontal="center"/>
      <protection/>
    </xf>
    <xf numFmtId="0" fontId="6" fillId="0" borderId="18" xfId="61" applyFont="1" applyBorder="1" applyAlignment="1" quotePrefix="1">
      <alignment horizontal="center"/>
      <protection/>
    </xf>
    <xf numFmtId="0" fontId="6" fillId="0" borderId="18" xfId="59" applyFont="1" applyBorder="1" applyAlignment="1" quotePrefix="1">
      <alignment horizontal="center"/>
      <protection/>
    </xf>
    <xf numFmtId="1" fontId="6" fillId="0" borderId="11" xfId="64" applyNumberFormat="1" applyFont="1" applyBorder="1" applyAlignment="1" applyProtection="1" quotePrefix="1">
      <alignment horizontal="center"/>
      <protection locked="0"/>
    </xf>
    <xf numFmtId="175" fontId="6" fillId="0" borderId="16" xfId="64" applyNumberFormat="1" applyFont="1" applyBorder="1" applyAlignment="1">
      <alignment horizontal="center"/>
      <protection/>
    </xf>
    <xf numFmtId="38" fontId="6" fillId="0" borderId="16" xfId="64" applyNumberFormat="1" applyFont="1" applyBorder="1" applyAlignment="1" applyProtection="1">
      <alignment horizontal="right"/>
      <protection locked="0"/>
    </xf>
    <xf numFmtId="38" fontId="6" fillId="30" borderId="45" xfId="64" applyNumberFormat="1" applyFont="1" applyFill="1" applyBorder="1" applyAlignment="1" applyProtection="1">
      <alignment horizontal="right"/>
      <protection locked="0"/>
    </xf>
    <xf numFmtId="38" fontId="6" fillId="30" borderId="45" xfId="64" applyNumberFormat="1" applyFont="1" applyFill="1" applyBorder="1" applyAlignment="1" applyProtection="1">
      <alignment horizontal="right"/>
      <protection/>
    </xf>
    <xf numFmtId="38" fontId="6" fillId="0" borderId="15" xfId="64" applyNumberFormat="1" applyFont="1" applyBorder="1" applyProtection="1">
      <alignment/>
      <protection locked="0"/>
    </xf>
    <xf numFmtId="38" fontId="6" fillId="0" borderId="15" xfId="64" applyNumberFormat="1" applyFont="1" applyBorder="1">
      <alignment/>
      <protection/>
    </xf>
    <xf numFmtId="38" fontId="6" fillId="0" borderId="46" xfId="64" applyNumberFormat="1" applyFont="1" applyBorder="1" applyAlignment="1" applyProtection="1">
      <alignment horizontal="right"/>
      <protection locked="0"/>
    </xf>
    <xf numFmtId="0" fontId="6" fillId="0" borderId="35" xfId="64" applyFont="1" applyBorder="1" applyAlignment="1">
      <alignment horizontal="center"/>
      <protection/>
    </xf>
    <xf numFmtId="38" fontId="6" fillId="0" borderId="32" xfId="68" applyNumberFormat="1" applyFont="1" applyBorder="1">
      <alignment/>
      <protection/>
    </xf>
    <xf numFmtId="9" fontId="6" fillId="0" borderId="32" xfId="74" applyFont="1" applyBorder="1" applyAlignment="1">
      <alignment/>
    </xf>
    <xf numFmtId="9" fontId="6" fillId="30" borderId="32" xfId="74" applyFont="1" applyFill="1" applyBorder="1" applyAlignment="1" applyProtection="1">
      <alignment horizontal="right"/>
      <protection/>
    </xf>
    <xf numFmtId="0" fontId="7" fillId="0" borderId="0" xfId="68" applyFont="1" applyAlignment="1">
      <alignment horizontal="centerContinuous"/>
      <protection/>
    </xf>
    <xf numFmtId="0" fontId="0" fillId="0" borderId="0" xfId="0" applyBorder="1" applyAlignment="1">
      <alignment horizontal="left"/>
    </xf>
    <xf numFmtId="0" fontId="0" fillId="0" borderId="0" xfId="0" applyBorder="1" applyAlignment="1">
      <alignment horizontal="center"/>
    </xf>
    <xf numFmtId="0" fontId="0" fillId="0" borderId="47" xfId="0" applyBorder="1" applyAlignment="1">
      <alignment/>
    </xf>
    <xf numFmtId="0" fontId="0" fillId="0" borderId="48" xfId="0" applyBorder="1" applyAlignment="1">
      <alignment/>
    </xf>
    <xf numFmtId="0" fontId="0" fillId="0" borderId="37" xfId="0" applyBorder="1" applyAlignment="1">
      <alignment/>
    </xf>
    <xf numFmtId="0" fontId="0" fillId="0" borderId="31" xfId="69" applyFont="1" applyBorder="1" applyAlignment="1" applyProtection="1">
      <alignment horizontal="center" vertical="top"/>
      <protection/>
    </xf>
    <xf numFmtId="175" fontId="0" fillId="0" borderId="15" xfId="69" applyNumberFormat="1" applyFont="1" applyBorder="1" applyAlignment="1" applyProtection="1">
      <alignment horizontal="left" vertical="top" wrapText="1"/>
      <protection/>
    </xf>
    <xf numFmtId="175" fontId="0" fillId="0" borderId="15" xfId="69" applyNumberFormat="1" applyFont="1" applyBorder="1" applyAlignment="1" applyProtection="1">
      <alignment horizontal="left" vertical="top" wrapText="1"/>
      <protection/>
    </xf>
    <xf numFmtId="0" fontId="0" fillId="0" borderId="40" xfId="69" applyFont="1" applyBorder="1" applyAlignment="1" applyProtection="1">
      <alignment horizontal="center" vertical="top"/>
      <protection/>
    </xf>
    <xf numFmtId="1" fontId="0" fillId="0" borderId="28" xfId="69" applyNumberFormat="1" applyFont="1" applyBorder="1" applyAlignment="1" applyProtection="1">
      <alignment horizontal="right" vertical="top"/>
      <protection locked="0"/>
    </xf>
    <xf numFmtId="0" fontId="0" fillId="0" borderId="49" xfId="0" applyBorder="1" applyAlignment="1">
      <alignment/>
    </xf>
    <xf numFmtId="0" fontId="6" fillId="0" borderId="40" xfId="70" applyFont="1" applyBorder="1" applyAlignment="1">
      <alignment horizontal="center"/>
      <protection/>
    </xf>
    <xf numFmtId="0" fontId="6" fillId="0" borderId="40" xfId="70" applyFont="1" applyBorder="1">
      <alignment/>
      <protection/>
    </xf>
    <xf numFmtId="0" fontId="6" fillId="0" borderId="32" xfId="70" applyFont="1" applyBorder="1">
      <alignment/>
      <protection/>
    </xf>
    <xf numFmtId="1" fontId="6" fillId="30" borderId="32" xfId="64" applyNumberFormat="1" applyFont="1" applyFill="1" applyBorder="1" applyAlignment="1" applyProtection="1">
      <alignment horizontal="right"/>
      <protection/>
    </xf>
    <xf numFmtId="0" fontId="0" fillId="0" borderId="32" xfId="0" applyBorder="1" applyAlignment="1">
      <alignment/>
    </xf>
    <xf numFmtId="175" fontId="0" fillId="0" borderId="32" xfId="69" applyNumberFormat="1" applyFont="1" applyBorder="1" applyAlignment="1" applyProtection="1">
      <alignment horizontal="left" vertical="top" wrapText="1"/>
      <protection/>
    </xf>
    <xf numFmtId="0" fontId="0" fillId="0" borderId="32" xfId="69" applyFont="1" applyBorder="1" applyAlignment="1" applyProtection="1">
      <alignment horizontal="center" vertical="top"/>
      <protection/>
    </xf>
    <xf numFmtId="175" fontId="0" fillId="0" borderId="32" xfId="69" applyNumberFormat="1" applyFont="1" applyBorder="1" applyAlignment="1" applyProtection="1">
      <alignment horizontal="left" vertical="top" wrapText="1"/>
      <protection/>
    </xf>
    <xf numFmtId="0" fontId="1" fillId="0" borderId="15" xfId="69" applyFont="1" applyBorder="1" applyAlignment="1" applyProtection="1">
      <alignment horizontal="left" vertical="top"/>
      <protection/>
    </xf>
    <xf numFmtId="0" fontId="0" fillId="0" borderId="0" xfId="0" applyFont="1" applyBorder="1" applyAlignment="1">
      <alignment horizontal="center"/>
    </xf>
    <xf numFmtId="0" fontId="0" fillId="0" borderId="39" xfId="0" applyFont="1" applyBorder="1" applyAlignment="1">
      <alignment/>
    </xf>
    <xf numFmtId="0" fontId="0" fillId="0" borderId="0" xfId="0" applyAlignment="1">
      <alignment horizontal="left"/>
    </xf>
    <xf numFmtId="0" fontId="6" fillId="0" borderId="0" xfId="68" applyFont="1" applyBorder="1">
      <alignment/>
      <protection/>
    </xf>
    <xf numFmtId="0" fontId="6" fillId="0" borderId="0" xfId="68" applyFont="1" applyBorder="1" applyAlignment="1">
      <alignment horizontal="left"/>
      <protection/>
    </xf>
    <xf numFmtId="0" fontId="6" fillId="0" borderId="50" xfId="68" applyFont="1" applyBorder="1" applyAlignment="1">
      <alignment horizontal="left"/>
      <protection/>
    </xf>
    <xf numFmtId="0" fontId="6" fillId="0" borderId="50" xfId="68" applyFont="1" applyBorder="1">
      <alignment/>
      <protection/>
    </xf>
    <xf numFmtId="1" fontId="6" fillId="0" borderId="11" xfId="64" applyNumberFormat="1" applyFont="1" applyBorder="1" applyAlignment="1" applyProtection="1">
      <alignment horizontal="right"/>
      <protection locked="0"/>
    </xf>
    <xf numFmtId="164" fontId="6" fillId="0" borderId="15" xfId="64" applyNumberFormat="1" applyFont="1" applyBorder="1" applyAlignment="1">
      <alignment horizontal="centerContinuous"/>
      <protection/>
    </xf>
    <xf numFmtId="175" fontId="6" fillId="0" borderId="17" xfId="64" applyNumberFormat="1" applyFont="1" applyBorder="1">
      <alignment/>
      <protection/>
    </xf>
    <xf numFmtId="175" fontId="6" fillId="0" borderId="37" xfId="64" applyNumberFormat="1" applyFont="1" applyBorder="1">
      <alignment/>
      <protection/>
    </xf>
    <xf numFmtId="0" fontId="6" fillId="0" borderId="47" xfId="64" applyFont="1" applyBorder="1" applyAlignment="1">
      <alignment horizontal="center"/>
      <protection/>
    </xf>
    <xf numFmtId="39" fontId="6" fillId="0" borderId="17" xfId="64" applyNumberFormat="1" applyFont="1" applyBorder="1">
      <alignment/>
      <protection/>
    </xf>
    <xf numFmtId="1" fontId="6" fillId="30" borderId="51" xfId="64" applyNumberFormat="1" applyFont="1" applyFill="1" applyBorder="1" applyAlignment="1">
      <alignment horizontal="right"/>
      <protection/>
    </xf>
    <xf numFmtId="0" fontId="18" fillId="0" borderId="0" xfId="0" applyFont="1" applyAlignment="1">
      <alignment/>
    </xf>
    <xf numFmtId="0" fontId="6" fillId="0" borderId="31" xfId="58" applyFont="1" applyBorder="1" applyAlignment="1">
      <alignment horizontal="centerContinuous"/>
      <protection/>
    </xf>
    <xf numFmtId="0" fontId="6" fillId="0" borderId="15" xfId="58" applyFont="1" applyBorder="1" applyAlignment="1">
      <alignment horizontal="centerContinuous"/>
      <protection/>
    </xf>
    <xf numFmtId="0" fontId="18" fillId="0" borderId="18" xfId="65" applyFont="1" applyFill="1" applyBorder="1" applyAlignment="1" applyProtection="1" quotePrefix="1">
      <alignment horizontal="center"/>
      <protection/>
    </xf>
    <xf numFmtId="0" fontId="18" fillId="0" borderId="18" xfId="65" applyFont="1" applyFill="1" applyBorder="1" applyAlignment="1" applyProtection="1">
      <alignment horizontal="center"/>
      <protection/>
    </xf>
    <xf numFmtId="0" fontId="18" fillId="0" borderId="52" xfId="65" applyFont="1" applyFill="1" applyBorder="1" applyAlignment="1">
      <alignment horizontal="center"/>
      <protection/>
    </xf>
    <xf numFmtId="0" fontId="18" fillId="0" borderId="15" xfId="65" applyFont="1" applyFill="1" applyBorder="1" applyAlignment="1">
      <alignment horizontal="center"/>
      <protection/>
    </xf>
    <xf numFmtId="0" fontId="18" fillId="0" borderId="35" xfId="65" applyFont="1" applyFill="1" applyBorder="1" applyAlignment="1" applyProtection="1">
      <alignment horizontal="center"/>
      <protection/>
    </xf>
    <xf numFmtId="0" fontId="17" fillId="0" borderId="0" xfId="64" applyFont="1" applyBorder="1" applyProtection="1">
      <alignment/>
      <protection/>
    </xf>
    <xf numFmtId="0" fontId="17" fillId="0" borderId="0" xfId="64" applyFont="1" applyBorder="1" applyAlignment="1">
      <alignment horizontal="left"/>
      <protection/>
    </xf>
    <xf numFmtId="164" fontId="18" fillId="0" borderId="0" xfId="65" applyNumberFormat="1" applyFont="1" applyFill="1" applyAlignment="1">
      <alignment horizontal="center"/>
      <protection/>
    </xf>
    <xf numFmtId="2" fontId="18" fillId="0" borderId="51" xfId="65" applyNumberFormat="1" applyFont="1" applyFill="1" applyBorder="1" applyAlignment="1">
      <alignment horizontal="center"/>
      <protection/>
    </xf>
    <xf numFmtId="0" fontId="18" fillId="0" borderId="51" xfId="65" applyFont="1" applyFill="1" applyBorder="1">
      <alignment/>
      <protection/>
    </xf>
    <xf numFmtId="1" fontId="18" fillId="0" borderId="20" xfId="65" applyNumberFormat="1" applyFont="1" applyFill="1" applyBorder="1" applyAlignment="1" applyProtection="1">
      <alignment horizontal="right"/>
      <protection/>
    </xf>
    <xf numFmtId="1" fontId="18" fillId="0" borderId="12" xfId="65" applyNumberFormat="1" applyFont="1" applyFill="1" applyBorder="1" applyAlignment="1" applyProtection="1">
      <alignment horizontal="right"/>
      <protection locked="0"/>
    </xf>
    <xf numFmtId="1" fontId="18" fillId="0" borderId="12" xfId="65" applyNumberFormat="1" applyFont="1" applyFill="1" applyBorder="1" applyAlignment="1" applyProtection="1">
      <alignment horizontal="right"/>
      <protection/>
    </xf>
    <xf numFmtId="1" fontId="18" fillId="0" borderId="45" xfId="65" applyNumberFormat="1" applyFont="1" applyFill="1" applyBorder="1" applyAlignment="1" applyProtection="1">
      <alignment horizontal="right"/>
      <protection locked="0"/>
    </xf>
    <xf numFmtId="1" fontId="18" fillId="0" borderId="51" xfId="65" applyNumberFormat="1" applyFont="1" applyFill="1" applyBorder="1" applyAlignment="1" applyProtection="1">
      <alignment horizontal="right"/>
      <protection locked="0"/>
    </xf>
    <xf numFmtId="0" fontId="18" fillId="0" borderId="28" xfId="65" applyFont="1" applyFill="1" applyBorder="1" applyAlignment="1" quotePrefix="1">
      <alignment horizontal="left"/>
      <protection/>
    </xf>
    <xf numFmtId="0" fontId="18" fillId="0" borderId="28" xfId="65" applyFont="1" applyFill="1" applyBorder="1" applyAlignment="1">
      <alignment horizontal="center"/>
      <protection/>
    </xf>
    <xf numFmtId="0" fontId="18" fillId="0" borderId="28" xfId="65" applyFont="1" applyFill="1" applyBorder="1" applyAlignment="1" quotePrefix="1">
      <alignment horizontal="center"/>
      <protection/>
    </xf>
    <xf numFmtId="0" fontId="18" fillId="0" borderId="31" xfId="65" applyFont="1" applyFill="1" applyBorder="1" applyAlignment="1" quotePrefix="1">
      <alignment horizontal="center"/>
      <protection/>
    </xf>
    <xf numFmtId="0" fontId="18" fillId="0" borderId="33" xfId="65" applyFont="1" applyFill="1" applyBorder="1" applyAlignment="1">
      <alignment horizontal="center"/>
      <protection/>
    </xf>
    <xf numFmtId="0" fontId="18" fillId="0" borderId="53" xfId="65" applyFont="1" applyFill="1" applyBorder="1" applyAlignment="1">
      <alignment horizontal="center"/>
      <protection/>
    </xf>
    <xf numFmtId="0" fontId="0" fillId="0" borderId="27" xfId="0" applyBorder="1" applyAlignment="1">
      <alignment/>
    </xf>
    <xf numFmtId="0" fontId="6" fillId="0" borderId="27" xfId="64" applyFont="1" applyFill="1" applyBorder="1" applyAlignment="1">
      <alignment horizontal="centerContinuous"/>
      <protection/>
    </xf>
    <xf numFmtId="0" fontId="7" fillId="0" borderId="0" xfId="64" applyNumberFormat="1" applyFont="1" applyBorder="1" applyAlignment="1">
      <alignment horizontal="centerContinuous"/>
      <protection/>
    </xf>
    <xf numFmtId="0" fontId="7" fillId="0" borderId="0" xfId="64" applyNumberFormat="1" applyFont="1" applyAlignment="1">
      <alignment horizontal="centerContinuous"/>
      <protection/>
    </xf>
    <xf numFmtId="0" fontId="6" fillId="0" borderId="0" xfId="64" applyNumberFormat="1" applyFont="1" applyAlignment="1">
      <alignment horizontal="centerContinuous"/>
      <protection/>
    </xf>
    <xf numFmtId="0" fontId="20" fillId="0" borderId="17" xfId="65" applyFont="1" applyFill="1" applyBorder="1">
      <alignment/>
      <protection/>
    </xf>
    <xf numFmtId="49" fontId="20" fillId="0" borderId="17" xfId="65" applyNumberFormat="1" applyFont="1" applyFill="1" applyBorder="1" applyAlignment="1">
      <alignment horizontal="right"/>
      <protection/>
    </xf>
    <xf numFmtId="0" fontId="20" fillId="0" borderId="51" xfId="65" applyFont="1" applyFill="1" applyBorder="1">
      <alignment/>
      <protection/>
    </xf>
    <xf numFmtId="164" fontId="6" fillId="0" borderId="0" xfId="64" applyNumberFormat="1" applyFont="1" applyAlignment="1">
      <alignment horizontal="left"/>
      <protection/>
    </xf>
    <xf numFmtId="166" fontId="6" fillId="0" borderId="28" xfId="58" applyNumberFormat="1" applyFont="1" applyBorder="1" applyAlignment="1" applyProtection="1">
      <alignment horizontal="center"/>
      <protection locked="0"/>
    </xf>
    <xf numFmtId="0" fontId="6" fillId="0" borderId="0" xfId="58" applyFont="1" applyAlignment="1">
      <alignment horizontal="left"/>
      <protection/>
    </xf>
    <xf numFmtId="0" fontId="6" fillId="0" borderId="18" xfId="58" applyFont="1" applyBorder="1" applyAlignment="1" quotePrefix="1">
      <alignment horizontal="centerContinuous"/>
      <protection/>
    </xf>
    <xf numFmtId="0" fontId="6" fillId="0" borderId="19" xfId="58" applyFont="1" applyBorder="1" applyAlignment="1">
      <alignment horizontal="centerContinuous"/>
      <protection/>
    </xf>
    <xf numFmtId="0" fontId="0" fillId="0" borderId="28" xfId="69" applyFont="1" applyBorder="1" applyAlignment="1" applyProtection="1">
      <alignment horizontal="center" vertical="top"/>
      <protection locked="0"/>
    </xf>
    <xf numFmtId="0" fontId="0" fillId="0" borderId="0" xfId="69" applyFont="1" applyBorder="1" applyAlignment="1" applyProtection="1">
      <alignment horizontal="center" vertical="top"/>
      <protection locked="0"/>
    </xf>
    <xf numFmtId="0" fontId="0" fillId="0" borderId="0" xfId="69" applyFont="1" applyBorder="1" applyAlignment="1" applyProtection="1">
      <alignment horizontal="center" vertical="top" wrapText="1"/>
      <protection locked="0"/>
    </xf>
    <xf numFmtId="0" fontId="0" fillId="0" borderId="0" xfId="69" applyFont="1" applyBorder="1" applyAlignment="1" applyProtection="1">
      <alignment horizontal="center" vertical="top"/>
      <protection locked="0"/>
    </xf>
    <xf numFmtId="0" fontId="0" fillId="0" borderId="28" xfId="69" applyFont="1" applyBorder="1" applyAlignment="1" applyProtection="1">
      <alignment horizontal="center" vertical="top" wrapText="1"/>
      <protection locked="0"/>
    </xf>
    <xf numFmtId="0" fontId="0" fillId="0" borderId="28" xfId="69" applyFont="1" applyBorder="1" applyAlignment="1" applyProtection="1">
      <alignment horizontal="center" vertical="top"/>
      <protection locked="0"/>
    </xf>
    <xf numFmtId="0" fontId="0" fillId="0" borderId="0" xfId="69" applyFont="1" applyBorder="1" applyAlignment="1" applyProtection="1">
      <alignment horizontal="center" vertical="top" wrapText="1"/>
      <protection locked="0"/>
    </xf>
    <xf numFmtId="0" fontId="0" fillId="0" borderId="28" xfId="69" applyFont="1" applyBorder="1" applyAlignment="1" applyProtection="1" quotePrefix="1">
      <alignment horizontal="center" vertical="top" wrapText="1"/>
      <protection locked="0"/>
    </xf>
    <xf numFmtId="49" fontId="7" fillId="0" borderId="0" xfId="64" applyNumberFormat="1" applyFont="1" applyBorder="1" applyAlignment="1" applyProtection="1">
      <alignment horizontal="centerContinuous"/>
      <protection locked="0"/>
    </xf>
    <xf numFmtId="49" fontId="7" fillId="0" borderId="0" xfId="64" applyNumberFormat="1" applyFont="1" applyAlignment="1" applyProtection="1">
      <alignment horizontal="centerContinuous"/>
      <protection locked="0"/>
    </xf>
    <xf numFmtId="49" fontId="6" fillId="0" borderId="0" xfId="64" applyNumberFormat="1" applyFont="1" applyAlignment="1" applyProtection="1">
      <alignment horizontal="centerContinuous"/>
      <protection locked="0"/>
    </xf>
    <xf numFmtId="0" fontId="7" fillId="0" borderId="0" xfId="64" applyNumberFormat="1" applyFont="1" applyBorder="1" applyAlignment="1" applyProtection="1" quotePrefix="1">
      <alignment horizontal="centerContinuous"/>
      <protection/>
    </xf>
    <xf numFmtId="0" fontId="7" fillId="0" borderId="0" xfId="65" applyFont="1" applyFill="1" applyAlignment="1" quotePrefix="1">
      <alignment horizontal="center"/>
      <protection/>
    </xf>
    <xf numFmtId="0" fontId="7" fillId="0" borderId="0" xfId="64" applyFont="1">
      <alignment/>
      <protection/>
    </xf>
    <xf numFmtId="0" fontId="7" fillId="0" borderId="0" xfId="64" applyFont="1" applyAlignment="1">
      <alignment horizontal="centerContinuous"/>
      <protection/>
    </xf>
    <xf numFmtId="0" fontId="1" fillId="0" borderId="0" xfId="0" applyFont="1" applyAlignment="1">
      <alignment horizontal="centerContinuous"/>
    </xf>
    <xf numFmtId="0" fontId="7" fillId="0" borderId="0" xfId="65" applyFont="1" applyFill="1" applyAlignment="1" quotePrefix="1">
      <alignment horizontal="left"/>
      <protection/>
    </xf>
    <xf numFmtId="0" fontId="0" fillId="0" borderId="0" xfId="69" applyFont="1" applyBorder="1" applyAlignment="1" applyProtection="1">
      <alignment horizontal="left" vertical="top"/>
      <protection/>
    </xf>
    <xf numFmtId="0" fontId="22" fillId="0" borderId="0" xfId="69" applyFont="1" applyAlignment="1" applyProtection="1">
      <alignment horizontal="centerContinuous" vertical="top"/>
      <protection/>
    </xf>
    <xf numFmtId="0" fontId="22" fillId="0" borderId="15" xfId="69" applyFont="1" applyBorder="1" applyAlignment="1" applyProtection="1">
      <alignment horizontal="left" vertical="top"/>
      <protection/>
    </xf>
    <xf numFmtId="175" fontId="22" fillId="0" borderId="15" xfId="69" applyNumberFormat="1" applyFont="1" applyBorder="1" applyAlignment="1" applyProtection="1">
      <alignment horizontal="left" vertical="top"/>
      <protection/>
    </xf>
    <xf numFmtId="0" fontId="23" fillId="0" borderId="15" xfId="69" applyFont="1" applyBorder="1" applyProtection="1">
      <alignment/>
      <protection/>
    </xf>
    <xf numFmtId="0" fontId="22" fillId="0" borderId="28" xfId="69" applyFont="1" applyBorder="1" applyAlignment="1" applyProtection="1">
      <alignment horizontal="center" vertical="top"/>
      <protection/>
    </xf>
    <xf numFmtId="175" fontId="22" fillId="0" borderId="0" xfId="69" applyNumberFormat="1" applyFont="1" applyBorder="1" applyAlignment="1" applyProtection="1">
      <alignment horizontal="center" vertical="top"/>
      <protection/>
    </xf>
    <xf numFmtId="0" fontId="22" fillId="0" borderId="0" xfId="69" applyFont="1" applyBorder="1" applyAlignment="1" applyProtection="1">
      <alignment horizontal="center" vertical="top" wrapText="1"/>
      <protection/>
    </xf>
    <xf numFmtId="0" fontId="22" fillId="0" borderId="28" xfId="69" applyFont="1" applyBorder="1" applyAlignment="1" applyProtection="1" quotePrefix="1">
      <alignment horizontal="center" vertical="top" wrapText="1"/>
      <protection/>
    </xf>
    <xf numFmtId="0" fontId="22" fillId="0" borderId="18" xfId="69" applyFont="1" applyBorder="1" applyAlignment="1" applyProtection="1">
      <alignment horizontal="center" vertical="top"/>
      <protection/>
    </xf>
    <xf numFmtId="0" fontId="22" fillId="0" borderId="0" xfId="69" applyFont="1" applyBorder="1" applyAlignment="1" applyProtection="1">
      <alignment horizontal="center" vertical="top"/>
      <protection/>
    </xf>
    <xf numFmtId="0" fontId="22" fillId="0" borderId="28" xfId="69" applyFont="1" applyBorder="1" applyAlignment="1" applyProtection="1">
      <alignment horizontal="center" vertical="top" wrapText="1"/>
      <protection/>
    </xf>
    <xf numFmtId="0" fontId="22" fillId="0" borderId="42" xfId="65" applyFont="1" applyFill="1" applyBorder="1" applyAlignment="1" applyProtection="1">
      <alignment horizontal="center"/>
      <protection/>
    </xf>
    <xf numFmtId="175" fontId="22" fillId="0" borderId="0" xfId="65" applyNumberFormat="1" applyFont="1" applyFill="1" applyBorder="1" applyAlignment="1" applyProtection="1">
      <alignment horizontal="center"/>
      <protection/>
    </xf>
    <xf numFmtId="0" fontId="22" fillId="0" borderId="42" xfId="65" applyFont="1" applyFill="1" applyBorder="1" applyAlignment="1" applyProtection="1" quotePrefix="1">
      <alignment horizontal="center"/>
      <protection/>
    </xf>
    <xf numFmtId="175" fontId="21" fillId="0" borderId="11" xfId="64" applyNumberFormat="1" applyFont="1" applyBorder="1" applyAlignment="1" applyProtection="1">
      <alignment horizontal="centerContinuous"/>
      <protection/>
    </xf>
    <xf numFmtId="0" fontId="22" fillId="0" borderId="0" xfId="69" applyFont="1" applyBorder="1" applyAlignment="1" applyProtection="1">
      <alignment horizontal="centerContinuous" vertical="top" wrapText="1"/>
      <protection/>
    </xf>
    <xf numFmtId="0" fontId="22" fillId="0" borderId="43" xfId="65" applyFont="1" applyFill="1" applyBorder="1" applyAlignment="1" applyProtection="1" quotePrefix="1">
      <alignment horizontal="center"/>
      <protection/>
    </xf>
    <xf numFmtId="175" fontId="21" fillId="0" borderId="15" xfId="64" applyNumberFormat="1" applyFont="1" applyBorder="1" applyAlignment="1" applyProtection="1">
      <alignment horizontal="centerContinuous"/>
      <protection/>
    </xf>
    <xf numFmtId="0" fontId="21" fillId="0" borderId="19" xfId="64" applyFont="1" applyBorder="1" applyAlignment="1" applyProtection="1" quotePrefix="1">
      <alignment horizontal="centerContinuous"/>
      <protection/>
    </xf>
    <xf numFmtId="0" fontId="22" fillId="0" borderId="32" xfId="69" applyFont="1" applyBorder="1" applyAlignment="1" applyProtection="1">
      <alignment horizontal="center" vertical="top" wrapText="1"/>
      <protection/>
    </xf>
    <xf numFmtId="1" fontId="21" fillId="30" borderId="20" xfId="64" applyNumberFormat="1" applyFont="1" applyFill="1" applyBorder="1" applyAlignment="1" applyProtection="1">
      <alignment horizontal="right"/>
      <protection/>
    </xf>
    <xf numFmtId="175" fontId="22" fillId="0" borderId="15" xfId="69" applyNumberFormat="1" applyFont="1" applyBorder="1" applyAlignment="1" applyProtection="1">
      <alignment horizontal="center" vertical="top" wrapText="1"/>
      <protection/>
    </xf>
    <xf numFmtId="1" fontId="22" fillId="0" borderId="32" xfId="69" applyNumberFormat="1" applyFont="1" applyBorder="1" applyAlignment="1" applyProtection="1">
      <alignment horizontal="right" vertical="top"/>
      <protection locked="0"/>
    </xf>
    <xf numFmtId="1" fontId="22" fillId="0" borderId="18" xfId="69" applyNumberFormat="1" applyFont="1" applyBorder="1" applyAlignment="1" applyProtection="1">
      <alignment horizontal="right" vertical="top"/>
      <protection locked="0"/>
    </xf>
    <xf numFmtId="0" fontId="22" fillId="0" borderId="15" xfId="69" applyFont="1" applyBorder="1">
      <alignment/>
      <protection/>
    </xf>
    <xf numFmtId="0" fontId="22" fillId="0" borderId="19" xfId="69" applyFont="1" applyBorder="1" applyAlignment="1" applyProtection="1">
      <alignment horizontal="left" vertical="top"/>
      <protection/>
    </xf>
    <xf numFmtId="165" fontId="22" fillId="0" borderId="15" xfId="69" applyNumberFormat="1" applyFont="1" applyBorder="1" applyAlignment="1" applyProtection="1">
      <alignment horizontal="center" vertical="top" wrapText="1"/>
      <protection/>
    </xf>
    <xf numFmtId="0" fontId="22" fillId="0" borderId="15" xfId="69" applyFont="1" applyBorder="1" applyAlignment="1" applyProtection="1">
      <alignment horizontal="left" vertical="top" wrapText="1"/>
      <protection/>
    </xf>
    <xf numFmtId="0" fontId="0" fillId="0" borderId="46" xfId="69" applyFont="1" applyBorder="1" applyAlignment="1" applyProtection="1">
      <alignment horizontal="left" vertical="top"/>
      <protection/>
    </xf>
    <xf numFmtId="0" fontId="22" fillId="0" borderId="32" xfId="69" applyFont="1" applyBorder="1" applyAlignment="1" applyProtection="1">
      <alignment horizontal="center" vertical="top"/>
      <protection/>
    </xf>
    <xf numFmtId="165" fontId="22" fillId="0" borderId="49" xfId="69" applyNumberFormat="1" applyFont="1" applyBorder="1" applyAlignment="1" applyProtection="1">
      <alignment horizontal="center" vertical="top" wrapText="1"/>
      <protection/>
    </xf>
    <xf numFmtId="0" fontId="21" fillId="0" borderId="28" xfId="64" applyFont="1" applyBorder="1" applyAlignment="1" applyProtection="1">
      <alignment horizontal="center"/>
      <protection/>
    </xf>
    <xf numFmtId="0" fontId="21" fillId="0" borderId="31" xfId="64" applyFont="1" applyBorder="1" applyAlignment="1" applyProtection="1">
      <alignment horizontal="center"/>
      <protection/>
    </xf>
    <xf numFmtId="0" fontId="21" fillId="0" borderId="19" xfId="64" applyFont="1" applyBorder="1" applyAlignment="1" applyProtection="1">
      <alignment horizontal="centerContinuous"/>
      <protection/>
    </xf>
    <xf numFmtId="175" fontId="24" fillId="0" borderId="15" xfId="69" applyNumberFormat="1" applyFont="1" applyBorder="1" applyAlignment="1" applyProtection="1">
      <alignment horizontal="centerContinuous" vertical="top"/>
      <protection/>
    </xf>
    <xf numFmtId="0" fontId="24" fillId="0" borderId="0" xfId="69" applyFont="1" applyAlignment="1" applyProtection="1">
      <alignment horizontal="centerContinuous" vertical="top"/>
      <protection/>
    </xf>
    <xf numFmtId="175" fontId="24" fillId="0" borderId="0" xfId="69" applyNumberFormat="1" applyFont="1" applyAlignment="1" applyProtection="1">
      <alignment horizontal="centerContinuous" vertical="top"/>
      <protection/>
    </xf>
    <xf numFmtId="0" fontId="1" fillId="0" borderId="0" xfId="0" applyFont="1" applyBorder="1" applyAlignment="1">
      <alignment horizontal="center"/>
    </xf>
    <xf numFmtId="0" fontId="1" fillId="0" borderId="0" xfId="0" applyFont="1" applyBorder="1" applyAlignment="1">
      <alignment/>
    </xf>
    <xf numFmtId="49" fontId="0" fillId="0" borderId="0" xfId="0" applyNumberFormat="1" applyFont="1" applyBorder="1" applyAlignment="1">
      <alignment horizontal="center"/>
    </xf>
    <xf numFmtId="0" fontId="0" fillId="0" borderId="0" xfId="0" applyNumberFormat="1" applyFont="1" applyBorder="1" applyAlignment="1">
      <alignment horizontal="center"/>
    </xf>
    <xf numFmtId="49" fontId="0" fillId="0" borderId="0" xfId="0" applyNumberFormat="1" applyFont="1" applyBorder="1" applyAlignment="1" applyProtection="1">
      <alignment horizontal="center"/>
      <protection locked="0"/>
    </xf>
    <xf numFmtId="0" fontId="0" fillId="0" borderId="40" xfId="0" applyBorder="1" applyAlignment="1">
      <alignment/>
    </xf>
    <xf numFmtId="0" fontId="0" fillId="0" borderId="28" xfId="0" applyBorder="1" applyAlignment="1">
      <alignment/>
    </xf>
    <xf numFmtId="0" fontId="0" fillId="0" borderId="31" xfId="0" applyBorder="1" applyAlignment="1">
      <alignment/>
    </xf>
    <xf numFmtId="0" fontId="6" fillId="0" borderId="24" xfId="64" applyFont="1" applyBorder="1" applyAlignment="1">
      <alignment horizontal="center"/>
      <protection/>
    </xf>
    <xf numFmtId="0" fontId="0" fillId="0" borderId="0" xfId="0" applyAlignment="1" applyProtection="1">
      <alignment/>
      <protection locked="0"/>
    </xf>
    <xf numFmtId="0" fontId="6" fillId="0" borderId="0" xfId="64" applyFont="1" applyBorder="1" applyAlignment="1" applyProtection="1">
      <alignment horizontal="center"/>
      <protection locked="0"/>
    </xf>
    <xf numFmtId="1" fontId="6" fillId="0" borderId="0" xfId="64" applyNumberFormat="1" applyFont="1" applyBorder="1" applyAlignment="1" applyProtection="1">
      <alignment horizontal="right"/>
      <protection locked="0"/>
    </xf>
    <xf numFmtId="1" fontId="6" fillId="30" borderId="0" xfId="64" applyNumberFormat="1" applyFont="1" applyFill="1" applyBorder="1" applyAlignment="1" applyProtection="1">
      <alignment horizontal="right"/>
      <protection locked="0"/>
    </xf>
    <xf numFmtId="175" fontId="6" fillId="0" borderId="0" xfId="64" applyNumberFormat="1" applyFont="1" applyBorder="1" applyProtection="1">
      <alignment/>
      <protection locked="0"/>
    </xf>
    <xf numFmtId="0" fontId="6" fillId="0" borderId="0" xfId="64" applyFont="1" applyBorder="1" applyAlignment="1" applyProtection="1">
      <alignment horizontal="left"/>
      <protection locked="0"/>
    </xf>
    <xf numFmtId="49" fontId="6" fillId="0" borderId="0" xfId="64" applyNumberFormat="1" applyFont="1" applyBorder="1" applyAlignment="1">
      <alignment horizontal="centerContinuous"/>
      <protection/>
    </xf>
    <xf numFmtId="49" fontId="7" fillId="0" borderId="0" xfId="64" applyNumberFormat="1" applyFont="1" applyBorder="1" applyAlignment="1">
      <alignment horizontal="left"/>
      <protection/>
    </xf>
    <xf numFmtId="49" fontId="0" fillId="0" borderId="15" xfId="0" applyNumberFormat="1" applyBorder="1" applyAlignment="1">
      <alignment/>
    </xf>
    <xf numFmtId="49" fontId="6" fillId="0" borderId="10" xfId="64" applyNumberFormat="1" applyFont="1" applyBorder="1" applyAlignment="1" applyProtection="1">
      <alignment horizontal="left"/>
      <protection locked="0"/>
    </xf>
    <xf numFmtId="0" fontId="6" fillId="0" borderId="24" xfId="67" applyFont="1" applyBorder="1" applyAlignment="1">
      <alignment horizontal="center"/>
      <protection/>
    </xf>
    <xf numFmtId="0" fontId="6" fillId="0" borderId="17" xfId="67" applyFont="1" applyBorder="1">
      <alignment/>
      <protection/>
    </xf>
    <xf numFmtId="0" fontId="6" fillId="0" borderId="34" xfId="64" applyFont="1" applyBorder="1" applyAlignment="1">
      <alignment horizontal="center"/>
      <protection/>
    </xf>
    <xf numFmtId="49" fontId="6" fillId="0" borderId="0" xfId="64" applyNumberFormat="1" applyFont="1" applyProtection="1">
      <alignment/>
      <protection locked="0"/>
    </xf>
    <xf numFmtId="49" fontId="0" fillId="0" borderId="0" xfId="0" applyNumberFormat="1" applyFont="1" applyAlignment="1" applyProtection="1">
      <alignment/>
      <protection locked="0"/>
    </xf>
    <xf numFmtId="49" fontId="6" fillId="0" borderId="15" xfId="64" applyNumberFormat="1" applyFont="1" applyBorder="1" applyProtection="1">
      <alignment/>
      <protection locked="0"/>
    </xf>
    <xf numFmtId="49" fontId="0" fillId="0" borderId="15" xfId="0" applyNumberFormat="1" applyFont="1" applyBorder="1" applyAlignment="1" applyProtection="1">
      <alignment/>
      <protection locked="0"/>
    </xf>
    <xf numFmtId="0" fontId="6" fillId="0" borderId="28" xfId="64" applyFont="1" applyBorder="1">
      <alignment/>
      <protection/>
    </xf>
    <xf numFmtId="0" fontId="0" fillId="0" borderId="54" xfId="0" applyBorder="1" applyAlignment="1">
      <alignment/>
    </xf>
    <xf numFmtId="0" fontId="6" fillId="0" borderId="27" xfId="64" applyFont="1" applyBorder="1" applyAlignment="1" quotePrefix="1">
      <alignment horizontal="left"/>
      <protection/>
    </xf>
    <xf numFmtId="0" fontId="1" fillId="0" borderId="0" xfId="71" applyFont="1" applyAlignment="1">
      <alignment horizontal="centerContinuous"/>
      <protection/>
    </xf>
    <xf numFmtId="0" fontId="1" fillId="0" borderId="0" xfId="71" applyFont="1" applyBorder="1" applyAlignment="1">
      <alignment horizontal="left"/>
      <protection/>
    </xf>
    <xf numFmtId="0" fontId="26" fillId="0" borderId="0" xfId="71" applyFont="1" applyBorder="1" applyAlignment="1" quotePrefix="1">
      <alignment horizontal="left"/>
      <protection/>
    </xf>
    <xf numFmtId="0" fontId="26" fillId="0" borderId="0" xfId="71" applyFont="1" applyBorder="1" applyAlignment="1">
      <alignment horizontal="left"/>
      <protection/>
    </xf>
    <xf numFmtId="0" fontId="27" fillId="0" borderId="0" xfId="71" applyFont="1" applyBorder="1">
      <alignment/>
      <protection/>
    </xf>
    <xf numFmtId="0" fontId="25" fillId="0" borderId="15" xfId="71" applyFont="1" applyBorder="1">
      <alignment/>
      <protection/>
    </xf>
    <xf numFmtId="0" fontId="1" fillId="0" borderId="15" xfId="71" applyFont="1" applyBorder="1" applyAlignment="1">
      <alignment horizontal="left"/>
      <protection/>
    </xf>
    <xf numFmtId="0" fontId="26" fillId="0" borderId="15" xfId="71" applyFont="1" applyBorder="1">
      <alignment/>
      <protection/>
    </xf>
    <xf numFmtId="0" fontId="27" fillId="0" borderId="15" xfId="71" applyFont="1" applyBorder="1">
      <alignment/>
      <protection/>
    </xf>
    <xf numFmtId="0" fontId="27" fillId="0" borderId="28" xfId="71" applyFont="1" applyBorder="1" applyAlignment="1">
      <alignment horizontal="center"/>
      <protection/>
    </xf>
    <xf numFmtId="0" fontId="27" fillId="0" borderId="0" xfId="71" applyFont="1" applyBorder="1" applyAlignment="1">
      <alignment horizontal="center"/>
      <protection/>
    </xf>
    <xf numFmtId="0" fontId="27" fillId="0" borderId="0" xfId="71" applyFont="1" applyBorder="1" applyAlignment="1">
      <alignment horizontal="centerContinuous"/>
      <protection/>
    </xf>
    <xf numFmtId="0" fontId="27" fillId="0" borderId="18" xfId="71" applyFont="1" applyBorder="1" applyAlignment="1">
      <alignment horizontal="centerContinuous"/>
      <protection/>
    </xf>
    <xf numFmtId="0" fontId="27" fillId="0" borderId="18" xfId="71" applyFont="1" applyBorder="1" applyAlignment="1">
      <alignment horizontal="center"/>
      <protection/>
    </xf>
    <xf numFmtId="0" fontId="27" fillId="0" borderId="31" xfId="71" applyFont="1" applyBorder="1" applyAlignment="1">
      <alignment horizontal="center"/>
      <protection/>
    </xf>
    <xf numFmtId="0" fontId="27" fillId="0" borderId="15" xfId="71" applyFont="1" applyBorder="1" applyAlignment="1">
      <alignment horizontal="center"/>
      <protection/>
    </xf>
    <xf numFmtId="0" fontId="27" fillId="0" borderId="15" xfId="71" applyFont="1" applyBorder="1" applyAlignment="1">
      <alignment horizontal="centerContinuous"/>
      <protection/>
    </xf>
    <xf numFmtId="0" fontId="27" fillId="0" borderId="19" xfId="71" applyFont="1" applyBorder="1" applyAlignment="1">
      <alignment horizontal="centerContinuous"/>
      <protection/>
    </xf>
    <xf numFmtId="0" fontId="27" fillId="0" borderId="19" xfId="71" applyFont="1" applyBorder="1" applyAlignment="1">
      <alignment horizontal="center"/>
      <protection/>
    </xf>
    <xf numFmtId="0" fontId="27" fillId="0" borderId="32" xfId="71" applyFont="1" applyBorder="1" applyAlignment="1">
      <alignment horizontal="center"/>
      <protection/>
    </xf>
    <xf numFmtId="0" fontId="27" fillId="0" borderId="55" xfId="71" applyFont="1" applyBorder="1" applyAlignment="1">
      <alignment horizontal="left"/>
      <protection/>
    </xf>
    <xf numFmtId="0" fontId="27" fillId="0" borderId="56" xfId="71" applyFont="1" applyBorder="1">
      <alignment/>
      <protection/>
    </xf>
    <xf numFmtId="0" fontId="27" fillId="0" borderId="55" xfId="71" applyFont="1" applyBorder="1">
      <alignment/>
      <protection/>
    </xf>
    <xf numFmtId="0" fontId="27" fillId="0" borderId="56" xfId="71" applyFont="1" applyBorder="1" applyAlignment="1">
      <alignment horizontal="left"/>
      <protection/>
    </xf>
    <xf numFmtId="0" fontId="28" fillId="0" borderId="15" xfId="71" applyFont="1" applyBorder="1">
      <alignment/>
      <protection/>
    </xf>
    <xf numFmtId="0" fontId="27" fillId="0" borderId="56" xfId="71" applyFont="1" applyBorder="1" applyAlignment="1" quotePrefix="1">
      <alignment horizontal="left"/>
      <protection/>
    </xf>
    <xf numFmtId="0" fontId="28" fillId="0" borderId="54" xfId="71" applyFont="1" applyBorder="1">
      <alignment/>
      <protection/>
    </xf>
    <xf numFmtId="0" fontId="28" fillId="0" borderId="57" xfId="71" applyFont="1" applyBorder="1">
      <alignment/>
      <protection/>
    </xf>
    <xf numFmtId="0" fontId="27" fillId="0" borderId="15" xfId="71" applyFont="1" applyBorder="1" applyAlignment="1" quotePrefix="1">
      <alignment horizontal="left"/>
      <protection/>
    </xf>
    <xf numFmtId="0" fontId="27" fillId="0" borderId="57" xfId="71" applyFont="1" applyBorder="1">
      <alignment/>
      <protection/>
    </xf>
    <xf numFmtId="0" fontId="27" fillId="0" borderId="58" xfId="71" applyFont="1" applyBorder="1">
      <alignment/>
      <protection/>
    </xf>
    <xf numFmtId="0" fontId="27" fillId="0" borderId="0" xfId="71" applyFont="1">
      <alignment/>
      <protection/>
    </xf>
    <xf numFmtId="3" fontId="27" fillId="0" borderId="0" xfId="71" applyNumberFormat="1" applyFont="1">
      <alignment/>
      <protection/>
    </xf>
    <xf numFmtId="0" fontId="6" fillId="0" borderId="59" xfId="64" applyFont="1" applyBorder="1" applyAlignment="1">
      <alignment horizontal="left"/>
      <protection/>
    </xf>
    <xf numFmtId="1" fontId="6" fillId="0" borderId="59" xfId="64" applyNumberFormat="1" applyFont="1" applyBorder="1" applyAlignment="1" applyProtection="1">
      <alignment horizontal="left"/>
      <protection locked="0"/>
    </xf>
    <xf numFmtId="0" fontId="6" fillId="0" borderId="0" xfId="64" applyFont="1" applyBorder="1" applyAlignment="1" quotePrefix="1">
      <alignment/>
      <protection/>
    </xf>
    <xf numFmtId="0" fontId="0" fillId="0" borderId="0" xfId="0" applyFont="1" applyAlignment="1">
      <alignment/>
    </xf>
    <xf numFmtId="0" fontId="6" fillId="0" borderId="0" xfId="64" applyFont="1" applyAlignment="1">
      <alignment/>
      <protection/>
    </xf>
    <xf numFmtId="0" fontId="6" fillId="0" borderId="10" xfId="64" applyFont="1" applyBorder="1" applyAlignment="1">
      <alignment/>
      <protection/>
    </xf>
    <xf numFmtId="0" fontId="6" fillId="0" borderId="0" xfId="64" applyFont="1" applyBorder="1" applyAlignment="1">
      <alignment/>
      <protection/>
    </xf>
    <xf numFmtId="1" fontId="6" fillId="0" borderId="0" xfId="64" applyNumberFormat="1" applyFont="1" applyBorder="1" applyAlignment="1" applyProtection="1">
      <alignment/>
      <protection locked="0"/>
    </xf>
    <xf numFmtId="0" fontId="6" fillId="0" borderId="0" xfId="68" applyFont="1" applyBorder="1" applyAlignment="1">
      <alignment/>
      <protection/>
    </xf>
    <xf numFmtId="0" fontId="6" fillId="0" borderId="0" xfId="68" applyFont="1" applyAlignment="1">
      <alignment/>
      <protection/>
    </xf>
    <xf numFmtId="0" fontId="21" fillId="0" borderId="0" xfId="64" applyFont="1" applyBorder="1">
      <alignment/>
      <protection/>
    </xf>
    <xf numFmtId="0" fontId="22" fillId="0" borderId="0" xfId="0" applyFont="1" applyAlignment="1">
      <alignment/>
    </xf>
    <xf numFmtId="0" fontId="21" fillId="0" borderId="0" xfId="64" applyFont="1">
      <alignment/>
      <protection/>
    </xf>
    <xf numFmtId="1" fontId="21" fillId="0" borderId="0" xfId="64" applyNumberFormat="1" applyFont="1" applyBorder="1" applyAlignment="1" applyProtection="1">
      <alignment horizontal="left"/>
      <protection locked="0"/>
    </xf>
    <xf numFmtId="0" fontId="21" fillId="0" borderId="0" xfId="64" applyFont="1" applyBorder="1" applyAlignment="1">
      <alignment horizontal="left"/>
      <protection/>
    </xf>
    <xf numFmtId="0" fontId="22" fillId="0" borderId="0" xfId="0" applyFont="1" applyAlignment="1">
      <alignment horizontal="left"/>
    </xf>
    <xf numFmtId="0" fontId="21" fillId="0" borderId="0" xfId="64" applyFont="1" applyAlignment="1">
      <alignment horizontal="left"/>
      <protection/>
    </xf>
    <xf numFmtId="0" fontId="30" fillId="0" borderId="0" xfId="64" applyFont="1" applyBorder="1" applyAlignment="1" applyProtection="1">
      <alignment horizontal="left"/>
      <protection locked="0"/>
    </xf>
    <xf numFmtId="0" fontId="21" fillId="0" borderId="0" xfId="70" applyFont="1">
      <alignment/>
      <protection/>
    </xf>
    <xf numFmtId="0" fontId="22" fillId="0" borderId="0" xfId="0" applyFont="1" applyBorder="1" applyAlignment="1">
      <alignment horizontal="center"/>
    </xf>
    <xf numFmtId="0" fontId="31" fillId="0" borderId="0" xfId="0" applyFont="1" applyBorder="1" applyAlignment="1">
      <alignment/>
    </xf>
    <xf numFmtId="0" fontId="22" fillId="0" borderId="37" xfId="69" applyFont="1" applyBorder="1" applyAlignment="1" applyProtection="1">
      <alignment horizontal="center" vertical="top"/>
      <protection/>
    </xf>
    <xf numFmtId="0" fontId="21" fillId="0" borderId="0" xfId="70" applyFont="1" applyAlignment="1">
      <alignment horizontal="center"/>
      <protection/>
    </xf>
    <xf numFmtId="0" fontId="22" fillId="0" borderId="37" xfId="69" applyFont="1" applyBorder="1" applyAlignment="1" applyProtection="1">
      <alignment horizontal="center" vertical="top" wrapText="1"/>
      <protection/>
    </xf>
    <xf numFmtId="175" fontId="22" fillId="0" borderId="15" xfId="69" applyNumberFormat="1" applyFont="1" applyBorder="1" applyAlignment="1" applyProtection="1">
      <alignment horizontal="left" vertical="top" wrapText="1"/>
      <protection/>
    </xf>
    <xf numFmtId="0" fontId="22" fillId="0" borderId="48" xfId="0" applyFont="1" applyBorder="1" applyAlignment="1">
      <alignment/>
    </xf>
    <xf numFmtId="0" fontId="21" fillId="0" borderId="40" xfId="70" applyFont="1" applyBorder="1" applyAlignment="1">
      <alignment horizontal="center"/>
      <protection/>
    </xf>
    <xf numFmtId="0" fontId="21" fillId="0" borderId="0" xfId="70" applyFont="1" applyBorder="1" applyAlignment="1">
      <alignment horizontal="center"/>
      <protection/>
    </xf>
    <xf numFmtId="0" fontId="22" fillId="0" borderId="31" xfId="69" applyFont="1" applyBorder="1" applyAlignment="1" applyProtection="1">
      <alignment horizontal="center" vertical="top"/>
      <protection/>
    </xf>
    <xf numFmtId="1" fontId="22" fillId="0" borderId="28" xfId="69" applyNumberFormat="1" applyFont="1" applyBorder="1" applyAlignment="1" applyProtection="1">
      <alignment horizontal="right" vertical="top"/>
      <protection locked="0"/>
    </xf>
    <xf numFmtId="0" fontId="21" fillId="0" borderId="40" xfId="70" applyFont="1" applyBorder="1">
      <alignment/>
      <protection/>
    </xf>
    <xf numFmtId="0" fontId="21" fillId="0" borderId="0" xfId="70" applyFont="1" applyBorder="1">
      <alignment/>
      <protection/>
    </xf>
    <xf numFmtId="175" fontId="24" fillId="0" borderId="15" xfId="69" applyNumberFormat="1" applyFont="1" applyBorder="1" applyAlignment="1" applyProtection="1">
      <alignment horizontal="centerContinuous" vertical="top" wrapText="1"/>
      <protection/>
    </xf>
    <xf numFmtId="175" fontId="22" fillId="0" borderId="32" xfId="69" applyNumberFormat="1" applyFont="1" applyBorder="1" applyAlignment="1" applyProtection="1">
      <alignment horizontal="left" vertical="top" wrapText="1"/>
      <protection/>
    </xf>
    <xf numFmtId="1" fontId="21" fillId="30" borderId="32" xfId="64" applyNumberFormat="1" applyFont="1" applyFill="1" applyBorder="1" applyAlignment="1" applyProtection="1">
      <alignment horizontal="right"/>
      <protection/>
    </xf>
    <xf numFmtId="0" fontId="22" fillId="0" borderId="32" xfId="0" applyFont="1" applyBorder="1" applyAlignment="1">
      <alignment/>
    </xf>
    <xf numFmtId="0" fontId="21" fillId="0" borderId="32" xfId="70" applyFont="1" applyBorder="1">
      <alignment/>
      <protection/>
    </xf>
    <xf numFmtId="0" fontId="21" fillId="0" borderId="0" xfId="64" applyFont="1" applyBorder="1" applyAlignment="1" quotePrefix="1">
      <alignment horizontal="left"/>
      <protection/>
    </xf>
    <xf numFmtId="0" fontId="21" fillId="0" borderId="0" xfId="70" applyFont="1" applyAlignment="1" applyProtection="1">
      <alignment horizontal="left" vertical="top"/>
      <protection locked="0"/>
    </xf>
    <xf numFmtId="0" fontId="24" fillId="0" borderId="0" xfId="0" applyFont="1" applyAlignment="1">
      <alignment/>
    </xf>
    <xf numFmtId="0" fontId="21" fillId="0" borderId="27" xfId="64" applyFont="1" applyBorder="1">
      <alignment/>
      <protection/>
    </xf>
    <xf numFmtId="0" fontId="7" fillId="0" borderId="17" xfId="64" applyFont="1" applyBorder="1" applyAlignment="1" quotePrefix="1">
      <alignment horizontal="left"/>
      <protection/>
    </xf>
    <xf numFmtId="175" fontId="6" fillId="0" borderId="39" xfId="64" applyNumberFormat="1" applyFont="1" applyBorder="1">
      <alignment/>
      <protection/>
    </xf>
    <xf numFmtId="0" fontId="11" fillId="0" borderId="0" xfId="64" applyFont="1" applyAlignment="1">
      <alignment horizontal="centerContinuous"/>
      <protection/>
    </xf>
    <xf numFmtId="0" fontId="12" fillId="30" borderId="0" xfId="64" applyFont="1" applyFill="1" applyBorder="1" applyAlignment="1">
      <alignment horizontal="left"/>
      <protection/>
    </xf>
    <xf numFmtId="0" fontId="12" fillId="30" borderId="0" xfId="64" applyFont="1" applyFill="1" applyBorder="1" applyAlignment="1">
      <alignment horizontal="centerContinuous"/>
      <protection/>
    </xf>
    <xf numFmtId="0" fontId="0" fillId="0" borderId="0" xfId="0" applyAlignment="1">
      <alignment horizontal="center"/>
    </xf>
    <xf numFmtId="0" fontId="21" fillId="0" borderId="32" xfId="68" applyFont="1" applyBorder="1">
      <alignment/>
      <protection/>
    </xf>
    <xf numFmtId="0" fontId="22" fillId="0" borderId="47" xfId="69" applyFont="1" applyBorder="1" applyAlignment="1" applyProtection="1">
      <alignment horizontal="center" vertical="top" wrapText="1"/>
      <protection/>
    </xf>
    <xf numFmtId="0" fontId="6" fillId="0" borderId="19" xfId="64" applyFont="1" applyBorder="1" applyAlignment="1">
      <alignment horizontal="left"/>
      <protection/>
    </xf>
    <xf numFmtId="0" fontId="17" fillId="0" borderId="0" xfId="65" applyFont="1" applyFill="1" applyAlignment="1">
      <alignment horizontal="left"/>
      <protection/>
    </xf>
    <xf numFmtId="0" fontId="32" fillId="0" borderId="0" xfId="65" applyFont="1" applyFill="1" applyAlignment="1" quotePrefix="1">
      <alignment horizontal="center"/>
      <protection/>
    </xf>
    <xf numFmtId="0" fontId="6" fillId="0" borderId="18" xfId="58" applyFont="1" applyBorder="1" applyAlignment="1">
      <alignment horizontal="center"/>
      <protection/>
    </xf>
    <xf numFmtId="0" fontId="6" fillId="0" borderId="15" xfId="64" applyFont="1" applyBorder="1" applyAlignment="1">
      <alignment horizontal="left"/>
      <protection/>
    </xf>
    <xf numFmtId="0" fontId="6" fillId="0" borderId="15" xfId="64" applyFont="1" applyBorder="1" applyAlignment="1" quotePrefix="1">
      <alignment horizontal="left"/>
      <protection/>
    </xf>
    <xf numFmtId="0" fontId="6" fillId="0" borderId="15" xfId="64" applyFont="1" applyBorder="1">
      <alignment/>
      <protection/>
    </xf>
    <xf numFmtId="164" fontId="6" fillId="0" borderId="15" xfId="64" applyNumberFormat="1" applyFont="1" applyBorder="1" applyAlignment="1" quotePrefix="1">
      <alignment horizontal="left"/>
      <protection/>
    </xf>
    <xf numFmtId="0" fontId="6" fillId="0" borderId="16" xfId="64" applyFont="1" applyBorder="1" applyAlignment="1" quotePrefix="1">
      <alignment horizontal="left"/>
      <protection/>
    </xf>
    <xf numFmtId="0" fontId="6" fillId="0" borderId="23" xfId="64" applyFont="1" applyBorder="1" applyAlignment="1">
      <alignment horizontal="center"/>
      <protection/>
    </xf>
    <xf numFmtId="0" fontId="6" fillId="0" borderId="23" xfId="64" applyFont="1" applyBorder="1" applyAlignment="1" quotePrefix="1">
      <alignment horizontal="center"/>
      <protection/>
    </xf>
    <xf numFmtId="0" fontId="22" fillId="0" borderId="15" xfId="69" applyFont="1" applyBorder="1" applyAlignment="1" applyProtection="1" quotePrefix="1">
      <alignment horizontal="center" vertical="top"/>
      <protection/>
    </xf>
    <xf numFmtId="0" fontId="0" fillId="0" borderId="19" xfId="0" applyBorder="1" applyAlignment="1" applyProtection="1">
      <alignment horizontal="center"/>
      <protection/>
    </xf>
    <xf numFmtId="175" fontId="22" fillId="0" borderId="15" xfId="69" applyNumberFormat="1" applyFont="1" applyBorder="1" applyAlignment="1" applyProtection="1" quotePrefix="1">
      <alignment horizontal="center" vertical="top" wrapText="1"/>
      <protection/>
    </xf>
    <xf numFmtId="0" fontId="22" fillId="0" borderId="46" xfId="69" applyFont="1" applyBorder="1" applyAlignment="1" applyProtection="1" quotePrefix="1">
      <alignment horizontal="center" vertical="top"/>
      <protection/>
    </xf>
    <xf numFmtId="0" fontId="27" fillId="0" borderId="56" xfId="71" applyFont="1" applyBorder="1">
      <alignment/>
      <protection/>
    </xf>
    <xf numFmtId="0" fontId="27" fillId="0" borderId="54" xfId="71" applyFont="1" applyBorder="1">
      <alignment/>
      <protection/>
    </xf>
    <xf numFmtId="0" fontId="6" fillId="0" borderId="0" xfId="58" applyFont="1" applyAlignment="1">
      <alignment horizontal="center"/>
      <protection/>
    </xf>
    <xf numFmtId="0" fontId="7" fillId="0" borderId="0" xfId="58" applyFont="1" applyAlignment="1">
      <alignment horizontal="left"/>
      <protection/>
    </xf>
    <xf numFmtId="0" fontId="6" fillId="0" borderId="28" xfId="58" applyFont="1" applyBorder="1" applyAlignment="1">
      <alignment horizontal="centerContinuous"/>
      <protection/>
    </xf>
    <xf numFmtId="0" fontId="6" fillId="0" borderId="0" xfId="58" applyFont="1" applyBorder="1" applyAlignment="1">
      <alignment horizontal="centerContinuous"/>
      <protection/>
    </xf>
    <xf numFmtId="166" fontId="7" fillId="0" borderId="0" xfId="58" applyNumberFormat="1" applyFont="1" applyAlignment="1" applyProtection="1">
      <alignment horizontal="left"/>
      <protection locked="0"/>
    </xf>
    <xf numFmtId="0" fontId="6" fillId="0" borderId="0" xfId="58" applyFont="1" applyBorder="1" applyAlignment="1">
      <alignment/>
      <protection/>
    </xf>
    <xf numFmtId="0" fontId="7" fillId="0" borderId="0" xfId="58" applyFont="1">
      <alignment/>
      <protection/>
    </xf>
    <xf numFmtId="166" fontId="21" fillId="0" borderId="28" xfId="58" applyNumberFormat="1" applyFont="1" applyBorder="1" applyAlignment="1" applyProtection="1">
      <alignment horizontal="center"/>
      <protection locked="0"/>
    </xf>
    <xf numFmtId="166" fontId="21" fillId="0" borderId="28" xfId="58" applyNumberFormat="1" applyFont="1" applyBorder="1" applyAlignment="1" applyProtection="1">
      <alignment horizontal="centerContinuous"/>
      <protection locked="0"/>
    </xf>
    <xf numFmtId="0" fontId="6" fillId="0" borderId="37" xfId="58" applyFont="1" applyBorder="1" applyAlignment="1">
      <alignment horizontal="center"/>
      <protection/>
    </xf>
    <xf numFmtId="0" fontId="7" fillId="0" borderId="0" xfId="58" applyFont="1" applyBorder="1">
      <alignment/>
      <protection/>
    </xf>
    <xf numFmtId="0" fontId="6" fillId="0" borderId="27" xfId="58" applyFont="1" applyBorder="1">
      <alignment/>
      <protection/>
    </xf>
    <xf numFmtId="0" fontId="6" fillId="0" borderId="0" xfId="58" applyFont="1" applyAlignment="1">
      <alignment/>
      <protection/>
    </xf>
    <xf numFmtId="0" fontId="7" fillId="0" borderId="0" xfId="58" applyFont="1" applyAlignment="1">
      <alignment horizontal="center"/>
      <protection/>
    </xf>
    <xf numFmtId="0" fontId="6" fillId="0" borderId="31" xfId="58" applyFont="1" applyBorder="1" applyAlignment="1" quotePrefix="1">
      <alignment horizontal="center"/>
      <protection/>
    </xf>
    <xf numFmtId="0" fontId="6" fillId="0" borderId="18" xfId="68" applyFont="1" applyBorder="1">
      <alignment/>
      <protection/>
    </xf>
    <xf numFmtId="0" fontId="6" fillId="0" borderId="19" xfId="68" applyFont="1" applyBorder="1">
      <alignment/>
      <protection/>
    </xf>
    <xf numFmtId="0" fontId="6" fillId="0" borderId="46" xfId="68" applyFont="1" applyBorder="1">
      <alignment/>
      <protection/>
    </xf>
    <xf numFmtId="38" fontId="6" fillId="30" borderId="16" xfId="64" applyNumberFormat="1" applyFont="1" applyFill="1" applyBorder="1" applyAlignment="1" applyProtection="1">
      <alignment horizontal="center"/>
      <protection/>
    </xf>
    <xf numFmtId="38" fontId="6" fillId="30" borderId="24" xfId="64" applyNumberFormat="1" applyFont="1" applyFill="1" applyBorder="1" applyAlignment="1" applyProtection="1">
      <alignment horizontal="center"/>
      <protection/>
    </xf>
    <xf numFmtId="38" fontId="6" fillId="30" borderId="45" xfId="64" applyNumberFormat="1" applyFont="1" applyFill="1" applyBorder="1" applyAlignment="1" applyProtection="1">
      <alignment horizontal="center"/>
      <protection/>
    </xf>
    <xf numFmtId="0" fontId="6" fillId="0" borderId="17" xfId="64" applyFont="1" applyBorder="1" applyAlignment="1">
      <alignment horizontal="left"/>
      <protection/>
    </xf>
    <xf numFmtId="1" fontId="6" fillId="30" borderId="45" xfId="64" applyNumberFormat="1" applyFont="1" applyFill="1" applyBorder="1" applyAlignment="1" applyProtection="1">
      <alignment horizontal="center"/>
      <protection/>
    </xf>
    <xf numFmtId="39" fontId="6" fillId="0" borderId="16" xfId="64" applyNumberFormat="1" applyFont="1" applyBorder="1" applyAlignment="1">
      <alignment horizontal="center"/>
      <protection/>
    </xf>
    <xf numFmtId="39" fontId="6" fillId="0" borderId="24" xfId="64" applyNumberFormat="1" applyFont="1" applyBorder="1" applyAlignment="1">
      <alignment horizontal="center"/>
      <protection/>
    </xf>
    <xf numFmtId="1" fontId="6" fillId="30" borderId="20" xfId="64" applyNumberFormat="1" applyFont="1" applyFill="1" applyBorder="1" applyAlignment="1" applyProtection="1">
      <alignment horizontal="center"/>
      <protection/>
    </xf>
    <xf numFmtId="1" fontId="6" fillId="30" borderId="45" xfId="64" applyNumberFormat="1" applyFont="1" applyFill="1" applyBorder="1" applyAlignment="1" applyProtection="1">
      <alignment horizontal="center"/>
      <protection locked="0"/>
    </xf>
    <xf numFmtId="1" fontId="6" fillId="30" borderId="16" xfId="64" applyNumberFormat="1" applyFont="1" applyFill="1" applyBorder="1" applyAlignment="1" applyProtection="1">
      <alignment horizontal="center"/>
      <protection/>
    </xf>
    <xf numFmtId="0" fontId="0" fillId="0" borderId="40" xfId="0" applyBorder="1" applyAlignment="1">
      <alignment horizontal="center"/>
    </xf>
    <xf numFmtId="1" fontId="6" fillId="0" borderId="16" xfId="64" applyNumberFormat="1" applyFont="1" applyBorder="1" applyAlignment="1" applyProtection="1">
      <alignment horizontal="center"/>
      <protection locked="0"/>
    </xf>
    <xf numFmtId="166" fontId="6" fillId="0" borderId="0" xfId="58" applyNumberFormat="1" applyFont="1" applyBorder="1" applyAlignment="1" applyProtection="1">
      <alignment horizontal="center"/>
      <protection locked="0"/>
    </xf>
    <xf numFmtId="1" fontId="17" fillId="30" borderId="20" xfId="64" applyNumberFormat="1" applyFont="1" applyFill="1" applyBorder="1" applyAlignment="1" applyProtection="1">
      <alignment horizontal="center"/>
      <protection/>
    </xf>
    <xf numFmtId="1" fontId="22" fillId="0" borderId="24" xfId="65" applyNumberFormat="1" applyFont="1" applyFill="1" applyBorder="1" applyAlignment="1" applyProtection="1">
      <alignment horizontal="center"/>
      <protection locked="0"/>
    </xf>
    <xf numFmtId="0" fontId="22" fillId="0" borderId="0" xfId="63" applyFont="1">
      <alignment/>
      <protection/>
    </xf>
    <xf numFmtId="0" fontId="21" fillId="0" borderId="10" xfId="64" applyFont="1" applyBorder="1">
      <alignment/>
      <protection/>
    </xf>
    <xf numFmtId="0" fontId="22" fillId="0" borderId="0" xfId="65" applyFont="1" applyFill="1">
      <alignment/>
      <protection/>
    </xf>
    <xf numFmtId="2" fontId="22" fillId="0" borderId="0" xfId="65" applyNumberFormat="1" applyFont="1" applyFill="1">
      <alignment/>
      <protection/>
    </xf>
    <xf numFmtId="0" fontId="22" fillId="0" borderId="0" xfId="65" applyFont="1" applyFill="1" applyProtection="1">
      <alignment/>
      <protection/>
    </xf>
    <xf numFmtId="0" fontId="22" fillId="0" borderId="0" xfId="65" applyFont="1" applyFill="1" applyAlignment="1" quotePrefix="1">
      <alignment horizontal="left"/>
      <protection/>
    </xf>
    <xf numFmtId="0" fontId="22" fillId="0" borderId="17" xfId="65" applyFont="1" applyFill="1" applyBorder="1" applyAlignment="1" quotePrefix="1">
      <alignment horizontal="left"/>
      <protection/>
    </xf>
    <xf numFmtId="0" fontId="22" fillId="0" borderId="28" xfId="65" applyFont="1" applyFill="1" applyBorder="1" applyAlignment="1" quotePrefix="1">
      <alignment horizontal="left"/>
      <protection/>
    </xf>
    <xf numFmtId="2" fontId="22" fillId="0" borderId="0" xfId="65" applyNumberFormat="1" applyFont="1" applyFill="1" applyBorder="1">
      <alignment/>
      <protection/>
    </xf>
    <xf numFmtId="0" fontId="22" fillId="0" borderId="28" xfId="65" applyFont="1" applyFill="1" applyBorder="1" applyAlignment="1">
      <alignment horizontal="center"/>
      <protection/>
    </xf>
    <xf numFmtId="0" fontId="22" fillId="0" borderId="28" xfId="65" applyFont="1" applyFill="1" applyBorder="1" applyAlignment="1" quotePrefix="1">
      <alignment horizontal="center"/>
      <protection/>
    </xf>
    <xf numFmtId="0" fontId="22" fillId="0" borderId="31" xfId="65" applyFont="1" applyFill="1" applyBorder="1" applyAlignment="1" quotePrefix="1">
      <alignment horizontal="center"/>
      <protection/>
    </xf>
    <xf numFmtId="0" fontId="22" fillId="0" borderId="33" xfId="65" applyFont="1" applyFill="1" applyBorder="1" applyAlignment="1">
      <alignment horizontal="center"/>
      <protection/>
    </xf>
    <xf numFmtId="49" fontId="24" fillId="0" borderId="17" xfId="65" applyNumberFormat="1" applyFont="1" applyFill="1" applyBorder="1" applyAlignment="1">
      <alignment horizontal="left"/>
      <protection/>
    </xf>
    <xf numFmtId="49" fontId="22" fillId="0" borderId="17" xfId="65" applyNumberFormat="1" applyFont="1" applyFill="1" applyBorder="1" applyAlignment="1">
      <alignment horizontal="left"/>
      <protection/>
    </xf>
    <xf numFmtId="1" fontId="22" fillId="0" borderId="17" xfId="65" applyNumberFormat="1" applyFont="1" applyFill="1" applyBorder="1" applyAlignment="1" applyProtection="1">
      <alignment horizontal="center"/>
      <protection locked="0"/>
    </xf>
    <xf numFmtId="1" fontId="22" fillId="0" borderId="14" xfId="65" applyNumberFormat="1" applyFont="1" applyFill="1" applyBorder="1" applyAlignment="1" applyProtection="1">
      <alignment horizontal="center"/>
      <protection/>
    </xf>
    <xf numFmtId="2" fontId="22" fillId="0" borderId="17" xfId="65" applyNumberFormat="1" applyFont="1" applyFill="1" applyBorder="1" applyAlignment="1">
      <alignment horizontal="left"/>
      <protection/>
    </xf>
    <xf numFmtId="0" fontId="22" fillId="0" borderId="53" xfId="65" applyFont="1" applyFill="1" applyBorder="1" applyAlignment="1">
      <alignment horizontal="center"/>
      <protection/>
    </xf>
    <xf numFmtId="2" fontId="22" fillId="0" borderId="51" xfId="65" applyNumberFormat="1" applyFont="1" applyFill="1" applyBorder="1" applyAlignment="1">
      <alignment horizontal="left"/>
      <protection/>
    </xf>
    <xf numFmtId="1" fontId="22" fillId="0" borderId="45" xfId="65" applyNumberFormat="1" applyFont="1" applyFill="1" applyBorder="1" applyAlignment="1" applyProtection="1">
      <alignment horizontal="right"/>
      <protection locked="0"/>
    </xf>
    <xf numFmtId="49" fontId="24" fillId="0" borderId="17" xfId="65" applyNumberFormat="1" applyFont="1" applyFill="1" applyBorder="1" applyAlignment="1">
      <alignment horizontal="right"/>
      <protection/>
    </xf>
    <xf numFmtId="2" fontId="22" fillId="0" borderId="17" xfId="65" applyNumberFormat="1" applyFont="1" applyFill="1" applyBorder="1" applyAlignment="1" quotePrefix="1">
      <alignment horizontal="center"/>
      <protection/>
    </xf>
    <xf numFmtId="2" fontId="22" fillId="0" borderId="17" xfId="65" applyNumberFormat="1" applyFont="1" applyFill="1" applyBorder="1" applyAlignment="1">
      <alignment horizontal="center"/>
      <protection/>
    </xf>
    <xf numFmtId="1" fontId="22" fillId="0" borderId="24" xfId="65" applyNumberFormat="1" applyFont="1" applyFill="1" applyBorder="1" applyAlignment="1" applyProtection="1">
      <alignment horizontal="right"/>
      <protection locked="0"/>
    </xf>
    <xf numFmtId="1" fontId="22" fillId="0" borderId="17" xfId="65" applyNumberFormat="1" applyFont="1" applyFill="1" applyBorder="1" applyAlignment="1" applyProtection="1">
      <alignment horizontal="right"/>
      <protection locked="0"/>
    </xf>
    <xf numFmtId="1" fontId="22" fillId="0" borderId="14" xfId="65" applyNumberFormat="1" applyFont="1" applyFill="1" applyBorder="1" applyAlignment="1" applyProtection="1">
      <alignment horizontal="right"/>
      <protection/>
    </xf>
    <xf numFmtId="2" fontId="22" fillId="0" borderId="17" xfId="65" applyNumberFormat="1" applyFont="1" applyFill="1" applyBorder="1" applyAlignment="1" quotePrefix="1">
      <alignment horizontal="left"/>
      <protection/>
    </xf>
    <xf numFmtId="1" fontId="22" fillId="0" borderId="14" xfId="65" applyNumberFormat="1" applyFont="1" applyFill="1" applyBorder="1" applyAlignment="1" applyProtection="1">
      <alignment horizontal="right"/>
      <protection locked="0"/>
    </xf>
    <xf numFmtId="1" fontId="21" fillId="30" borderId="20" xfId="64" applyNumberFormat="1" applyFont="1" applyFill="1" applyBorder="1" applyAlignment="1" applyProtection="1">
      <alignment horizontal="right"/>
      <protection locked="0"/>
    </xf>
    <xf numFmtId="1" fontId="22" fillId="0" borderId="45" xfId="65" applyNumberFormat="1" applyFont="1" applyFill="1" applyBorder="1" applyAlignment="1" applyProtection="1">
      <alignment horizontal="center"/>
      <protection locked="0"/>
    </xf>
    <xf numFmtId="2" fontId="24" fillId="0" borderId="17" xfId="65" applyNumberFormat="1" applyFont="1" applyFill="1" applyBorder="1" applyAlignment="1">
      <alignment horizontal="left"/>
      <protection/>
    </xf>
    <xf numFmtId="0" fontId="22" fillId="0" borderId="0" xfId="65" applyFont="1" applyFill="1" applyBorder="1">
      <alignment/>
      <protection/>
    </xf>
    <xf numFmtId="39" fontId="22" fillId="0" borderId="0" xfId="65" applyNumberFormat="1" applyFont="1" applyFill="1" applyBorder="1">
      <alignment/>
      <protection/>
    </xf>
    <xf numFmtId="39" fontId="22" fillId="0" borderId="0" xfId="65" applyNumberFormat="1" applyFont="1" applyFill="1" applyBorder="1" applyProtection="1">
      <alignment/>
      <protection/>
    </xf>
    <xf numFmtId="37" fontId="22" fillId="0" borderId="0" xfId="65" applyNumberFormat="1" applyFont="1" applyFill="1" applyProtection="1">
      <alignment/>
      <protection/>
    </xf>
    <xf numFmtId="0" fontId="22" fillId="0" borderId="40" xfId="65" applyFont="1" applyFill="1" applyBorder="1" applyAlignment="1">
      <alignment horizontal="center"/>
      <protection/>
    </xf>
    <xf numFmtId="2" fontId="22" fillId="0" borderId="40" xfId="65" applyNumberFormat="1" applyFont="1" applyFill="1" applyBorder="1">
      <alignment/>
      <protection/>
    </xf>
    <xf numFmtId="0" fontId="22" fillId="0" borderId="40" xfId="65" applyFont="1" applyFill="1" applyBorder="1" applyAlignment="1" applyProtection="1">
      <alignment horizontal="center"/>
      <protection/>
    </xf>
    <xf numFmtId="2" fontId="22" fillId="0" borderId="28" xfId="65" applyNumberFormat="1" applyFont="1" applyFill="1" applyBorder="1" applyAlignment="1">
      <alignment horizontal="center"/>
      <protection/>
    </xf>
    <xf numFmtId="39" fontId="22" fillId="0" borderId="28" xfId="65" applyNumberFormat="1" applyFont="1" applyFill="1" applyBorder="1" applyAlignment="1">
      <alignment horizontal="center"/>
      <protection/>
    </xf>
    <xf numFmtId="39" fontId="22" fillId="0" borderId="28" xfId="65" applyNumberFormat="1" applyFont="1" applyFill="1" applyBorder="1" applyAlignment="1" applyProtection="1">
      <alignment horizontal="center"/>
      <protection/>
    </xf>
    <xf numFmtId="0" fontId="22" fillId="0" borderId="31" xfId="65" applyFont="1" applyFill="1" applyBorder="1" applyAlignment="1">
      <alignment horizontal="center"/>
      <protection/>
    </xf>
    <xf numFmtId="0" fontId="22" fillId="0" borderId="28" xfId="65" applyFont="1" applyFill="1" applyBorder="1" applyAlignment="1" applyProtection="1">
      <alignment horizontal="center"/>
      <protection/>
    </xf>
    <xf numFmtId="2" fontId="22" fillId="0" borderId="32" xfId="65" applyNumberFormat="1" applyFont="1" applyFill="1" applyBorder="1">
      <alignment/>
      <protection/>
    </xf>
    <xf numFmtId="0" fontId="22" fillId="0" borderId="32" xfId="65" applyFont="1" applyFill="1" applyBorder="1">
      <alignment/>
      <protection/>
    </xf>
    <xf numFmtId="0" fontId="22" fillId="0" borderId="32" xfId="65" applyFont="1" applyFill="1" applyBorder="1" applyProtection="1">
      <alignment/>
      <protection/>
    </xf>
    <xf numFmtId="0" fontId="22" fillId="0" borderId="32" xfId="65" applyFont="1" applyFill="1" applyBorder="1" applyAlignment="1">
      <alignment horizontal="center"/>
      <protection/>
    </xf>
    <xf numFmtId="0" fontId="0" fillId="0" borderId="0" xfId="63" applyFont="1">
      <alignment/>
      <protection/>
    </xf>
    <xf numFmtId="0" fontId="0" fillId="0" borderId="0" xfId="65" applyFont="1" applyFill="1">
      <alignment/>
      <protection/>
    </xf>
    <xf numFmtId="0" fontId="0" fillId="0" borderId="0" xfId="65" applyFont="1" applyFill="1" applyAlignment="1">
      <alignment horizontal="left"/>
      <protection/>
    </xf>
    <xf numFmtId="2" fontId="0" fillId="0" borderId="0" xfId="65" applyNumberFormat="1" applyFont="1" applyFill="1">
      <alignment/>
      <protection/>
    </xf>
    <xf numFmtId="0" fontId="0" fillId="0" borderId="0" xfId="65" applyFont="1" applyFill="1" applyProtection="1">
      <alignment/>
      <protection/>
    </xf>
    <xf numFmtId="2" fontId="0" fillId="0" borderId="17" xfId="65" applyNumberFormat="1" applyFont="1" applyFill="1" applyBorder="1">
      <alignment/>
      <protection/>
    </xf>
    <xf numFmtId="0" fontId="0" fillId="0" borderId="17" xfId="65" applyFont="1" applyFill="1" applyBorder="1">
      <alignment/>
      <protection/>
    </xf>
    <xf numFmtId="2" fontId="0" fillId="0" borderId="0" xfId="65" applyNumberFormat="1" applyFont="1" applyFill="1" applyBorder="1">
      <alignment/>
      <protection/>
    </xf>
    <xf numFmtId="0" fontId="0" fillId="0" borderId="23" xfId="65" applyFont="1" applyFill="1" applyBorder="1" applyAlignment="1">
      <alignment horizontal="center"/>
      <protection/>
    </xf>
    <xf numFmtId="0" fontId="0" fillId="0" borderId="18" xfId="65" applyFont="1" applyFill="1" applyBorder="1" applyAlignment="1">
      <alignment horizontal="center"/>
      <protection/>
    </xf>
    <xf numFmtId="0" fontId="0" fillId="0" borderId="18" xfId="65" applyFont="1" applyFill="1" applyBorder="1" applyAlignment="1" applyProtection="1">
      <alignment horizontal="center"/>
      <protection/>
    </xf>
    <xf numFmtId="2" fontId="0" fillId="0" borderId="0" xfId="65" applyNumberFormat="1" applyFont="1" applyFill="1" applyBorder="1" applyAlignment="1">
      <alignment horizontal="center"/>
      <protection/>
    </xf>
    <xf numFmtId="0" fontId="0" fillId="0" borderId="52" xfId="65" applyFont="1" applyFill="1" applyBorder="1" applyAlignment="1">
      <alignment horizontal="center"/>
      <protection/>
    </xf>
    <xf numFmtId="0" fontId="0" fillId="0" borderId="15" xfId="65" applyFont="1" applyFill="1" applyBorder="1" applyAlignment="1">
      <alignment horizontal="center"/>
      <protection/>
    </xf>
    <xf numFmtId="0" fontId="0" fillId="0" borderId="35" xfId="65" applyFont="1" applyFill="1" applyBorder="1" applyAlignment="1" applyProtection="1">
      <alignment horizontal="center"/>
      <protection/>
    </xf>
    <xf numFmtId="2" fontId="24" fillId="0" borderId="0" xfId="65" applyNumberFormat="1" applyFont="1" applyFill="1">
      <alignment/>
      <protection/>
    </xf>
    <xf numFmtId="0" fontId="6" fillId="0" borderId="0" xfId="67" applyFont="1" applyBorder="1" applyAlignment="1">
      <alignment/>
      <protection/>
    </xf>
    <xf numFmtId="0" fontId="6" fillId="0" borderId="0" xfId="67" applyFont="1" applyBorder="1" applyAlignment="1">
      <alignment horizontal="left"/>
      <protection/>
    </xf>
    <xf numFmtId="166" fontId="7" fillId="0" borderId="0" xfId="58" applyNumberFormat="1" applyFont="1" applyAlignment="1" applyProtection="1">
      <alignment/>
      <protection locked="0"/>
    </xf>
    <xf numFmtId="0" fontId="6" fillId="0" borderId="37" xfId="58" applyFont="1" applyBorder="1">
      <alignment/>
      <protection/>
    </xf>
    <xf numFmtId="0" fontId="7" fillId="0" borderId="0" xfId="59" applyFont="1" applyAlignment="1">
      <alignment horizontal="left"/>
      <protection/>
    </xf>
    <xf numFmtId="166" fontId="7" fillId="0" borderId="32" xfId="59" applyNumberFormat="1" applyFont="1" applyBorder="1" applyAlignment="1" applyProtection="1">
      <alignment horizontal="left"/>
      <protection locked="0"/>
    </xf>
    <xf numFmtId="1" fontId="6" fillId="0" borderId="32" xfId="59" applyNumberFormat="1" applyFont="1" applyBorder="1" applyAlignment="1" applyProtection="1">
      <alignment horizontal="center"/>
      <protection locked="0"/>
    </xf>
    <xf numFmtId="0" fontId="7" fillId="0" borderId="0" xfId="61" applyFont="1" applyAlignment="1">
      <alignment horizontal="left"/>
      <protection/>
    </xf>
    <xf numFmtId="39" fontId="6" fillId="0" borderId="37" xfId="64" applyNumberFormat="1" applyFont="1" applyBorder="1">
      <alignment/>
      <protection/>
    </xf>
    <xf numFmtId="1" fontId="6" fillId="30" borderId="0" xfId="64" applyNumberFormat="1" applyFont="1" applyFill="1" applyBorder="1" applyProtection="1">
      <alignment/>
      <protection/>
    </xf>
    <xf numFmtId="1" fontId="6" fillId="0" borderId="24" xfId="64" applyNumberFormat="1" applyFont="1" applyBorder="1" applyAlignment="1" applyProtection="1">
      <alignment horizontal="center"/>
      <protection locked="0"/>
    </xf>
    <xf numFmtId="1" fontId="6" fillId="30" borderId="24" xfId="64" applyNumberFormat="1" applyFont="1" applyFill="1" applyBorder="1" applyAlignment="1" applyProtection="1">
      <alignment horizontal="center"/>
      <protection/>
    </xf>
    <xf numFmtId="0" fontId="6" fillId="0" borderId="38" xfId="64" applyFont="1" applyBorder="1" applyAlignment="1">
      <alignment horizontal="left"/>
      <protection/>
    </xf>
    <xf numFmtId="175" fontId="6" fillId="0" borderId="15" xfId="64" applyNumberFormat="1" applyFont="1" applyBorder="1" applyAlignment="1">
      <alignment horizontal="left"/>
      <protection/>
    </xf>
    <xf numFmtId="0" fontId="6" fillId="0" borderId="16" xfId="64" applyFont="1" applyBorder="1" applyAlignment="1">
      <alignment horizontal="left"/>
      <protection/>
    </xf>
    <xf numFmtId="1" fontId="6" fillId="30" borderId="11" xfId="64" applyNumberFormat="1" applyFont="1" applyFill="1" applyBorder="1" applyAlignment="1" applyProtection="1">
      <alignment horizontal="right"/>
      <protection locked="0"/>
    </xf>
    <xf numFmtId="0" fontId="6" fillId="30" borderId="16" xfId="64" applyFont="1" applyFill="1" applyBorder="1" applyAlignment="1">
      <alignment horizontal="center"/>
      <protection/>
    </xf>
    <xf numFmtId="1" fontId="22" fillId="30" borderId="32" xfId="69" applyNumberFormat="1" applyFont="1" applyFill="1" applyBorder="1" applyAlignment="1" applyProtection="1">
      <alignment horizontal="center"/>
      <protection/>
    </xf>
    <xf numFmtId="1" fontId="22" fillId="0" borderId="32" xfId="69" applyNumberFormat="1" applyFont="1" applyBorder="1" applyAlignment="1" applyProtection="1">
      <alignment horizontal="center" vertical="top"/>
      <protection locked="0"/>
    </xf>
    <xf numFmtId="175" fontId="22" fillId="0" borderId="15" xfId="69" applyNumberFormat="1" applyFont="1" applyBorder="1" applyAlignment="1" applyProtection="1">
      <alignment horizontal="left" vertical="top"/>
      <protection/>
    </xf>
    <xf numFmtId="1" fontId="21" fillId="30" borderId="20" xfId="64" applyNumberFormat="1" applyFont="1" applyFill="1" applyBorder="1" applyAlignment="1" applyProtection="1">
      <alignment horizontal="center"/>
      <protection/>
    </xf>
    <xf numFmtId="49" fontId="6" fillId="0" borderId="0" xfId="64" applyNumberFormat="1" applyFont="1" applyBorder="1" applyProtection="1">
      <alignment/>
      <protection locked="0"/>
    </xf>
    <xf numFmtId="1" fontId="6" fillId="30" borderId="0" xfId="64" applyNumberFormat="1" applyFont="1" applyFill="1" applyBorder="1" applyAlignment="1" applyProtection="1">
      <alignment horizontal="right"/>
      <protection/>
    </xf>
    <xf numFmtId="0" fontId="1" fillId="0" borderId="0" xfId="0" applyFont="1" applyAlignment="1">
      <alignment/>
    </xf>
    <xf numFmtId="0" fontId="33" fillId="0" borderId="0" xfId="0" applyFont="1" applyAlignment="1">
      <alignment/>
    </xf>
    <xf numFmtId="0" fontId="20" fillId="0" borderId="0" xfId="0" applyFont="1" applyAlignment="1">
      <alignment horizontal="centerContinuous"/>
    </xf>
    <xf numFmtId="0" fontId="0" fillId="0" borderId="0" xfId="0" applyFont="1" applyBorder="1" applyAlignment="1">
      <alignment horizontal="left"/>
    </xf>
    <xf numFmtId="0" fontId="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right"/>
    </xf>
    <xf numFmtId="0" fontId="22" fillId="0" borderId="0" xfId="65" applyFont="1" applyFill="1" applyBorder="1" applyAlignment="1">
      <alignment horizontal="center"/>
      <protection/>
    </xf>
    <xf numFmtId="2" fontId="1" fillId="0" borderId="0" xfId="65" applyNumberFormat="1" applyFont="1" applyFill="1" applyAlignment="1" applyProtection="1">
      <alignment horizontal="left"/>
      <protection locked="0"/>
    </xf>
    <xf numFmtId="0" fontId="0" fillId="0" borderId="28" xfId="65" applyFont="1" applyFill="1" applyBorder="1" applyAlignment="1" quotePrefix="1">
      <alignment horizontal="center"/>
      <protection/>
    </xf>
    <xf numFmtId="0" fontId="0" fillId="0" borderId="31" xfId="65" applyFont="1" applyFill="1" applyBorder="1" applyAlignment="1" quotePrefix="1">
      <alignment horizontal="center"/>
      <protection/>
    </xf>
    <xf numFmtId="0" fontId="0" fillId="0" borderId="33" xfId="65" applyFont="1" applyFill="1" applyBorder="1" applyAlignment="1">
      <alignment horizontal="center"/>
      <protection/>
    </xf>
    <xf numFmtId="49" fontId="1" fillId="0" borderId="17" xfId="65" applyNumberFormat="1" applyFont="1" applyFill="1" applyBorder="1" applyAlignment="1">
      <alignment horizontal="left"/>
      <protection/>
    </xf>
    <xf numFmtId="49" fontId="0" fillId="0" borderId="17" xfId="65" applyNumberFormat="1" applyFont="1" applyFill="1" applyBorder="1" applyAlignment="1">
      <alignment horizontal="left"/>
      <protection/>
    </xf>
    <xf numFmtId="1" fontId="0" fillId="0" borderId="24" xfId="65" applyNumberFormat="1" applyFont="1" applyFill="1" applyBorder="1" applyAlignment="1" applyProtection="1">
      <alignment horizontal="center"/>
      <protection locked="0"/>
    </xf>
    <xf numFmtId="2" fontId="0" fillId="0" borderId="17" xfId="65" applyNumberFormat="1" applyFont="1" applyFill="1" applyBorder="1" applyAlignment="1">
      <alignment horizontal="left"/>
      <protection/>
    </xf>
    <xf numFmtId="0" fontId="0" fillId="0" borderId="53" xfId="65" applyFont="1" applyFill="1" applyBorder="1" applyAlignment="1">
      <alignment horizontal="center"/>
      <protection/>
    </xf>
    <xf numFmtId="2" fontId="0" fillId="0" borderId="51" xfId="65" applyNumberFormat="1" applyFont="1" applyFill="1" applyBorder="1" applyAlignment="1">
      <alignment horizontal="left"/>
      <protection/>
    </xf>
    <xf numFmtId="2" fontId="0" fillId="0" borderId="17" xfId="65" applyNumberFormat="1" applyFont="1" applyFill="1" applyBorder="1" applyAlignment="1">
      <alignment horizontal="center"/>
      <protection/>
    </xf>
    <xf numFmtId="2" fontId="1" fillId="0" borderId="17" xfId="65" applyNumberFormat="1" applyFont="1" applyFill="1" applyBorder="1" applyAlignment="1">
      <alignment horizontal="left"/>
      <protection/>
    </xf>
    <xf numFmtId="1" fontId="0" fillId="0" borderId="45" xfId="65" applyNumberFormat="1" applyFont="1" applyFill="1" applyBorder="1" applyAlignment="1" applyProtection="1">
      <alignment horizontal="center"/>
      <protection locked="0"/>
    </xf>
    <xf numFmtId="2" fontId="1" fillId="0" borderId="17" xfId="65" applyNumberFormat="1" applyFont="1" applyFill="1" applyBorder="1" applyAlignment="1">
      <alignment horizontal="center"/>
      <protection/>
    </xf>
    <xf numFmtId="0" fontId="0" fillId="0" borderId="0" xfId="65" applyFont="1" applyFill="1" applyBorder="1" applyAlignment="1">
      <alignment horizontal="center"/>
      <protection/>
    </xf>
    <xf numFmtId="188" fontId="6" fillId="0" borderId="0" xfId="64" applyNumberFormat="1" applyFont="1" applyBorder="1">
      <alignment/>
      <protection/>
    </xf>
    <xf numFmtId="0" fontId="21" fillId="0" borderId="0" xfId="59" applyFont="1" applyAlignment="1">
      <alignment horizontal="left"/>
      <protection/>
    </xf>
    <xf numFmtId="0" fontId="21" fillId="0" borderId="0" xfId="59" applyFont="1">
      <alignment/>
      <protection/>
    </xf>
    <xf numFmtId="0" fontId="21" fillId="0" borderId="0" xfId="59" applyFont="1" applyAlignment="1" quotePrefix="1">
      <alignment horizontal="left"/>
      <protection/>
    </xf>
    <xf numFmtId="0" fontId="21" fillId="0" borderId="15" xfId="59" applyFont="1" applyBorder="1" applyAlignment="1">
      <alignment horizontal="left"/>
      <protection/>
    </xf>
    <xf numFmtId="0" fontId="21" fillId="0" borderId="15" xfId="59" applyFont="1" applyBorder="1">
      <alignment/>
      <protection/>
    </xf>
    <xf numFmtId="0" fontId="12" fillId="0" borderId="27" xfId="64" applyFont="1" applyBorder="1" applyAlignment="1">
      <alignment horizontal="centerContinuous"/>
      <protection/>
    </xf>
    <xf numFmtId="1" fontId="18" fillId="0" borderId="24" xfId="65" applyNumberFormat="1" applyFont="1" applyFill="1" applyBorder="1" applyAlignment="1" applyProtection="1">
      <alignment horizontal="center"/>
      <protection locked="0"/>
    </xf>
    <xf numFmtId="0" fontId="28" fillId="0" borderId="60" xfId="71" applyFont="1" applyBorder="1">
      <alignment/>
      <protection/>
    </xf>
    <xf numFmtId="0" fontId="28" fillId="0" borderId="57" xfId="71" applyFont="1" applyBorder="1">
      <alignment/>
      <protection/>
    </xf>
    <xf numFmtId="0" fontId="28" fillId="0" borderId="61" xfId="71" applyFont="1" applyBorder="1">
      <alignment/>
      <protection/>
    </xf>
    <xf numFmtId="0" fontId="28" fillId="0" borderId="58" xfId="71" applyFont="1" applyBorder="1">
      <alignment/>
      <protection/>
    </xf>
    <xf numFmtId="0" fontId="28" fillId="0" borderId="62" xfId="71" applyFont="1" applyBorder="1" applyAlignment="1" quotePrefix="1">
      <alignment horizontal="left"/>
      <protection/>
    </xf>
    <xf numFmtId="0" fontId="28" fillId="0" borderId="60" xfId="71" applyFont="1" applyBorder="1" applyAlignment="1" quotePrefix="1">
      <alignment horizontal="left"/>
      <protection/>
    </xf>
    <xf numFmtId="0" fontId="28" fillId="0" borderId="63" xfId="71" applyFont="1" applyBorder="1">
      <alignment/>
      <protection/>
    </xf>
    <xf numFmtId="0" fontId="28" fillId="0" borderId="55" xfId="71" applyFont="1" applyBorder="1">
      <alignment/>
      <protection/>
    </xf>
    <xf numFmtId="0" fontId="28" fillId="0" borderId="56" xfId="71" applyFont="1" applyBorder="1">
      <alignment/>
      <protection/>
    </xf>
    <xf numFmtId="0" fontId="28" fillId="0" borderId="15" xfId="71" applyFont="1" applyBorder="1">
      <alignment/>
      <protection/>
    </xf>
    <xf numFmtId="0" fontId="28" fillId="0" borderId="56" xfId="71" applyFont="1" applyBorder="1" applyAlignment="1" quotePrefix="1">
      <alignment horizontal="left"/>
      <protection/>
    </xf>
    <xf numFmtId="0" fontId="28" fillId="0" borderId="62" xfId="71" applyFont="1" applyBorder="1">
      <alignment/>
      <protection/>
    </xf>
    <xf numFmtId="0" fontId="28" fillId="0" borderId="54" xfId="71" applyFont="1" applyBorder="1">
      <alignment/>
      <protection/>
    </xf>
    <xf numFmtId="0" fontId="28" fillId="0" borderId="63" xfId="71" applyFont="1" applyBorder="1" applyAlignment="1" quotePrefix="1">
      <alignment horizontal="left"/>
      <protection/>
    </xf>
    <xf numFmtId="0" fontId="28" fillId="0" borderId="55" xfId="71" applyFont="1" applyBorder="1" applyAlignment="1" quotePrefix="1">
      <alignment horizontal="left"/>
      <protection/>
    </xf>
    <xf numFmtId="0" fontId="28" fillId="0" borderId="27" xfId="71" applyFont="1" applyBorder="1" applyAlignment="1" quotePrefix="1">
      <alignment horizontal="left"/>
      <protection/>
    </xf>
    <xf numFmtId="0" fontId="28" fillId="0" borderId="57" xfId="71" applyFont="1" applyBorder="1" applyAlignment="1">
      <alignment horizontal="left"/>
      <protection/>
    </xf>
    <xf numFmtId="0" fontId="6" fillId="30" borderId="24" xfId="64" applyFont="1" applyFill="1" applyBorder="1" applyAlignment="1">
      <alignment horizontal="center"/>
      <protection/>
    </xf>
    <xf numFmtId="0" fontId="6" fillId="0" borderId="16" xfId="64" applyFont="1" applyBorder="1" applyAlignment="1">
      <alignment horizontal="left"/>
      <protection/>
    </xf>
    <xf numFmtId="166" fontId="7" fillId="0" borderId="0" xfId="68" applyNumberFormat="1" applyFont="1" applyBorder="1" applyAlignment="1" applyProtection="1">
      <alignment horizontal="right"/>
      <protection locked="0"/>
    </xf>
    <xf numFmtId="0" fontId="1" fillId="0" borderId="0" xfId="71" applyFont="1" applyAlignment="1">
      <alignment horizontal="center"/>
      <protection/>
    </xf>
    <xf numFmtId="0" fontId="26" fillId="0" borderId="0" xfId="71" applyFont="1" applyBorder="1">
      <alignment/>
      <protection/>
    </xf>
    <xf numFmtId="0" fontId="28" fillId="0" borderId="0" xfId="71" applyFont="1" applyBorder="1" applyAlignment="1" quotePrefix="1">
      <alignment horizontal="left"/>
      <protection/>
    </xf>
    <xf numFmtId="0" fontId="27" fillId="0" borderId="0" xfId="71" applyFont="1" applyBorder="1" applyAlignment="1">
      <alignment horizontal="left"/>
      <protection/>
    </xf>
    <xf numFmtId="49" fontId="27" fillId="30" borderId="0" xfId="71" applyNumberFormat="1" applyFont="1" applyFill="1" applyBorder="1" applyAlignment="1" applyProtection="1" quotePrefix="1">
      <alignment horizontal="right"/>
      <protection/>
    </xf>
    <xf numFmtId="37" fontId="27" fillId="0" borderId="0" xfId="71" applyNumberFormat="1" applyFont="1" applyBorder="1">
      <alignment/>
      <protection/>
    </xf>
    <xf numFmtId="37" fontId="27" fillId="30" borderId="0" xfId="71" applyNumberFormat="1" applyFont="1" applyFill="1" applyBorder="1" applyAlignment="1" applyProtection="1" quotePrefix="1">
      <alignment horizontal="right"/>
      <protection/>
    </xf>
    <xf numFmtId="0" fontId="28" fillId="0" borderId="0" xfId="71" applyFont="1" applyBorder="1" applyAlignment="1">
      <alignment horizontal="left"/>
      <protection/>
    </xf>
    <xf numFmtId="37" fontId="28" fillId="30" borderId="0" xfId="71" applyNumberFormat="1" applyFont="1" applyFill="1" applyBorder="1" applyAlignment="1" applyProtection="1">
      <alignment horizontal="right"/>
      <protection/>
    </xf>
    <xf numFmtId="37" fontId="28" fillId="30" borderId="0" xfId="71" applyNumberFormat="1" applyFont="1" applyFill="1" applyBorder="1" applyAlignment="1" applyProtection="1" quotePrefix="1">
      <alignment horizontal="right"/>
      <protection/>
    </xf>
    <xf numFmtId="0" fontId="28" fillId="0" borderId="0" xfId="71" applyFont="1" applyBorder="1">
      <alignment/>
      <protection/>
    </xf>
    <xf numFmtId="37" fontId="27" fillId="30" borderId="0" xfId="71" applyNumberFormat="1" applyFont="1" applyFill="1" applyBorder="1" applyAlignment="1" applyProtection="1">
      <alignment horizontal="right"/>
      <protection/>
    </xf>
    <xf numFmtId="0" fontId="27" fillId="0" borderId="0" xfId="71" applyFont="1" applyBorder="1" applyAlignment="1" quotePrefix="1">
      <alignment horizontal="left"/>
      <protection/>
    </xf>
    <xf numFmtId="49" fontId="27" fillId="0" borderId="0" xfId="71" applyNumberFormat="1" applyFont="1" applyBorder="1">
      <alignment/>
      <protection/>
    </xf>
    <xf numFmtId="37" fontId="28" fillId="0" borderId="0" xfId="0" applyNumberFormat="1" applyFont="1" applyBorder="1" applyAlignment="1">
      <alignment/>
    </xf>
    <xf numFmtId="174" fontId="28" fillId="30" borderId="0" xfId="71" applyNumberFormat="1" applyFont="1" applyFill="1" applyBorder="1" applyAlignment="1" applyProtection="1" quotePrefix="1">
      <alignment horizontal="right"/>
      <protection/>
    </xf>
    <xf numFmtId="174" fontId="0" fillId="0" borderId="0" xfId="0" applyNumberFormat="1" applyFont="1" applyBorder="1" applyAlignment="1">
      <alignment/>
    </xf>
    <xf numFmtId="38" fontId="6" fillId="30" borderId="0" xfId="64" applyNumberFormat="1" applyFont="1" applyFill="1" applyBorder="1" applyAlignment="1" applyProtection="1">
      <alignment horizontal="right"/>
      <protection/>
    </xf>
    <xf numFmtId="39" fontId="6" fillId="0" borderId="19" xfId="64" applyNumberFormat="1" applyFont="1" applyBorder="1" applyAlignment="1">
      <alignment horizontal="center"/>
      <protection/>
    </xf>
    <xf numFmtId="0" fontId="0" fillId="0" borderId="15" xfId="0" applyBorder="1" applyAlignment="1">
      <alignment horizontal="center"/>
    </xf>
    <xf numFmtId="0" fontId="0" fillId="0" borderId="15" xfId="0" applyBorder="1" applyAlignment="1">
      <alignment/>
    </xf>
    <xf numFmtId="1" fontId="6" fillId="0" borderId="14" xfId="64" applyNumberFormat="1" applyFont="1" applyBorder="1" applyAlignment="1" applyProtection="1">
      <alignment horizontal="center"/>
      <protection locked="0"/>
    </xf>
    <xf numFmtId="0" fontId="6" fillId="0" borderId="32" xfId="58" applyFont="1" applyBorder="1" applyAlignment="1" quotePrefix="1">
      <alignment horizontal="center"/>
      <protection/>
    </xf>
    <xf numFmtId="1" fontId="6" fillId="30" borderId="64" xfId="64" applyNumberFormat="1" applyFont="1" applyFill="1" applyBorder="1" applyAlignment="1" applyProtection="1">
      <alignment horizontal="center"/>
      <protection/>
    </xf>
    <xf numFmtId="1" fontId="6" fillId="30" borderId="32" xfId="64" applyNumberFormat="1" applyFont="1" applyFill="1" applyBorder="1" applyAlignment="1" applyProtection="1">
      <alignment horizontal="center"/>
      <protection/>
    </xf>
    <xf numFmtId="0" fontId="0" fillId="0" borderId="46" xfId="0" applyBorder="1" applyAlignment="1">
      <alignment/>
    </xf>
    <xf numFmtId="0" fontId="6" fillId="0" borderId="46" xfId="58" applyFont="1" applyBorder="1" applyAlignment="1">
      <alignment horizontal="center"/>
      <protection/>
    </xf>
    <xf numFmtId="1" fontId="6" fillId="30" borderId="18" xfId="64" applyNumberFormat="1" applyFont="1" applyFill="1" applyBorder="1" applyAlignment="1" applyProtection="1">
      <alignment horizontal="center"/>
      <protection/>
    </xf>
    <xf numFmtId="2" fontId="22" fillId="0" borderId="17" xfId="65" applyNumberFormat="1" applyFont="1" applyFill="1" applyBorder="1" applyAlignment="1">
      <alignment/>
      <protection/>
    </xf>
    <xf numFmtId="0" fontId="6" fillId="0" borderId="26" xfId="67" applyFont="1" applyBorder="1" applyAlignment="1">
      <alignment horizontal="center"/>
      <protection/>
    </xf>
    <xf numFmtId="0" fontId="7" fillId="0" borderId="26" xfId="67" applyFont="1" applyBorder="1" applyAlignment="1">
      <alignment horizontal="center"/>
      <protection/>
    </xf>
    <xf numFmtId="37" fontId="6" fillId="0" borderId="26" xfId="67" applyNumberFormat="1" applyFont="1" applyBorder="1" applyAlignment="1">
      <alignment horizontal="center"/>
      <protection/>
    </xf>
    <xf numFmtId="1" fontId="6" fillId="0" borderId="26" xfId="67" applyNumberFormat="1" applyFont="1" applyBorder="1" applyAlignment="1" applyProtection="1">
      <alignment horizontal="center"/>
      <protection locked="0"/>
    </xf>
    <xf numFmtId="0" fontId="6" fillId="0" borderId="26" xfId="67" applyFont="1" applyBorder="1" applyAlignment="1" quotePrefix="1">
      <alignment horizontal="center"/>
      <protection/>
    </xf>
    <xf numFmtId="0" fontId="6" fillId="0" borderId="65" xfId="67" applyFont="1" applyBorder="1">
      <alignment/>
      <protection/>
    </xf>
    <xf numFmtId="1" fontId="6" fillId="0" borderId="32" xfId="59" applyNumberFormat="1" applyFont="1" applyBorder="1" applyAlignment="1" applyProtection="1" quotePrefix="1">
      <alignment horizontal="center"/>
      <protection locked="0"/>
    </xf>
    <xf numFmtId="1" fontId="7" fillId="0" borderId="32" xfId="61" applyNumberFormat="1" applyFont="1" applyBorder="1" applyAlignment="1" applyProtection="1">
      <alignment horizontal="center"/>
      <protection locked="0"/>
    </xf>
    <xf numFmtId="1" fontId="6" fillId="0" borderId="32" xfId="61" applyNumberFormat="1" applyFont="1" applyBorder="1" applyAlignment="1" applyProtection="1">
      <alignment horizontal="center"/>
      <protection locked="0"/>
    </xf>
    <xf numFmtId="1" fontId="6" fillId="0" borderId="32" xfId="61" applyNumberFormat="1" applyFont="1" applyBorder="1" applyAlignment="1" applyProtection="1" quotePrefix="1">
      <alignment horizontal="center"/>
      <protection locked="0"/>
    </xf>
    <xf numFmtId="1" fontId="6" fillId="0" borderId="32" xfId="61" applyNumberFormat="1" applyFont="1" applyBorder="1" applyAlignment="1" applyProtection="1">
      <alignment horizontal="center"/>
      <protection/>
    </xf>
    <xf numFmtId="166" fontId="6" fillId="0" borderId="26" xfId="66" applyFont="1" applyBorder="1" applyAlignment="1" applyProtection="1" quotePrefix="1">
      <alignment horizontal="center"/>
      <protection/>
    </xf>
    <xf numFmtId="37" fontId="6" fillId="0" borderId="26" xfId="66" applyNumberFormat="1" applyFont="1" applyBorder="1" applyAlignment="1" applyProtection="1">
      <alignment horizontal="center"/>
      <protection/>
    </xf>
    <xf numFmtId="39" fontId="6" fillId="0" borderId="13" xfId="66" applyNumberFormat="1" applyFont="1" applyBorder="1" applyAlignment="1" applyProtection="1">
      <alignment horizontal="center"/>
      <protection/>
    </xf>
    <xf numFmtId="166" fontId="6" fillId="0" borderId="13" xfId="66" applyFont="1" applyBorder="1" applyAlignment="1" applyProtection="1">
      <alignment horizontal="center"/>
      <protection/>
    </xf>
    <xf numFmtId="37" fontId="6" fillId="0" borderId="13" xfId="66" applyNumberFormat="1" applyFont="1" applyBorder="1" applyAlignment="1" applyProtection="1">
      <alignment horizontal="center"/>
      <protection/>
    </xf>
    <xf numFmtId="166" fontId="6" fillId="0" borderId="26" xfId="66" applyFont="1" applyBorder="1" applyAlignment="1">
      <alignment horizontal="center"/>
      <protection/>
    </xf>
    <xf numFmtId="1" fontId="6" fillId="30" borderId="66" xfId="64" applyNumberFormat="1" applyFont="1" applyFill="1" applyBorder="1" applyAlignment="1" applyProtection="1">
      <alignment horizontal="center"/>
      <protection/>
    </xf>
    <xf numFmtId="0" fontId="6" fillId="30" borderId="16" xfId="64" applyFont="1" applyFill="1" applyBorder="1" applyAlignment="1" quotePrefix="1">
      <alignment horizontal="center"/>
      <protection/>
    </xf>
    <xf numFmtId="165" fontId="22" fillId="0" borderId="48" xfId="69" applyNumberFormat="1" applyFont="1" applyBorder="1" applyAlignment="1" applyProtection="1">
      <alignment horizontal="center" vertical="top" wrapText="1"/>
      <protection/>
    </xf>
    <xf numFmtId="1" fontId="0" fillId="0" borderId="32" xfId="69" applyNumberFormat="1" applyFont="1" applyBorder="1" applyAlignment="1" applyProtection="1">
      <alignment horizontal="center" vertical="top"/>
      <protection/>
    </xf>
    <xf numFmtId="0" fontId="6" fillId="0" borderId="0" xfId="64" applyFont="1" applyBorder="1" applyAlignment="1" quotePrefix="1">
      <alignment horizontal="center"/>
      <protection/>
    </xf>
    <xf numFmtId="175" fontId="6" fillId="0" borderId="49" xfId="64" applyNumberFormat="1" applyFont="1" applyBorder="1">
      <alignment/>
      <protection/>
    </xf>
    <xf numFmtId="0" fontId="6" fillId="0" borderId="0" xfId="64" applyFont="1" applyBorder="1" applyAlignment="1" quotePrefix="1">
      <alignment horizontal="left"/>
      <protection/>
    </xf>
    <xf numFmtId="1" fontId="6" fillId="30" borderId="22" xfId="64" applyNumberFormat="1" applyFont="1" applyFill="1" applyBorder="1" applyAlignment="1" applyProtection="1">
      <alignment horizontal="center"/>
      <protection/>
    </xf>
    <xf numFmtId="1" fontId="6" fillId="30" borderId="67" xfId="64" applyNumberFormat="1" applyFont="1" applyFill="1" applyBorder="1" applyAlignment="1" applyProtection="1">
      <alignment horizontal="center"/>
      <protection/>
    </xf>
    <xf numFmtId="0" fontId="6" fillId="0" borderId="54" xfId="64" applyFont="1" applyBorder="1">
      <alignment/>
      <protection/>
    </xf>
    <xf numFmtId="0" fontId="6" fillId="0" borderId="68" xfId="64" applyFont="1" applyBorder="1" applyAlignment="1">
      <alignment horizontal="centerContinuous"/>
      <protection/>
    </xf>
    <xf numFmtId="165" fontId="22" fillId="0" borderId="0" xfId="69" applyNumberFormat="1" applyFont="1" applyBorder="1" applyAlignment="1" applyProtection="1">
      <alignment horizontal="left" vertical="top"/>
      <protection/>
    </xf>
    <xf numFmtId="0" fontId="27" fillId="0" borderId="0" xfId="69" applyFont="1" applyBorder="1" applyAlignment="1" applyProtection="1">
      <alignment horizontal="left" vertical="top"/>
      <protection/>
    </xf>
    <xf numFmtId="1" fontId="0" fillId="0" borderId="0" xfId="69" applyNumberFormat="1" applyFont="1" applyBorder="1" applyAlignment="1" applyProtection="1">
      <alignment horizontal="center" vertical="top"/>
      <protection/>
    </xf>
    <xf numFmtId="0" fontId="6" fillId="0" borderId="0" xfId="64" applyFont="1" applyBorder="1" applyAlignment="1">
      <alignment horizontal="center"/>
      <protection/>
    </xf>
    <xf numFmtId="0" fontId="35" fillId="0" borderId="0" xfId="64" applyFont="1" applyBorder="1" applyAlignment="1">
      <alignment horizontal="center"/>
      <protection/>
    </xf>
    <xf numFmtId="0" fontId="6" fillId="0" borderId="40" xfId="64" applyFont="1" applyBorder="1" applyAlignment="1" quotePrefix="1">
      <alignment horizontal="center"/>
      <protection/>
    </xf>
    <xf numFmtId="49" fontId="34" fillId="0" borderId="0" xfId="64" applyNumberFormat="1" applyFont="1" applyAlignment="1" applyProtection="1" quotePrefix="1">
      <alignment horizontal="left"/>
      <protection locked="0"/>
    </xf>
    <xf numFmtId="49" fontId="34" fillId="0" borderId="0" xfId="64" applyNumberFormat="1" applyFont="1" applyAlignment="1" applyProtection="1">
      <alignment horizontal="left"/>
      <protection locked="0"/>
    </xf>
    <xf numFmtId="49" fontId="37" fillId="0" borderId="0" xfId="64" applyNumberFormat="1" applyFont="1" applyAlignment="1" applyProtection="1">
      <alignment horizontal="left"/>
      <protection locked="0"/>
    </xf>
    <xf numFmtId="0" fontId="6" fillId="0" borderId="48" xfId="64" applyFont="1" applyBorder="1" applyAlignment="1" quotePrefix="1">
      <alignment horizontal="center"/>
      <protection/>
    </xf>
    <xf numFmtId="0" fontId="32" fillId="0" borderId="0" xfId="64" applyFont="1">
      <alignment/>
      <protection/>
    </xf>
    <xf numFmtId="0" fontId="35" fillId="0" borderId="37" xfId="64" applyFont="1" applyBorder="1" applyAlignment="1">
      <alignment horizontal="center"/>
      <protection/>
    </xf>
    <xf numFmtId="0" fontId="17" fillId="0" borderId="18" xfId="64" applyFont="1" applyBorder="1" applyAlignment="1">
      <alignment horizontal="center"/>
      <protection/>
    </xf>
    <xf numFmtId="0" fontId="18" fillId="0" borderId="28" xfId="0" applyFont="1" applyBorder="1" applyAlignment="1">
      <alignment horizontal="center"/>
    </xf>
    <xf numFmtId="0" fontId="0" fillId="0" borderId="28" xfId="0" applyFont="1" applyBorder="1" applyAlignment="1">
      <alignment horizontal="center"/>
    </xf>
    <xf numFmtId="0" fontId="12" fillId="0" borderId="0" xfId="64" applyFont="1" applyAlignment="1">
      <alignment horizontal="left"/>
      <protection/>
    </xf>
    <xf numFmtId="0" fontId="12" fillId="0" borderId="27" xfId="64" applyFont="1" applyBorder="1" applyAlignment="1">
      <alignment horizontal="left"/>
      <protection/>
    </xf>
    <xf numFmtId="0" fontId="0" fillId="0" borderId="45" xfId="65" applyFont="1" applyFill="1" applyBorder="1">
      <alignment/>
      <protection/>
    </xf>
    <xf numFmtId="175" fontId="0" fillId="0" borderId="69" xfId="65" applyNumberFormat="1" applyFont="1" applyFill="1" applyBorder="1" applyAlignment="1" applyProtection="1">
      <alignment horizontal="center"/>
      <protection/>
    </xf>
    <xf numFmtId="0" fontId="0" fillId="0" borderId="45" xfId="65" applyFont="1" applyFill="1" applyBorder="1" applyAlignment="1">
      <alignment horizontal="center"/>
      <protection/>
    </xf>
    <xf numFmtId="49" fontId="24" fillId="0" borderId="0" xfId="65" applyNumberFormat="1" applyFont="1" applyFill="1" applyBorder="1" applyAlignment="1">
      <alignment horizontal="left"/>
      <protection/>
    </xf>
    <xf numFmtId="0" fontId="39" fillId="0" borderId="18" xfId="68" applyFont="1" applyBorder="1" applyAlignment="1">
      <alignment horizontal="center"/>
      <protection/>
    </xf>
    <xf numFmtId="1" fontId="22" fillId="0" borderId="0" xfId="65" applyNumberFormat="1" applyFont="1" applyFill="1" applyBorder="1" applyAlignment="1" applyProtection="1">
      <alignment horizontal="right"/>
      <protection locked="0"/>
    </xf>
    <xf numFmtId="0" fontId="6" fillId="0" borderId="27" xfId="64" applyFont="1" applyBorder="1">
      <alignment/>
      <protection/>
    </xf>
    <xf numFmtId="0" fontId="6" fillId="0" borderId="10" xfId="64" applyFont="1" applyBorder="1" applyAlignment="1">
      <alignment horizontal="right"/>
      <protection/>
    </xf>
    <xf numFmtId="0" fontId="6" fillId="0" borderId="0" xfId="64" applyFont="1" applyFill="1" applyBorder="1" applyAlignment="1">
      <alignment horizontal="center"/>
      <protection/>
    </xf>
    <xf numFmtId="1" fontId="6" fillId="30" borderId="0" xfId="64" applyNumberFormat="1" applyFont="1" applyFill="1" applyBorder="1" applyAlignment="1" applyProtection="1">
      <alignment horizontal="center"/>
      <protection/>
    </xf>
    <xf numFmtId="0" fontId="6" fillId="0" borderId="0" xfId="61" applyFont="1" applyBorder="1">
      <alignment/>
      <protection/>
    </xf>
    <xf numFmtId="0" fontId="6" fillId="0" borderId="40" xfId="61" applyFont="1" applyBorder="1" applyAlignment="1">
      <alignment horizontal="center"/>
      <protection/>
    </xf>
    <xf numFmtId="0" fontId="6" fillId="0" borderId="70" xfId="61" applyFont="1" applyBorder="1" applyAlignment="1">
      <alignment horizontal="center"/>
      <protection/>
    </xf>
    <xf numFmtId="0" fontId="6" fillId="0" borderId="47" xfId="61" applyFont="1" applyBorder="1">
      <alignment/>
      <protection/>
    </xf>
    <xf numFmtId="166" fontId="6" fillId="0" borderId="31" xfId="61" applyNumberFormat="1" applyFont="1" applyBorder="1" applyAlignment="1" applyProtection="1">
      <alignment horizontal="center"/>
      <protection locked="0"/>
    </xf>
    <xf numFmtId="0" fontId="6" fillId="0" borderId="29" xfId="61" applyFont="1" applyBorder="1" applyAlignment="1">
      <alignment horizontal="center"/>
      <protection/>
    </xf>
    <xf numFmtId="1" fontId="6" fillId="0" borderId="18" xfId="61" applyNumberFormat="1" applyFont="1" applyBorder="1" applyAlignment="1" applyProtection="1">
      <alignment horizontal="center"/>
      <protection locked="0"/>
    </xf>
    <xf numFmtId="0" fontId="6" fillId="0" borderId="40" xfId="58" applyFont="1" applyBorder="1">
      <alignment/>
      <protection/>
    </xf>
    <xf numFmtId="0" fontId="0" fillId="0" borderId="29" xfId="0" applyBorder="1" applyAlignment="1">
      <alignment horizontal="center"/>
    </xf>
    <xf numFmtId="0" fontId="0" fillId="0" borderId="29" xfId="0" applyFont="1" applyBorder="1" applyAlignment="1">
      <alignment horizontal="center"/>
    </xf>
    <xf numFmtId="166" fontId="6" fillId="0" borderId="29" xfId="58" applyNumberFormat="1" applyFont="1" applyBorder="1" applyAlignment="1" applyProtection="1">
      <alignment horizontal="center"/>
      <protection locked="0"/>
    </xf>
    <xf numFmtId="0" fontId="6" fillId="0" borderId="40" xfId="58" applyFont="1" applyBorder="1" applyAlignment="1">
      <alignment horizontal="center"/>
      <protection/>
    </xf>
    <xf numFmtId="0" fontId="1" fillId="0" borderId="0" xfId="0" applyFont="1" applyAlignment="1">
      <alignment horizontal="left"/>
    </xf>
    <xf numFmtId="0" fontId="20" fillId="0" borderId="0" xfId="0" applyFont="1" applyAlignment="1">
      <alignment horizontal="left"/>
    </xf>
    <xf numFmtId="2" fontId="1" fillId="0" borderId="0" xfId="65" applyNumberFormat="1" applyFont="1" applyFill="1" applyBorder="1" applyAlignment="1">
      <alignment horizontal="center"/>
      <protection/>
    </xf>
    <xf numFmtId="1" fontId="0" fillId="0" borderId="0" xfId="65" applyNumberFormat="1" applyFont="1" applyFill="1" applyBorder="1" applyAlignment="1" applyProtection="1">
      <alignment horizontal="center"/>
      <protection locked="0"/>
    </xf>
    <xf numFmtId="2" fontId="0" fillId="0" borderId="0" xfId="65" applyNumberFormat="1" applyFont="1" applyFill="1" applyBorder="1" applyAlignment="1">
      <alignment horizontal="left"/>
      <protection/>
    </xf>
    <xf numFmtId="2" fontId="22" fillId="0" borderId="0" xfId="65" applyNumberFormat="1" applyFont="1" applyFill="1" applyBorder="1" applyAlignment="1" quotePrefix="1">
      <alignment horizontal="left"/>
      <protection/>
    </xf>
    <xf numFmtId="1" fontId="0" fillId="0" borderId="0" xfId="65" applyNumberFormat="1" applyFont="1" applyFill="1" applyBorder="1" applyAlignment="1" applyProtection="1">
      <alignment horizontal="right"/>
      <protection locked="0"/>
    </xf>
    <xf numFmtId="166" fontId="6" fillId="0" borderId="26" xfId="66" applyFont="1" applyBorder="1" applyAlignment="1" applyProtection="1">
      <alignment horizontal="left"/>
      <protection/>
    </xf>
    <xf numFmtId="166" fontId="6" fillId="0" borderId="71" xfId="66" applyFont="1" applyBorder="1" applyAlignment="1">
      <alignment horizontal="center"/>
      <protection/>
    </xf>
    <xf numFmtId="166" fontId="6" fillId="0" borderId="72" xfId="66" applyFont="1" applyBorder="1" applyAlignment="1" applyProtection="1">
      <alignment horizontal="left"/>
      <protection locked="0"/>
    </xf>
    <xf numFmtId="166" fontId="6" fillId="0" borderId="72" xfId="66" applyFont="1" applyBorder="1" applyAlignment="1" applyProtection="1">
      <alignment horizontal="center"/>
      <protection/>
    </xf>
    <xf numFmtId="37" fontId="6" fillId="0" borderId="72" xfId="66" applyNumberFormat="1" applyFont="1" applyBorder="1" applyAlignment="1" applyProtection="1">
      <alignment horizontal="center"/>
      <protection/>
    </xf>
    <xf numFmtId="166" fontId="7" fillId="0" borderId="26" xfId="66" applyFont="1" applyBorder="1" applyAlignment="1" applyProtection="1">
      <alignment horizontal="left"/>
      <protection/>
    </xf>
    <xf numFmtId="166" fontId="6" fillId="0" borderId="21" xfId="66" applyFont="1" applyBorder="1">
      <alignment/>
      <protection/>
    </xf>
    <xf numFmtId="166" fontId="6" fillId="0" borderId="21" xfId="66" applyFont="1" applyBorder="1" applyAlignment="1">
      <alignment horizontal="center"/>
      <protection/>
    </xf>
    <xf numFmtId="37" fontId="6" fillId="0" borderId="21" xfId="66" applyNumberFormat="1" applyFont="1" applyBorder="1" applyAlignment="1">
      <alignment horizontal="center"/>
      <protection/>
    </xf>
    <xf numFmtId="39" fontId="6" fillId="0" borderId="21" xfId="66" applyNumberFormat="1" applyFont="1" applyBorder="1" applyAlignment="1">
      <alignment horizontal="center"/>
      <protection/>
    </xf>
    <xf numFmtId="14" fontId="6" fillId="0" borderId="31" xfId="58" applyNumberFormat="1" applyFont="1" applyBorder="1" applyAlignment="1">
      <alignment horizontal="center"/>
      <protection/>
    </xf>
    <xf numFmtId="0" fontId="6" fillId="0" borderId="73" xfId="58" applyFont="1" applyBorder="1">
      <alignment/>
      <protection/>
    </xf>
    <xf numFmtId="166" fontId="6" fillId="0" borderId="40" xfId="58" applyNumberFormat="1" applyFont="1" applyBorder="1" applyAlignment="1" applyProtection="1">
      <alignment horizontal="center"/>
      <protection locked="0"/>
    </xf>
    <xf numFmtId="0" fontId="6" fillId="0" borderId="32" xfId="58" applyFont="1" applyBorder="1" applyAlignment="1">
      <alignment horizontal="right"/>
      <protection/>
    </xf>
    <xf numFmtId="166" fontId="32" fillId="0" borderId="0" xfId="68" applyNumberFormat="1" applyFont="1" applyBorder="1" applyAlignment="1" applyProtection="1" quotePrefix="1">
      <alignment horizontal="centerContinuous"/>
      <protection locked="0"/>
    </xf>
    <xf numFmtId="0" fontId="1" fillId="0" borderId="18" xfId="0" applyFont="1" applyBorder="1" applyAlignment="1">
      <alignment horizontal="center"/>
    </xf>
    <xf numFmtId="0" fontId="6" fillId="0" borderId="49" xfId="68" applyFont="1" applyBorder="1" applyAlignment="1">
      <alignment horizontal="center"/>
      <protection/>
    </xf>
    <xf numFmtId="0" fontId="6" fillId="0" borderId="0" xfId="68" applyFont="1" applyBorder="1" applyAlignment="1">
      <alignment horizontal="center"/>
      <protection/>
    </xf>
    <xf numFmtId="0" fontId="6" fillId="0" borderId="15" xfId="68" applyFont="1" applyBorder="1" applyAlignment="1">
      <alignment horizontal="center"/>
      <protection/>
    </xf>
    <xf numFmtId="0" fontId="6" fillId="0" borderId="19" xfId="68" applyFont="1" applyBorder="1" applyAlignment="1">
      <alignment horizontal="center"/>
      <protection/>
    </xf>
    <xf numFmtId="0" fontId="6" fillId="0" borderId="37" xfId="68" applyFont="1" applyBorder="1" applyAlignment="1">
      <alignment horizontal="left"/>
      <protection/>
    </xf>
    <xf numFmtId="0" fontId="6" fillId="0" borderId="39" xfId="68" applyFont="1" applyBorder="1" applyAlignment="1">
      <alignment horizontal="left"/>
      <protection/>
    </xf>
    <xf numFmtId="0" fontId="7" fillId="0" borderId="0" xfId="68" applyFont="1" applyAlignment="1">
      <alignment horizontal="left"/>
      <protection/>
    </xf>
    <xf numFmtId="0" fontId="32" fillId="0" borderId="0" xfId="64" applyFont="1" applyBorder="1" applyAlignment="1" applyProtection="1">
      <alignment horizontal="left"/>
      <protection locked="0"/>
    </xf>
    <xf numFmtId="0" fontId="22" fillId="0" borderId="0" xfId="69" applyFont="1" applyBorder="1" applyAlignment="1" applyProtection="1">
      <alignment horizontal="left" vertical="top"/>
      <protection/>
    </xf>
    <xf numFmtId="0" fontId="23" fillId="0" borderId="0" xfId="69" applyFont="1" applyBorder="1" applyProtection="1">
      <alignment/>
      <protection/>
    </xf>
    <xf numFmtId="0" fontId="22" fillId="0" borderId="74" xfId="65" applyFont="1" applyFill="1" applyBorder="1" applyAlignment="1" applyProtection="1">
      <alignment horizontal="center"/>
      <protection/>
    </xf>
    <xf numFmtId="0" fontId="22" fillId="0" borderId="48" xfId="0" applyFont="1" applyBorder="1" applyAlignment="1">
      <alignment horizontal="center"/>
    </xf>
    <xf numFmtId="0" fontId="22" fillId="0" borderId="40" xfId="0" applyFont="1" applyBorder="1" applyAlignment="1">
      <alignment horizontal="center"/>
    </xf>
    <xf numFmtId="0" fontId="22" fillId="0" borderId="70" xfId="0" applyFont="1" applyBorder="1" applyAlignment="1">
      <alignment horizontal="center"/>
    </xf>
    <xf numFmtId="0" fontId="20" fillId="0" borderId="15" xfId="69" applyFont="1" applyBorder="1" applyAlignment="1" applyProtection="1">
      <alignment horizontal="left" vertical="top"/>
      <protection/>
    </xf>
    <xf numFmtId="0" fontId="0" fillId="0" borderId="74" xfId="65" applyFont="1" applyFill="1" applyBorder="1" applyAlignment="1" applyProtection="1">
      <alignment horizontal="center"/>
      <protection/>
    </xf>
    <xf numFmtId="0" fontId="0" fillId="0" borderId="70" xfId="65" applyFont="1" applyFill="1" applyBorder="1" applyAlignment="1" applyProtection="1">
      <alignment horizontal="center"/>
      <protection/>
    </xf>
    <xf numFmtId="164" fontId="6" fillId="0" borderId="46" xfId="64" applyNumberFormat="1" applyFont="1" applyBorder="1" applyAlignment="1">
      <alignment horizontal="left"/>
      <protection/>
    </xf>
    <xf numFmtId="49" fontId="32" fillId="0" borderId="0" xfId="64" applyNumberFormat="1" applyFont="1" applyBorder="1" applyAlignment="1">
      <alignment horizontal="centerContinuous"/>
      <protection/>
    </xf>
    <xf numFmtId="0" fontId="6" fillId="0" borderId="48" xfId="64" applyFont="1" applyBorder="1">
      <alignment/>
      <protection/>
    </xf>
    <xf numFmtId="0" fontId="6" fillId="0" borderId="75" xfId="64" applyFont="1" applyBorder="1">
      <alignment/>
      <protection/>
    </xf>
    <xf numFmtId="0" fontId="6" fillId="0" borderId="75" xfId="64" applyFont="1" applyBorder="1" applyAlignment="1">
      <alignment horizontal="center"/>
      <protection/>
    </xf>
    <xf numFmtId="0" fontId="6" fillId="0" borderId="76" xfId="64" applyFont="1" applyBorder="1" applyAlignment="1">
      <alignment horizontal="center"/>
      <protection/>
    </xf>
    <xf numFmtId="0" fontId="32" fillId="0" borderId="0" xfId="64" applyFont="1" applyAlignment="1">
      <alignment horizontal="centerContinuous"/>
      <protection/>
    </xf>
    <xf numFmtId="49" fontId="0" fillId="0" borderId="0" xfId="0" applyNumberFormat="1" applyFont="1" applyBorder="1" applyAlignment="1" applyProtection="1">
      <alignment/>
      <protection locked="0"/>
    </xf>
    <xf numFmtId="0" fontId="0" fillId="0" borderId="22" xfId="65" applyFont="1" applyFill="1" applyBorder="1" applyAlignment="1">
      <alignment horizontal="center"/>
      <protection/>
    </xf>
    <xf numFmtId="4" fontId="0" fillId="0" borderId="26" xfId="65" applyNumberFormat="1" applyFont="1" applyFill="1" applyBorder="1" applyAlignment="1" applyProtection="1">
      <alignment/>
      <protection locked="0"/>
    </xf>
    <xf numFmtId="4" fontId="0" fillId="0" borderId="69" xfId="65" applyNumberFormat="1" applyFont="1" applyFill="1" applyBorder="1" applyAlignment="1" applyProtection="1">
      <alignment/>
      <protection locked="0"/>
    </xf>
    <xf numFmtId="175" fontId="6" fillId="0" borderId="77" xfId="64" applyNumberFormat="1" applyFont="1" applyBorder="1" applyAlignment="1">
      <alignment horizontal="center"/>
      <protection/>
    </xf>
    <xf numFmtId="4" fontId="6" fillId="30" borderId="26" xfId="64" applyNumberFormat="1" applyFont="1" applyFill="1" applyBorder="1" applyAlignment="1" applyProtection="1">
      <alignment/>
      <protection/>
    </xf>
    <xf numFmtId="0" fontId="24" fillId="0" borderId="19" xfId="69" applyFont="1" applyBorder="1" applyAlignment="1" applyProtection="1" quotePrefix="1">
      <alignment horizontal="center" vertical="top"/>
      <protection/>
    </xf>
    <xf numFmtId="0" fontId="22" fillId="0" borderId="19" xfId="69" applyFont="1" applyBorder="1" applyAlignment="1" applyProtection="1" quotePrefix="1">
      <alignment horizontal="left" vertical="top"/>
      <protection/>
    </xf>
    <xf numFmtId="0" fontId="22" fillId="0" borderId="19" xfId="69" applyFont="1" applyBorder="1" applyAlignment="1" applyProtection="1" quotePrefix="1">
      <alignment horizontal="left" vertical="top"/>
      <protection/>
    </xf>
    <xf numFmtId="175" fontId="24" fillId="0" borderId="19" xfId="69" applyNumberFormat="1" applyFont="1" applyBorder="1" applyAlignment="1" applyProtection="1">
      <alignment horizontal="center" vertical="top"/>
      <protection/>
    </xf>
    <xf numFmtId="0" fontId="22" fillId="0" borderId="19" xfId="69" applyFont="1" applyBorder="1" applyAlignment="1" applyProtection="1">
      <alignment horizontal="left" vertical="top"/>
      <protection/>
    </xf>
    <xf numFmtId="175" fontId="22" fillId="0" borderId="19" xfId="69" applyNumberFormat="1" applyFont="1" applyBorder="1" applyAlignment="1" applyProtection="1">
      <alignment horizontal="left" vertical="top"/>
      <protection/>
    </xf>
    <xf numFmtId="0" fontId="22" fillId="0" borderId="40" xfId="69" applyFont="1" applyBorder="1" applyAlignment="1" applyProtection="1">
      <alignment horizontal="center" vertical="top" wrapText="1"/>
      <protection/>
    </xf>
    <xf numFmtId="175" fontId="24" fillId="0" borderId="15" xfId="69" applyNumberFormat="1" applyFont="1" applyBorder="1" applyAlignment="1" applyProtection="1" quotePrefix="1">
      <alignment horizontal="center" vertical="top"/>
      <protection/>
    </xf>
    <xf numFmtId="1" fontId="22" fillId="0" borderId="15" xfId="69" applyNumberFormat="1" applyFont="1" applyBorder="1" applyAlignment="1" applyProtection="1">
      <alignment horizontal="center" vertical="top"/>
      <protection/>
    </xf>
    <xf numFmtId="1" fontId="22" fillId="0" borderId="15" xfId="69" applyNumberFormat="1" applyFont="1" applyBorder="1" applyAlignment="1" applyProtection="1" quotePrefix="1">
      <alignment horizontal="center" vertical="top"/>
      <protection/>
    </xf>
    <xf numFmtId="1" fontId="22" fillId="0" borderId="15" xfId="69" applyNumberFormat="1" applyFont="1" applyBorder="1" applyAlignment="1" applyProtection="1" quotePrefix="1">
      <alignment horizontal="center" vertical="top"/>
      <protection/>
    </xf>
    <xf numFmtId="1" fontId="24" fillId="0" borderId="15" xfId="69" applyNumberFormat="1" applyFont="1" applyBorder="1" applyAlignment="1" applyProtection="1">
      <alignment horizontal="center" vertical="top"/>
      <protection/>
    </xf>
    <xf numFmtId="1" fontId="22" fillId="0" borderId="15" xfId="69" applyNumberFormat="1" applyFont="1" applyBorder="1" applyAlignment="1" applyProtection="1">
      <alignment horizontal="center" vertical="top"/>
      <protection/>
    </xf>
    <xf numFmtId="1" fontId="22" fillId="0" borderId="18" xfId="69" applyNumberFormat="1" applyFont="1" applyBorder="1" applyAlignment="1" applyProtection="1">
      <alignment horizontal="center" vertical="top"/>
      <protection/>
    </xf>
    <xf numFmtId="1" fontId="6" fillId="0" borderId="31" xfId="64" applyNumberFormat="1" applyFont="1" applyBorder="1" applyAlignment="1">
      <alignment horizontal="center"/>
      <protection/>
    </xf>
    <xf numFmtId="1" fontId="6" fillId="0" borderId="38" xfId="64" applyNumberFormat="1" applyFont="1" applyBorder="1" applyAlignment="1">
      <alignment horizontal="center"/>
      <protection/>
    </xf>
    <xf numFmtId="1" fontId="0" fillId="0" borderId="39" xfId="0" applyNumberFormat="1" applyBorder="1" applyAlignment="1">
      <alignment/>
    </xf>
    <xf numFmtId="0" fontId="18" fillId="0" borderId="0" xfId="69" applyFont="1" applyAlignment="1" applyProtection="1">
      <alignment horizontal="centerContinuous" vertical="top"/>
      <protection/>
    </xf>
    <xf numFmtId="175" fontId="22" fillId="0" borderId="0" xfId="69" applyNumberFormat="1" applyFont="1" applyAlignment="1" applyProtection="1">
      <alignment horizontal="centerContinuous" vertical="top"/>
      <protection/>
    </xf>
    <xf numFmtId="0" fontId="21" fillId="0" borderId="40" xfId="64" applyFont="1" applyBorder="1" applyAlignment="1" applyProtection="1">
      <alignment horizontal="center"/>
      <protection/>
    </xf>
    <xf numFmtId="175" fontId="21" fillId="0" borderId="37" xfId="64" applyNumberFormat="1" applyFont="1" applyBorder="1" applyAlignment="1" applyProtection="1">
      <alignment horizontal="center"/>
      <protection/>
    </xf>
    <xf numFmtId="175" fontId="21" fillId="0" borderId="18" xfId="64" applyNumberFormat="1" applyFont="1" applyBorder="1" applyAlignment="1" applyProtection="1">
      <alignment horizontal="center"/>
      <protection/>
    </xf>
    <xf numFmtId="0" fontId="22" fillId="0" borderId="18" xfId="69" applyFont="1" applyBorder="1" applyAlignment="1" applyProtection="1">
      <alignment horizontal="center" vertical="top" wrapText="1"/>
      <protection/>
    </xf>
    <xf numFmtId="0" fontId="0" fillId="0" borderId="70" xfId="0" applyBorder="1" applyAlignment="1" applyProtection="1">
      <alignment horizontal="center"/>
      <protection/>
    </xf>
    <xf numFmtId="0" fontId="0" fillId="0" borderId="18" xfId="0" applyBorder="1" applyAlignment="1" applyProtection="1">
      <alignment horizontal="center"/>
      <protection/>
    </xf>
    <xf numFmtId="49" fontId="10" fillId="0" borderId="0" xfId="69" applyNumberFormat="1" applyFont="1" applyAlignment="1" applyProtection="1">
      <alignment horizontal="left"/>
      <protection/>
    </xf>
    <xf numFmtId="49" fontId="0" fillId="0" borderId="0" xfId="69" applyNumberFormat="1" applyFont="1" applyAlignment="1" applyProtection="1">
      <alignment horizontal="left" vertical="top"/>
      <protection/>
    </xf>
    <xf numFmtId="4" fontId="0" fillId="0" borderId="69" xfId="65" applyNumberFormat="1" applyFont="1" applyFill="1" applyBorder="1" applyAlignment="1" applyProtection="1">
      <alignment horizontal="center"/>
      <protection locked="0"/>
    </xf>
    <xf numFmtId="175" fontId="6" fillId="0" borderId="78" xfId="64" applyNumberFormat="1" applyFont="1" applyBorder="1" applyAlignment="1">
      <alignment horizontal="center"/>
      <protection/>
    </xf>
    <xf numFmtId="4" fontId="0" fillId="0" borderId="26" xfId="65" applyNumberFormat="1" applyFont="1" applyFill="1" applyBorder="1" applyAlignment="1" applyProtection="1">
      <alignment horizontal="center"/>
      <protection locked="0"/>
    </xf>
    <xf numFmtId="49" fontId="0" fillId="0" borderId="0" xfId="65" applyNumberFormat="1" applyFont="1" applyFill="1" applyBorder="1" applyAlignment="1">
      <alignment horizontal="left"/>
      <protection/>
    </xf>
    <xf numFmtId="4" fontId="0" fillId="0" borderId="0" xfId="65" applyNumberFormat="1" applyFont="1" applyFill="1" applyBorder="1" applyAlignment="1" applyProtection="1">
      <alignment horizontal="center"/>
      <protection locked="0"/>
    </xf>
    <xf numFmtId="4" fontId="0" fillId="0" borderId="0" xfId="65" applyNumberFormat="1" applyFont="1" applyFill="1" applyBorder="1" applyAlignment="1" applyProtection="1">
      <alignment/>
      <protection locked="0"/>
    </xf>
    <xf numFmtId="3" fontId="0" fillId="0" borderId="32" xfId="0" applyNumberFormat="1" applyFont="1" applyBorder="1" applyAlignment="1">
      <alignment/>
    </xf>
    <xf numFmtId="3" fontId="0" fillId="0" borderId="19" xfId="0" applyNumberFormat="1" applyFont="1" applyBorder="1" applyAlignment="1">
      <alignment/>
    </xf>
    <xf numFmtId="3" fontId="6" fillId="0" borderId="33" xfId="64" applyNumberFormat="1" applyFont="1" applyBorder="1" applyAlignment="1">
      <alignment/>
      <protection/>
    </xf>
    <xf numFmtId="2" fontId="0" fillId="0" borderId="79" xfId="65" applyNumberFormat="1" applyFont="1" applyFill="1" applyBorder="1" applyAlignment="1">
      <alignment horizontal="left"/>
      <protection/>
    </xf>
    <xf numFmtId="49" fontId="6" fillId="0" borderId="31" xfId="64" applyNumberFormat="1" applyFont="1" applyBorder="1" applyAlignment="1">
      <alignment horizontal="center"/>
      <protection/>
    </xf>
    <xf numFmtId="49" fontId="6" fillId="0" borderId="0" xfId="64" applyNumberFormat="1" applyFont="1" applyAlignment="1" applyProtection="1">
      <alignment/>
      <protection locked="0"/>
    </xf>
    <xf numFmtId="49" fontId="0" fillId="0" borderId="0" xfId="0" applyNumberFormat="1" applyFont="1" applyAlignment="1" applyProtection="1">
      <alignment/>
      <protection locked="0"/>
    </xf>
    <xf numFmtId="0" fontId="0" fillId="0" borderId="0" xfId="0" applyAlignment="1">
      <alignment/>
    </xf>
    <xf numFmtId="49" fontId="37" fillId="0" borderId="0" xfId="64" applyNumberFormat="1" applyFont="1" applyAlignment="1" applyProtection="1">
      <alignment/>
      <protection locked="0"/>
    </xf>
    <xf numFmtId="0" fontId="6" fillId="0" borderId="40" xfId="64" applyFont="1" applyBorder="1" applyAlignment="1">
      <alignment/>
      <protection/>
    </xf>
    <xf numFmtId="3" fontId="6" fillId="0" borderId="16" xfId="64" applyNumberFormat="1" applyFont="1" applyBorder="1" applyAlignment="1">
      <alignment/>
      <protection/>
    </xf>
    <xf numFmtId="3" fontId="0" fillId="0" borderId="24" xfId="65" applyNumberFormat="1" applyFont="1" applyFill="1" applyBorder="1" applyAlignment="1" applyProtection="1">
      <alignment/>
      <protection locked="0"/>
    </xf>
    <xf numFmtId="3" fontId="6" fillId="30" borderId="20" xfId="64" applyNumberFormat="1" applyFont="1" applyFill="1" applyBorder="1" applyAlignment="1" applyProtection="1">
      <alignment/>
      <protection/>
    </xf>
    <xf numFmtId="3" fontId="0" fillId="0" borderId="45" xfId="65" applyNumberFormat="1" applyFont="1" applyFill="1" applyBorder="1" applyAlignment="1" applyProtection="1">
      <alignment/>
      <protection locked="0"/>
    </xf>
    <xf numFmtId="3" fontId="22" fillId="30" borderId="32" xfId="69" applyNumberFormat="1" applyFont="1" applyFill="1" applyBorder="1" applyAlignment="1" applyProtection="1">
      <alignment horizontal="center"/>
      <protection/>
    </xf>
    <xf numFmtId="3" fontId="10" fillId="0" borderId="19" xfId="69" applyNumberFormat="1" applyFont="1" applyBorder="1" applyProtection="1">
      <alignment/>
      <protection/>
    </xf>
    <xf numFmtId="3" fontId="22" fillId="0" borderId="32" xfId="69" applyNumberFormat="1" applyFont="1" applyBorder="1" applyAlignment="1" applyProtection="1">
      <alignment horizontal="center" vertical="top"/>
      <protection locked="0"/>
    </xf>
    <xf numFmtId="3" fontId="22" fillId="0" borderId="32" xfId="69" applyNumberFormat="1" applyFont="1" applyBorder="1" applyAlignment="1" applyProtection="1">
      <alignment horizontal="right" vertical="top"/>
      <protection locked="0"/>
    </xf>
    <xf numFmtId="3" fontId="22" fillId="30" borderId="32" xfId="69" applyNumberFormat="1" applyFont="1" applyFill="1" applyBorder="1" applyAlignment="1" applyProtection="1">
      <alignment horizontal="right"/>
      <protection/>
    </xf>
    <xf numFmtId="0" fontId="1" fillId="0" borderId="0" xfId="0" applyFont="1" applyAlignment="1">
      <alignment horizontal="center"/>
    </xf>
    <xf numFmtId="3" fontId="0" fillId="0" borderId="0" xfId="0" applyNumberFormat="1" applyFont="1" applyAlignment="1">
      <alignment horizontal="center"/>
    </xf>
    <xf numFmtId="0" fontId="6" fillId="0" borderId="10" xfId="64" applyNumberFormat="1" applyFont="1" applyBorder="1" applyAlignment="1">
      <alignment horizontal="left"/>
      <protection/>
    </xf>
    <xf numFmtId="0" fontId="6" fillId="0" borderId="0" xfId="68" applyFont="1" applyAlignment="1">
      <alignment horizontal="left"/>
      <protection/>
    </xf>
    <xf numFmtId="0" fontId="20" fillId="0" borderId="0" xfId="71" applyFont="1" applyAlignment="1">
      <alignment horizontal="center"/>
      <protection/>
    </xf>
    <xf numFmtId="0" fontId="6" fillId="0" borderId="27" xfId="64" applyFont="1" applyBorder="1" applyAlignment="1">
      <alignment horizontal="right"/>
      <protection/>
    </xf>
    <xf numFmtId="0" fontId="22" fillId="0" borderId="76" xfId="65" applyFont="1" applyFill="1" applyBorder="1" applyAlignment="1" applyProtection="1">
      <alignment horizontal="center"/>
      <protection/>
    </xf>
    <xf numFmtId="175" fontId="21" fillId="0" borderId="23" xfId="64" applyNumberFormat="1" applyFont="1" applyBorder="1" applyAlignment="1" applyProtection="1">
      <alignment horizontal="centerContinuous"/>
      <protection/>
    </xf>
    <xf numFmtId="175" fontId="21" fillId="0" borderId="52" xfId="64" applyNumberFormat="1" applyFont="1" applyBorder="1" applyAlignment="1" applyProtection="1">
      <alignment horizontal="centerContinuous"/>
      <protection/>
    </xf>
    <xf numFmtId="0" fontId="39" fillId="0" borderId="0" xfId="64" applyFont="1" applyBorder="1" applyAlignment="1">
      <alignment horizontal="left"/>
      <protection/>
    </xf>
    <xf numFmtId="0" fontId="39" fillId="0" borderId="0" xfId="64" applyFont="1" applyBorder="1" applyAlignment="1">
      <alignment horizontal="center"/>
      <protection/>
    </xf>
    <xf numFmtId="0" fontId="27" fillId="0" borderId="0" xfId="0" applyFont="1" applyAlignment="1">
      <alignment/>
    </xf>
    <xf numFmtId="0" fontId="6" fillId="0" borderId="0" xfId="64" applyFont="1" applyBorder="1" applyAlignment="1">
      <alignment horizontal="right"/>
      <protection/>
    </xf>
    <xf numFmtId="0" fontId="17" fillId="0" borderId="12" xfId="64" applyFont="1" applyBorder="1" applyAlignment="1">
      <alignment horizontal="center"/>
      <protection/>
    </xf>
    <xf numFmtId="0" fontId="18" fillId="0" borderId="0" xfId="0" applyFont="1" applyAlignment="1">
      <alignment horizontal="center"/>
    </xf>
    <xf numFmtId="0" fontId="18" fillId="0" borderId="18" xfId="0" applyFont="1" applyBorder="1" applyAlignment="1">
      <alignment horizontal="center"/>
    </xf>
    <xf numFmtId="164" fontId="32" fillId="0" borderId="0" xfId="64" applyNumberFormat="1" applyFont="1" applyBorder="1" applyAlignment="1" quotePrefix="1">
      <alignment horizontal="center"/>
      <protection/>
    </xf>
    <xf numFmtId="0" fontId="17" fillId="0" borderId="28" xfId="64" applyFont="1" applyBorder="1" applyAlignment="1">
      <alignment horizontal="center"/>
      <protection/>
    </xf>
    <xf numFmtId="0" fontId="17" fillId="0" borderId="37" xfId="64" applyFont="1" applyBorder="1" applyAlignment="1">
      <alignment horizontal="center"/>
      <protection/>
    </xf>
    <xf numFmtId="0" fontId="40" fillId="0" borderId="10" xfId="64" applyNumberFormat="1" applyFont="1" applyBorder="1" applyAlignment="1">
      <alignment horizontal="left"/>
      <protection/>
    </xf>
    <xf numFmtId="0" fontId="18" fillId="0" borderId="40" xfId="0" applyFont="1" applyBorder="1" applyAlignment="1">
      <alignment horizontal="center"/>
    </xf>
    <xf numFmtId="5" fontId="6" fillId="0" borderId="26" xfId="67" applyNumberFormat="1" applyFont="1" applyBorder="1" applyAlignment="1">
      <alignment horizontal="center"/>
      <protection/>
    </xf>
    <xf numFmtId="3" fontId="6" fillId="0" borderId="31" xfId="58" applyNumberFormat="1" applyFont="1" applyBorder="1" applyAlignment="1">
      <alignment horizontal="center"/>
      <protection/>
    </xf>
    <xf numFmtId="39" fontId="6" fillId="30" borderId="20" xfId="64" applyNumberFormat="1" applyFont="1" applyFill="1" applyBorder="1" applyAlignment="1" applyProtection="1">
      <alignment horizontal="center"/>
      <protection/>
    </xf>
    <xf numFmtId="3" fontId="6" fillId="0" borderId="32" xfId="58" applyNumberFormat="1" applyFont="1" applyBorder="1" applyAlignment="1">
      <alignment horizontal="center"/>
      <protection/>
    </xf>
    <xf numFmtId="3" fontId="6" fillId="0" borderId="32" xfId="58" applyNumberFormat="1" applyFont="1" applyBorder="1" applyAlignment="1" quotePrefix="1">
      <alignment horizontal="center"/>
      <protection/>
    </xf>
    <xf numFmtId="7" fontId="6" fillId="0" borderId="32" xfId="58" applyNumberFormat="1" applyFont="1" applyBorder="1" applyAlignment="1">
      <alignment horizontal="center"/>
      <protection/>
    </xf>
    <xf numFmtId="3" fontId="0" fillId="0" borderId="31" xfId="0" applyNumberFormat="1" applyBorder="1" applyAlignment="1">
      <alignment horizontal="center"/>
    </xf>
    <xf numFmtId="3" fontId="0" fillId="0" borderId="39" xfId="0" applyNumberFormat="1" applyBorder="1" applyAlignment="1">
      <alignment horizontal="center"/>
    </xf>
    <xf numFmtId="3" fontId="0" fillId="0" borderId="49" xfId="0" applyNumberFormat="1" applyBorder="1" applyAlignment="1">
      <alignment horizontal="center"/>
    </xf>
    <xf numFmtId="3" fontId="0" fillId="0" borderId="32" xfId="0" applyNumberFormat="1" applyBorder="1" applyAlignment="1">
      <alignment horizontal="center"/>
    </xf>
    <xf numFmtId="3" fontId="6" fillId="0" borderId="18" xfId="58" applyNumberFormat="1" applyFont="1" applyBorder="1" applyAlignment="1">
      <alignment horizontal="center"/>
      <protection/>
    </xf>
    <xf numFmtId="5" fontId="6" fillId="0" borderId="32" xfId="58" applyNumberFormat="1" applyFont="1" applyBorder="1" applyAlignment="1">
      <alignment horizontal="center"/>
      <protection/>
    </xf>
    <xf numFmtId="49" fontId="6" fillId="0" borderId="14" xfId="64" applyNumberFormat="1" applyFont="1" applyBorder="1" applyAlignment="1">
      <alignment horizontal="center"/>
      <protection/>
    </xf>
    <xf numFmtId="187" fontId="0" fillId="0" borderId="80" xfId="0" applyNumberFormat="1" applyBorder="1" applyAlignment="1">
      <alignment/>
    </xf>
    <xf numFmtId="3" fontId="0" fillId="0" borderId="32" xfId="0" applyNumberFormat="1" applyBorder="1" applyAlignment="1">
      <alignment/>
    </xf>
    <xf numFmtId="0" fontId="17" fillId="0" borderId="27" xfId="64" applyFont="1" applyBorder="1">
      <alignment/>
      <protection/>
    </xf>
    <xf numFmtId="49" fontId="45" fillId="0" borderId="0" xfId="64" applyNumberFormat="1" applyFont="1" applyAlignment="1" applyProtection="1">
      <alignment/>
      <protection locked="0"/>
    </xf>
    <xf numFmtId="0" fontId="43" fillId="0" borderId="0" xfId="69" applyFont="1" applyAlignment="1" applyProtection="1">
      <alignment horizontal="centerContinuous" vertical="top"/>
      <protection/>
    </xf>
    <xf numFmtId="0" fontId="42" fillId="0" borderId="0" xfId="64" applyFont="1" applyBorder="1" applyAlignment="1" quotePrefix="1">
      <alignment horizontal="centerContinuous"/>
      <protection/>
    </xf>
    <xf numFmtId="0" fontId="42" fillId="0" borderId="0" xfId="64" applyFont="1" applyAlignment="1">
      <alignment horizontal="centerContinuous"/>
      <protection/>
    </xf>
    <xf numFmtId="175" fontId="45" fillId="0" borderId="15" xfId="64" applyNumberFormat="1" applyFont="1" applyBorder="1" applyAlignment="1">
      <alignment horizontal="centerContinuous"/>
      <protection/>
    </xf>
    <xf numFmtId="0" fontId="42" fillId="0" borderId="0" xfId="58" applyFont="1" applyAlignment="1">
      <alignment horizontal="center"/>
      <protection/>
    </xf>
    <xf numFmtId="0" fontId="44" fillId="0" borderId="15" xfId="69" applyFont="1" applyBorder="1" applyAlignment="1" applyProtection="1">
      <alignment horizontal="left" vertical="top"/>
      <protection/>
    </xf>
    <xf numFmtId="0" fontId="45" fillId="0" borderId="0" xfId="64" applyFont="1" applyBorder="1" applyAlignment="1">
      <alignment horizontal="left"/>
      <protection/>
    </xf>
    <xf numFmtId="166" fontId="42" fillId="0" borderId="0" xfId="68" applyNumberFormat="1" applyFont="1" applyBorder="1" applyAlignment="1" applyProtection="1" quotePrefix="1">
      <alignment horizontal="centerContinuous"/>
      <protection locked="0"/>
    </xf>
    <xf numFmtId="0" fontId="44" fillId="0" borderId="0" xfId="0" applyFont="1" applyAlignment="1">
      <alignment/>
    </xf>
    <xf numFmtId="0" fontId="40" fillId="0" borderId="0" xfId="64" applyFont="1" applyBorder="1" applyAlignment="1">
      <alignment horizontal="left"/>
      <protection/>
    </xf>
    <xf numFmtId="0" fontId="46" fillId="0" borderId="0" xfId="0" applyFont="1" applyAlignment="1">
      <alignment/>
    </xf>
    <xf numFmtId="0" fontId="40" fillId="0" borderId="0" xfId="64" applyFont="1" applyBorder="1" applyAlignment="1">
      <alignment horizontal="center"/>
      <protection/>
    </xf>
    <xf numFmtId="0" fontId="40" fillId="0" borderId="0" xfId="64" applyFont="1" applyBorder="1">
      <alignment/>
      <protection/>
    </xf>
    <xf numFmtId="0" fontId="40" fillId="0" borderId="0" xfId="64" applyFont="1" applyBorder="1" applyAlignment="1" applyProtection="1">
      <alignment horizontal="left"/>
      <protection/>
    </xf>
    <xf numFmtId="0" fontId="36" fillId="0" borderId="0" xfId="64" applyFont="1" applyAlignment="1">
      <alignment horizontal="centerContinuous"/>
      <protection/>
    </xf>
    <xf numFmtId="49" fontId="36" fillId="0" borderId="0" xfId="64" applyNumberFormat="1" applyFont="1" applyBorder="1" applyAlignment="1">
      <alignment horizontal="centerContinuous"/>
      <protection/>
    </xf>
    <xf numFmtId="0" fontId="36" fillId="0" borderId="0" xfId="58" applyFont="1" applyAlignment="1">
      <alignment horizontal="center"/>
      <protection/>
    </xf>
    <xf numFmtId="0" fontId="36" fillId="0" borderId="0" xfId="61" applyFont="1" applyAlignment="1">
      <alignment horizontal="centerContinuous"/>
      <protection/>
    </xf>
    <xf numFmtId="164" fontId="36" fillId="0" borderId="0" xfId="64" applyNumberFormat="1" applyFont="1" applyBorder="1" applyAlignment="1">
      <alignment horizontal="centerContinuous"/>
      <protection/>
    </xf>
    <xf numFmtId="164" fontId="36" fillId="0" borderId="0" xfId="64" applyNumberFormat="1" applyFont="1" applyAlignment="1">
      <alignment horizontal="centerContinuous"/>
      <protection/>
    </xf>
    <xf numFmtId="0" fontId="46" fillId="0" borderId="0" xfId="69" applyFont="1" applyBorder="1" applyAlignment="1" applyProtection="1">
      <alignment horizontal="left" vertical="top"/>
      <protection/>
    </xf>
    <xf numFmtId="166" fontId="36" fillId="0" borderId="0" xfId="68" applyNumberFormat="1" applyFont="1" applyBorder="1" applyAlignment="1" applyProtection="1">
      <alignment horizontal="left"/>
      <protection locked="0"/>
    </xf>
    <xf numFmtId="0" fontId="46" fillId="0" borderId="0" xfId="0" applyFont="1" applyBorder="1" applyAlignment="1">
      <alignment/>
    </xf>
    <xf numFmtId="0" fontId="17" fillId="0" borderId="10" xfId="64" applyNumberFormat="1" applyFont="1" applyBorder="1" applyAlignment="1">
      <alignment horizontal="left"/>
      <protection/>
    </xf>
    <xf numFmtId="49" fontId="0" fillId="0" borderId="0" xfId="0" applyNumberFormat="1" applyFont="1" applyBorder="1" applyAlignment="1">
      <alignment horizontal="left"/>
    </xf>
    <xf numFmtId="49" fontId="0" fillId="0" borderId="0" xfId="0" applyNumberFormat="1" applyFont="1" applyBorder="1" applyAlignment="1">
      <alignment/>
    </xf>
    <xf numFmtId="49" fontId="0" fillId="0" borderId="0" xfId="0" applyNumberFormat="1" applyFont="1" applyBorder="1" applyAlignment="1">
      <alignment horizontal="right"/>
    </xf>
    <xf numFmtId="49" fontId="0" fillId="0" borderId="0" xfId="0" applyNumberFormat="1" applyFont="1" applyAlignment="1">
      <alignment horizontal="left"/>
    </xf>
    <xf numFmtId="49" fontId="0" fillId="0" borderId="0" xfId="0" applyNumberFormat="1" applyFont="1" applyAlignment="1">
      <alignment/>
    </xf>
    <xf numFmtId="49" fontId="0" fillId="0" borderId="0" xfId="0" applyNumberFormat="1" applyAlignment="1">
      <alignment/>
    </xf>
    <xf numFmtId="1" fontId="17" fillId="0" borderId="0" xfId="64" applyNumberFormat="1" applyFont="1" applyBorder="1" applyProtection="1">
      <alignment/>
      <protection locked="0"/>
    </xf>
    <xf numFmtId="1" fontId="17" fillId="0" borderId="0" xfId="64" applyNumberFormat="1" applyFont="1" applyBorder="1" applyAlignment="1" applyProtection="1">
      <alignment horizontal="left"/>
      <protection locked="0"/>
    </xf>
    <xf numFmtId="0" fontId="18" fillId="0" borderId="0" xfId="0" applyFont="1" applyBorder="1" applyAlignment="1">
      <alignment/>
    </xf>
    <xf numFmtId="0" fontId="39" fillId="0" borderId="59" xfId="64" applyFont="1" applyBorder="1" applyAlignment="1">
      <alignment horizontal="left"/>
      <protection/>
    </xf>
    <xf numFmtId="1" fontId="39" fillId="0" borderId="59" xfId="64" applyNumberFormat="1" applyFont="1" applyBorder="1" applyAlignment="1" applyProtection="1">
      <alignment horizontal="left"/>
      <protection locked="0"/>
    </xf>
    <xf numFmtId="0" fontId="38" fillId="0" borderId="0" xfId="64" applyFont="1" applyBorder="1" applyAlignment="1">
      <alignment horizontal="centerContinuous"/>
      <protection/>
    </xf>
    <xf numFmtId="0" fontId="15" fillId="0" borderId="0" xfId="64" applyFont="1">
      <alignment/>
      <protection/>
    </xf>
    <xf numFmtId="0" fontId="17" fillId="0" borderId="10" xfId="64" applyFont="1" applyBorder="1" applyAlignment="1" quotePrefix="1">
      <alignment horizontal="left"/>
      <protection/>
    </xf>
    <xf numFmtId="1" fontId="17" fillId="0" borderId="10" xfId="64" applyNumberFormat="1" applyFont="1" applyBorder="1" applyAlignment="1" applyProtection="1">
      <alignment horizontal="left"/>
      <protection locked="0"/>
    </xf>
    <xf numFmtId="0" fontId="17" fillId="0" borderId="27" xfId="64" applyFont="1" applyBorder="1" applyAlignment="1">
      <alignment horizontal="right"/>
      <protection/>
    </xf>
    <xf numFmtId="0" fontId="36" fillId="0" borderId="0" xfId="64" applyFont="1" applyBorder="1" applyAlignment="1">
      <alignment horizontal="centerContinuous"/>
      <protection/>
    </xf>
    <xf numFmtId="0" fontId="40" fillId="0" borderId="0" xfId="64" applyFont="1" applyBorder="1" applyAlignment="1">
      <alignment horizontal="centerContinuous"/>
      <protection/>
    </xf>
    <xf numFmtId="1" fontId="40" fillId="0" borderId="0" xfId="64" applyNumberFormat="1" applyFont="1" applyBorder="1" applyAlignment="1" applyProtection="1">
      <alignment horizontal="centerContinuous"/>
      <protection locked="0"/>
    </xf>
    <xf numFmtId="0" fontId="40" fillId="0" borderId="0" xfId="64" applyFont="1">
      <alignment/>
      <protection/>
    </xf>
    <xf numFmtId="0" fontId="21" fillId="0" borderId="0" xfId="68" applyFont="1">
      <alignment/>
      <protection/>
    </xf>
    <xf numFmtId="0" fontId="21" fillId="0" borderId="0" xfId="68" applyFont="1" applyAlignment="1" quotePrefix="1">
      <alignment horizontal="left"/>
      <protection/>
    </xf>
    <xf numFmtId="0" fontId="6" fillId="0" borderId="0" xfId="68" applyFont="1" applyAlignment="1">
      <alignment horizontal="centerContinuous"/>
      <protection/>
    </xf>
    <xf numFmtId="1" fontId="32" fillId="0" borderId="27" xfId="64" applyNumberFormat="1" applyFont="1" applyBorder="1" applyAlignment="1" applyProtection="1">
      <alignment horizontal="left"/>
      <protection locked="0"/>
    </xf>
    <xf numFmtId="0" fontId="17" fillId="0" borderId="27" xfId="64" applyFont="1" applyBorder="1" applyAlignment="1">
      <alignment horizontal="left"/>
      <protection/>
    </xf>
    <xf numFmtId="0" fontId="17" fillId="0" borderId="27" xfId="64" applyFont="1" applyBorder="1" applyAlignment="1" quotePrefix="1">
      <alignment horizontal="left"/>
      <protection/>
    </xf>
    <xf numFmtId="1" fontId="40" fillId="0" borderId="0" xfId="64" applyNumberFormat="1" applyFont="1" applyBorder="1" applyAlignment="1" applyProtection="1">
      <alignment horizontal="left"/>
      <protection locked="0"/>
    </xf>
    <xf numFmtId="0" fontId="46" fillId="0" borderId="0" xfId="0" applyFont="1" applyAlignment="1">
      <alignment horizontal="left"/>
    </xf>
    <xf numFmtId="0" fontId="40" fillId="0" borderId="0" xfId="64" applyFont="1" applyAlignment="1">
      <alignment horizontal="left"/>
      <protection/>
    </xf>
    <xf numFmtId="0" fontId="17" fillId="0" borderId="27" xfId="64" applyNumberFormat="1" applyFont="1" applyBorder="1" applyAlignment="1">
      <alignment horizontal="left"/>
      <protection/>
    </xf>
    <xf numFmtId="0" fontId="40" fillId="0" borderId="0" xfId="70" applyFont="1">
      <alignment/>
      <protection/>
    </xf>
    <xf numFmtId="38" fontId="6" fillId="30" borderId="21" xfId="64" applyNumberFormat="1" applyFont="1" applyFill="1" applyBorder="1" applyAlignment="1" applyProtection="1">
      <alignment horizontal="right"/>
      <protection/>
    </xf>
    <xf numFmtId="175" fontId="15" fillId="0" borderId="0" xfId="64" applyNumberFormat="1" applyFont="1" applyBorder="1" applyAlignment="1">
      <alignment horizontal="centerContinuous"/>
      <protection/>
    </xf>
    <xf numFmtId="0" fontId="38" fillId="0" borderId="0" xfId="64" applyFont="1" applyAlignment="1">
      <alignment horizontal="centerContinuous"/>
      <protection/>
    </xf>
    <xf numFmtId="0" fontId="15" fillId="0" borderId="0" xfId="64" applyFont="1" applyAlignment="1">
      <alignment horizontal="centerContinuous"/>
      <protection/>
    </xf>
    <xf numFmtId="1" fontId="15" fillId="0" borderId="0" xfId="64" applyNumberFormat="1" applyFont="1" applyAlignment="1" applyProtection="1">
      <alignment horizontal="centerContinuous"/>
      <protection locked="0"/>
    </xf>
    <xf numFmtId="175" fontId="40" fillId="0" borderId="0" xfId="64" applyNumberFormat="1" applyFont="1" applyBorder="1" applyAlignment="1">
      <alignment horizontal="centerContinuous"/>
      <protection/>
    </xf>
    <xf numFmtId="0" fontId="40" fillId="0" borderId="0" xfId="64" applyFont="1" applyAlignment="1">
      <alignment horizontal="centerContinuous"/>
      <protection/>
    </xf>
    <xf numFmtId="1" fontId="40" fillId="0" borderId="0" xfId="64" applyNumberFormat="1" applyFont="1" applyAlignment="1" applyProtection="1">
      <alignment horizontal="centerContinuous"/>
      <protection locked="0"/>
    </xf>
    <xf numFmtId="0" fontId="17" fillId="0" borderId="10" xfId="64" applyFont="1" applyBorder="1" applyAlignment="1">
      <alignment horizontal="left"/>
      <protection/>
    </xf>
    <xf numFmtId="164" fontId="32" fillId="0" borderId="0" xfId="64" applyNumberFormat="1" applyFont="1" applyAlignment="1">
      <alignment horizontal="centerContinuous"/>
      <protection/>
    </xf>
    <xf numFmtId="0" fontId="17" fillId="0" borderId="0" xfId="64" applyFont="1" applyAlignment="1">
      <alignment horizontal="centerContinuous"/>
      <protection/>
    </xf>
    <xf numFmtId="164" fontId="32" fillId="0" borderId="0" xfId="64" applyNumberFormat="1" applyFont="1" applyBorder="1" applyAlignment="1">
      <alignment horizontal="centerContinuous"/>
      <protection/>
    </xf>
    <xf numFmtId="164" fontId="38" fillId="0" borderId="0" xfId="64" applyNumberFormat="1" applyFont="1" applyBorder="1" applyAlignment="1">
      <alignment horizontal="centerContinuous"/>
      <protection/>
    </xf>
    <xf numFmtId="0" fontId="39" fillId="0" borderId="27" xfId="64" applyFont="1" applyBorder="1" applyAlignment="1">
      <alignment horizontal="right"/>
      <protection/>
    </xf>
    <xf numFmtId="164" fontId="36" fillId="0" borderId="0" xfId="67" applyNumberFormat="1" applyFont="1" applyAlignment="1">
      <alignment horizontal="centerContinuous"/>
      <protection/>
    </xf>
    <xf numFmtId="0" fontId="39" fillId="0" borderId="0" xfId="64" applyFont="1" applyBorder="1">
      <alignment/>
      <protection/>
    </xf>
    <xf numFmtId="2" fontId="20" fillId="0" borderId="0" xfId="65" applyNumberFormat="1" applyFont="1" applyFill="1" applyAlignment="1" applyProtection="1">
      <alignment horizontal="left"/>
      <protection locked="0"/>
    </xf>
    <xf numFmtId="0" fontId="22" fillId="0" borderId="0" xfId="65" applyFont="1" applyFill="1" applyAlignment="1">
      <alignment horizontal="left"/>
      <protection/>
    </xf>
    <xf numFmtId="0" fontId="48" fillId="0" borderId="0" xfId="0" applyFont="1" applyAlignment="1">
      <alignment/>
    </xf>
    <xf numFmtId="39" fontId="27" fillId="0" borderId="0" xfId="65" applyNumberFormat="1" applyFont="1" applyFill="1" applyBorder="1">
      <alignment/>
      <protection/>
    </xf>
    <xf numFmtId="39" fontId="27" fillId="0" borderId="0" xfId="65" applyNumberFormat="1" applyFont="1" applyFill="1" applyBorder="1" applyProtection="1">
      <alignment/>
      <protection/>
    </xf>
    <xf numFmtId="0" fontId="27" fillId="0" borderId="0" xfId="65" applyFont="1" applyFill="1">
      <alignment/>
      <protection/>
    </xf>
    <xf numFmtId="2" fontId="43" fillId="0" borderId="0" xfId="65" applyNumberFormat="1" applyFont="1" applyFill="1" applyAlignment="1">
      <alignment horizontal="center"/>
      <protection/>
    </xf>
    <xf numFmtId="0" fontId="27" fillId="0" borderId="0" xfId="65" applyFont="1" applyFill="1" applyBorder="1" applyAlignment="1">
      <alignment horizontal="left"/>
      <protection/>
    </xf>
    <xf numFmtId="1" fontId="6" fillId="0" borderId="15" xfId="61" applyNumberFormat="1" applyFont="1" applyBorder="1" applyAlignment="1" applyProtection="1">
      <alignment horizontal="center"/>
      <protection/>
    </xf>
    <xf numFmtId="1" fontId="6" fillId="0" borderId="15" xfId="70" applyNumberFormat="1" applyFont="1" applyBorder="1" applyAlignment="1" applyProtection="1">
      <alignment horizontal="center"/>
      <protection/>
    </xf>
    <xf numFmtId="0" fontId="17" fillId="0" borderId="27" xfId="58" applyFont="1" applyBorder="1">
      <alignment/>
      <protection/>
    </xf>
    <xf numFmtId="0" fontId="17" fillId="0" borderId="0" xfId="58" applyFont="1">
      <alignment/>
      <protection/>
    </xf>
    <xf numFmtId="0" fontId="0" fillId="0" borderId="28" xfId="0" applyFont="1" applyBorder="1" applyAlignment="1" quotePrefix="1">
      <alignment horizontal="center" vertical="top" wrapText="1"/>
    </xf>
    <xf numFmtId="0" fontId="0" fillId="0" borderId="28" xfId="0" applyFont="1" applyBorder="1" applyAlignment="1">
      <alignment horizontal="center" vertical="top" wrapText="1"/>
    </xf>
    <xf numFmtId="0" fontId="0" fillId="0" borderId="28" xfId="0" applyFont="1" applyBorder="1" applyAlignment="1" quotePrefix="1">
      <alignment horizontal="center" vertical="top"/>
    </xf>
    <xf numFmtId="0" fontId="0" fillId="0" borderId="28" xfId="0" applyFont="1" applyBorder="1" applyAlignment="1">
      <alignment horizontal="center" vertical="top"/>
    </xf>
    <xf numFmtId="0" fontId="40" fillId="0" borderId="0" xfId="58" applyFont="1" applyBorder="1">
      <alignment/>
      <protection/>
    </xf>
    <xf numFmtId="7" fontId="6" fillId="0" borderId="0" xfId="58" applyNumberFormat="1" applyFont="1" applyBorder="1" applyAlignment="1">
      <alignment horizontal="center"/>
      <protection/>
    </xf>
    <xf numFmtId="166" fontId="40" fillId="0" borderId="0" xfId="66" applyFont="1" applyAlignment="1">
      <alignment horizontal="centerContinuous"/>
      <protection/>
    </xf>
    <xf numFmtId="164" fontId="49" fillId="0" borderId="0" xfId="66" applyNumberFormat="1" applyFont="1" applyBorder="1" applyAlignment="1">
      <alignment horizontal="centerContinuous"/>
      <protection/>
    </xf>
    <xf numFmtId="0" fontId="6" fillId="0" borderId="27" xfId="64" applyFont="1" applyBorder="1" applyAlignment="1">
      <alignment horizontal="left"/>
      <protection/>
    </xf>
    <xf numFmtId="0" fontId="6" fillId="0" borderId="73" xfId="58" applyFont="1" applyBorder="1" applyAlignment="1" quotePrefix="1">
      <alignment horizontal="left"/>
      <protection/>
    </xf>
    <xf numFmtId="0" fontId="6" fillId="0" borderId="73" xfId="58" applyFont="1" applyBorder="1" applyAlignment="1">
      <alignment horizontal="center"/>
      <protection/>
    </xf>
    <xf numFmtId="49" fontId="38" fillId="0" borderId="0" xfId="64" applyNumberFormat="1" applyFont="1" applyBorder="1" applyAlignment="1">
      <alignment horizontal="centerContinuous"/>
      <protection/>
    </xf>
    <xf numFmtId="49" fontId="38" fillId="0" borderId="0" xfId="64" applyNumberFormat="1" applyFont="1" applyAlignment="1">
      <alignment horizontal="centerContinuous"/>
      <protection/>
    </xf>
    <xf numFmtId="49" fontId="15" fillId="0" borderId="0" xfId="64" applyNumberFormat="1" applyFont="1" applyAlignment="1">
      <alignment horizontal="centerContinuous"/>
      <protection/>
    </xf>
    <xf numFmtId="49" fontId="15" fillId="0" borderId="0" xfId="64" applyNumberFormat="1" applyFont="1" applyAlignment="1" applyProtection="1">
      <alignment horizontal="centerContinuous"/>
      <protection/>
    </xf>
    <xf numFmtId="164" fontId="38" fillId="0" borderId="0" xfId="64" applyNumberFormat="1" applyFont="1" applyAlignment="1">
      <alignment horizontal="centerContinuous"/>
      <protection/>
    </xf>
    <xf numFmtId="0" fontId="15" fillId="0" borderId="0" xfId="64" applyFont="1" applyAlignment="1" applyProtection="1">
      <alignment horizontal="centerContinuous"/>
      <protection/>
    </xf>
    <xf numFmtId="0" fontId="6" fillId="0" borderId="46" xfId="64" applyFont="1" applyBorder="1">
      <alignment/>
      <protection/>
    </xf>
    <xf numFmtId="3" fontId="6" fillId="0" borderId="16" xfId="64" applyNumberFormat="1" applyFont="1" applyBorder="1" applyAlignment="1">
      <alignment horizontal="center"/>
      <protection/>
    </xf>
    <xf numFmtId="3" fontId="6" fillId="0" borderId="16" xfId="64" applyNumberFormat="1" applyFont="1" applyBorder="1" applyAlignment="1" applyProtection="1">
      <alignment horizontal="center"/>
      <protection locked="0"/>
    </xf>
    <xf numFmtId="3" fontId="6" fillId="0" borderId="24" xfId="64" applyNumberFormat="1" applyFont="1" applyBorder="1" applyAlignment="1" applyProtection="1">
      <alignment horizontal="center"/>
      <protection locked="0"/>
    </xf>
    <xf numFmtId="3" fontId="6" fillId="30" borderId="20" xfId="64" applyNumberFormat="1" applyFont="1" applyFill="1" applyBorder="1" applyAlignment="1" applyProtection="1">
      <alignment horizontal="center"/>
      <protection/>
    </xf>
    <xf numFmtId="3" fontId="6" fillId="0" borderId="14" xfId="64" applyNumberFormat="1" applyFont="1" applyBorder="1" applyAlignment="1" applyProtection="1">
      <alignment horizontal="center"/>
      <protection locked="0"/>
    </xf>
    <xf numFmtId="3" fontId="6" fillId="0" borderId="20" xfId="64" applyNumberFormat="1" applyFont="1" applyBorder="1" applyAlignment="1" applyProtection="1">
      <alignment horizontal="center"/>
      <protection locked="0"/>
    </xf>
    <xf numFmtId="3" fontId="6" fillId="30" borderId="16" xfId="64" applyNumberFormat="1" applyFont="1" applyFill="1" applyBorder="1" applyAlignment="1" applyProtection="1">
      <alignment horizontal="center"/>
      <protection/>
    </xf>
    <xf numFmtId="3" fontId="6" fillId="30" borderId="24" xfId="64" applyNumberFormat="1" applyFont="1" applyFill="1" applyBorder="1" applyAlignment="1" applyProtection="1">
      <alignment horizontal="center"/>
      <protection/>
    </xf>
    <xf numFmtId="3" fontId="6" fillId="0" borderId="16" xfId="64" applyNumberFormat="1" applyFont="1" applyBorder="1" applyAlignment="1" applyProtection="1" quotePrefix="1">
      <alignment horizontal="center"/>
      <protection locked="0"/>
    </xf>
    <xf numFmtId="3" fontId="6" fillId="30" borderId="45" xfId="64" applyNumberFormat="1" applyFont="1" applyFill="1" applyBorder="1" applyAlignment="1" applyProtection="1">
      <alignment horizontal="center"/>
      <protection/>
    </xf>
    <xf numFmtId="190" fontId="6" fillId="30" borderId="20" xfId="64" applyNumberFormat="1" applyFont="1" applyFill="1" applyBorder="1" applyAlignment="1" applyProtection="1">
      <alignment/>
      <protection/>
    </xf>
    <xf numFmtId="190" fontId="0" fillId="0" borderId="24" xfId="65" applyNumberFormat="1" applyFont="1" applyFill="1" applyBorder="1" applyAlignment="1" applyProtection="1">
      <alignment/>
      <protection locked="0"/>
    </xf>
    <xf numFmtId="190" fontId="0" fillId="0" borderId="45" xfId="65" applyNumberFormat="1" applyFont="1" applyFill="1" applyBorder="1" applyAlignment="1" applyProtection="1">
      <alignment/>
      <protection locked="0"/>
    </xf>
    <xf numFmtId="175" fontId="21" fillId="0" borderId="0" xfId="64" applyNumberFormat="1" applyFont="1" applyBorder="1" applyAlignment="1" applyProtection="1">
      <alignment horizontal="left"/>
      <protection/>
    </xf>
    <xf numFmtId="0" fontId="6" fillId="0" borderId="27" xfId="64" applyFont="1" applyBorder="1" applyProtection="1">
      <alignment/>
      <protection/>
    </xf>
    <xf numFmtId="0" fontId="42" fillId="0" borderId="0" xfId="64" applyFont="1" applyAlignment="1" quotePrefix="1">
      <alignment horizontal="centerContinuous"/>
      <protection/>
    </xf>
    <xf numFmtId="164" fontId="51" fillId="0" borderId="0" xfId="64" applyNumberFormat="1" applyFont="1" applyBorder="1" applyAlignment="1" quotePrefix="1">
      <alignment horizontal="center"/>
      <protection/>
    </xf>
    <xf numFmtId="0" fontId="25" fillId="0" borderId="0" xfId="71" applyFont="1" applyBorder="1" applyAlignment="1">
      <alignment horizontal="left"/>
      <protection/>
    </xf>
    <xf numFmtId="0" fontId="27" fillId="0" borderId="49" xfId="71" applyFont="1" applyBorder="1" applyAlignment="1">
      <alignment horizontal="center"/>
      <protection/>
    </xf>
    <xf numFmtId="0" fontId="36" fillId="0" borderId="0" xfId="68" applyFont="1" applyBorder="1" applyAlignment="1">
      <alignment horizontal="center"/>
      <protection/>
    </xf>
    <xf numFmtId="0" fontId="6" fillId="0" borderId="0" xfId="68" applyFont="1" applyAlignment="1">
      <alignment horizontal="right"/>
      <protection/>
    </xf>
    <xf numFmtId="0" fontId="17" fillId="0" borderId="10" xfId="64" applyNumberFormat="1" applyFont="1" applyBorder="1">
      <alignment/>
      <protection/>
    </xf>
    <xf numFmtId="0" fontId="21" fillId="0" borderId="0" xfId="64" applyFont="1" applyBorder="1" applyAlignment="1" applyProtection="1">
      <alignment horizontal="left"/>
      <protection/>
    </xf>
    <xf numFmtId="0" fontId="38" fillId="0" borderId="0" xfId="65" applyFont="1" applyFill="1" applyAlignment="1" applyProtection="1">
      <alignment horizontal="center"/>
      <protection locked="0"/>
    </xf>
    <xf numFmtId="0" fontId="0" fillId="0" borderId="16" xfId="64" applyFont="1" applyBorder="1" applyAlignment="1">
      <alignment horizontal="center"/>
      <protection/>
    </xf>
    <xf numFmtId="49" fontId="6" fillId="0" borderId="13" xfId="64" applyNumberFormat="1" applyFont="1" applyBorder="1" applyAlignment="1">
      <alignment horizontal="center"/>
      <protection/>
    </xf>
    <xf numFmtId="49" fontId="6" fillId="0" borderId="14" xfId="64" applyNumberFormat="1" applyFont="1" applyBorder="1" applyAlignment="1" applyProtection="1">
      <alignment horizontal="center"/>
      <protection/>
    </xf>
    <xf numFmtId="0" fontId="6" fillId="0" borderId="78" xfId="64" applyFont="1" applyBorder="1" applyAlignment="1">
      <alignment horizontal="center"/>
      <protection/>
    </xf>
    <xf numFmtId="0" fontId="0" fillId="0" borderId="46" xfId="64" applyFont="1" applyBorder="1" applyAlignment="1">
      <alignment horizontal="center"/>
      <protection/>
    </xf>
    <xf numFmtId="0" fontId="0" fillId="0" borderId="15" xfId="64" applyFont="1" applyBorder="1" applyAlignment="1">
      <alignment horizontal="center"/>
      <protection/>
    </xf>
    <xf numFmtId="0" fontId="0" fillId="0" borderId="36" xfId="64" applyFont="1" applyBorder="1" applyAlignment="1">
      <alignment horizontal="center"/>
      <protection/>
    </xf>
    <xf numFmtId="0" fontId="0" fillId="0" borderId="11" xfId="64" applyFont="1" applyBorder="1" applyAlignment="1">
      <alignment horizontal="center"/>
      <protection/>
    </xf>
    <xf numFmtId="0" fontId="0" fillId="0" borderId="38" xfId="64" applyFont="1" applyBorder="1" applyAlignment="1">
      <alignment horizontal="center"/>
      <protection/>
    </xf>
    <xf numFmtId="0" fontId="0" fillId="0" borderId="17" xfId="64" applyFont="1" applyBorder="1">
      <alignment/>
      <protection/>
    </xf>
    <xf numFmtId="0" fontId="0" fillId="0" borderId="16" xfId="64" applyFont="1" applyBorder="1">
      <alignment/>
      <protection/>
    </xf>
    <xf numFmtId="0" fontId="0" fillId="0" borderId="32" xfId="64" applyFont="1" applyBorder="1" applyAlignment="1">
      <alignment horizontal="center"/>
      <protection/>
    </xf>
    <xf numFmtId="0" fontId="0" fillId="0" borderId="31" xfId="64" applyFont="1" applyBorder="1" applyAlignment="1">
      <alignment horizontal="center"/>
      <protection/>
    </xf>
    <xf numFmtId="1" fontId="0" fillId="0" borderId="16" xfId="64" applyNumberFormat="1" applyFont="1" applyBorder="1" applyAlignment="1" applyProtection="1">
      <alignment horizontal="center"/>
      <protection locked="0"/>
    </xf>
    <xf numFmtId="1" fontId="0" fillId="0" borderId="53" xfId="64" applyNumberFormat="1" applyFont="1" applyBorder="1" applyAlignment="1" applyProtection="1">
      <alignment horizontal="center"/>
      <protection locked="0"/>
    </xf>
    <xf numFmtId="1" fontId="0" fillId="30" borderId="20" xfId="64" applyNumberFormat="1" applyFont="1" applyFill="1" applyBorder="1" applyAlignment="1" applyProtection="1">
      <alignment horizontal="center"/>
      <protection/>
    </xf>
    <xf numFmtId="0" fontId="20" fillId="0" borderId="0" xfId="0" applyFont="1" applyAlignment="1">
      <alignment/>
    </xf>
    <xf numFmtId="0" fontId="18" fillId="0" borderId="0" xfId="0" applyFont="1" applyAlignment="1">
      <alignment horizontal="left"/>
    </xf>
    <xf numFmtId="0" fontId="6" fillId="0" borderId="17" xfId="64" applyFont="1" applyFill="1" applyBorder="1" applyAlignment="1">
      <alignment horizontal="right"/>
      <protection/>
    </xf>
    <xf numFmtId="49" fontId="42" fillId="0" borderId="0" xfId="64" applyNumberFormat="1" applyFont="1" applyBorder="1" applyAlignment="1">
      <alignment horizontal="centerContinuous"/>
      <protection/>
    </xf>
    <xf numFmtId="0" fontId="17" fillId="0" borderId="0" xfId="64" applyFont="1" applyAlignment="1" quotePrefix="1">
      <alignment horizontal="left"/>
      <protection/>
    </xf>
    <xf numFmtId="0" fontId="17" fillId="0" borderId="0" xfId="64" applyFont="1" applyBorder="1" applyAlignment="1" quotePrefix="1">
      <alignment horizontal="left"/>
      <protection/>
    </xf>
    <xf numFmtId="0" fontId="17" fillId="0" borderId="40" xfId="64" applyFont="1" applyBorder="1" applyAlignment="1">
      <alignment horizontal="center"/>
      <protection/>
    </xf>
    <xf numFmtId="0" fontId="18" fillId="0" borderId="47" xfId="0" applyFont="1" applyBorder="1" applyAlignment="1">
      <alignment/>
    </xf>
    <xf numFmtId="0" fontId="17" fillId="0" borderId="75" xfId="64" applyFont="1" applyBorder="1">
      <alignment/>
      <protection/>
    </xf>
    <xf numFmtId="0" fontId="17" fillId="0" borderId="75" xfId="64" applyFont="1" applyBorder="1" applyAlignment="1">
      <alignment horizontal="center"/>
      <protection/>
    </xf>
    <xf numFmtId="0" fontId="17" fillId="0" borderId="22" xfId="64" applyFont="1" applyBorder="1" applyAlignment="1">
      <alignment horizontal="center"/>
      <protection/>
    </xf>
    <xf numFmtId="0" fontId="17" fillId="0" borderId="0" xfId="64" applyFont="1" applyBorder="1" applyAlignment="1">
      <alignment horizontal="centerContinuous"/>
      <protection/>
    </xf>
    <xf numFmtId="0" fontId="17" fillId="0" borderId="11" xfId="64" applyFont="1" applyBorder="1">
      <alignment/>
      <protection/>
    </xf>
    <xf numFmtId="0" fontId="17" fillId="0" borderId="11" xfId="64" applyFont="1" applyBorder="1" applyAlignment="1">
      <alignment horizontal="center"/>
      <protection/>
    </xf>
    <xf numFmtId="0" fontId="17" fillId="0" borderId="23" xfId="64" applyFont="1" applyBorder="1" applyAlignment="1">
      <alignment horizontal="center"/>
      <protection/>
    </xf>
    <xf numFmtId="0" fontId="17" fillId="0" borderId="11" xfId="64" applyFont="1" applyBorder="1" applyAlignment="1">
      <alignment horizontal="centerContinuous"/>
      <protection/>
    </xf>
    <xf numFmtId="0" fontId="18" fillId="0" borderId="0" xfId="0" applyFont="1" applyAlignment="1">
      <alignment horizontal="centerContinuous"/>
    </xf>
    <xf numFmtId="0" fontId="17" fillId="0" borderId="38" xfId="64" applyFont="1" applyBorder="1" applyAlignment="1">
      <alignment horizontal="center"/>
      <protection/>
    </xf>
    <xf numFmtId="0" fontId="17" fillId="0" borderId="34" xfId="64" applyFont="1" applyBorder="1" applyAlignment="1">
      <alignment horizontal="centerContinuous"/>
      <protection/>
    </xf>
    <xf numFmtId="0" fontId="18" fillId="0" borderId="15" xfId="0" applyFont="1" applyBorder="1" applyAlignment="1" quotePrefix="1">
      <alignment horizontal="centerContinuous"/>
    </xf>
    <xf numFmtId="0" fontId="18" fillId="0" borderId="15" xfId="0" applyFont="1" applyBorder="1" applyAlignment="1">
      <alignment horizontal="centerContinuous"/>
    </xf>
    <xf numFmtId="0" fontId="17" fillId="0" borderId="16" xfId="64" applyFont="1" applyBorder="1" applyAlignment="1">
      <alignment horizontal="center"/>
      <protection/>
    </xf>
    <xf numFmtId="0" fontId="17" fillId="0" borderId="34" xfId="64" applyFont="1" applyBorder="1">
      <alignment/>
      <protection/>
    </xf>
    <xf numFmtId="0" fontId="18" fillId="0" borderId="15" xfId="0" applyFont="1" applyBorder="1" applyAlignment="1">
      <alignment/>
    </xf>
    <xf numFmtId="0" fontId="17" fillId="0" borderId="16" xfId="64" applyFont="1" applyBorder="1">
      <alignment/>
      <protection/>
    </xf>
    <xf numFmtId="188" fontId="17" fillId="0" borderId="16" xfId="64" applyNumberFormat="1" applyFont="1" applyBorder="1">
      <alignment/>
      <protection/>
    </xf>
    <xf numFmtId="0" fontId="18" fillId="0" borderId="32" xfId="0" applyFont="1" applyBorder="1" applyAlignment="1">
      <alignment/>
    </xf>
    <xf numFmtId="0" fontId="17" fillId="0" borderId="33" xfId="64" applyFont="1" applyBorder="1" applyAlignment="1">
      <alignment horizontal="center"/>
      <protection/>
    </xf>
    <xf numFmtId="0" fontId="17" fillId="0" borderId="33" xfId="64" applyFont="1" applyBorder="1">
      <alignment/>
      <protection/>
    </xf>
    <xf numFmtId="0" fontId="18" fillId="0" borderId="15" xfId="0" applyFont="1" applyBorder="1" applyAlignment="1" quotePrefix="1">
      <alignment horizontal="left"/>
    </xf>
    <xf numFmtId="0" fontId="17" fillId="0" borderId="39" xfId="64" applyFont="1" applyBorder="1" applyAlignment="1">
      <alignment horizontal="center"/>
      <protection/>
    </xf>
    <xf numFmtId="188" fontId="17" fillId="30" borderId="14" xfId="64" applyNumberFormat="1" applyFont="1" applyFill="1" applyBorder="1" applyAlignment="1" applyProtection="1">
      <alignment horizontal="right"/>
      <protection/>
    </xf>
    <xf numFmtId="0" fontId="17" fillId="0" borderId="12" xfId="64" applyFont="1" applyBorder="1" applyAlignment="1" quotePrefix="1">
      <alignment horizontal="center"/>
      <protection/>
    </xf>
    <xf numFmtId="0" fontId="17" fillId="0" borderId="11" xfId="64" applyFont="1" applyBorder="1" applyAlignment="1" quotePrefix="1">
      <alignment horizontal="center"/>
      <protection/>
    </xf>
    <xf numFmtId="0" fontId="17" fillId="0" borderId="81" xfId="64" applyFont="1" applyBorder="1" applyAlignment="1" quotePrefix="1">
      <alignment horizontal="center"/>
      <protection/>
    </xf>
    <xf numFmtId="0" fontId="17" fillId="0" borderId="0" xfId="64" applyFont="1" applyBorder="1" applyAlignment="1" quotePrefix="1">
      <alignment horizontal="center"/>
      <protection/>
    </xf>
    <xf numFmtId="0" fontId="17" fillId="0" borderId="35" xfId="64" applyFont="1" applyBorder="1" applyAlignment="1" quotePrefix="1">
      <alignment horizontal="center"/>
      <protection/>
    </xf>
    <xf numFmtId="0" fontId="17" fillId="0" borderId="34" xfId="64" applyFont="1" applyBorder="1" applyAlignment="1" quotePrefix="1">
      <alignment horizontal="center"/>
      <protection/>
    </xf>
    <xf numFmtId="0" fontId="17" fillId="0" borderId="35" xfId="64" applyFont="1" applyBorder="1">
      <alignment/>
      <protection/>
    </xf>
    <xf numFmtId="0" fontId="18" fillId="0" borderId="19" xfId="0" applyFont="1" applyBorder="1" applyAlignment="1">
      <alignment/>
    </xf>
    <xf numFmtId="0" fontId="17" fillId="0" borderId="14" xfId="64" applyFont="1" applyBorder="1">
      <alignment/>
      <protection/>
    </xf>
    <xf numFmtId="0" fontId="17" fillId="0" borderId="31" xfId="64" applyFont="1" applyBorder="1" applyAlignment="1">
      <alignment horizontal="center"/>
      <protection/>
    </xf>
    <xf numFmtId="1" fontId="17" fillId="30" borderId="35" xfId="64" applyNumberFormat="1" applyFont="1" applyFill="1" applyBorder="1" applyAlignment="1" applyProtection="1">
      <alignment horizontal="right"/>
      <protection/>
    </xf>
    <xf numFmtId="1" fontId="17" fillId="30" borderId="0" xfId="64" applyNumberFormat="1" applyFont="1" applyFill="1" applyBorder="1" applyAlignment="1" applyProtection="1">
      <alignment horizontal="right"/>
      <protection/>
    </xf>
    <xf numFmtId="0" fontId="17" fillId="0" borderId="16" xfId="64" applyFont="1" applyBorder="1" applyAlignment="1">
      <alignment horizontal="right"/>
      <protection/>
    </xf>
    <xf numFmtId="0" fontId="39" fillId="0" borderId="31" xfId="64" applyFont="1" applyBorder="1" applyAlignment="1">
      <alignment horizontal="left" shrinkToFit="1"/>
      <protection/>
    </xf>
    <xf numFmtId="0" fontId="49" fillId="0" borderId="0" xfId="64" applyNumberFormat="1" applyFont="1" applyBorder="1" applyAlignment="1" applyProtection="1" quotePrefix="1">
      <alignment horizontal="centerContinuous" shrinkToFit="1"/>
      <protection/>
    </xf>
    <xf numFmtId="49" fontId="7" fillId="0" borderId="0" xfId="64" applyNumberFormat="1" applyFont="1" applyBorder="1" applyAlignment="1" applyProtection="1">
      <alignment horizontal="centerContinuous" shrinkToFit="1"/>
      <protection locked="0"/>
    </xf>
    <xf numFmtId="49" fontId="7" fillId="0" borderId="0" xfId="64" applyNumberFormat="1" applyFont="1" applyAlignment="1" applyProtection="1">
      <alignment horizontal="centerContinuous" shrinkToFit="1"/>
      <protection locked="0"/>
    </xf>
    <xf numFmtId="49" fontId="6" fillId="0" borderId="0" xfId="64" applyNumberFormat="1" applyFont="1" applyAlignment="1" applyProtection="1">
      <alignment horizontal="centerContinuous" shrinkToFit="1"/>
      <protection locked="0"/>
    </xf>
    <xf numFmtId="0" fontId="7" fillId="0" borderId="0" xfId="64" applyFont="1" applyBorder="1" applyAlignment="1">
      <alignment horizontal="left" shrinkToFit="1"/>
      <protection/>
    </xf>
    <xf numFmtId="0" fontId="6" fillId="0" borderId="0" xfId="64" applyFont="1" applyAlignment="1">
      <alignment horizontal="centerContinuous" shrinkToFit="1"/>
      <protection/>
    </xf>
    <xf numFmtId="0" fontId="6" fillId="0" borderId="0" xfId="64" applyFont="1" applyAlignment="1">
      <alignment shrinkToFit="1"/>
      <protection/>
    </xf>
    <xf numFmtId="0" fontId="49" fillId="0" borderId="0" xfId="64" applyFont="1" applyAlignment="1">
      <alignment horizontal="centerContinuous" shrinkToFit="1"/>
      <protection/>
    </xf>
    <xf numFmtId="164" fontId="6" fillId="0" borderId="0" xfId="64" applyNumberFormat="1" applyFont="1" applyAlignment="1">
      <alignment horizontal="centerContinuous" shrinkToFit="1"/>
      <protection/>
    </xf>
    <xf numFmtId="0" fontId="0" fillId="0" borderId="0" xfId="0" applyFont="1" applyAlignment="1">
      <alignment horizontal="centerContinuous" shrinkToFit="1"/>
    </xf>
    <xf numFmtId="0" fontId="0" fillId="0" borderId="0" xfId="0" applyFont="1" applyAlignment="1">
      <alignment shrinkToFit="1"/>
    </xf>
    <xf numFmtId="1" fontId="22" fillId="0" borderId="32" xfId="69" applyNumberFormat="1" applyFont="1" applyBorder="1" applyAlignment="1" applyProtection="1">
      <alignment horizontal="center" vertical="top"/>
      <protection/>
    </xf>
    <xf numFmtId="0" fontId="6" fillId="0" borderId="31" xfId="64" applyFont="1" applyBorder="1" applyAlignment="1">
      <alignment horizontal="center" shrinkToFit="1"/>
      <protection/>
    </xf>
    <xf numFmtId="49" fontId="6" fillId="0" borderId="23" xfId="64" applyNumberFormat="1" applyFont="1" applyBorder="1" applyAlignment="1">
      <alignment horizontal="center"/>
      <protection/>
    </xf>
    <xf numFmtId="49" fontId="6" fillId="0" borderId="11" xfId="64" applyNumberFormat="1" applyFont="1" applyBorder="1" applyAlignment="1">
      <alignment horizontal="center"/>
      <protection/>
    </xf>
    <xf numFmtId="49" fontId="17" fillId="0" borderId="11" xfId="64" applyNumberFormat="1" applyFont="1" applyBorder="1" applyAlignment="1">
      <alignment horizontal="center"/>
      <protection/>
    </xf>
    <xf numFmtId="49" fontId="17" fillId="0" borderId="23" xfId="64" applyNumberFormat="1" applyFont="1" applyBorder="1" applyAlignment="1">
      <alignment horizontal="center"/>
      <protection/>
    </xf>
    <xf numFmtId="49" fontId="17" fillId="0" borderId="45" xfId="64" applyNumberFormat="1" applyFont="1" applyBorder="1" applyAlignment="1">
      <alignment horizontal="center"/>
      <protection/>
    </xf>
    <xf numFmtId="0" fontId="22" fillId="0" borderId="46" xfId="69" applyFont="1" applyBorder="1" applyAlignment="1" applyProtection="1">
      <alignment horizontal="right" vertical="top"/>
      <protection/>
    </xf>
    <xf numFmtId="175" fontId="0" fillId="0" borderId="49" xfId="69" applyNumberFormat="1" applyFont="1" applyBorder="1" applyAlignment="1" applyProtection="1">
      <alignment horizontal="left" vertical="top"/>
      <protection/>
    </xf>
    <xf numFmtId="0" fontId="17" fillId="0" borderId="82" xfId="64" applyFont="1" applyBorder="1" applyAlignment="1">
      <alignment horizontal="center"/>
      <protection/>
    </xf>
    <xf numFmtId="49" fontId="17" fillId="0" borderId="31" xfId="64" applyNumberFormat="1" applyFont="1" applyBorder="1" applyAlignment="1">
      <alignment horizontal="center"/>
      <protection/>
    </xf>
    <xf numFmtId="49" fontId="18" fillId="0" borderId="18" xfId="0" applyNumberFormat="1" applyFont="1" applyBorder="1" applyAlignment="1">
      <alignment horizontal="center"/>
    </xf>
    <xf numFmtId="0" fontId="17" fillId="0" borderId="83" xfId="64" applyFont="1" applyBorder="1" applyAlignment="1">
      <alignment horizontal="center"/>
      <protection/>
    </xf>
    <xf numFmtId="0" fontId="17" fillId="0" borderId="32" xfId="64" applyFont="1" applyBorder="1" applyAlignment="1">
      <alignment horizontal="center"/>
      <protection/>
    </xf>
    <xf numFmtId="49" fontId="18" fillId="0" borderId="31" xfId="0" applyNumberFormat="1" applyFont="1" applyBorder="1" applyAlignment="1">
      <alignment horizontal="center"/>
    </xf>
    <xf numFmtId="1" fontId="17" fillId="30" borderId="32" xfId="64" applyNumberFormat="1" applyFont="1" applyFill="1" applyBorder="1" applyAlignment="1" applyProtection="1">
      <alignment horizontal="center"/>
      <protection/>
    </xf>
    <xf numFmtId="0" fontId="17" fillId="0" borderId="47" xfId="64" applyFont="1" applyBorder="1" applyAlignment="1">
      <alignment horizontal="center"/>
      <protection/>
    </xf>
    <xf numFmtId="0" fontId="17" fillId="0" borderId="0" xfId="64" applyFont="1" applyBorder="1" applyAlignment="1">
      <alignment horizontal="center"/>
      <protection/>
    </xf>
    <xf numFmtId="166" fontId="17" fillId="0" borderId="0" xfId="58" applyNumberFormat="1" applyFont="1" applyBorder="1" applyAlignment="1" applyProtection="1">
      <alignment horizontal="center"/>
      <protection locked="0"/>
    </xf>
    <xf numFmtId="0" fontId="17" fillId="0" borderId="0" xfId="58" applyFont="1" applyBorder="1" applyAlignment="1">
      <alignment horizontal="centerContinuous"/>
      <protection/>
    </xf>
    <xf numFmtId="1" fontId="22" fillId="0" borderId="46" xfId="69" applyNumberFormat="1" applyFont="1" applyBorder="1" applyAlignment="1" applyProtection="1">
      <alignment horizontal="center" vertical="top"/>
      <protection/>
    </xf>
    <xf numFmtId="0" fontId="6" fillId="0" borderId="28" xfId="58" applyFont="1" applyBorder="1" applyAlignment="1" applyProtection="1">
      <alignment horizontal="center"/>
      <protection locked="0"/>
    </xf>
    <xf numFmtId="0" fontId="6" fillId="0" borderId="29" xfId="58" applyFont="1" applyBorder="1" applyAlignment="1" applyProtection="1">
      <alignment horizontal="center"/>
      <protection locked="0"/>
    </xf>
    <xf numFmtId="0" fontId="6" fillId="0" borderId="31" xfId="58" applyFont="1" applyBorder="1" applyAlignment="1" applyProtection="1">
      <alignment horizontal="center"/>
      <protection locked="0"/>
    </xf>
    <xf numFmtId="175" fontId="6" fillId="0" borderId="16" xfId="64" applyNumberFormat="1" applyFont="1" applyBorder="1" applyAlignment="1">
      <alignment horizontal="right"/>
      <protection/>
    </xf>
    <xf numFmtId="0" fontId="6" fillId="0" borderId="0" xfId="59" applyFont="1" applyBorder="1" applyAlignment="1">
      <alignment horizontal="center"/>
      <protection/>
    </xf>
    <xf numFmtId="0" fontId="6" fillId="0" borderId="28" xfId="59" applyFont="1" applyBorder="1">
      <alignment/>
      <protection/>
    </xf>
    <xf numFmtId="0" fontId="6" fillId="0" borderId="49" xfId="59" applyFont="1" applyBorder="1" applyAlignment="1">
      <alignment horizontal="center"/>
      <protection/>
    </xf>
    <xf numFmtId="0" fontId="6" fillId="0" borderId="54" xfId="59" applyFont="1" applyBorder="1" applyAlignment="1">
      <alignment horizontal="center"/>
      <protection/>
    </xf>
    <xf numFmtId="0" fontId="6" fillId="0" borderId="46" xfId="59" applyFont="1" applyBorder="1">
      <alignment/>
      <protection/>
    </xf>
    <xf numFmtId="0" fontId="6" fillId="0" borderId="40" xfId="59" applyFont="1" applyBorder="1" applyAlignment="1">
      <alignment horizontal="center"/>
      <protection/>
    </xf>
    <xf numFmtId="0" fontId="6" fillId="0" borderId="54" xfId="59" applyFont="1" applyBorder="1" applyAlignment="1">
      <alignment horizontal="left"/>
      <protection/>
    </xf>
    <xf numFmtId="0" fontId="6" fillId="0" borderId="32" xfId="59" applyFont="1" applyBorder="1" applyAlignment="1">
      <alignment horizontal="left"/>
      <protection/>
    </xf>
    <xf numFmtId="0" fontId="17" fillId="0" borderId="10" xfId="64" applyNumberFormat="1" applyFont="1" applyBorder="1" applyAlignment="1">
      <alignment horizontal="center"/>
      <protection/>
    </xf>
    <xf numFmtId="0" fontId="6" fillId="0" borderId="10" xfId="64" applyFont="1" applyBorder="1" applyAlignment="1">
      <alignment horizontal="center"/>
      <protection/>
    </xf>
    <xf numFmtId="0" fontId="6" fillId="0" borderId="10" xfId="64" applyFont="1" applyBorder="1" applyAlignment="1" quotePrefix="1">
      <alignment horizontal="center"/>
      <protection/>
    </xf>
    <xf numFmtId="0" fontId="6" fillId="0" borderId="27" xfId="64" applyFont="1" applyBorder="1" applyAlignment="1">
      <alignment horizontal="center"/>
      <protection/>
    </xf>
    <xf numFmtId="1" fontId="6" fillId="0" borderId="0" xfId="64" applyNumberFormat="1" applyFont="1" applyBorder="1" applyAlignment="1" applyProtection="1">
      <alignment horizontal="center"/>
      <protection locked="0"/>
    </xf>
    <xf numFmtId="0" fontId="46" fillId="0" borderId="0" xfId="0" applyFont="1" applyAlignment="1">
      <alignment horizontal="center"/>
    </xf>
    <xf numFmtId="0" fontId="1" fillId="0" borderId="0" xfId="69" applyFont="1" applyAlignment="1" applyProtection="1">
      <alignment horizontal="center" vertical="top"/>
      <protection locked="0"/>
    </xf>
    <xf numFmtId="0" fontId="0" fillId="0" borderId="0" xfId="69" applyFont="1" applyAlignment="1" applyProtection="1">
      <alignment horizontal="center" vertical="top"/>
      <protection locked="0"/>
    </xf>
    <xf numFmtId="0" fontId="10" fillId="0" borderId="0" xfId="69" applyFont="1" applyAlignment="1">
      <alignment horizontal="center"/>
      <protection/>
    </xf>
    <xf numFmtId="0" fontId="0" fillId="0" borderId="0" xfId="69" applyFont="1" applyAlignment="1" applyProtection="1" quotePrefix="1">
      <alignment horizontal="center" vertical="top"/>
      <protection locked="0"/>
    </xf>
    <xf numFmtId="0" fontId="0" fillId="0" borderId="15" xfId="69" applyFont="1" applyBorder="1" applyAlignment="1" applyProtection="1">
      <alignment horizontal="center" vertical="top"/>
      <protection locked="0"/>
    </xf>
    <xf numFmtId="0" fontId="10" fillId="0" borderId="15" xfId="69" applyFont="1" applyBorder="1" applyAlignment="1">
      <alignment horizontal="center"/>
      <protection/>
    </xf>
    <xf numFmtId="0" fontId="10" fillId="0" borderId="40" xfId="69" applyFont="1" applyBorder="1" applyAlignment="1">
      <alignment horizontal="center"/>
      <protection/>
    </xf>
    <xf numFmtId="0" fontId="0" fillId="0" borderId="0" xfId="69" applyFont="1" applyBorder="1" applyAlignment="1" applyProtection="1" quotePrefix="1">
      <alignment horizontal="center" vertical="top" wrapText="1"/>
      <protection locked="0"/>
    </xf>
    <xf numFmtId="0" fontId="0" fillId="0" borderId="15" xfId="69" applyFont="1" applyBorder="1" applyAlignment="1" applyProtection="1">
      <alignment horizontal="center" vertical="top" wrapText="1"/>
      <protection locked="0"/>
    </xf>
    <xf numFmtId="0" fontId="0" fillId="0" borderId="32" xfId="69" applyFont="1" applyBorder="1" applyAlignment="1" applyProtection="1">
      <alignment horizontal="center" vertical="top" wrapText="1"/>
      <protection locked="0"/>
    </xf>
    <xf numFmtId="0" fontId="0" fillId="0" borderId="15" xfId="69" applyFont="1" applyBorder="1" applyAlignment="1" applyProtection="1">
      <alignment horizontal="center" vertical="top" wrapText="1"/>
      <protection locked="0"/>
    </xf>
    <xf numFmtId="0" fontId="0" fillId="0" borderId="32" xfId="69" applyFont="1" applyBorder="1" applyAlignment="1" applyProtection="1">
      <alignment horizontal="center" vertical="top"/>
      <protection locked="0"/>
    </xf>
    <xf numFmtId="0" fontId="0" fillId="0" borderId="32" xfId="69" applyFont="1" applyBorder="1" applyAlignment="1" applyProtection="1" quotePrefix="1">
      <alignment horizontal="center" vertical="top"/>
      <protection locked="0"/>
    </xf>
    <xf numFmtId="0" fontId="0" fillId="0" borderId="0" xfId="69" applyFont="1" applyBorder="1" applyAlignment="1" applyProtection="1">
      <alignment horizontal="center" vertical="top" wrapText="1"/>
      <protection locked="0"/>
    </xf>
    <xf numFmtId="1" fontId="6" fillId="0" borderId="0" xfId="61" applyNumberFormat="1" applyFont="1" applyBorder="1" applyAlignment="1" applyProtection="1">
      <alignment horizontal="center"/>
      <protection/>
    </xf>
    <xf numFmtId="0" fontId="7" fillId="0" borderId="0" xfId="70" applyFont="1" applyAlignment="1">
      <alignment horizontal="center"/>
      <protection/>
    </xf>
    <xf numFmtId="0" fontId="6" fillId="0" borderId="15" xfId="70" applyFont="1" applyBorder="1" applyAlignment="1" applyProtection="1">
      <alignment horizontal="center" vertical="top"/>
      <protection locked="0"/>
    </xf>
    <xf numFmtId="0" fontId="6" fillId="0" borderId="54" xfId="70" applyFont="1" applyBorder="1" applyAlignment="1">
      <alignment horizontal="center"/>
      <protection/>
    </xf>
    <xf numFmtId="0" fontId="6" fillId="0" borderId="27" xfId="70" applyFont="1" applyBorder="1" applyAlignment="1">
      <alignment horizontal="center"/>
      <protection/>
    </xf>
    <xf numFmtId="1" fontId="7" fillId="0" borderId="15" xfId="70" applyNumberFormat="1" applyFont="1" applyBorder="1" applyAlignment="1" applyProtection="1">
      <alignment horizontal="center"/>
      <protection locked="0"/>
    </xf>
    <xf numFmtId="1" fontId="6" fillId="0" borderId="32" xfId="70" applyNumberFormat="1" applyFont="1" applyBorder="1" applyAlignment="1" applyProtection="1">
      <alignment horizontal="center"/>
      <protection locked="0"/>
    </xf>
    <xf numFmtId="1" fontId="6" fillId="0" borderId="32" xfId="70" applyNumberFormat="1" applyFont="1" applyBorder="1" applyAlignment="1" applyProtection="1" quotePrefix="1">
      <alignment horizontal="center"/>
      <protection locked="0"/>
    </xf>
    <xf numFmtId="49" fontId="0" fillId="0" borderId="33" xfId="65" applyNumberFormat="1" applyFont="1" applyFill="1" applyBorder="1" applyAlignment="1">
      <alignment horizontal="center"/>
      <protection/>
    </xf>
    <xf numFmtId="3" fontId="0" fillId="0" borderId="24" xfId="65" applyNumberFormat="1" applyFont="1" applyFill="1" applyBorder="1" applyAlignment="1" applyProtection="1">
      <alignment horizontal="center"/>
      <protection locked="0"/>
    </xf>
    <xf numFmtId="49" fontId="0" fillId="0" borderId="73" xfId="65" applyNumberFormat="1" applyFont="1" applyFill="1" applyBorder="1" applyAlignment="1">
      <alignment horizontal="center"/>
      <protection/>
    </xf>
    <xf numFmtId="3" fontId="0" fillId="0" borderId="45" xfId="65" applyNumberFormat="1" applyFont="1" applyFill="1" applyBorder="1" applyAlignment="1" applyProtection="1">
      <alignment horizontal="center"/>
      <protection locked="0"/>
    </xf>
    <xf numFmtId="4" fontId="0" fillId="0" borderId="84" xfId="65" applyNumberFormat="1" applyFont="1" applyFill="1" applyBorder="1" applyAlignment="1" applyProtection="1">
      <alignment horizontal="left"/>
      <protection locked="0"/>
    </xf>
    <xf numFmtId="0" fontId="6" fillId="0" borderId="18" xfId="64" applyFont="1" applyBorder="1" applyAlignment="1">
      <alignment horizontal="center"/>
      <protection/>
    </xf>
    <xf numFmtId="3" fontId="6" fillId="0" borderId="82" xfId="64" applyNumberFormat="1" applyFont="1" applyBorder="1" applyAlignment="1">
      <alignment horizontal="center"/>
      <protection/>
    </xf>
    <xf numFmtId="3" fontId="6" fillId="0" borderId="33" xfId="64" applyNumberFormat="1" applyFont="1" applyBorder="1" applyAlignment="1">
      <alignment horizontal="center"/>
      <protection/>
    </xf>
    <xf numFmtId="3" fontId="6" fillId="0" borderId="14" xfId="64" applyNumberFormat="1" applyFont="1" applyBorder="1" applyAlignment="1">
      <alignment horizontal="center"/>
      <protection/>
    </xf>
    <xf numFmtId="3" fontId="0" fillId="0" borderId="19" xfId="0" applyNumberFormat="1" applyFont="1" applyBorder="1" applyAlignment="1">
      <alignment horizontal="center"/>
    </xf>
    <xf numFmtId="3" fontId="0" fillId="0" borderId="32" xfId="0" applyNumberFormat="1" applyFont="1" applyBorder="1" applyAlignment="1">
      <alignment horizontal="center"/>
    </xf>
    <xf numFmtId="3" fontId="6" fillId="0" borderId="38" xfId="64" applyNumberFormat="1" applyFont="1" applyBorder="1" applyAlignment="1">
      <alignment horizontal="center"/>
      <protection/>
    </xf>
    <xf numFmtId="0" fontId="18" fillId="0" borderId="31" xfId="0" applyFont="1" applyBorder="1" applyAlignment="1">
      <alignment horizontal="center"/>
    </xf>
    <xf numFmtId="0" fontId="0" fillId="0" borderId="32" xfId="0" applyNumberFormat="1" applyFont="1" applyBorder="1" applyAlignment="1">
      <alignment horizontal="center"/>
    </xf>
    <xf numFmtId="0" fontId="0" fillId="0" borderId="46" xfId="0" applyNumberFormat="1" applyFont="1" applyBorder="1" applyAlignment="1">
      <alignment horizontal="center"/>
    </xf>
    <xf numFmtId="0" fontId="6" fillId="0" borderId="85" xfId="64" applyFont="1" applyBorder="1" applyAlignment="1">
      <alignment horizontal="center"/>
      <protection/>
    </xf>
    <xf numFmtId="0" fontId="0" fillId="0" borderId="32" xfId="0" applyFont="1" applyBorder="1" applyAlignment="1">
      <alignment horizontal="center"/>
    </xf>
    <xf numFmtId="0" fontId="0" fillId="0" borderId="31" xfId="0" applyFont="1" applyBorder="1" applyAlignment="1">
      <alignment horizontal="center"/>
    </xf>
    <xf numFmtId="0" fontId="6" fillId="0" borderId="19" xfId="64" applyFont="1" applyBorder="1" applyAlignment="1">
      <alignment horizontal="center"/>
      <protection/>
    </xf>
    <xf numFmtId="3" fontId="6" fillId="0" borderId="32" xfId="64" applyNumberFormat="1" applyFont="1" applyBorder="1" applyAlignment="1">
      <alignment horizontal="center"/>
      <protection/>
    </xf>
    <xf numFmtId="3" fontId="0" fillId="0" borderId="46" xfId="0" applyNumberFormat="1" applyFont="1" applyBorder="1" applyAlignment="1">
      <alignment horizontal="center"/>
    </xf>
    <xf numFmtId="3" fontId="0" fillId="0" borderId="18" xfId="0" applyNumberFormat="1" applyFont="1" applyBorder="1" applyAlignment="1">
      <alignment horizontal="center"/>
    </xf>
    <xf numFmtId="1" fontId="6" fillId="30" borderId="31" xfId="64" applyNumberFormat="1" applyFont="1" applyFill="1" applyBorder="1" applyAlignment="1" applyProtection="1">
      <alignment horizontal="center"/>
      <protection/>
    </xf>
    <xf numFmtId="3" fontId="6" fillId="30" borderId="19" xfId="64" applyNumberFormat="1" applyFont="1" applyFill="1" applyBorder="1" applyAlignment="1" applyProtection="1">
      <alignment horizontal="center"/>
      <protection/>
    </xf>
    <xf numFmtId="3" fontId="6" fillId="30" borderId="31" xfId="64" applyNumberFormat="1" applyFont="1" applyFill="1" applyBorder="1" applyAlignment="1" applyProtection="1">
      <alignment horizontal="center"/>
      <protection/>
    </xf>
    <xf numFmtId="49" fontId="27" fillId="30" borderId="80" xfId="71" applyNumberFormat="1" applyFont="1" applyFill="1" applyBorder="1" applyAlignment="1" applyProtection="1" quotePrefix="1">
      <alignment horizontal="center"/>
      <protection/>
    </xf>
    <xf numFmtId="49" fontId="27" fillId="30" borderId="86" xfId="71" applyNumberFormat="1" applyFont="1" applyFill="1" applyBorder="1" applyAlignment="1" applyProtection="1" quotePrefix="1">
      <alignment horizontal="center"/>
      <protection/>
    </xf>
    <xf numFmtId="37" fontId="27" fillId="0" borderId="32" xfId="71" applyNumberFormat="1" applyFont="1" applyBorder="1" applyAlignment="1">
      <alignment horizontal="center"/>
      <protection/>
    </xf>
    <xf numFmtId="37" fontId="27" fillId="30" borderId="87" xfId="71" applyNumberFormat="1" applyFont="1" applyFill="1" applyBorder="1" applyAlignment="1" applyProtection="1" quotePrefix="1">
      <alignment horizontal="center"/>
      <protection/>
    </xf>
    <xf numFmtId="37" fontId="1" fillId="0" borderId="88" xfId="0" applyNumberFormat="1" applyFont="1" applyBorder="1" applyAlignment="1">
      <alignment horizontal="center"/>
    </xf>
    <xf numFmtId="37" fontId="27" fillId="30" borderId="89" xfId="71" applyNumberFormat="1" applyFont="1" applyFill="1" applyBorder="1" applyAlignment="1" applyProtection="1" quotePrefix="1">
      <alignment horizontal="center"/>
      <protection/>
    </xf>
    <xf numFmtId="188" fontId="28" fillId="30" borderId="32" xfId="71" applyNumberFormat="1" applyFont="1" applyFill="1" applyBorder="1" applyAlignment="1" applyProtection="1">
      <alignment horizontal="center"/>
      <protection/>
    </xf>
    <xf numFmtId="188" fontId="28" fillId="30" borderId="87" xfId="71" applyNumberFormat="1" applyFont="1" applyFill="1" applyBorder="1" applyAlignment="1" applyProtection="1" quotePrefix="1">
      <alignment horizontal="center"/>
      <protection/>
    </xf>
    <xf numFmtId="37" fontId="27" fillId="0" borderId="90" xfId="71" applyNumberFormat="1" applyFont="1" applyBorder="1" applyAlignment="1">
      <alignment horizontal="center"/>
      <protection/>
    </xf>
    <xf numFmtId="37" fontId="27" fillId="30" borderId="91" xfId="71" applyNumberFormat="1" applyFont="1" applyFill="1" applyBorder="1" applyAlignment="1" applyProtection="1" quotePrefix="1">
      <alignment horizontal="center"/>
      <protection/>
    </xf>
    <xf numFmtId="37" fontId="27" fillId="30" borderId="32" xfId="71" applyNumberFormat="1" applyFont="1" applyFill="1" applyBorder="1" applyAlignment="1" applyProtection="1">
      <alignment horizontal="center"/>
      <protection/>
    </xf>
    <xf numFmtId="49" fontId="27" fillId="30" borderId="32" xfId="71" applyNumberFormat="1" applyFont="1" applyFill="1" applyBorder="1" applyAlignment="1" applyProtection="1" quotePrefix="1">
      <alignment horizontal="center"/>
      <protection/>
    </xf>
    <xf numFmtId="49" fontId="27" fillId="30" borderId="87" xfId="71" applyNumberFormat="1" applyFont="1" applyFill="1" applyBorder="1" applyAlignment="1" applyProtection="1" quotePrefix="1">
      <alignment horizontal="center"/>
      <protection/>
    </xf>
    <xf numFmtId="37" fontId="27" fillId="30" borderId="90" xfId="71" applyNumberFormat="1" applyFont="1" applyFill="1" applyBorder="1" applyAlignment="1" applyProtection="1">
      <alignment horizontal="center"/>
      <protection/>
    </xf>
    <xf numFmtId="37" fontId="27" fillId="30" borderId="88" xfId="71" applyNumberFormat="1" applyFont="1" applyFill="1" applyBorder="1" applyAlignment="1" applyProtection="1">
      <alignment horizontal="center"/>
      <protection/>
    </xf>
    <xf numFmtId="49" fontId="27" fillId="0" borderId="80" xfId="71" applyNumberFormat="1" applyFont="1" applyBorder="1" applyAlignment="1">
      <alignment horizontal="center"/>
      <protection/>
    </xf>
    <xf numFmtId="49" fontId="27" fillId="0" borderId="86" xfId="71" applyNumberFormat="1" applyFont="1" applyBorder="1" applyAlignment="1">
      <alignment horizontal="center"/>
      <protection/>
    </xf>
    <xf numFmtId="49" fontId="27" fillId="0" borderId="32" xfId="71" applyNumberFormat="1" applyFont="1" applyBorder="1" applyAlignment="1">
      <alignment horizontal="center"/>
      <protection/>
    </xf>
    <xf numFmtId="49" fontId="27" fillId="0" borderId="87" xfId="71" applyNumberFormat="1" applyFont="1" applyBorder="1" applyAlignment="1">
      <alignment horizontal="center"/>
      <protection/>
    </xf>
    <xf numFmtId="37" fontId="27" fillId="30" borderId="88" xfId="71" applyNumberFormat="1" applyFont="1" applyFill="1" applyBorder="1" applyAlignment="1" applyProtection="1">
      <alignment horizontal="center"/>
      <protection/>
    </xf>
    <xf numFmtId="37" fontId="28" fillId="0" borderId="92" xfId="0" applyNumberFormat="1" applyFont="1" applyBorder="1" applyAlignment="1">
      <alignment horizontal="center"/>
    </xf>
    <xf numFmtId="188" fontId="28" fillId="30" borderId="89" xfId="71" applyNumberFormat="1" applyFont="1" applyFill="1" applyBorder="1" applyAlignment="1" applyProtection="1" quotePrefix="1">
      <alignment horizontal="center"/>
      <protection/>
    </xf>
    <xf numFmtId="174" fontId="28" fillId="30" borderId="93" xfId="71" applyNumberFormat="1" applyFont="1" applyFill="1" applyBorder="1" applyAlignment="1" applyProtection="1" quotePrefix="1">
      <alignment horizontal="center"/>
      <protection hidden="1"/>
    </xf>
    <xf numFmtId="0" fontId="21" fillId="0" borderId="0" xfId="64" applyFont="1" applyBorder="1" applyAlignment="1">
      <alignment horizontal="center"/>
      <protection/>
    </xf>
    <xf numFmtId="49" fontId="6" fillId="0" borderId="0" xfId="64" applyNumberFormat="1" applyFont="1" applyAlignment="1" applyProtection="1">
      <alignment horizontal="center"/>
      <protection locked="0"/>
    </xf>
    <xf numFmtId="49" fontId="0" fillId="0" borderId="0" xfId="0" applyNumberFormat="1" applyFont="1" applyAlignment="1" applyProtection="1">
      <alignment horizontal="center"/>
      <protection locked="0"/>
    </xf>
    <xf numFmtId="0" fontId="0" fillId="0" borderId="0" xfId="0" applyFont="1" applyAlignment="1" quotePrefix="1">
      <alignment horizontal="center"/>
    </xf>
    <xf numFmtId="49" fontId="37" fillId="0" borderId="0" xfId="64" applyNumberFormat="1" applyFont="1" applyAlignment="1" applyProtection="1">
      <alignment horizontal="center"/>
      <protection locked="0"/>
    </xf>
    <xf numFmtId="49" fontId="6" fillId="0" borderId="15" xfId="64" applyNumberFormat="1" applyFont="1" applyBorder="1" applyAlignment="1" applyProtection="1">
      <alignment horizontal="center"/>
      <protection locked="0"/>
    </xf>
    <xf numFmtId="49" fontId="0" fillId="0" borderId="15" xfId="0" applyNumberFormat="1" applyFont="1" applyBorder="1" applyAlignment="1" applyProtection="1">
      <alignment horizontal="center"/>
      <protection locked="0"/>
    </xf>
    <xf numFmtId="49" fontId="6" fillId="0" borderId="17" xfId="64" applyNumberFormat="1" applyFont="1" applyBorder="1" applyAlignment="1" applyProtection="1">
      <alignment horizontal="center"/>
      <protection locked="0"/>
    </xf>
    <xf numFmtId="49" fontId="6" fillId="0" borderId="0" xfId="64" applyNumberFormat="1" applyFont="1" applyBorder="1" applyAlignment="1" applyProtection="1">
      <alignment horizontal="center"/>
      <protection locked="0"/>
    </xf>
    <xf numFmtId="0" fontId="0" fillId="0" borderId="40" xfId="0" applyFont="1" applyBorder="1" applyAlignment="1">
      <alignment horizontal="center"/>
    </xf>
    <xf numFmtId="0" fontId="6" fillId="0" borderId="64" xfId="64" applyFont="1" applyBorder="1" applyAlignment="1">
      <alignment horizontal="center"/>
      <protection/>
    </xf>
    <xf numFmtId="0" fontId="6" fillId="0" borderId="0" xfId="64" applyFont="1" applyAlignment="1" quotePrefix="1">
      <alignment horizontal="center"/>
      <protection/>
    </xf>
    <xf numFmtId="0" fontId="19" fillId="0" borderId="0" xfId="0" applyFont="1" applyBorder="1" applyAlignment="1">
      <alignment horizontal="center"/>
    </xf>
    <xf numFmtId="49" fontId="17" fillId="0" borderId="12" xfId="64" applyNumberFormat="1" applyFont="1" applyBorder="1" applyAlignment="1">
      <alignment horizontal="center"/>
      <protection/>
    </xf>
    <xf numFmtId="0" fontId="7" fillId="0" borderId="0" xfId="64" applyFont="1" applyAlignment="1">
      <alignment horizontal="center"/>
      <protection/>
    </xf>
    <xf numFmtId="0" fontId="0" fillId="0" borderId="15" xfId="0" applyFont="1" applyBorder="1" applyAlignment="1">
      <alignment horizontal="center"/>
    </xf>
    <xf numFmtId="0" fontId="0" fillId="0" borderId="19" xfId="0" applyFont="1" applyBorder="1" applyAlignment="1">
      <alignment horizontal="center"/>
    </xf>
    <xf numFmtId="1" fontId="6" fillId="30" borderId="35" xfId="64" applyNumberFormat="1" applyFont="1" applyFill="1" applyBorder="1" applyAlignment="1" applyProtection="1">
      <alignment horizontal="center"/>
      <protection/>
    </xf>
    <xf numFmtId="1" fontId="17" fillId="30" borderId="35" xfId="64" applyNumberFormat="1" applyFont="1" applyFill="1" applyBorder="1" applyAlignment="1" applyProtection="1">
      <alignment horizontal="center"/>
      <protection/>
    </xf>
    <xf numFmtId="190" fontId="0" fillId="0" borderId="32" xfId="0" applyNumberFormat="1" applyFont="1" applyBorder="1" applyAlignment="1">
      <alignment horizontal="center"/>
    </xf>
    <xf numFmtId="37" fontId="6" fillId="0" borderId="16" xfId="64" applyNumberFormat="1" applyFont="1" applyBorder="1" applyAlignment="1">
      <alignment horizontal="center"/>
      <protection/>
    </xf>
    <xf numFmtId="4" fontId="6" fillId="0" borderId="33" xfId="64" applyNumberFormat="1" applyFont="1" applyBorder="1" applyAlignment="1">
      <alignment horizontal="center"/>
      <protection/>
    </xf>
    <xf numFmtId="0" fontId="6" fillId="0" borderId="16" xfId="64" applyNumberFormat="1" applyFont="1" applyBorder="1" applyAlignment="1">
      <alignment horizontal="center"/>
      <protection/>
    </xf>
    <xf numFmtId="0" fontId="6" fillId="0" borderId="42" xfId="64" applyFont="1" applyBorder="1" applyAlignment="1">
      <alignment horizontal="center"/>
      <protection/>
    </xf>
    <xf numFmtId="0" fontId="6" fillId="0" borderId="10" xfId="64" applyFont="1" applyBorder="1" applyAlignment="1" applyProtection="1">
      <alignment horizontal="center"/>
      <protection/>
    </xf>
    <xf numFmtId="0" fontId="6" fillId="0" borderId="27" xfId="64" applyFont="1" applyBorder="1" applyAlignment="1" applyProtection="1">
      <alignment horizontal="center"/>
      <protection/>
    </xf>
    <xf numFmtId="0" fontId="0" fillId="0" borderId="0" xfId="0" applyFont="1" applyAlignment="1" applyProtection="1">
      <alignment horizontal="center"/>
      <protection/>
    </xf>
    <xf numFmtId="0" fontId="6" fillId="0" borderId="0" xfId="64" applyFont="1" applyAlignment="1" applyProtection="1">
      <alignment horizontal="center"/>
      <protection/>
    </xf>
    <xf numFmtId="0" fontId="6" fillId="0" borderId="0" xfId="64" applyFont="1" applyBorder="1" applyAlignment="1" applyProtection="1">
      <alignment horizontal="center"/>
      <protection/>
    </xf>
    <xf numFmtId="175" fontId="21" fillId="0" borderId="0" xfId="64" applyNumberFormat="1" applyFont="1" applyBorder="1" applyAlignment="1" applyProtection="1">
      <alignment horizontal="center"/>
      <protection/>
    </xf>
    <xf numFmtId="1" fontId="6" fillId="0" borderId="0" xfId="64" applyNumberFormat="1" applyFont="1" applyBorder="1" applyAlignment="1" applyProtection="1">
      <alignment horizontal="center"/>
      <protection/>
    </xf>
    <xf numFmtId="0" fontId="40" fillId="0" borderId="0" xfId="64" applyFont="1" applyBorder="1" applyAlignment="1" applyProtection="1">
      <alignment horizontal="center"/>
      <protection/>
    </xf>
    <xf numFmtId="175" fontId="6" fillId="0" borderId="0" xfId="64" applyNumberFormat="1" applyFont="1" applyBorder="1" applyAlignment="1" applyProtection="1">
      <alignment horizontal="center"/>
      <protection/>
    </xf>
    <xf numFmtId="0" fontId="10" fillId="0" borderId="0" xfId="69" applyFont="1" applyAlignment="1" applyProtection="1">
      <alignment horizontal="center"/>
      <protection/>
    </xf>
    <xf numFmtId="0" fontId="1" fillId="0" borderId="0" xfId="69" applyFont="1" applyAlignment="1" applyProtection="1">
      <alignment horizontal="center" vertical="top"/>
      <protection/>
    </xf>
    <xf numFmtId="175" fontId="24" fillId="0" borderId="0" xfId="69" applyNumberFormat="1" applyFont="1" applyAlignment="1" applyProtection="1">
      <alignment horizontal="center" vertical="top"/>
      <protection/>
    </xf>
    <xf numFmtId="0" fontId="22" fillId="0" borderId="0" xfId="69" applyFont="1" applyAlignment="1" applyProtection="1">
      <alignment horizontal="center" vertical="top"/>
      <protection/>
    </xf>
    <xf numFmtId="0" fontId="22" fillId="0" borderId="15" xfId="69" applyFont="1" applyBorder="1" applyAlignment="1" applyProtection="1">
      <alignment horizontal="center" vertical="top"/>
      <protection/>
    </xf>
    <xf numFmtId="175" fontId="22" fillId="0" borderId="15" xfId="69" applyNumberFormat="1" applyFont="1" applyBorder="1" applyAlignment="1" applyProtection="1">
      <alignment horizontal="center" vertical="top"/>
      <protection/>
    </xf>
    <xf numFmtId="0" fontId="21" fillId="0" borderId="18" xfId="64" applyFont="1" applyBorder="1" applyAlignment="1" applyProtection="1">
      <alignment horizontal="center"/>
      <protection/>
    </xf>
    <xf numFmtId="0" fontId="21" fillId="0" borderId="19" xfId="64" applyFont="1" applyBorder="1" applyAlignment="1" applyProtection="1">
      <alignment horizontal="center"/>
      <protection/>
    </xf>
    <xf numFmtId="0" fontId="0" fillId="0" borderId="0" xfId="0" applyAlignment="1" applyProtection="1">
      <alignment horizontal="center"/>
      <protection/>
    </xf>
    <xf numFmtId="175" fontId="21" fillId="0" borderId="15" xfId="64" applyNumberFormat="1" applyFont="1" applyBorder="1" applyAlignment="1" applyProtection="1">
      <alignment horizontal="center"/>
      <protection/>
    </xf>
    <xf numFmtId="0" fontId="22" fillId="0" borderId="19" xfId="69" applyFont="1" applyBorder="1" applyAlignment="1" applyProtection="1">
      <alignment horizontal="center" vertical="top"/>
      <protection/>
    </xf>
    <xf numFmtId="0" fontId="22" fillId="0" borderId="19" xfId="69" applyFont="1" applyBorder="1" applyAlignment="1" applyProtection="1" quotePrefix="1">
      <alignment horizontal="center" vertical="top"/>
      <protection/>
    </xf>
    <xf numFmtId="0" fontId="22" fillId="0" borderId="19" xfId="69" applyFont="1" applyBorder="1" applyAlignment="1" applyProtection="1" quotePrefix="1">
      <alignment horizontal="center" vertical="top"/>
      <protection/>
    </xf>
    <xf numFmtId="175" fontId="24" fillId="0" borderId="15" xfId="69" applyNumberFormat="1" applyFont="1" applyBorder="1" applyAlignment="1" applyProtection="1">
      <alignment horizontal="center" vertical="top"/>
      <protection/>
    </xf>
    <xf numFmtId="0" fontId="22" fillId="0" borderId="19" xfId="69" applyFont="1" applyBorder="1" applyAlignment="1" applyProtection="1">
      <alignment horizontal="center" vertical="top"/>
      <protection/>
    </xf>
    <xf numFmtId="175" fontId="22" fillId="0" borderId="15" xfId="69" applyNumberFormat="1" applyFont="1" applyBorder="1" applyAlignment="1" applyProtection="1">
      <alignment horizontal="center" vertical="top"/>
      <protection/>
    </xf>
    <xf numFmtId="175" fontId="22" fillId="0" borderId="19" xfId="69" applyNumberFormat="1" applyFont="1" applyBorder="1" applyAlignment="1" applyProtection="1">
      <alignment horizontal="center" vertical="top"/>
      <protection/>
    </xf>
    <xf numFmtId="2" fontId="22" fillId="0" borderId="54" xfId="69" applyNumberFormat="1" applyFont="1" applyBorder="1" applyAlignment="1" applyProtection="1">
      <alignment horizontal="center" vertical="top"/>
      <protection/>
    </xf>
    <xf numFmtId="0" fontId="22" fillId="0" borderId="46" xfId="69" applyFont="1" applyBorder="1" applyAlignment="1" applyProtection="1">
      <alignment horizontal="center" vertical="top"/>
      <protection/>
    </xf>
    <xf numFmtId="2" fontId="22" fillId="0" borderId="0" xfId="69" applyNumberFormat="1" applyFont="1" applyBorder="1" applyAlignment="1" applyProtection="1">
      <alignment horizontal="center" vertical="top"/>
      <protection/>
    </xf>
    <xf numFmtId="2" fontId="22" fillId="0" borderId="15" xfId="69" applyNumberFormat="1" applyFont="1" applyBorder="1" applyAlignment="1" applyProtection="1">
      <alignment horizontal="center" vertical="top"/>
      <protection/>
    </xf>
    <xf numFmtId="0" fontId="0" fillId="0" borderId="0" xfId="69" applyFont="1" applyAlignment="1" applyProtection="1">
      <alignment horizontal="center" vertical="top"/>
      <protection/>
    </xf>
    <xf numFmtId="175" fontId="0" fillId="0" borderId="0" xfId="69" applyNumberFormat="1" applyFont="1" applyAlignment="1" applyProtection="1">
      <alignment horizontal="center" vertical="top"/>
      <protection/>
    </xf>
    <xf numFmtId="2" fontId="0" fillId="0" borderId="32" xfId="0" applyNumberFormat="1" applyBorder="1" applyAlignment="1">
      <alignment horizontal="center"/>
    </xf>
    <xf numFmtId="4" fontId="6" fillId="0" borderId="16" xfId="64" applyNumberFormat="1" applyFont="1" applyBorder="1" applyAlignment="1">
      <alignment horizontal="center"/>
      <protection/>
    </xf>
    <xf numFmtId="3" fontId="6" fillId="30" borderId="14" xfId="64" applyNumberFormat="1" applyFont="1" applyFill="1" applyBorder="1" applyAlignment="1" applyProtection="1">
      <alignment horizontal="center"/>
      <protection/>
    </xf>
    <xf numFmtId="4" fontId="6" fillId="0" borderId="13" xfId="64" applyNumberFormat="1" applyFont="1" applyBorder="1" applyAlignment="1">
      <alignment horizontal="center"/>
      <protection/>
    </xf>
    <xf numFmtId="0" fontId="6" fillId="0" borderId="10" xfId="64" applyNumberFormat="1" applyFont="1" applyBorder="1" applyAlignment="1" applyProtection="1">
      <alignment horizontal="center"/>
      <protection locked="0"/>
    </xf>
    <xf numFmtId="0" fontId="40" fillId="0" borderId="0" xfId="64" applyFont="1" applyBorder="1" applyAlignment="1" applyProtection="1">
      <alignment horizontal="center"/>
      <protection locked="0"/>
    </xf>
    <xf numFmtId="0" fontId="6" fillId="0" borderId="0" xfId="58" applyFont="1" applyAlignment="1" applyProtection="1">
      <alignment horizontal="center"/>
      <protection locked="0"/>
    </xf>
    <xf numFmtId="0" fontId="6" fillId="0" borderId="15" xfId="58" applyFont="1" applyBorder="1" applyAlignment="1" applyProtection="1">
      <alignment horizontal="center"/>
      <protection locked="0"/>
    </xf>
    <xf numFmtId="0" fontId="6" fillId="0" borderId="15" xfId="58" applyFont="1" applyBorder="1" applyAlignment="1">
      <alignment horizontal="center"/>
      <protection/>
    </xf>
    <xf numFmtId="0" fontId="6" fillId="0" borderId="40" xfId="58" applyFont="1" applyBorder="1" applyAlignment="1" applyProtection="1">
      <alignment horizontal="center"/>
      <protection locked="0"/>
    </xf>
    <xf numFmtId="166" fontId="6" fillId="0" borderId="0" xfId="58" applyNumberFormat="1" applyFont="1" applyAlignment="1" applyProtection="1">
      <alignment horizontal="center"/>
      <protection locked="0"/>
    </xf>
    <xf numFmtId="0" fontId="0" fillId="0" borderId="0" xfId="0" applyAlignment="1" applyProtection="1">
      <alignment horizontal="center"/>
      <protection locked="0"/>
    </xf>
    <xf numFmtId="0" fontId="6" fillId="0" borderId="94" xfId="58" applyFont="1" applyBorder="1" applyAlignment="1">
      <alignment horizontal="center"/>
      <protection/>
    </xf>
    <xf numFmtId="3" fontId="6" fillId="0" borderId="40" xfId="58" applyNumberFormat="1" applyFont="1" applyBorder="1" applyAlignment="1">
      <alignment horizontal="center"/>
      <protection/>
    </xf>
    <xf numFmtId="3" fontId="6" fillId="0" borderId="70" xfId="58" applyNumberFormat="1" applyFont="1" applyBorder="1" applyAlignment="1">
      <alignment horizontal="center"/>
      <protection/>
    </xf>
    <xf numFmtId="3" fontId="6" fillId="0" borderId="30" xfId="58" applyNumberFormat="1" applyFont="1" applyBorder="1" applyAlignment="1" quotePrefix="1">
      <alignment horizontal="center"/>
      <protection/>
    </xf>
    <xf numFmtId="3" fontId="6" fillId="0" borderId="29" xfId="58" applyNumberFormat="1" applyFont="1" applyBorder="1" applyAlignment="1" quotePrefix="1">
      <alignment horizontal="center"/>
      <protection/>
    </xf>
    <xf numFmtId="0" fontId="6" fillId="0" borderId="0" xfId="58" applyFont="1" applyBorder="1" applyAlignment="1" applyProtection="1">
      <alignment horizontal="left"/>
      <protection locked="0"/>
    </xf>
    <xf numFmtId="0" fontId="39" fillId="0" borderId="10" xfId="64" applyFont="1" applyBorder="1" applyAlignment="1" applyProtection="1">
      <alignment/>
      <protection/>
    </xf>
    <xf numFmtId="0" fontId="23" fillId="0" borderId="28" xfId="69" applyFont="1" applyBorder="1" applyAlignment="1" applyProtection="1">
      <alignment horizontal="center"/>
      <protection/>
    </xf>
    <xf numFmtId="0" fontId="22" fillId="0" borderId="54" xfId="69" applyFont="1" applyBorder="1" applyAlignment="1" applyProtection="1">
      <alignment horizontal="center" vertical="top"/>
      <protection/>
    </xf>
    <xf numFmtId="175" fontId="0" fillId="0" borderId="40" xfId="69" applyNumberFormat="1" applyFont="1" applyBorder="1" applyAlignment="1" applyProtection="1">
      <alignment horizontal="center" vertical="top"/>
      <protection/>
    </xf>
    <xf numFmtId="0" fontId="21" fillId="0" borderId="37" xfId="64" applyFont="1" applyBorder="1" applyAlignment="1" applyProtection="1">
      <alignment horizontal="center"/>
      <protection/>
    </xf>
    <xf numFmtId="175" fontId="21" fillId="0" borderId="28" xfId="64" applyNumberFormat="1" applyFont="1" applyBorder="1" applyAlignment="1" applyProtection="1">
      <alignment horizontal="center"/>
      <protection/>
    </xf>
    <xf numFmtId="0" fontId="0" fillId="0" borderId="31" xfId="0" applyBorder="1" applyAlignment="1" applyProtection="1">
      <alignment horizontal="center"/>
      <protection/>
    </xf>
    <xf numFmtId="0" fontId="21" fillId="0" borderId="39" xfId="64" applyFont="1" applyBorder="1" applyAlignment="1" applyProtection="1">
      <alignment horizontal="center"/>
      <protection/>
    </xf>
    <xf numFmtId="175" fontId="21" fillId="0" borderId="31" xfId="64" applyNumberFormat="1" applyFont="1" applyBorder="1" applyAlignment="1" applyProtection="1">
      <alignment horizontal="center"/>
      <protection/>
    </xf>
    <xf numFmtId="0" fontId="22" fillId="0" borderId="49" xfId="69" applyFont="1" applyBorder="1" applyAlignment="1" applyProtection="1">
      <alignment horizontal="left" vertical="top"/>
      <protection/>
    </xf>
    <xf numFmtId="0" fontId="23" fillId="0" borderId="18" xfId="69" applyFont="1" applyBorder="1" applyAlignment="1" applyProtection="1">
      <alignment horizontal="center"/>
      <protection/>
    </xf>
    <xf numFmtId="0" fontId="19" fillId="0" borderId="27" xfId="0" applyFont="1" applyBorder="1" applyAlignment="1" applyProtection="1">
      <alignment horizontal="center"/>
      <protection/>
    </xf>
    <xf numFmtId="0" fontId="10" fillId="0" borderId="40" xfId="69" applyFont="1" applyBorder="1" applyAlignment="1" applyProtection="1">
      <alignment horizontal="center"/>
      <protection/>
    </xf>
    <xf numFmtId="0" fontId="22" fillId="0" borderId="47" xfId="69" applyFont="1" applyBorder="1" applyAlignment="1" applyProtection="1">
      <alignment horizontal="center" vertical="top"/>
      <protection/>
    </xf>
    <xf numFmtId="175" fontId="21" fillId="30" borderId="28" xfId="64" applyNumberFormat="1" applyFont="1" applyFill="1" applyBorder="1" applyAlignment="1" applyProtection="1">
      <alignment horizontal="center"/>
      <protection/>
    </xf>
    <xf numFmtId="0" fontId="10" fillId="0" borderId="0" xfId="69" applyFont="1" applyBorder="1" applyAlignment="1" applyProtection="1">
      <alignment horizontal="center"/>
      <protection/>
    </xf>
    <xf numFmtId="0" fontId="0" fillId="0" borderId="19" xfId="0" applyBorder="1" applyAlignment="1">
      <alignment horizontal="center"/>
    </xf>
    <xf numFmtId="0" fontId="0" fillId="0" borderId="15" xfId="69" applyFont="1" applyBorder="1" applyAlignment="1" applyProtection="1">
      <alignment horizontal="center" vertical="top"/>
      <protection/>
    </xf>
    <xf numFmtId="0" fontId="10" fillId="0" borderId="32" xfId="69" applyFont="1" applyBorder="1" applyAlignment="1" applyProtection="1">
      <alignment horizontal="center"/>
      <protection/>
    </xf>
    <xf numFmtId="0" fontId="53" fillId="0" borderId="37" xfId="69" applyFont="1" applyBorder="1" applyAlignment="1" applyProtection="1">
      <alignment horizontal="center" vertical="top"/>
      <protection/>
    </xf>
    <xf numFmtId="0" fontId="53" fillId="0" borderId="0" xfId="69" applyFont="1" applyBorder="1" applyAlignment="1" applyProtection="1">
      <alignment horizontal="center" vertical="top"/>
      <protection/>
    </xf>
    <xf numFmtId="175" fontId="54" fillId="30" borderId="0" xfId="64" applyNumberFormat="1" applyFont="1" applyFill="1" applyBorder="1" applyAlignment="1" applyProtection="1">
      <alignment horizontal="center"/>
      <protection/>
    </xf>
    <xf numFmtId="0" fontId="54" fillId="0" borderId="48" xfId="64" applyFont="1" applyBorder="1" applyAlignment="1" applyProtection="1">
      <alignment horizontal="center"/>
      <protection/>
    </xf>
    <xf numFmtId="0" fontId="53" fillId="0" borderId="28" xfId="69" applyFont="1" applyBorder="1" applyAlignment="1" applyProtection="1">
      <alignment horizontal="center" vertical="top"/>
      <protection/>
    </xf>
    <xf numFmtId="0" fontId="54" fillId="0" borderId="28" xfId="64" applyFont="1" applyBorder="1" applyAlignment="1" applyProtection="1">
      <alignment horizontal="center"/>
      <protection/>
    </xf>
    <xf numFmtId="0" fontId="0" fillId="0" borderId="46" xfId="69" applyFont="1" applyBorder="1" applyAlignment="1" applyProtection="1">
      <alignment horizontal="center" vertical="top"/>
      <protection/>
    </xf>
    <xf numFmtId="0" fontId="53" fillId="0" borderId="18" xfId="69" applyFont="1" applyBorder="1" applyAlignment="1" applyProtection="1">
      <alignment horizontal="center" vertical="top" wrapText="1"/>
      <protection/>
    </xf>
    <xf numFmtId="1" fontId="10" fillId="0" borderId="0" xfId="69" applyNumberFormat="1" applyFont="1" applyBorder="1" applyAlignment="1" applyProtection="1">
      <alignment horizontal="center"/>
      <protection/>
    </xf>
    <xf numFmtId="1" fontId="22" fillId="0" borderId="0" xfId="69" applyNumberFormat="1" applyFont="1" applyBorder="1" applyAlignment="1" applyProtection="1">
      <alignment horizontal="center" vertical="top"/>
      <protection locked="0"/>
    </xf>
    <xf numFmtId="0" fontId="53" fillId="0" borderId="0" xfId="69" applyFont="1" applyBorder="1" applyAlignment="1" applyProtection="1">
      <alignment horizontal="center" vertical="top" wrapText="1"/>
      <protection/>
    </xf>
    <xf numFmtId="0" fontId="0" fillId="0" borderId="39" xfId="0" applyBorder="1" applyAlignment="1" applyProtection="1">
      <alignment horizontal="center"/>
      <protection/>
    </xf>
    <xf numFmtId="0" fontId="53" fillId="0" borderId="28" xfId="69" applyFont="1" applyBorder="1" applyAlignment="1" applyProtection="1">
      <alignment horizontal="center" vertical="top" wrapText="1"/>
      <protection/>
    </xf>
    <xf numFmtId="0" fontId="53" fillId="0" borderId="28" xfId="0" applyFont="1" applyBorder="1" applyAlignment="1" applyProtection="1">
      <alignment horizontal="center"/>
      <protection/>
    </xf>
    <xf numFmtId="0" fontId="54" fillId="0" borderId="18" xfId="69" applyFont="1" applyBorder="1" applyAlignment="1" applyProtection="1">
      <alignment horizontal="center"/>
      <protection/>
    </xf>
    <xf numFmtId="0" fontId="53" fillId="0" borderId="18" xfId="0" applyFont="1" applyBorder="1" applyAlignment="1" applyProtection="1">
      <alignment horizontal="center"/>
      <protection/>
    </xf>
    <xf numFmtId="0" fontId="53" fillId="0" borderId="31" xfId="0" applyFont="1" applyBorder="1" applyAlignment="1" applyProtection="1">
      <alignment horizontal="center"/>
      <protection/>
    </xf>
    <xf numFmtId="0" fontId="0" fillId="0" borderId="18" xfId="0" applyBorder="1" applyAlignment="1">
      <alignment horizontal="left"/>
    </xf>
    <xf numFmtId="0" fontId="0" fillId="0" borderId="18" xfId="0" applyBorder="1" applyAlignment="1">
      <alignment/>
    </xf>
    <xf numFmtId="0" fontId="0" fillId="0" borderId="0" xfId="0" applyBorder="1" applyAlignment="1">
      <alignment/>
    </xf>
    <xf numFmtId="1" fontId="6" fillId="0" borderId="18" xfId="64" applyNumberFormat="1" applyFont="1" applyBorder="1" applyAlignment="1" applyProtection="1">
      <alignment horizontal="center"/>
      <protection/>
    </xf>
    <xf numFmtId="0" fontId="7" fillId="0" borderId="27" xfId="64" applyFont="1" applyBorder="1" applyAlignment="1">
      <alignment horizontal="center"/>
      <protection/>
    </xf>
    <xf numFmtId="175" fontId="24" fillId="0" borderId="0" xfId="69" applyNumberFormat="1" applyFont="1" applyBorder="1" applyAlignment="1" applyProtection="1">
      <alignment horizontal="center" vertical="top"/>
      <protection/>
    </xf>
    <xf numFmtId="175" fontId="24" fillId="0" borderId="0" xfId="69" applyNumberFormat="1" applyFont="1" applyBorder="1" applyAlignment="1" applyProtection="1">
      <alignment horizontal="center" vertical="top"/>
      <protection/>
    </xf>
    <xf numFmtId="1" fontId="24" fillId="0" borderId="0" xfId="69" applyNumberFormat="1" applyFont="1" applyBorder="1" applyAlignment="1" applyProtection="1">
      <alignment horizontal="center" vertical="top"/>
      <protection/>
    </xf>
    <xf numFmtId="175" fontId="26" fillId="0" borderId="31" xfId="69" applyNumberFormat="1" applyFont="1" applyBorder="1" applyAlignment="1" applyProtection="1">
      <alignment horizontal="left" vertical="top"/>
      <protection/>
    </xf>
    <xf numFmtId="175" fontId="26" fillId="0" borderId="31" xfId="69" applyNumberFormat="1" applyFont="1" applyBorder="1" applyAlignment="1" applyProtection="1">
      <alignment vertical="top"/>
      <protection/>
    </xf>
    <xf numFmtId="0" fontId="55" fillId="0" borderId="39" xfId="64" applyFont="1" applyBorder="1" applyAlignment="1" applyProtection="1">
      <alignment horizontal="center"/>
      <protection/>
    </xf>
    <xf numFmtId="0" fontId="26" fillId="0" borderId="32" xfId="69" applyFont="1" applyBorder="1" applyAlignment="1" applyProtection="1">
      <alignment horizontal="center" vertical="top" wrapText="1"/>
      <protection/>
    </xf>
    <xf numFmtId="175" fontId="26" fillId="0" borderId="31" xfId="69" applyNumberFormat="1" applyFont="1" applyBorder="1" applyAlignment="1" applyProtection="1">
      <alignment horizontal="center" vertical="top"/>
      <protection/>
    </xf>
    <xf numFmtId="175" fontId="25" fillId="0" borderId="31" xfId="69" applyNumberFormat="1" applyFont="1" applyBorder="1" applyAlignment="1" applyProtection="1">
      <alignment horizontal="center" vertical="top"/>
      <protection/>
    </xf>
    <xf numFmtId="175" fontId="25" fillId="0" borderId="15" xfId="69" applyNumberFormat="1" applyFont="1" applyBorder="1" applyAlignment="1" applyProtection="1">
      <alignment horizontal="center" vertical="top"/>
      <protection/>
    </xf>
    <xf numFmtId="0" fontId="56" fillId="0" borderId="31" xfId="64" applyFont="1" applyBorder="1" applyAlignment="1" applyProtection="1">
      <alignment horizontal="center"/>
      <protection/>
    </xf>
    <xf numFmtId="0" fontId="56" fillId="0" borderId="37" xfId="64" applyFont="1" applyBorder="1" applyAlignment="1" applyProtection="1">
      <alignment horizontal="center"/>
      <protection/>
    </xf>
    <xf numFmtId="0" fontId="25" fillId="0" borderId="31" xfId="0" applyFont="1" applyBorder="1" applyAlignment="1" applyProtection="1">
      <alignment horizontal="center"/>
      <protection/>
    </xf>
    <xf numFmtId="0" fontId="56" fillId="0" borderId="39" xfId="64" applyFont="1" applyBorder="1" applyAlignment="1" applyProtection="1">
      <alignment horizontal="center"/>
      <protection/>
    </xf>
    <xf numFmtId="0" fontId="25" fillId="0" borderId="32" xfId="69" applyFont="1" applyBorder="1" applyAlignment="1" applyProtection="1">
      <alignment horizontal="center" vertical="top" wrapText="1"/>
      <protection/>
    </xf>
    <xf numFmtId="0" fontId="57" fillId="0" borderId="0" xfId="69" applyFont="1" applyAlignment="1" applyProtection="1">
      <alignment horizontal="center"/>
      <protection/>
    </xf>
    <xf numFmtId="0" fontId="56" fillId="0" borderId="32" xfId="69" applyFont="1" applyBorder="1" applyAlignment="1" applyProtection="1">
      <alignment horizontal="center"/>
      <protection/>
    </xf>
    <xf numFmtId="0" fontId="56" fillId="0" borderId="28" xfId="69" applyFont="1" applyBorder="1" applyAlignment="1" applyProtection="1">
      <alignment horizontal="center"/>
      <protection/>
    </xf>
    <xf numFmtId="0" fontId="27" fillId="0" borderId="28" xfId="69" applyFont="1" applyBorder="1" applyAlignment="1" applyProtection="1">
      <alignment horizontal="center" vertical="top"/>
      <protection/>
    </xf>
    <xf numFmtId="0" fontId="27" fillId="0" borderId="18" xfId="69" applyFont="1" applyBorder="1" applyAlignment="1" applyProtection="1">
      <alignment horizontal="center" vertical="top" wrapText="1"/>
      <protection/>
    </xf>
    <xf numFmtId="0" fontId="39" fillId="0" borderId="37" xfId="64" applyFont="1" applyBorder="1" applyAlignment="1" applyProtection="1">
      <alignment horizontal="center"/>
      <protection/>
    </xf>
    <xf numFmtId="0" fontId="27" fillId="0" borderId="18" xfId="0" applyFont="1" applyBorder="1" applyAlignment="1" applyProtection="1">
      <alignment horizontal="center"/>
      <protection/>
    </xf>
    <xf numFmtId="0" fontId="27" fillId="0" borderId="28" xfId="0" applyFont="1" applyBorder="1" applyAlignment="1" applyProtection="1">
      <alignment horizontal="center"/>
      <protection/>
    </xf>
    <xf numFmtId="0" fontId="39" fillId="0" borderId="28" xfId="69" applyFont="1" applyBorder="1" applyAlignment="1" applyProtection="1">
      <alignment horizontal="center"/>
      <protection/>
    </xf>
    <xf numFmtId="0" fontId="25" fillId="0" borderId="0" xfId="69" applyFont="1" applyBorder="1" applyAlignment="1" applyProtection="1">
      <alignment horizontal="center" vertical="top" wrapText="1"/>
      <protection/>
    </xf>
    <xf numFmtId="175" fontId="22" fillId="0" borderId="0" xfId="69" applyNumberFormat="1" applyFont="1" applyBorder="1" applyAlignment="1" applyProtection="1">
      <alignment horizontal="center" vertical="top"/>
      <protection/>
    </xf>
    <xf numFmtId="1" fontId="22" fillId="0" borderId="0" xfId="69" applyNumberFormat="1" applyFont="1" applyBorder="1" applyAlignment="1" applyProtection="1">
      <alignment horizontal="center" vertical="top"/>
      <protection/>
    </xf>
    <xf numFmtId="175" fontId="25" fillId="0" borderId="31" xfId="69" applyNumberFormat="1" applyFont="1" applyBorder="1" applyAlignment="1" applyProtection="1">
      <alignment horizontal="left" vertical="top"/>
      <protection/>
    </xf>
    <xf numFmtId="175" fontId="25" fillId="0" borderId="32" xfId="69" applyNumberFormat="1" applyFont="1" applyBorder="1" applyAlignment="1" applyProtection="1">
      <alignment horizontal="left" vertical="top"/>
      <protection/>
    </xf>
    <xf numFmtId="0" fontId="27" fillId="0" borderId="0" xfId="69" applyFont="1" applyAlignment="1" applyProtection="1">
      <alignment horizontal="center" vertical="top"/>
      <protection/>
    </xf>
    <xf numFmtId="175" fontId="53" fillId="0" borderId="31" xfId="69" applyNumberFormat="1" applyFont="1" applyBorder="1" applyAlignment="1" applyProtection="1">
      <alignment horizontal="left" vertical="top"/>
      <protection/>
    </xf>
    <xf numFmtId="175" fontId="53" fillId="0" borderId="31" xfId="69" applyNumberFormat="1" applyFont="1" applyBorder="1" applyAlignment="1" applyProtection="1">
      <alignment vertical="top"/>
      <protection/>
    </xf>
    <xf numFmtId="175" fontId="53" fillId="0" borderId="32" xfId="69" applyNumberFormat="1" applyFont="1" applyBorder="1" applyAlignment="1" applyProtection="1">
      <alignment horizontal="left" vertical="top"/>
      <protection/>
    </xf>
    <xf numFmtId="0" fontId="58" fillId="0" borderId="32" xfId="69" applyFont="1" applyBorder="1" applyAlignment="1" applyProtection="1">
      <alignment horizontal="center"/>
      <protection/>
    </xf>
    <xf numFmtId="175" fontId="53" fillId="0" borderId="31" xfId="69" applyNumberFormat="1" applyFont="1" applyBorder="1" applyAlignment="1" applyProtection="1">
      <alignment horizontal="center" vertical="top"/>
      <protection/>
    </xf>
    <xf numFmtId="0" fontId="58" fillId="0" borderId="49" xfId="69" applyFont="1" applyBorder="1" applyAlignment="1" applyProtection="1">
      <alignment horizontal="center"/>
      <protection/>
    </xf>
    <xf numFmtId="0" fontId="54" fillId="0" borderId="32" xfId="69" applyFont="1" applyBorder="1" applyAlignment="1" applyProtection="1">
      <alignment horizontal="center"/>
      <protection/>
    </xf>
    <xf numFmtId="0" fontId="39" fillId="0" borderId="18" xfId="69" applyFont="1" applyBorder="1" applyAlignment="1" applyProtection="1">
      <alignment horizontal="center"/>
      <protection/>
    </xf>
    <xf numFmtId="175" fontId="25" fillId="0" borderId="31" xfId="69" applyNumberFormat="1" applyFont="1" applyBorder="1" applyAlignment="1" applyProtection="1">
      <alignment vertical="top"/>
      <protection/>
    </xf>
    <xf numFmtId="175" fontId="25" fillId="0" borderId="32" xfId="69" applyNumberFormat="1" applyFont="1" applyBorder="1" applyAlignment="1" applyProtection="1">
      <alignment horizontal="center" vertical="top"/>
      <protection/>
    </xf>
    <xf numFmtId="0" fontId="56" fillId="0" borderId="49" xfId="69" applyFont="1" applyBorder="1" applyAlignment="1" applyProtection="1">
      <alignment horizontal="center"/>
      <protection/>
    </xf>
    <xf numFmtId="0" fontId="25" fillId="0" borderId="0" xfId="0" applyFont="1" applyBorder="1" applyAlignment="1">
      <alignment horizontal="left"/>
    </xf>
    <xf numFmtId="0" fontId="22" fillId="0" borderId="28" xfId="0" applyFont="1" applyBorder="1" applyAlignment="1" applyProtection="1">
      <alignment horizontal="center"/>
      <protection/>
    </xf>
    <xf numFmtId="0" fontId="25" fillId="0" borderId="19" xfId="69" applyFont="1" applyBorder="1" applyAlignment="1" applyProtection="1">
      <alignment horizontal="center" vertical="top"/>
      <protection/>
    </xf>
    <xf numFmtId="1" fontId="25" fillId="0" borderId="15" xfId="69" applyNumberFormat="1" applyFont="1" applyBorder="1" applyAlignment="1" applyProtection="1">
      <alignment horizontal="center" vertical="top"/>
      <protection/>
    </xf>
    <xf numFmtId="1" fontId="25" fillId="0" borderId="32" xfId="69" applyNumberFormat="1" applyFont="1" applyBorder="1" applyAlignment="1" applyProtection="1">
      <alignment horizontal="center" vertical="top"/>
      <protection locked="0"/>
    </xf>
    <xf numFmtId="1" fontId="25" fillId="0" borderId="49" xfId="69" applyNumberFormat="1" applyFont="1" applyBorder="1" applyAlignment="1" applyProtection="1">
      <alignment horizontal="center" vertical="top"/>
      <protection locked="0"/>
    </xf>
    <xf numFmtId="0" fontId="59" fillId="0" borderId="32" xfId="69" applyFont="1" applyBorder="1" applyAlignment="1" applyProtection="1">
      <alignment horizontal="center"/>
      <protection/>
    </xf>
    <xf numFmtId="41" fontId="25" fillId="0" borderId="19" xfId="69" applyNumberFormat="1" applyFont="1" applyBorder="1" applyAlignment="1" applyProtection="1" quotePrefix="1">
      <alignment horizontal="center" vertical="top"/>
      <protection/>
    </xf>
    <xf numFmtId="41" fontId="25" fillId="0" borderId="15" xfId="69" applyNumberFormat="1" applyFont="1" applyBorder="1" applyAlignment="1" applyProtection="1" quotePrefix="1">
      <alignment horizontal="center" vertical="top"/>
      <protection/>
    </xf>
    <xf numFmtId="41" fontId="25" fillId="30" borderId="32" xfId="69" applyNumberFormat="1" applyFont="1" applyFill="1" applyBorder="1" applyAlignment="1" applyProtection="1">
      <alignment horizontal="center"/>
      <protection/>
    </xf>
    <xf numFmtId="41" fontId="59" fillId="0" borderId="28" xfId="69" applyNumberFormat="1" applyFont="1" applyBorder="1" applyAlignment="1" applyProtection="1">
      <alignment horizontal="center"/>
      <protection/>
    </xf>
    <xf numFmtId="41" fontId="59" fillId="0" borderId="31" xfId="69" applyNumberFormat="1" applyFont="1" applyBorder="1" applyAlignment="1" applyProtection="1">
      <alignment horizontal="center"/>
      <protection/>
    </xf>
    <xf numFmtId="41" fontId="25" fillId="0" borderId="19" xfId="69" applyNumberFormat="1" applyFont="1" applyBorder="1" applyAlignment="1" applyProtection="1">
      <alignment horizontal="center" vertical="top"/>
      <protection/>
    </xf>
    <xf numFmtId="41" fontId="25" fillId="0" borderId="15" xfId="69" applyNumberFormat="1" applyFont="1" applyBorder="1" applyAlignment="1" applyProtection="1">
      <alignment horizontal="center" vertical="top"/>
      <protection/>
    </xf>
    <xf numFmtId="41" fontId="25" fillId="0" borderId="32" xfId="69" applyNumberFormat="1" applyFont="1" applyBorder="1" applyAlignment="1" applyProtection="1">
      <alignment horizontal="center" vertical="top"/>
      <protection locked="0"/>
    </xf>
    <xf numFmtId="41" fontId="59" fillId="0" borderId="32" xfId="69" applyNumberFormat="1" applyFont="1" applyBorder="1" applyAlignment="1" applyProtection="1">
      <alignment horizontal="center"/>
      <protection/>
    </xf>
    <xf numFmtId="41" fontId="60" fillId="0" borderId="19" xfId="69" applyNumberFormat="1" applyFont="1" applyBorder="1" applyAlignment="1" applyProtection="1">
      <alignment horizontal="center" vertical="top"/>
      <protection/>
    </xf>
    <xf numFmtId="41" fontId="60" fillId="0" borderId="15" xfId="69" applyNumberFormat="1" applyFont="1" applyBorder="1" applyAlignment="1" applyProtection="1">
      <alignment horizontal="center" vertical="top"/>
      <protection/>
    </xf>
    <xf numFmtId="41" fontId="25" fillId="0" borderId="32" xfId="69" applyNumberFormat="1" applyFont="1" applyBorder="1" applyAlignment="1" applyProtection="1">
      <alignment horizontal="center" vertical="top"/>
      <protection/>
    </xf>
    <xf numFmtId="3" fontId="25" fillId="0" borderId="31" xfId="69" applyNumberFormat="1" applyFont="1" applyBorder="1" applyAlignment="1" applyProtection="1">
      <alignment horizontal="center" vertical="top"/>
      <protection/>
    </xf>
    <xf numFmtId="3" fontId="25" fillId="0" borderId="19" xfId="69" applyNumberFormat="1" applyFont="1" applyBorder="1" applyAlignment="1" applyProtection="1">
      <alignment horizontal="center" vertical="top"/>
      <protection/>
    </xf>
    <xf numFmtId="3" fontId="25" fillId="0" borderId="15" xfId="69" applyNumberFormat="1" applyFont="1" applyBorder="1" applyAlignment="1" applyProtection="1">
      <alignment horizontal="center" vertical="top"/>
      <protection/>
    </xf>
    <xf numFmtId="3" fontId="25" fillId="0" borderId="32" xfId="69" applyNumberFormat="1" applyFont="1" applyBorder="1" applyAlignment="1" applyProtection="1">
      <alignment horizontal="center" vertical="top"/>
      <protection locked="0"/>
    </xf>
    <xf numFmtId="3" fontId="59" fillId="0" borderId="19" xfId="69" applyNumberFormat="1" applyFont="1" applyBorder="1" applyAlignment="1" applyProtection="1">
      <alignment horizontal="center"/>
      <protection/>
    </xf>
    <xf numFmtId="3" fontId="25" fillId="0" borderId="19" xfId="69" applyNumberFormat="1" applyFont="1" applyBorder="1" applyAlignment="1" applyProtection="1" quotePrefix="1">
      <alignment horizontal="center" vertical="top"/>
      <protection/>
    </xf>
    <xf numFmtId="3" fontId="25" fillId="0" borderId="15" xfId="69" applyNumberFormat="1" applyFont="1" applyBorder="1" applyAlignment="1" applyProtection="1" quotePrefix="1">
      <alignment horizontal="center" vertical="top"/>
      <protection/>
    </xf>
    <xf numFmtId="3" fontId="25" fillId="30" borderId="32" xfId="69" applyNumberFormat="1" applyFont="1" applyFill="1" applyBorder="1" applyAlignment="1" applyProtection="1">
      <alignment horizontal="center"/>
      <protection/>
    </xf>
    <xf numFmtId="3" fontId="60" fillId="0" borderId="32" xfId="69" applyNumberFormat="1" applyFont="1" applyBorder="1" applyAlignment="1" applyProtection="1">
      <alignment horizontal="center" vertical="top"/>
      <protection/>
    </xf>
    <xf numFmtId="3" fontId="60" fillId="0" borderId="19" xfId="69" applyNumberFormat="1" applyFont="1" applyBorder="1" applyAlignment="1" applyProtection="1">
      <alignment horizontal="center" vertical="top"/>
      <protection/>
    </xf>
    <xf numFmtId="3" fontId="60" fillId="0" borderId="15" xfId="69" applyNumberFormat="1" applyFont="1" applyBorder="1" applyAlignment="1" applyProtection="1">
      <alignment horizontal="center" vertical="top"/>
      <protection/>
    </xf>
    <xf numFmtId="3" fontId="60" fillId="0" borderId="31" xfId="69" applyNumberFormat="1" applyFont="1" applyBorder="1" applyAlignment="1" applyProtection="1">
      <alignment horizontal="center" vertical="top"/>
      <protection/>
    </xf>
    <xf numFmtId="3" fontId="25" fillId="0" borderId="32" xfId="69" applyNumberFormat="1" applyFont="1" applyBorder="1" applyAlignment="1" applyProtection="1">
      <alignment horizontal="center" vertical="top"/>
      <protection/>
    </xf>
    <xf numFmtId="3" fontId="25" fillId="0" borderId="49" xfId="69" applyNumberFormat="1" applyFont="1" applyBorder="1" applyAlignment="1" applyProtection="1">
      <alignment horizontal="center" vertical="top"/>
      <protection locked="0"/>
    </xf>
    <xf numFmtId="3" fontId="59" fillId="0" borderId="32" xfId="69" applyNumberFormat="1" applyFont="1" applyBorder="1" applyAlignment="1" applyProtection="1">
      <alignment horizontal="center"/>
      <protection/>
    </xf>
    <xf numFmtId="3" fontId="25" fillId="0" borderId="32" xfId="0" applyNumberFormat="1" applyFont="1" applyBorder="1" applyAlignment="1" applyProtection="1">
      <alignment horizontal="center"/>
      <protection/>
    </xf>
    <xf numFmtId="3" fontId="59" fillId="0" borderId="28" xfId="69" applyNumberFormat="1" applyFont="1" applyBorder="1" applyAlignment="1" applyProtection="1">
      <alignment horizontal="center"/>
      <protection/>
    </xf>
    <xf numFmtId="3" fontId="59" fillId="0" borderId="31" xfId="69" applyNumberFormat="1" applyFont="1" applyBorder="1" applyAlignment="1" applyProtection="1">
      <alignment horizontal="center"/>
      <protection/>
    </xf>
    <xf numFmtId="3" fontId="25" fillId="0" borderId="0" xfId="69" applyNumberFormat="1" applyFont="1" applyBorder="1" applyAlignment="1" applyProtection="1">
      <alignment horizontal="center" vertical="top"/>
      <protection/>
    </xf>
    <xf numFmtId="3" fontId="25" fillId="0" borderId="0" xfId="69" applyNumberFormat="1" applyFont="1" applyBorder="1" applyAlignment="1" applyProtection="1">
      <alignment horizontal="center" vertical="top"/>
      <protection locked="0"/>
    </xf>
    <xf numFmtId="3" fontId="59" fillId="0" borderId="0" xfId="69" applyNumberFormat="1" applyFont="1" applyBorder="1" applyAlignment="1" applyProtection="1">
      <alignment horizontal="center"/>
      <protection/>
    </xf>
    <xf numFmtId="0" fontId="22" fillId="0" borderId="0" xfId="0" applyFont="1" applyAlignment="1">
      <alignment horizontal="center"/>
    </xf>
    <xf numFmtId="1" fontId="22" fillId="0" borderId="16" xfId="65" applyNumberFormat="1" applyFont="1" applyFill="1" applyBorder="1" applyAlignment="1" applyProtection="1">
      <alignment horizontal="right"/>
      <protection locked="0"/>
    </xf>
    <xf numFmtId="1" fontId="22" fillId="0" borderId="20" xfId="65" applyNumberFormat="1" applyFont="1" applyFill="1" applyBorder="1" applyAlignment="1" applyProtection="1">
      <alignment horizontal="right"/>
      <protection locked="0"/>
    </xf>
    <xf numFmtId="0" fontId="6" fillId="0" borderId="0" xfId="61" applyFont="1" applyAlignment="1">
      <alignment horizontal="center"/>
      <protection/>
    </xf>
    <xf numFmtId="0" fontId="0" fillId="0" borderId="0" xfId="0" applyAlignment="1">
      <alignment horizontal="right"/>
    </xf>
    <xf numFmtId="38" fontId="6" fillId="0" borderId="0" xfId="64" applyNumberFormat="1" applyFont="1" applyBorder="1" applyAlignment="1" applyProtection="1">
      <alignment horizontal="right"/>
      <protection locked="0"/>
    </xf>
    <xf numFmtId="38" fontId="0" fillId="0" borderId="0" xfId="0" applyNumberFormat="1" applyAlignment="1">
      <alignment horizontal="right"/>
    </xf>
    <xf numFmtId="1" fontId="0" fillId="0" borderId="0" xfId="0" applyNumberFormat="1" applyAlignment="1">
      <alignment horizontal="right"/>
    </xf>
    <xf numFmtId="3" fontId="0" fillId="0" borderId="0" xfId="0" applyNumberFormat="1" applyAlignment="1">
      <alignment horizontal="right"/>
    </xf>
    <xf numFmtId="0" fontId="6" fillId="0" borderId="49" xfId="64" applyFont="1" applyBorder="1" applyAlignment="1">
      <alignment horizontal="center"/>
      <protection/>
    </xf>
    <xf numFmtId="0" fontId="1" fillId="0" borderId="27" xfId="0" applyFont="1" applyBorder="1" applyAlignment="1">
      <alignment/>
    </xf>
    <xf numFmtId="0" fontId="1" fillId="0" borderId="0" xfId="0" applyFont="1" applyAlignment="1">
      <alignment/>
    </xf>
    <xf numFmtId="49" fontId="0" fillId="0" borderId="32" xfId="0" applyNumberFormat="1" applyBorder="1" applyAlignment="1">
      <alignment horizontal="center"/>
    </xf>
    <xf numFmtId="1" fontId="0" fillId="0" borderId="49" xfId="0" applyNumberFormat="1" applyBorder="1" applyAlignment="1">
      <alignment/>
    </xf>
    <xf numFmtId="49" fontId="0" fillId="0" borderId="31" xfId="0" applyNumberFormat="1" applyBorder="1" applyAlignment="1">
      <alignment horizontal="center"/>
    </xf>
    <xf numFmtId="1" fontId="0" fillId="0" borderId="48" xfId="0" applyNumberFormat="1" applyBorder="1" applyAlignment="1">
      <alignment/>
    </xf>
    <xf numFmtId="0" fontId="25" fillId="0" borderId="0" xfId="0" applyFont="1" applyAlignment="1">
      <alignment horizontal="center"/>
    </xf>
    <xf numFmtId="0" fontId="12" fillId="0" borderId="0" xfId="64" applyFont="1" applyBorder="1" applyAlignment="1">
      <alignment horizontal="centerContinuous"/>
      <protection/>
    </xf>
    <xf numFmtId="0" fontId="17" fillId="0" borderId="0" xfId="68" applyFont="1" applyBorder="1" applyAlignment="1">
      <alignment horizontal="left"/>
      <protection/>
    </xf>
    <xf numFmtId="0" fontId="17" fillId="0" borderId="0" xfId="68" applyFont="1">
      <alignment/>
      <protection/>
    </xf>
    <xf numFmtId="0" fontId="6" fillId="34" borderId="15" xfId="64" applyFont="1" applyFill="1" applyBorder="1" applyAlignment="1">
      <alignment horizontal="left"/>
      <protection/>
    </xf>
    <xf numFmtId="0" fontId="13" fillId="0" borderId="0" xfId="64" applyFont="1" applyAlignment="1">
      <alignment/>
      <protection/>
    </xf>
    <xf numFmtId="0" fontId="0" fillId="0" borderId="0" xfId="0" applyFont="1" applyAlignment="1">
      <alignment/>
    </xf>
    <xf numFmtId="10" fontId="0" fillId="0" borderId="0" xfId="0" applyNumberFormat="1" applyAlignment="1">
      <alignment horizontal="right"/>
    </xf>
    <xf numFmtId="0" fontId="0" fillId="0" borderId="0" xfId="0" applyFont="1" applyBorder="1" applyAlignment="1">
      <alignment horizontal="center"/>
    </xf>
    <xf numFmtId="0" fontId="0" fillId="0" borderId="0" xfId="0" applyNumberFormat="1" applyFont="1" applyBorder="1" applyAlignment="1">
      <alignment horizontal="center"/>
    </xf>
    <xf numFmtId="0" fontId="0" fillId="0" borderId="0" xfId="0" applyFont="1" applyBorder="1" applyAlignment="1">
      <alignment/>
    </xf>
    <xf numFmtId="38" fontId="6" fillId="0" borderId="11" xfId="64" applyNumberFormat="1" applyFont="1" applyBorder="1" applyAlignment="1" applyProtection="1">
      <alignment horizontal="right"/>
      <protection locked="0"/>
    </xf>
    <xf numFmtId="38" fontId="6" fillId="0" borderId="94" xfId="64" applyNumberFormat="1" applyFont="1" applyBorder="1" applyAlignment="1" applyProtection="1">
      <alignment horizontal="right"/>
      <protection locked="0"/>
    </xf>
    <xf numFmtId="38" fontId="6" fillId="30" borderId="95" xfId="64" applyNumberFormat="1" applyFont="1" applyFill="1" applyBorder="1" applyAlignment="1" applyProtection="1">
      <alignment horizontal="right"/>
      <protection/>
    </xf>
    <xf numFmtId="38" fontId="0" fillId="30" borderId="45" xfId="64" applyNumberFormat="1" applyFont="1" applyFill="1" applyBorder="1" applyAlignment="1" applyProtection="1">
      <alignment horizontal="right"/>
      <protection locked="0"/>
    </xf>
    <xf numFmtId="38" fontId="6" fillId="30" borderId="22" xfId="64" applyNumberFormat="1" applyFont="1" applyFill="1" applyBorder="1" applyAlignment="1" applyProtection="1">
      <alignment horizontal="right"/>
      <protection locked="0"/>
    </xf>
    <xf numFmtId="38" fontId="6" fillId="30" borderId="43" xfId="64" applyNumberFormat="1" applyFont="1" applyFill="1" applyBorder="1" applyAlignment="1" applyProtection="1">
      <alignment horizontal="right"/>
      <protection/>
    </xf>
    <xf numFmtId="38" fontId="6" fillId="0" borderId="70" xfId="64" applyNumberFormat="1" applyFont="1" applyBorder="1" applyAlignment="1">
      <alignment horizontal="right"/>
      <protection/>
    </xf>
    <xf numFmtId="38" fontId="6" fillId="0" borderId="16" xfId="64" applyNumberFormat="1" applyFont="1" applyBorder="1" applyAlignment="1">
      <alignment horizontal="right"/>
      <protection/>
    </xf>
    <xf numFmtId="38" fontId="6" fillId="30" borderId="45" xfId="64" applyNumberFormat="1" applyFont="1" applyFill="1" applyBorder="1" applyAlignment="1">
      <alignment horizontal="right"/>
      <protection/>
    </xf>
    <xf numFmtId="38" fontId="6" fillId="30" borderId="22" xfId="64" applyNumberFormat="1" applyFont="1" applyFill="1" applyBorder="1" applyAlignment="1">
      <alignment horizontal="right"/>
      <protection/>
    </xf>
    <xf numFmtId="38" fontId="6" fillId="0" borderId="24" xfId="64" applyNumberFormat="1" applyFont="1" applyBorder="1" applyAlignment="1">
      <alignment horizontal="right"/>
      <protection/>
    </xf>
    <xf numFmtId="38" fontId="6" fillId="30" borderId="23" xfId="64" applyNumberFormat="1" applyFont="1" applyFill="1" applyBorder="1" applyAlignment="1">
      <alignment horizontal="right"/>
      <protection/>
    </xf>
    <xf numFmtId="0" fontId="6" fillId="0" borderId="79" xfId="64" applyFont="1" applyBorder="1" applyAlignment="1">
      <alignment horizontal="center"/>
      <protection/>
    </xf>
    <xf numFmtId="175" fontId="6" fillId="0" borderId="96" xfId="64" applyNumberFormat="1" applyFont="1" applyBorder="1">
      <alignment/>
      <protection/>
    </xf>
    <xf numFmtId="0" fontId="6" fillId="0" borderId="65" xfId="64" applyFont="1" applyBorder="1" applyAlignment="1">
      <alignment horizontal="left"/>
      <protection/>
    </xf>
    <xf numFmtId="0" fontId="0" fillId="0" borderId="96" xfId="64" applyFont="1" applyBorder="1" applyAlignment="1">
      <alignment horizontal="center"/>
      <protection/>
    </xf>
    <xf numFmtId="38" fontId="6" fillId="0" borderId="96" xfId="64" applyNumberFormat="1" applyFont="1" applyBorder="1" applyAlignment="1">
      <alignment horizontal="right"/>
      <protection/>
    </xf>
    <xf numFmtId="38" fontId="6" fillId="0" borderId="97" xfId="64" applyNumberFormat="1" applyFont="1" applyBorder="1" applyAlignment="1">
      <alignment horizontal="right"/>
      <protection/>
    </xf>
    <xf numFmtId="38" fontId="6" fillId="30" borderId="98" xfId="64" applyNumberFormat="1" applyFont="1" applyFill="1" applyBorder="1" applyAlignment="1">
      <alignment horizontal="right"/>
      <protection/>
    </xf>
    <xf numFmtId="38" fontId="6" fillId="0" borderId="46" xfId="64" applyNumberFormat="1" applyFont="1" applyBorder="1" applyAlignment="1">
      <alignment horizontal="right"/>
      <protection/>
    </xf>
    <xf numFmtId="38" fontId="6" fillId="30" borderId="32" xfId="64" applyNumberFormat="1" applyFont="1" applyFill="1" applyBorder="1" applyAlignment="1">
      <alignment horizontal="right"/>
      <protection/>
    </xf>
    <xf numFmtId="38" fontId="6" fillId="0" borderId="19" xfId="64" applyNumberFormat="1" applyFont="1" applyBorder="1" applyAlignment="1">
      <alignment horizontal="right"/>
      <protection/>
    </xf>
    <xf numFmtId="38" fontId="6" fillId="30" borderId="19" xfId="64" applyNumberFormat="1" applyFont="1" applyFill="1" applyBorder="1" applyAlignment="1">
      <alignment horizontal="right"/>
      <protection/>
    </xf>
    <xf numFmtId="38" fontId="6" fillId="30" borderId="20" xfId="64" applyNumberFormat="1" applyFont="1" applyFill="1" applyBorder="1" applyAlignment="1" applyProtection="1">
      <alignment horizontal="right"/>
      <protection locked="0"/>
    </xf>
    <xf numFmtId="38" fontId="6" fillId="0" borderId="14" xfId="64" applyNumberFormat="1" applyFont="1" applyBorder="1" applyAlignment="1" applyProtection="1">
      <alignment horizontal="right"/>
      <protection locked="0"/>
    </xf>
    <xf numFmtId="38" fontId="6" fillId="30" borderId="19" xfId="64" applyNumberFormat="1" applyFont="1" applyFill="1" applyBorder="1" applyAlignment="1" applyProtection="1">
      <alignment horizontal="right"/>
      <protection locked="0"/>
    </xf>
    <xf numFmtId="38" fontId="6" fillId="30" borderId="16" xfId="64" applyNumberFormat="1" applyFont="1" applyFill="1" applyBorder="1" applyAlignment="1" applyProtection="1">
      <alignment horizontal="right"/>
      <protection/>
    </xf>
    <xf numFmtId="38" fontId="6" fillId="0" borderId="99" xfId="64" applyNumberFormat="1" applyFont="1" applyBorder="1" applyAlignment="1" applyProtection="1">
      <alignment horizontal="right"/>
      <protection locked="0"/>
    </xf>
    <xf numFmtId="38" fontId="6" fillId="30" borderId="20" xfId="64" applyNumberFormat="1" applyFont="1" applyFill="1" applyBorder="1" applyAlignment="1" applyProtection="1">
      <alignment horizontal="right"/>
      <protection/>
    </xf>
    <xf numFmtId="0" fontId="6" fillId="0" borderId="31" xfId="59" applyFont="1" applyBorder="1">
      <alignment/>
      <protection/>
    </xf>
    <xf numFmtId="0" fontId="6" fillId="0" borderId="29" xfId="59" applyFont="1" applyBorder="1" applyAlignment="1">
      <alignment horizontal="center"/>
      <protection/>
    </xf>
    <xf numFmtId="166" fontId="6" fillId="0" borderId="31" xfId="59" applyNumberFormat="1" applyFont="1" applyBorder="1" applyAlignment="1" applyProtection="1">
      <alignment horizontal="center"/>
      <protection locked="0"/>
    </xf>
    <xf numFmtId="38" fontId="6" fillId="0" borderId="53" xfId="64" applyNumberFormat="1" applyFont="1" applyBorder="1" applyAlignment="1" applyProtection="1">
      <alignment horizontal="right"/>
      <protection locked="0"/>
    </xf>
    <xf numFmtId="38" fontId="6" fillId="0" borderId="53" xfId="64" applyNumberFormat="1" applyFont="1" applyBorder="1" applyAlignment="1">
      <alignment horizontal="right"/>
      <protection/>
    </xf>
    <xf numFmtId="38" fontId="6" fillId="0" borderId="0" xfId="64" applyNumberFormat="1" applyFont="1" applyAlignment="1">
      <alignment horizontal="right"/>
      <protection/>
    </xf>
    <xf numFmtId="38" fontId="6" fillId="0" borderId="77" xfId="64" applyNumberFormat="1" applyFont="1" applyBorder="1" applyAlignment="1">
      <alignment horizontal="right"/>
      <protection/>
    </xf>
    <xf numFmtId="38" fontId="6" fillId="0" borderId="47" xfId="64" applyNumberFormat="1" applyFont="1" applyBorder="1" applyAlignment="1">
      <alignment horizontal="right"/>
      <protection/>
    </xf>
    <xf numFmtId="38" fontId="6" fillId="30" borderId="64" xfId="64" applyNumberFormat="1" applyFont="1" applyFill="1" applyBorder="1" applyAlignment="1" applyProtection="1">
      <alignment horizontal="right"/>
      <protection/>
    </xf>
    <xf numFmtId="38" fontId="6" fillId="0" borderId="17" xfId="64" applyNumberFormat="1" applyFont="1" applyBorder="1" applyAlignment="1">
      <alignment horizontal="right"/>
      <protection/>
    </xf>
    <xf numFmtId="38" fontId="6" fillId="30" borderId="14" xfId="64" applyNumberFormat="1" applyFont="1" applyFill="1" applyBorder="1" applyAlignment="1" applyProtection="1">
      <alignment horizontal="right"/>
      <protection/>
    </xf>
    <xf numFmtId="38" fontId="6" fillId="30" borderId="18" xfId="64" applyNumberFormat="1" applyFont="1" applyFill="1" applyBorder="1" applyAlignment="1" applyProtection="1">
      <alignment horizontal="right"/>
      <protection/>
    </xf>
    <xf numFmtId="38" fontId="6" fillId="30" borderId="78" xfId="64" applyNumberFormat="1" applyFont="1" applyFill="1" applyBorder="1" applyAlignment="1" applyProtection="1">
      <alignment horizontal="right"/>
      <protection/>
    </xf>
    <xf numFmtId="38" fontId="6" fillId="30" borderId="33" xfId="64" applyNumberFormat="1" applyFont="1" applyFill="1" applyBorder="1" applyAlignment="1" applyProtection="1">
      <alignment horizontal="right"/>
      <protection/>
    </xf>
    <xf numFmtId="38" fontId="6" fillId="30" borderId="66" xfId="64" applyNumberFormat="1" applyFont="1" applyFill="1" applyBorder="1" applyAlignment="1" applyProtection="1">
      <alignment horizontal="right"/>
      <protection/>
    </xf>
    <xf numFmtId="38" fontId="6" fillId="30" borderId="100" xfId="64" applyNumberFormat="1" applyFont="1" applyFill="1" applyBorder="1" applyAlignment="1" applyProtection="1">
      <alignment horizontal="right"/>
      <protection/>
    </xf>
    <xf numFmtId="38" fontId="6" fillId="30" borderId="24" xfId="64" applyNumberFormat="1" applyFont="1" applyFill="1" applyBorder="1" applyAlignment="1" applyProtection="1">
      <alignment horizontal="right"/>
      <protection/>
    </xf>
    <xf numFmtId="38" fontId="6" fillId="30" borderId="22" xfId="64" applyNumberFormat="1" applyFont="1" applyFill="1" applyBorder="1" applyAlignment="1" applyProtection="1">
      <alignment horizontal="right"/>
      <protection/>
    </xf>
    <xf numFmtId="38" fontId="6" fillId="30" borderId="67" xfId="64" applyNumberFormat="1" applyFont="1" applyFill="1" applyBorder="1" applyAlignment="1" applyProtection="1">
      <alignment horizontal="right"/>
      <protection/>
    </xf>
    <xf numFmtId="1" fontId="6" fillId="0" borderId="39" xfId="64" applyNumberFormat="1" applyFont="1" applyBorder="1" applyAlignment="1" quotePrefix="1">
      <alignment horizontal="center"/>
      <protection/>
    </xf>
    <xf numFmtId="1" fontId="6" fillId="0" borderId="39" xfId="64" applyNumberFormat="1" applyFont="1" applyBorder="1" applyAlignment="1">
      <alignment horizontal="center"/>
      <protection/>
    </xf>
    <xf numFmtId="1" fontId="6" fillId="34" borderId="39" xfId="64" applyNumberFormat="1" applyFont="1" applyFill="1" applyBorder="1" applyAlignment="1">
      <alignment horizontal="center"/>
      <protection/>
    </xf>
    <xf numFmtId="1" fontId="0" fillId="0" borderId="39" xfId="0" applyNumberFormat="1" applyBorder="1" applyAlignment="1">
      <alignment horizontal="center"/>
    </xf>
    <xf numFmtId="1" fontId="6" fillId="0" borderId="39" xfId="64" applyNumberFormat="1" applyFont="1" applyBorder="1" applyAlignment="1" quotePrefix="1">
      <alignment horizontal="center"/>
      <protection/>
    </xf>
    <xf numFmtId="0" fontId="6" fillId="0" borderId="19" xfId="64" applyFont="1" applyBorder="1">
      <alignment/>
      <protection/>
    </xf>
    <xf numFmtId="38" fontId="6" fillId="0" borderId="24" xfId="64" applyNumberFormat="1" applyFont="1" applyBorder="1" applyAlignment="1" applyProtection="1">
      <alignment horizontal="right"/>
      <protection locked="0"/>
    </xf>
    <xf numFmtId="38" fontId="6" fillId="0" borderId="15" xfId="64" applyNumberFormat="1" applyFont="1" applyBorder="1" applyAlignment="1">
      <alignment horizontal="right"/>
      <protection/>
    </xf>
    <xf numFmtId="38" fontId="6" fillId="30" borderId="98" xfId="64" applyNumberFormat="1" applyFont="1" applyFill="1" applyBorder="1" applyAlignment="1" applyProtection="1">
      <alignment horizontal="right"/>
      <protection/>
    </xf>
    <xf numFmtId="38" fontId="6" fillId="0" borderId="32" xfId="64" applyNumberFormat="1" applyFont="1" applyBorder="1" applyAlignment="1">
      <alignment horizontal="right"/>
      <protection/>
    </xf>
    <xf numFmtId="38" fontId="6" fillId="0" borderId="31" xfId="64" applyNumberFormat="1" applyFont="1" applyBorder="1" applyAlignment="1">
      <alignment horizontal="right"/>
      <protection/>
    </xf>
    <xf numFmtId="0" fontId="6" fillId="34" borderId="33" xfId="64" applyFont="1" applyFill="1" applyBorder="1" applyAlignment="1">
      <alignment horizontal="center"/>
      <protection/>
    </xf>
    <xf numFmtId="0" fontId="6" fillId="34" borderId="38" xfId="64" applyFont="1" applyFill="1" applyBorder="1" applyAlignment="1">
      <alignment horizontal="center"/>
      <protection/>
    </xf>
    <xf numFmtId="38" fontId="22" fillId="0" borderId="32" xfId="69" applyNumberFormat="1" applyFont="1" applyBorder="1" applyAlignment="1" applyProtection="1">
      <alignment horizontal="right" vertical="top"/>
      <protection locked="0"/>
    </xf>
    <xf numFmtId="38" fontId="10" fillId="0" borderId="19" xfId="69" applyNumberFormat="1" applyFont="1" applyBorder="1" applyAlignment="1" applyProtection="1">
      <alignment horizontal="right"/>
      <protection/>
    </xf>
    <xf numFmtId="38" fontId="22" fillId="30" borderId="32" xfId="69" applyNumberFormat="1" applyFont="1" applyFill="1" applyBorder="1" applyAlignment="1" applyProtection="1">
      <alignment horizontal="right"/>
      <protection/>
    </xf>
    <xf numFmtId="38" fontId="22" fillId="0" borderId="46" xfId="69" applyNumberFormat="1" applyFont="1" applyBorder="1" applyAlignment="1" applyProtection="1">
      <alignment horizontal="right" vertical="top"/>
      <protection locked="0"/>
    </xf>
    <xf numFmtId="38" fontId="10" fillId="0" borderId="32" xfId="69" applyNumberFormat="1" applyFont="1" applyBorder="1" applyAlignment="1" applyProtection="1">
      <alignment horizontal="right"/>
      <protection/>
    </xf>
    <xf numFmtId="38" fontId="22" fillId="0" borderId="18" xfId="69" applyNumberFormat="1" applyFont="1" applyBorder="1" applyAlignment="1" applyProtection="1">
      <alignment horizontal="right" vertical="top"/>
      <protection locked="0"/>
    </xf>
    <xf numFmtId="38" fontId="10" fillId="0" borderId="28" xfId="69" applyNumberFormat="1" applyFont="1" applyBorder="1" applyAlignment="1" applyProtection="1">
      <alignment horizontal="right"/>
      <protection/>
    </xf>
    <xf numFmtId="38" fontId="10" fillId="0" borderId="31" xfId="69" applyNumberFormat="1" applyFont="1" applyBorder="1" applyAlignment="1" applyProtection="1">
      <alignment horizontal="right"/>
      <protection/>
    </xf>
    <xf numFmtId="0" fontId="6" fillId="0" borderId="37" xfId="64" applyFont="1" applyBorder="1" applyAlignment="1" applyProtection="1">
      <alignment horizontal="center"/>
      <protection/>
    </xf>
    <xf numFmtId="0" fontId="40" fillId="0" borderId="37" xfId="64" applyFont="1" applyBorder="1" applyAlignment="1" applyProtection="1">
      <alignment horizontal="center"/>
      <protection/>
    </xf>
    <xf numFmtId="0" fontId="0" fillId="0" borderId="37" xfId="0" applyBorder="1" applyAlignment="1">
      <alignment horizontal="left"/>
    </xf>
    <xf numFmtId="0" fontId="10" fillId="0" borderId="37" xfId="69" applyFont="1" applyBorder="1" applyAlignment="1" applyProtection="1">
      <alignment horizontal="left"/>
      <protection/>
    </xf>
    <xf numFmtId="0" fontId="22" fillId="0" borderId="39" xfId="69" applyFont="1" applyBorder="1" applyAlignment="1" applyProtection="1">
      <alignment horizontal="center" vertical="top"/>
      <protection/>
    </xf>
    <xf numFmtId="175" fontId="0" fillId="0" borderId="0" xfId="69" applyNumberFormat="1" applyFont="1" applyBorder="1" applyAlignment="1" applyProtection="1">
      <alignment horizontal="center" vertical="top"/>
      <protection/>
    </xf>
    <xf numFmtId="0" fontId="19" fillId="0" borderId="27" xfId="0" applyFont="1" applyBorder="1" applyAlignment="1" applyProtection="1">
      <alignment horizontal="right"/>
      <protection/>
    </xf>
    <xf numFmtId="0" fontId="0" fillId="0" borderId="27" xfId="0" applyBorder="1" applyAlignment="1">
      <alignment horizontal="right"/>
    </xf>
    <xf numFmtId="0" fontId="0" fillId="0" borderId="27" xfId="0" applyBorder="1" applyAlignment="1">
      <alignment horizontal="left"/>
    </xf>
    <xf numFmtId="38" fontId="6" fillId="0" borderId="20" xfId="64" applyNumberFormat="1" applyFont="1" applyFill="1" applyBorder="1" applyAlignment="1" applyProtection="1">
      <alignment horizontal="right"/>
      <protection/>
    </xf>
    <xf numFmtId="0" fontId="12" fillId="30" borderId="27" xfId="64" applyFont="1" applyFill="1" applyBorder="1" applyAlignment="1">
      <alignment horizontal="center"/>
      <protection/>
    </xf>
    <xf numFmtId="1" fontId="36" fillId="0" borderId="0" xfId="64" applyNumberFormat="1" applyFont="1" applyBorder="1" applyAlignment="1" applyProtection="1">
      <alignment horizontal="center"/>
      <protection locked="0"/>
    </xf>
    <xf numFmtId="1" fontId="7" fillId="0" borderId="0" xfId="64" applyNumberFormat="1" applyFont="1" applyBorder="1" applyAlignment="1" applyProtection="1">
      <alignment horizontal="center"/>
      <protection locked="0"/>
    </xf>
    <xf numFmtId="0" fontId="0" fillId="0" borderId="0" xfId="0" applyFont="1" applyBorder="1" applyAlignment="1">
      <alignment horizontal="left"/>
    </xf>
    <xf numFmtId="0" fontId="41" fillId="0" borderId="0" xfId="0" applyFont="1" applyAlignment="1">
      <alignment horizontal="center"/>
    </xf>
    <xf numFmtId="0" fontId="20" fillId="0" borderId="0" xfId="0" applyFont="1" applyAlignment="1">
      <alignment horizontal="center"/>
    </xf>
    <xf numFmtId="0" fontId="1" fillId="0" borderId="0" xfId="0" applyFont="1" applyAlignment="1">
      <alignment horizontal="center"/>
    </xf>
    <xf numFmtId="166" fontId="7" fillId="0" borderId="0" xfId="68" applyNumberFormat="1" applyFont="1" applyBorder="1" applyAlignment="1" applyProtection="1">
      <alignment horizontal="center"/>
      <protection locked="0"/>
    </xf>
    <xf numFmtId="0" fontId="41" fillId="0" borderId="0" xfId="0" applyFont="1" applyBorder="1" applyAlignment="1">
      <alignment horizontal="center"/>
    </xf>
    <xf numFmtId="0" fontId="46" fillId="0" borderId="0" xfId="0" applyFont="1" applyBorder="1" applyAlignment="1">
      <alignment horizontal="center"/>
    </xf>
    <xf numFmtId="166" fontId="38" fillId="0" borderId="0" xfId="68" applyNumberFormat="1" applyFont="1" applyBorder="1" applyAlignment="1" applyProtection="1">
      <alignment horizontal="center"/>
      <protection locked="0"/>
    </xf>
    <xf numFmtId="0" fontId="1" fillId="0" borderId="101" xfId="0" applyFont="1" applyBorder="1" applyAlignment="1">
      <alignment horizontal="center"/>
    </xf>
    <xf numFmtId="0" fontId="1" fillId="0" borderId="59" xfId="0" applyFont="1" applyBorder="1" applyAlignment="1">
      <alignment horizontal="center"/>
    </xf>
    <xf numFmtId="0" fontId="1" fillId="0" borderId="102" xfId="0" applyFont="1" applyBorder="1" applyAlignment="1">
      <alignment horizontal="center"/>
    </xf>
    <xf numFmtId="0" fontId="22" fillId="0" borderId="103" xfId="0" applyFont="1" applyBorder="1" applyAlignment="1">
      <alignment horizontal="center"/>
    </xf>
    <xf numFmtId="0" fontId="22" fillId="0" borderId="54" xfId="0" applyFont="1" applyBorder="1" applyAlignment="1">
      <alignment horizontal="center"/>
    </xf>
    <xf numFmtId="0" fontId="22" fillId="0" borderId="46" xfId="0" applyFont="1" applyBorder="1" applyAlignment="1">
      <alignment horizontal="center"/>
    </xf>
    <xf numFmtId="0" fontId="36" fillId="0" borderId="0" xfId="64" applyFont="1" applyBorder="1" applyAlignment="1" applyProtection="1">
      <alignment horizontal="center"/>
      <protection locked="0"/>
    </xf>
    <xf numFmtId="0" fontId="0" fillId="0" borderId="49" xfId="0" applyFont="1" applyBorder="1" applyAlignment="1">
      <alignment horizontal="center"/>
    </xf>
    <xf numFmtId="0" fontId="0" fillId="0" borderId="54" xfId="0" applyFont="1" applyBorder="1" applyAlignment="1">
      <alignment horizontal="center"/>
    </xf>
    <xf numFmtId="0" fontId="0" fillId="0" borderId="46" xfId="0" applyFont="1" applyBorder="1" applyAlignment="1">
      <alignment horizontal="center"/>
    </xf>
    <xf numFmtId="0" fontId="41" fillId="0" borderId="0" xfId="69" applyFont="1" applyBorder="1" applyAlignment="1" applyProtection="1">
      <alignment horizontal="center" vertical="top"/>
      <protection/>
    </xf>
    <xf numFmtId="0" fontId="32" fillId="0" borderId="0" xfId="64" applyFont="1" applyBorder="1" applyAlignment="1">
      <alignment horizontal="center"/>
      <protection/>
    </xf>
    <xf numFmtId="0" fontId="42" fillId="0" borderId="0" xfId="65" applyFont="1" applyFill="1" applyAlignment="1">
      <alignment horizontal="center"/>
      <protection/>
    </xf>
    <xf numFmtId="0" fontId="7" fillId="0" borderId="0" xfId="58" applyFont="1" applyAlignment="1">
      <alignment horizontal="center"/>
      <protection/>
    </xf>
    <xf numFmtId="166" fontId="7" fillId="0" borderId="0" xfId="58" applyNumberFormat="1" applyFont="1" applyAlignment="1" applyProtection="1">
      <alignment horizontal="center"/>
      <protection locked="0"/>
    </xf>
    <xf numFmtId="0" fontId="17" fillId="0" borderId="37" xfId="67" applyFont="1" applyBorder="1" applyAlignment="1">
      <alignment horizontal="center"/>
      <protection/>
    </xf>
    <xf numFmtId="0" fontId="17" fillId="0" borderId="18" xfId="67" applyFont="1" applyBorder="1" applyAlignment="1">
      <alignment horizontal="center"/>
      <protection/>
    </xf>
    <xf numFmtId="2" fontId="47" fillId="0" borderId="0" xfId="65" applyNumberFormat="1" applyFont="1" applyFill="1" applyAlignment="1" applyProtection="1">
      <alignment horizontal="center"/>
      <protection locked="0"/>
    </xf>
    <xf numFmtId="2" fontId="47" fillId="0" borderId="0" xfId="65" applyNumberFormat="1" applyFont="1" applyFill="1" applyAlignment="1">
      <alignment horizontal="center"/>
      <protection/>
    </xf>
    <xf numFmtId="0" fontId="38" fillId="0" borderId="0" xfId="65" applyFont="1" applyFill="1" applyAlignment="1" applyProtection="1">
      <alignment horizontal="center"/>
      <protection locked="0"/>
    </xf>
    <xf numFmtId="0" fontId="42" fillId="0" borderId="0" xfId="64" applyFont="1" applyAlignment="1">
      <alignment horizontal="center"/>
      <protection/>
    </xf>
    <xf numFmtId="0" fontId="32" fillId="0" borderId="0" xfId="58" applyFont="1" applyAlignment="1">
      <alignment horizontal="center"/>
      <protection/>
    </xf>
    <xf numFmtId="166" fontId="32" fillId="0" borderId="0" xfId="58" applyNumberFormat="1" applyFont="1" applyAlignment="1" applyProtection="1">
      <alignment horizontal="center"/>
      <protection locked="0"/>
    </xf>
    <xf numFmtId="0" fontId="63" fillId="0" borderId="0" xfId="59" applyFont="1" applyAlignment="1">
      <alignment horizontal="center"/>
      <protection/>
    </xf>
    <xf numFmtId="0" fontId="6" fillId="0" borderId="0" xfId="61" applyFont="1" applyAlignment="1" quotePrefix="1">
      <alignment horizontal="left"/>
      <protection/>
    </xf>
    <xf numFmtId="0" fontId="6" fillId="0" borderId="0" xfId="61" applyFont="1" applyBorder="1" applyAlignment="1" quotePrefix="1">
      <alignment horizontal="left"/>
      <protection/>
    </xf>
    <xf numFmtId="0" fontId="36" fillId="0" borderId="0" xfId="61" applyFont="1" applyAlignment="1">
      <alignment horizontal="center"/>
      <protection/>
    </xf>
    <xf numFmtId="0" fontId="6" fillId="0" borderId="0" xfId="61" applyFont="1" applyAlignment="1" quotePrefix="1">
      <alignment horizontal="center"/>
      <protection/>
    </xf>
    <xf numFmtId="0" fontId="6" fillId="0" borderId="0" xfId="61" applyFont="1" applyAlignment="1">
      <alignment horizontal="left"/>
      <protection/>
    </xf>
    <xf numFmtId="0" fontId="43" fillId="0" borderId="0" xfId="0" applyFont="1" applyAlignment="1">
      <alignment horizontal="center"/>
    </xf>
    <xf numFmtId="0" fontId="42" fillId="0" borderId="0" xfId="70" applyFont="1" applyAlignment="1">
      <alignment horizontal="center"/>
      <protection/>
    </xf>
    <xf numFmtId="0" fontId="0" fillId="0" borderId="0" xfId="69" applyFont="1" applyAlignment="1" applyProtection="1">
      <alignment horizontal="left" vertical="top"/>
      <protection locked="0"/>
    </xf>
    <xf numFmtId="0" fontId="0" fillId="0" borderId="0" xfId="69" applyFont="1" applyAlignment="1" applyProtection="1" quotePrefix="1">
      <alignment horizontal="left" vertical="top"/>
      <protection locked="0"/>
    </xf>
    <xf numFmtId="0" fontId="0" fillId="0" borderId="0" xfId="69" applyFont="1" applyAlignment="1" applyProtection="1" quotePrefix="1">
      <alignment vertical="top"/>
      <protection locked="0"/>
    </xf>
    <xf numFmtId="0" fontId="6" fillId="0" borderId="48" xfId="70" applyFont="1" applyBorder="1" applyAlignment="1" quotePrefix="1">
      <alignment horizontal="center"/>
      <protection/>
    </xf>
    <xf numFmtId="0" fontId="6" fillId="0" borderId="70" xfId="70" applyFont="1" applyBorder="1" applyAlignment="1" quotePrefix="1">
      <alignment horizontal="center"/>
      <protection/>
    </xf>
    <xf numFmtId="0" fontId="0" fillId="0" borderId="37" xfId="69" applyFont="1" applyBorder="1" applyAlignment="1" applyProtection="1">
      <alignment horizontal="center" vertical="top" wrapText="1"/>
      <protection locked="0"/>
    </xf>
    <xf numFmtId="0" fontId="0" fillId="0" borderId="18" xfId="69" applyFont="1" applyBorder="1" applyAlignment="1" applyProtection="1">
      <alignment horizontal="center" vertical="top" wrapText="1"/>
      <protection locked="0"/>
    </xf>
    <xf numFmtId="0" fontId="6" fillId="0" borderId="37" xfId="70" applyFont="1" applyBorder="1" applyAlignment="1">
      <alignment horizontal="center"/>
      <protection/>
    </xf>
    <xf numFmtId="0" fontId="6" fillId="0" borderId="18" xfId="70" applyFont="1" applyBorder="1" applyAlignment="1">
      <alignment horizontal="center"/>
      <protection/>
    </xf>
    <xf numFmtId="166" fontId="6" fillId="0" borderId="0" xfId="70" applyNumberFormat="1" applyFont="1" applyBorder="1" applyAlignment="1" applyProtection="1">
      <alignment horizontal="left"/>
      <protection locked="0"/>
    </xf>
    <xf numFmtId="0" fontId="0" fillId="0" borderId="39" xfId="69" applyFont="1" applyBorder="1" applyAlignment="1" applyProtection="1">
      <alignment horizontal="center" vertical="top"/>
      <protection locked="0"/>
    </xf>
    <xf numFmtId="0" fontId="0" fillId="0" borderId="19" xfId="69" applyFont="1" applyBorder="1" applyAlignment="1" applyProtection="1">
      <alignment horizontal="center" vertical="top"/>
      <protection locked="0"/>
    </xf>
    <xf numFmtId="0" fontId="6" fillId="0" borderId="39" xfId="70" applyFont="1" applyBorder="1" applyAlignment="1">
      <alignment horizontal="center"/>
      <protection/>
    </xf>
    <xf numFmtId="0" fontId="6" fillId="0" borderId="19" xfId="70" applyFont="1" applyBorder="1" applyAlignment="1">
      <alignment horizontal="center"/>
      <protection/>
    </xf>
    <xf numFmtId="0" fontId="32" fillId="0" borderId="0" xfId="58" applyFont="1" applyBorder="1" applyAlignment="1">
      <alignment horizontal="center"/>
      <protection/>
    </xf>
    <xf numFmtId="0" fontId="36" fillId="0" borderId="0" xfId="58" applyFont="1" applyAlignment="1">
      <alignment horizontal="center"/>
      <protection/>
    </xf>
    <xf numFmtId="0" fontId="36" fillId="0" borderId="0" xfId="58" applyFont="1" applyBorder="1" applyAlignment="1">
      <alignment horizontal="center"/>
      <protection/>
    </xf>
    <xf numFmtId="0" fontId="39" fillId="0" borderId="0" xfId="64" applyFont="1" applyAlignment="1">
      <alignment horizontal="left" vertical="top" wrapText="1"/>
      <protection/>
    </xf>
    <xf numFmtId="0" fontId="39" fillId="0" borderId="0" xfId="64" applyFont="1" applyAlignment="1">
      <alignment horizontal="left" vertical="top" wrapText="1"/>
      <protection/>
    </xf>
    <xf numFmtId="175" fontId="6" fillId="0" borderId="104" xfId="64" applyNumberFormat="1" applyFont="1" applyBorder="1" applyAlignment="1">
      <alignment horizontal="center"/>
      <protection/>
    </xf>
    <xf numFmtId="175" fontId="6" fillId="0" borderId="77" xfId="64" applyNumberFormat="1" applyFont="1" applyBorder="1" applyAlignment="1">
      <alignment horizontal="center"/>
      <protection/>
    </xf>
    <xf numFmtId="0" fontId="6" fillId="0" borderId="39" xfId="64" applyFont="1" applyBorder="1" applyAlignment="1">
      <alignment horizontal="center"/>
      <protection/>
    </xf>
    <xf numFmtId="0" fontId="6" fillId="0" borderId="105" xfId="64" applyFont="1" applyBorder="1" applyAlignment="1">
      <alignment horizontal="center"/>
      <protection/>
    </xf>
    <xf numFmtId="0" fontId="43" fillId="0" borderId="0" xfId="69" applyFont="1" applyAlignment="1" applyProtection="1">
      <alignment horizontal="center" vertical="top"/>
      <protection/>
    </xf>
    <xf numFmtId="0" fontId="20" fillId="0" borderId="0" xfId="69" applyFont="1" applyAlignment="1" applyProtection="1">
      <alignment horizontal="center" vertical="top"/>
      <protection/>
    </xf>
    <xf numFmtId="175" fontId="21" fillId="0" borderId="48" xfId="64" applyNumberFormat="1" applyFont="1" applyBorder="1" applyAlignment="1" applyProtection="1">
      <alignment horizontal="center"/>
      <protection/>
    </xf>
    <xf numFmtId="175" fontId="21" fillId="0" borderId="70" xfId="64" applyNumberFormat="1" applyFont="1" applyBorder="1" applyAlignment="1" applyProtection="1">
      <alignment horizontal="center"/>
      <protection/>
    </xf>
    <xf numFmtId="175" fontId="21" fillId="0" borderId="39" xfId="64" applyNumberFormat="1" applyFont="1" applyBorder="1" applyAlignment="1" applyProtection="1">
      <alignment horizontal="center"/>
      <protection/>
    </xf>
    <xf numFmtId="175" fontId="21" fillId="0" borderId="19" xfId="64" applyNumberFormat="1" applyFont="1" applyBorder="1" applyAlignment="1" applyProtection="1">
      <alignment horizontal="center"/>
      <protection/>
    </xf>
    <xf numFmtId="0" fontId="23" fillId="0" borderId="49" xfId="69" applyFont="1" applyBorder="1" applyAlignment="1" applyProtection="1">
      <alignment horizontal="center"/>
      <protection/>
    </xf>
    <xf numFmtId="0" fontId="23" fillId="0" borderId="54" xfId="69" applyFont="1" applyBorder="1" applyAlignment="1" applyProtection="1">
      <alignment horizontal="center"/>
      <protection/>
    </xf>
    <xf numFmtId="0" fontId="23" fillId="0" borderId="46" xfId="69" applyFont="1" applyBorder="1" applyAlignment="1" applyProtection="1">
      <alignment horizontal="center"/>
      <protection/>
    </xf>
    <xf numFmtId="175" fontId="21" fillId="0" borderId="37" xfId="64" applyNumberFormat="1" applyFont="1" applyBorder="1" applyAlignment="1" applyProtection="1">
      <alignment horizontal="center"/>
      <protection/>
    </xf>
    <xf numFmtId="175" fontId="21" fillId="0" borderId="18" xfId="64" applyNumberFormat="1" applyFont="1" applyBorder="1" applyAlignment="1" applyProtection="1">
      <alignment horizontal="center"/>
      <protection/>
    </xf>
    <xf numFmtId="175" fontId="24" fillId="0" borderId="49" xfId="69" applyNumberFormat="1" applyFont="1" applyBorder="1" applyAlignment="1" applyProtection="1">
      <alignment horizontal="center" vertical="top" wrapText="1"/>
      <protection/>
    </xf>
    <xf numFmtId="175" fontId="24" fillId="0" borderId="68" xfId="69" applyNumberFormat="1" applyFont="1" applyBorder="1" applyAlignment="1" applyProtection="1">
      <alignment horizontal="center" vertical="top" wrapText="1"/>
      <protection/>
    </xf>
    <xf numFmtId="3" fontId="6" fillId="0" borderId="39" xfId="58" applyNumberFormat="1" applyFont="1" applyBorder="1" applyAlignment="1">
      <alignment horizontal="center"/>
      <protection/>
    </xf>
    <xf numFmtId="3" fontId="6" fillId="0" borderId="19" xfId="58" applyNumberFormat="1" applyFont="1" applyBorder="1" applyAlignment="1">
      <alignment horizontal="center"/>
      <protection/>
    </xf>
    <xf numFmtId="0" fontId="32" fillId="0" borderId="0" xfId="64" applyFont="1" applyBorder="1" applyAlignment="1" applyProtection="1">
      <alignment horizontal="center"/>
      <protection locked="0"/>
    </xf>
    <xf numFmtId="3" fontId="6" fillId="0" borderId="48" xfId="58" applyNumberFormat="1" applyFont="1" applyBorder="1" applyAlignment="1">
      <alignment horizontal="center"/>
      <protection/>
    </xf>
    <xf numFmtId="3" fontId="6" fillId="0" borderId="70" xfId="58" applyNumberFormat="1" applyFont="1" applyBorder="1" applyAlignment="1">
      <alignment horizontal="center"/>
      <protection/>
    </xf>
    <xf numFmtId="0" fontId="47" fillId="0" borderId="0" xfId="69" applyFont="1" applyAlignment="1" applyProtection="1">
      <alignment horizontal="center" vertical="top"/>
      <protection/>
    </xf>
    <xf numFmtId="0" fontId="50" fillId="0" borderId="0" xfId="0" applyFont="1" applyAlignment="1">
      <alignment horizontal="center"/>
    </xf>
    <xf numFmtId="0" fontId="36" fillId="0" borderId="0" xfId="64" applyFont="1" applyAlignment="1" quotePrefix="1">
      <alignment horizontal="center"/>
      <protection/>
    </xf>
    <xf numFmtId="0" fontId="32" fillId="0" borderId="0" xfId="64" applyFont="1" applyAlignment="1" quotePrefix="1">
      <alignment horizontal="center"/>
      <protection/>
    </xf>
    <xf numFmtId="164" fontId="51" fillId="0" borderId="0" xfId="64" applyNumberFormat="1" applyFont="1" applyBorder="1" applyAlignment="1" quotePrefix="1">
      <alignment horizontal="center"/>
      <protection/>
    </xf>
    <xf numFmtId="49" fontId="52" fillId="0" borderId="0" xfId="64" applyNumberFormat="1" applyFont="1" applyAlignment="1" applyProtection="1">
      <alignment horizontal="center"/>
      <protection locked="0"/>
    </xf>
    <xf numFmtId="0" fontId="47" fillId="0" borderId="0" xfId="0" applyFont="1" applyAlignment="1">
      <alignment horizontal="center"/>
    </xf>
    <xf numFmtId="0" fontId="38" fillId="0" borderId="0" xfId="64" applyFont="1" applyAlignment="1">
      <alignment horizontal="center"/>
      <protection/>
    </xf>
    <xf numFmtId="0" fontId="0" fillId="0" borderId="37" xfId="0" applyBorder="1" applyAlignment="1">
      <alignment horizontal="left"/>
    </xf>
    <xf numFmtId="0" fontId="0" fillId="0" borderId="0" xfId="0" applyBorder="1" applyAlignment="1">
      <alignment horizontal="left"/>
    </xf>
    <xf numFmtId="0" fontId="36" fillId="0" borderId="37" xfId="64" applyFont="1" applyBorder="1" applyAlignment="1" applyProtection="1">
      <alignment horizontal="center"/>
      <protection/>
    </xf>
    <xf numFmtId="0" fontId="36" fillId="0" borderId="0" xfId="64" applyFont="1" applyBorder="1" applyAlignment="1" applyProtection="1">
      <alignment horizontal="center"/>
      <protection/>
    </xf>
    <xf numFmtId="0" fontId="36" fillId="0" borderId="18" xfId="64" applyFont="1" applyBorder="1" applyAlignment="1" applyProtection="1">
      <alignment horizontal="center"/>
      <protection/>
    </xf>
    <xf numFmtId="175" fontId="36" fillId="0" borderId="0" xfId="64" applyNumberFormat="1" applyFont="1" applyBorder="1" applyAlignment="1" applyProtection="1">
      <alignment horizontal="center"/>
      <protection/>
    </xf>
    <xf numFmtId="175" fontId="36" fillId="0" borderId="18" xfId="64" applyNumberFormat="1" applyFont="1" applyBorder="1" applyAlignment="1" applyProtection="1">
      <alignment horizontal="center"/>
      <protection/>
    </xf>
    <xf numFmtId="0" fontId="21" fillId="0" borderId="49" xfId="69" applyFont="1" applyBorder="1" applyAlignment="1" applyProtection="1">
      <alignment horizontal="left"/>
      <protection/>
    </xf>
    <xf numFmtId="0" fontId="56" fillId="0" borderId="54" xfId="69" applyFont="1" applyBorder="1" applyAlignment="1" applyProtection="1">
      <alignment horizontal="left"/>
      <protection/>
    </xf>
    <xf numFmtId="0" fontId="56" fillId="0" borderId="46" xfId="69" applyFont="1" applyBorder="1" applyAlignment="1" applyProtection="1">
      <alignment horizontal="left"/>
      <protection/>
    </xf>
    <xf numFmtId="0" fontId="0" fillId="0" borderId="18" xfId="0" applyBorder="1" applyAlignment="1">
      <alignment horizontal="left"/>
    </xf>
    <xf numFmtId="0" fontId="10" fillId="0" borderId="37" xfId="69" applyFont="1" applyBorder="1" applyAlignment="1" applyProtection="1">
      <alignment horizontal="left"/>
      <protection/>
    </xf>
    <xf numFmtId="0" fontId="10" fillId="0" borderId="0" xfId="69" applyFont="1" applyBorder="1" applyAlignment="1" applyProtection="1">
      <alignment horizontal="left"/>
      <protection/>
    </xf>
    <xf numFmtId="0" fontId="10" fillId="0" borderId="18" xfId="69" applyFont="1" applyBorder="1" applyAlignment="1" applyProtection="1">
      <alignment horizontal="left"/>
      <protection/>
    </xf>
    <xf numFmtId="0" fontId="0" fillId="0" borderId="0" xfId="0" applyBorder="1" applyAlignment="1">
      <alignment/>
    </xf>
    <xf numFmtId="0" fontId="0" fillId="0" borderId="0" xfId="0" applyAlignment="1">
      <alignment horizontal="left"/>
    </xf>
    <xf numFmtId="0" fontId="0" fillId="0" borderId="0" xfId="0" applyAlignment="1">
      <alignment/>
    </xf>
    <xf numFmtId="0" fontId="22" fillId="0" borderId="49" xfId="69" applyFont="1" applyBorder="1" applyAlignment="1" applyProtection="1">
      <alignment horizontal="center" vertical="top"/>
      <protection/>
    </xf>
    <xf numFmtId="0" fontId="0" fillId="0" borderId="46" xfId="0" applyBorder="1" applyAlignment="1">
      <alignment horizontal="center"/>
    </xf>
    <xf numFmtId="0" fontId="10" fillId="0" borderId="49" xfId="69" applyFont="1" applyBorder="1" applyAlignment="1" applyProtection="1">
      <alignment horizontal="center"/>
      <protection/>
    </xf>
    <xf numFmtId="0" fontId="0" fillId="0" borderId="54" xfId="0" applyBorder="1" applyAlignment="1">
      <alignment horizontal="center"/>
    </xf>
    <xf numFmtId="175" fontId="32" fillId="0" borderId="0" xfId="64" applyNumberFormat="1" applyFont="1" applyBorder="1" applyAlignment="1" applyProtection="1">
      <alignment horizontal="center"/>
      <protection/>
    </xf>
    <xf numFmtId="175" fontId="32" fillId="0" borderId="18" xfId="64" applyNumberFormat="1" applyFont="1" applyBorder="1" applyAlignment="1" applyProtection="1">
      <alignment horizontal="center"/>
      <protection/>
    </xf>
    <xf numFmtId="0" fontId="22" fillId="0" borderId="0" xfId="0" applyFont="1" applyAlignment="1">
      <alignment horizontal="left"/>
    </xf>
    <xf numFmtId="0" fontId="23" fillId="0" borderId="0" xfId="69" applyFont="1" applyAlignment="1" applyProtection="1">
      <alignment horizontal="left"/>
      <protection/>
    </xf>
    <xf numFmtId="0" fontId="22" fillId="0" borderId="0" xfId="0" applyFont="1" applyAlignment="1">
      <alignment/>
    </xf>
    <xf numFmtId="0" fontId="1" fillId="0" borderId="0" xfId="0" applyFont="1" applyAlignment="1">
      <alignment horizontal="right"/>
    </xf>
    <xf numFmtId="0" fontId="32" fillId="0" borderId="0" xfId="62" applyFont="1" applyAlignment="1">
      <alignment horizontal="center"/>
      <protection/>
    </xf>
    <xf numFmtId="0" fontId="20" fillId="0" borderId="0" xfId="71" applyFont="1" applyAlignment="1">
      <alignment horizontal="center"/>
      <protection/>
    </xf>
    <xf numFmtId="166" fontId="49" fillId="0" borderId="27" xfId="68" applyNumberFormat="1" applyFont="1" applyBorder="1" applyAlignment="1" applyProtection="1">
      <alignment horizontal="center"/>
      <protection locked="0"/>
    </xf>
    <xf numFmtId="0" fontId="6" fillId="0" borderId="0" xfId="68" applyFont="1" applyBorder="1" applyAlignment="1">
      <alignment horizontal="center"/>
      <protection/>
    </xf>
    <xf numFmtId="0" fontId="36" fillId="0" borderId="0" xfId="68" applyFont="1" applyBorder="1" applyAlignment="1">
      <alignment horizontal="center"/>
      <protection/>
    </xf>
    <xf numFmtId="0" fontId="20" fillId="34" borderId="0" xfId="0" applyFont="1" applyFill="1" applyAlignment="1">
      <alignment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c/dec" xfId="54"/>
    <cellStyle name="Input" xfId="55"/>
    <cellStyle name="Linked Cell" xfId="56"/>
    <cellStyle name="Neutral" xfId="57"/>
    <cellStyle name="Normal_21" xfId="58"/>
    <cellStyle name="Normal_24" xfId="59"/>
    <cellStyle name="Normal_25" xfId="60"/>
    <cellStyle name="Normal_26" xfId="61"/>
    <cellStyle name="Normal_408-409" xfId="62"/>
    <cellStyle name="Normal_801" xfId="63"/>
    <cellStyle name="Normal_A" xfId="64"/>
    <cellStyle name="Normal_A_1" xfId="65"/>
    <cellStyle name="Normal_A_2" xfId="66"/>
    <cellStyle name="Normal_A_3" xfId="67"/>
    <cellStyle name="Normal_B" xfId="68"/>
    <cellStyle name="Normal_PG28-" xfId="69"/>
    <cellStyle name="Normal_PG29-" xfId="70"/>
    <cellStyle name="Normal_UN WATER" xfId="71"/>
    <cellStyle name="Note" xfId="72"/>
    <cellStyle name="Output" xfId="73"/>
    <cellStyle name="Percent" xfId="74"/>
    <cellStyle name="Title" xfId="75"/>
    <cellStyle name="Total" xfId="76"/>
    <cellStyle name="Undefined"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styles" Target="styles.xml" /><Relationship Id="rId68" Type="http://schemas.openxmlformats.org/officeDocument/2006/relationships/sharedStrings" Target="sharedStrings.xml" /><Relationship Id="rId69" Type="http://schemas.openxmlformats.org/officeDocument/2006/relationships/externalLink" Target="externalLinks/externalLink1.xml" /><Relationship Id="rId70" Type="http://schemas.openxmlformats.org/officeDocument/2006/relationships/externalLink" Target="externalLinks/externalLink2.xml" /><Relationship Id="rId7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PAWATER\WATE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puc.state.pa.us/DOS\1GM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204"/>
      <sheetName val="222"/>
      <sheetName val="87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Page"/>
      <sheetName val="801 (2)"/>
    </sheetNames>
    <sheetDataSet>
      <sheetData sheetId="0">
        <row r="7">
          <cell r="A7" t="str">
            <v>Neil's Water Company</v>
          </cell>
        </row>
        <row r="23">
          <cell r="D23">
            <v>1997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oleObject" Target="../embeddings/oleObject_58_0.bin" /><Relationship Id="rId2" Type="http://schemas.openxmlformats.org/officeDocument/2006/relationships/vmlDrawing" Target="../drawings/vmlDrawing4.vml" /><Relationship Id="rId3"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E37"/>
  <sheetViews>
    <sheetView showGridLines="0" showZeros="0" tabSelected="1" zoomScale="54" zoomScaleNormal="54" zoomScalePageLayoutView="0" workbookViewId="0" topLeftCell="A1">
      <selection activeCell="H7" sqref="H7"/>
    </sheetView>
  </sheetViews>
  <sheetFormatPr defaultColWidth="11.00390625" defaultRowHeight="15.75"/>
  <cols>
    <col min="1" max="1" width="30.625" style="218" customWidth="1"/>
    <col min="2" max="2" width="30.50390625" style="217" customWidth="1"/>
    <col min="3" max="3" width="30.625" style="217" customWidth="1"/>
    <col min="4" max="4" width="30.625" style="218" customWidth="1"/>
    <col min="5" max="250" width="11.00390625" style="218" customWidth="1"/>
    <col min="251" max="251" width="17.75390625" style="218" customWidth="1"/>
    <col min="252" max="16384" width="11.00390625" style="218" customWidth="1"/>
  </cols>
  <sheetData>
    <row r="1" spans="1:4" ht="45.75">
      <c r="A1" s="581" t="s">
        <v>1016</v>
      </c>
      <c r="B1" s="581"/>
      <c r="D1" s="217"/>
    </row>
    <row r="2" spans="1:4" ht="45.75">
      <c r="A2" s="216" t="s">
        <v>1557</v>
      </c>
      <c r="B2" s="216"/>
      <c r="D2" s="217"/>
    </row>
    <row r="3" spans="1:4" ht="45.75">
      <c r="A3" s="216" t="s">
        <v>889</v>
      </c>
      <c r="D3" s="217"/>
    </row>
    <row r="4" spans="1:4" ht="45.75">
      <c r="A4" s="216"/>
      <c r="B4" s="216"/>
      <c r="D4" s="847" t="s">
        <v>890</v>
      </c>
    </row>
    <row r="5" spans="1:4" ht="46.5" thickBot="1">
      <c r="A5" s="217"/>
      <c r="D5" s="848" t="s">
        <v>891</v>
      </c>
    </row>
    <row r="6" spans="1:4" ht="45.75">
      <c r="A6" s="582" t="s">
        <v>892</v>
      </c>
      <c r="D6" s="217"/>
    </row>
    <row r="7" spans="1:4" ht="45.75">
      <c r="A7" s="217" t="s">
        <v>893</v>
      </c>
      <c r="D7" s="217"/>
    </row>
    <row r="8" spans="1:4" ht="46.5" thickBot="1">
      <c r="A8" s="1623"/>
      <c r="B8" s="1623"/>
      <c r="C8" s="1623"/>
      <c r="D8" s="1623"/>
    </row>
    <row r="9" spans="1:4" ht="45.75">
      <c r="A9" s="582"/>
      <c r="B9" s="583"/>
      <c r="C9" s="583"/>
      <c r="D9" s="583"/>
    </row>
    <row r="10" spans="1:4" ht="45.75">
      <c r="A10" s="582" t="s">
        <v>894</v>
      </c>
      <c r="D10" s="217"/>
    </row>
    <row r="11" spans="1:4" ht="45.75">
      <c r="A11" s="582"/>
      <c r="D11" s="217"/>
    </row>
    <row r="12" spans="1:4" ht="46.5" thickBot="1">
      <c r="A12" s="220"/>
      <c r="B12" s="219"/>
      <c r="C12" s="219"/>
      <c r="D12" s="221"/>
    </row>
    <row r="13" spans="1:4" ht="45.75">
      <c r="A13" s="233" t="s">
        <v>895</v>
      </c>
      <c r="B13" s="233" t="s">
        <v>896</v>
      </c>
      <c r="C13" s="233" t="s">
        <v>897</v>
      </c>
      <c r="D13" s="233" t="s">
        <v>898</v>
      </c>
    </row>
    <row r="14" spans="1:4" ht="45.75">
      <c r="A14" s="217"/>
      <c r="C14" s="232"/>
      <c r="D14" s="217"/>
    </row>
    <row r="15" spans="1:4" ht="45.75">
      <c r="A15" s="216" t="s">
        <v>899</v>
      </c>
      <c r="B15" s="216"/>
      <c r="D15" s="217"/>
    </row>
    <row r="16" spans="1:4" ht="45.75">
      <c r="A16" s="216" t="s">
        <v>900</v>
      </c>
      <c r="B16" s="216"/>
      <c r="D16" s="217"/>
    </row>
    <row r="17" spans="1:4" ht="45.75">
      <c r="A17" s="216" t="s">
        <v>901</v>
      </c>
      <c r="B17" s="216"/>
      <c r="C17" s="232"/>
      <c r="D17" s="217"/>
    </row>
    <row r="18" spans="1:4" ht="45.75">
      <c r="A18" s="217"/>
      <c r="D18" s="217"/>
    </row>
    <row r="19" spans="1:5" ht="45.75">
      <c r="A19" s="1538" t="s">
        <v>1794</v>
      </c>
      <c r="B19" s="1538"/>
      <c r="C19" s="1538"/>
      <c r="D19" s="1538"/>
      <c r="E19" s="218" t="s">
        <v>893</v>
      </c>
    </row>
    <row r="20" spans="1:4" ht="45.75">
      <c r="A20" s="217"/>
      <c r="D20" s="217"/>
    </row>
    <row r="21" spans="1:4" ht="46.5" thickBot="1">
      <c r="A21" s="217" t="s">
        <v>580</v>
      </c>
      <c r="B21"/>
      <c r="C21" s="219"/>
      <c r="D21" s="753"/>
    </row>
    <row r="22" spans="1:4" ht="45.75">
      <c r="A22" s="217"/>
      <c r="D22" s="217"/>
    </row>
    <row r="23" spans="1:4" ht="46.5" thickBot="1">
      <c r="A23" s="222" t="s">
        <v>581</v>
      </c>
      <c r="B23"/>
      <c r="C23" s="408"/>
      <c r="D23" s="753"/>
    </row>
    <row r="24" spans="1:4" ht="45.75">
      <c r="A24" s="222"/>
      <c r="B24"/>
      <c r="C24" s="234"/>
      <c r="D24" s="217"/>
    </row>
    <row r="25" spans="1:4" ht="46.5" thickBot="1">
      <c r="A25" s="222" t="s">
        <v>582</v>
      </c>
      <c r="C25" s="408"/>
      <c r="D25" s="753"/>
    </row>
    <row r="26" spans="1:4" ht="45.75">
      <c r="A26" s="222"/>
      <c r="C26" s="234"/>
      <c r="D26" s="1534"/>
    </row>
    <row r="27" spans="1:4" ht="46.5" thickBot="1">
      <c r="A27" s="222" t="s">
        <v>1064</v>
      </c>
      <c r="C27" s="408"/>
      <c r="D27" s="753"/>
    </row>
    <row r="28" spans="1:4" ht="45.75">
      <c r="A28" s="222"/>
      <c r="C28" s="234"/>
      <c r="D28" s="1534"/>
    </row>
    <row r="29" spans="1:4" ht="45.75">
      <c r="A29" s="217" t="s">
        <v>1220</v>
      </c>
      <c r="D29" s="217"/>
    </row>
    <row r="30" spans="1:4" ht="45.75">
      <c r="A30" s="217" t="s">
        <v>1221</v>
      </c>
      <c r="D30" s="217"/>
    </row>
    <row r="31" spans="1:4" ht="45.75">
      <c r="A31" s="217"/>
      <c r="D31" s="217"/>
    </row>
    <row r="32" spans="1:4" ht="46.5" thickBot="1">
      <c r="A32" s="222"/>
      <c r="B32" s="219"/>
      <c r="C32" s="219"/>
      <c r="D32" s="222"/>
    </row>
    <row r="33" spans="1:4" ht="45.75">
      <c r="A33" s="222"/>
      <c r="B33" s="233" t="s">
        <v>113</v>
      </c>
      <c r="C33" s="233" t="s">
        <v>114</v>
      </c>
      <c r="D33" s="222"/>
    </row>
    <row r="34" spans="1:4" ht="46.5" thickBot="1">
      <c r="A34" s="222"/>
      <c r="B34" s="219"/>
      <c r="C34" s="219"/>
      <c r="D34" s="222"/>
    </row>
    <row r="35" spans="2:4" ht="45.75">
      <c r="B35" s="233" t="s">
        <v>115</v>
      </c>
      <c r="C35" s="223"/>
      <c r="D35" s="222"/>
    </row>
    <row r="36" spans="1:4" ht="46.5" thickBot="1">
      <c r="A36" s="221"/>
      <c r="B36" s="219"/>
      <c r="C36" s="219"/>
      <c r="D36" s="221"/>
    </row>
    <row r="37" spans="1:4" ht="45.75">
      <c r="A37" s="233" t="s">
        <v>895</v>
      </c>
      <c r="B37" s="233" t="s">
        <v>896</v>
      </c>
      <c r="C37" s="233" t="s">
        <v>897</v>
      </c>
      <c r="D37" s="233" t="s">
        <v>898</v>
      </c>
    </row>
  </sheetData>
  <sheetProtection/>
  <mergeCells count="1">
    <mergeCell ref="A8:D8"/>
  </mergeCells>
  <printOptions horizontalCentered="1" verticalCentered="1"/>
  <pageMargins left="0.5" right="0.5" top="0.5" bottom="0.5" header="0.5" footer="0.5"/>
  <pageSetup fitToHeight="1" fitToWidth="1" horizontalDpi="1200" verticalDpi="1200" orientation="portrait" scale="43"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J56"/>
  <sheetViews>
    <sheetView zoomScalePageLayoutView="0" workbookViewId="0" topLeftCell="A1">
      <selection activeCell="A1" sqref="A1"/>
    </sheetView>
  </sheetViews>
  <sheetFormatPr defaultColWidth="9.00390625" defaultRowHeight="15.75"/>
  <sheetData>
    <row r="1" spans="1:10" ht="19.5" thickBot="1">
      <c r="A1" s="1037">
        <f>TableConts1!A1</f>
        <v>0</v>
      </c>
      <c r="B1" s="38"/>
      <c r="C1" s="38"/>
      <c r="D1" s="38"/>
      <c r="E1" s="237"/>
      <c r="F1" s="38"/>
      <c r="G1" s="38"/>
      <c r="H1" s="38"/>
      <c r="I1" s="988" t="str">
        <f>GenInst1!K1</f>
        <v>For the Year Ended December 31, 2018</v>
      </c>
      <c r="J1" s="38"/>
    </row>
    <row r="2" spans="1:10" ht="15.75" customHeight="1">
      <c r="A2" s="538"/>
      <c r="B2" s="1047" t="str">
        <f>GenInst1!B2</f>
        <v>    (Company Name)</v>
      </c>
      <c r="C2" s="538"/>
      <c r="D2" s="538"/>
      <c r="E2" s="539"/>
      <c r="F2" s="539"/>
      <c r="G2" s="538"/>
      <c r="H2" s="538"/>
      <c r="I2" s="538"/>
      <c r="J2" s="249"/>
    </row>
    <row r="3" ht="12" customHeight="1">
      <c r="A3" s="1024"/>
    </row>
    <row r="4" spans="1:9" ht="20.25">
      <c r="A4" s="1627" t="s">
        <v>1134</v>
      </c>
      <c r="B4" s="1627"/>
      <c r="C4" s="1627"/>
      <c r="D4" s="1627"/>
      <c r="E4" s="1627"/>
      <c r="F4" s="1627"/>
      <c r="G4" s="1627"/>
      <c r="H4" s="1627"/>
      <c r="I4" s="1627"/>
    </row>
    <row r="5" spans="1:9" ht="15.75" customHeight="1">
      <c r="A5" s="1628" t="s">
        <v>63</v>
      </c>
      <c r="B5" s="1628"/>
      <c r="C5" s="1628"/>
      <c r="D5" s="1628"/>
      <c r="E5" s="1628"/>
      <c r="F5" s="1628"/>
      <c r="G5" s="1628"/>
      <c r="H5" s="1628"/>
      <c r="I5" s="1628"/>
    </row>
    <row r="6" spans="1:8" ht="12" customHeight="1">
      <c r="A6" s="726"/>
      <c r="B6" s="726"/>
      <c r="C6" s="726"/>
      <c r="D6" s="726"/>
      <c r="E6" s="726"/>
      <c r="F6" s="726"/>
      <c r="G6" s="726"/>
      <c r="H6" s="726"/>
    </row>
    <row r="7" spans="1:9" ht="18.75">
      <c r="A7" s="724" t="s">
        <v>919</v>
      </c>
      <c r="B7" s="3"/>
      <c r="C7" s="3"/>
      <c r="D7" s="3"/>
      <c r="E7" s="3"/>
      <c r="F7" s="3"/>
      <c r="G7" s="384"/>
      <c r="H7" s="384"/>
      <c r="I7" s="384"/>
    </row>
    <row r="8" spans="1:9" ht="18.75">
      <c r="A8" s="3" t="s">
        <v>921</v>
      </c>
      <c r="B8" s="3"/>
      <c r="C8" s="3"/>
      <c r="D8" s="3"/>
      <c r="E8" s="3"/>
      <c r="F8" s="3"/>
      <c r="G8" s="384"/>
      <c r="H8" s="384"/>
      <c r="I8" s="384"/>
    </row>
    <row r="9" spans="1:9" ht="18.75">
      <c r="A9" s="3" t="s">
        <v>920</v>
      </c>
      <c r="B9" s="3"/>
      <c r="C9" s="3"/>
      <c r="D9" s="3"/>
      <c r="E9" s="3"/>
      <c r="F9" s="3"/>
      <c r="G9" s="384"/>
      <c r="H9" s="384"/>
      <c r="I9" s="384"/>
    </row>
    <row r="10" spans="1:9" ht="18.75">
      <c r="A10" s="3"/>
      <c r="B10" s="3"/>
      <c r="C10" s="3"/>
      <c r="D10" s="3"/>
      <c r="E10" s="3"/>
      <c r="F10" s="3"/>
      <c r="G10" s="384"/>
      <c r="H10" s="384"/>
      <c r="I10" s="384"/>
    </row>
    <row r="11" spans="1:9" ht="18.75">
      <c r="A11" s="724" t="s">
        <v>862</v>
      </c>
      <c r="B11" s="3"/>
      <c r="C11" s="3"/>
      <c r="D11" s="3"/>
      <c r="E11" s="3"/>
      <c r="F11" s="3"/>
      <c r="G11" s="384"/>
      <c r="H11" s="384"/>
      <c r="I11" s="384"/>
    </row>
    <row r="12" spans="1:9" ht="18.75">
      <c r="A12" s="3" t="s">
        <v>863</v>
      </c>
      <c r="B12" s="3"/>
      <c r="C12" s="3"/>
      <c r="D12" s="3"/>
      <c r="E12" s="3"/>
      <c r="F12" s="3"/>
      <c r="G12" s="384"/>
      <c r="H12" s="384"/>
      <c r="I12" s="384"/>
    </row>
    <row r="13" spans="1:9" ht="18.75">
      <c r="A13" s="3"/>
      <c r="B13" s="3"/>
      <c r="C13" s="3"/>
      <c r="D13" s="3"/>
      <c r="E13" s="3"/>
      <c r="F13" s="3"/>
      <c r="G13" s="384"/>
      <c r="H13" s="384"/>
      <c r="I13" s="384"/>
    </row>
    <row r="14" spans="1:9" ht="18.75">
      <c r="A14" s="724" t="s">
        <v>864</v>
      </c>
      <c r="B14" s="3"/>
      <c r="C14" s="3"/>
      <c r="D14" s="3"/>
      <c r="E14" s="3"/>
      <c r="F14" s="3"/>
      <c r="G14" s="384"/>
      <c r="H14" s="384"/>
      <c r="I14" s="384"/>
    </row>
    <row r="15" spans="1:6" ht="15.75">
      <c r="A15" s="3"/>
      <c r="B15" s="3"/>
      <c r="C15" s="3"/>
      <c r="D15" s="3"/>
      <c r="E15" s="3"/>
      <c r="F15" s="3"/>
    </row>
    <row r="16" spans="1:6" ht="15.75">
      <c r="A16" s="724" t="s">
        <v>277</v>
      </c>
      <c r="B16" s="3"/>
      <c r="C16" s="3"/>
      <c r="D16" s="3"/>
      <c r="E16" s="3"/>
      <c r="F16" s="3"/>
    </row>
    <row r="17" spans="1:6" ht="15.75">
      <c r="A17" s="3" t="s">
        <v>379</v>
      </c>
      <c r="B17" s="3"/>
      <c r="C17" s="3"/>
      <c r="D17" s="3"/>
      <c r="E17" s="3"/>
      <c r="F17" s="3"/>
    </row>
    <row r="18" spans="1:6" ht="15.75">
      <c r="A18" s="3" t="s">
        <v>144</v>
      </c>
      <c r="B18" s="3"/>
      <c r="C18" s="3"/>
      <c r="D18" s="3"/>
      <c r="E18" s="3"/>
      <c r="F18" s="3"/>
    </row>
    <row r="19" spans="1:6" ht="15.75">
      <c r="A19" s="3" t="s">
        <v>1364</v>
      </c>
      <c r="B19" s="3"/>
      <c r="C19" s="3"/>
      <c r="D19" s="3"/>
      <c r="E19" s="3"/>
      <c r="F19" s="3"/>
    </row>
    <row r="20" spans="1:6" ht="15.75">
      <c r="A20" s="3" t="s">
        <v>143</v>
      </c>
      <c r="B20" s="3"/>
      <c r="C20" s="3"/>
      <c r="D20" s="3"/>
      <c r="E20" s="3"/>
      <c r="F20" s="3"/>
    </row>
    <row r="21" spans="1:6" ht="15.75">
      <c r="A21" s="3"/>
      <c r="B21" s="3"/>
      <c r="C21" s="3"/>
      <c r="D21" s="3"/>
      <c r="E21" s="3"/>
      <c r="F21" s="3"/>
    </row>
    <row r="22" spans="1:6" ht="15.75">
      <c r="A22" s="724" t="s">
        <v>1365</v>
      </c>
      <c r="B22" s="3"/>
      <c r="C22" s="3"/>
      <c r="D22" s="3"/>
      <c r="E22" s="3"/>
      <c r="F22" s="3"/>
    </row>
    <row r="23" spans="1:6" ht="15.75">
      <c r="A23" s="3" t="s">
        <v>380</v>
      </c>
      <c r="B23" s="3"/>
      <c r="C23" s="3"/>
      <c r="D23" s="3"/>
      <c r="E23" s="3"/>
      <c r="F23" s="3"/>
    </row>
    <row r="24" spans="1:6" ht="15.75">
      <c r="A24" s="3"/>
      <c r="B24" s="3"/>
      <c r="C24" s="3"/>
      <c r="D24" s="3"/>
      <c r="E24" s="3"/>
      <c r="F24" s="3"/>
    </row>
    <row r="25" spans="1:6" ht="15.75">
      <c r="A25" s="724" t="s">
        <v>1529</v>
      </c>
      <c r="B25" s="3"/>
      <c r="C25" s="3"/>
      <c r="D25" s="3"/>
      <c r="E25" s="3"/>
      <c r="F25" s="3"/>
    </row>
    <row r="26" spans="1:6" ht="15.75">
      <c r="A26" s="3" t="s">
        <v>381</v>
      </c>
      <c r="B26" s="3"/>
      <c r="C26" s="3"/>
      <c r="D26" s="3"/>
      <c r="E26" s="3"/>
      <c r="F26" s="3"/>
    </row>
    <row r="27" spans="1:6" ht="15.75">
      <c r="A27" s="3"/>
      <c r="B27" s="3"/>
      <c r="C27" s="3"/>
      <c r="D27" s="3"/>
      <c r="E27" s="3"/>
      <c r="F27" s="3"/>
    </row>
    <row r="28" spans="1:6" ht="15.75">
      <c r="A28" s="724" t="s">
        <v>1530</v>
      </c>
      <c r="B28" s="3"/>
      <c r="C28" s="3"/>
      <c r="D28" s="3"/>
      <c r="E28" s="3"/>
      <c r="F28" s="3"/>
    </row>
    <row r="29" spans="1:6" ht="15.75">
      <c r="A29" s="3" t="s">
        <v>1446</v>
      </c>
      <c r="B29" s="3"/>
      <c r="C29" s="3"/>
      <c r="D29" s="3"/>
      <c r="E29" s="3"/>
      <c r="F29" s="3"/>
    </row>
    <row r="30" spans="1:6" ht="15.75">
      <c r="A30" s="3" t="s">
        <v>1447</v>
      </c>
      <c r="B30" s="3"/>
      <c r="C30" s="3"/>
      <c r="D30" s="3"/>
      <c r="E30" s="3"/>
      <c r="F30" s="3"/>
    </row>
    <row r="31" spans="1:6" ht="15.75">
      <c r="A31" s="3"/>
      <c r="B31" s="3"/>
      <c r="C31" s="3"/>
      <c r="D31" s="3"/>
      <c r="E31" s="3"/>
      <c r="F31" s="3"/>
    </row>
    <row r="32" spans="1:6" ht="15.75">
      <c r="A32" s="724" t="s">
        <v>1448</v>
      </c>
      <c r="B32" s="3"/>
      <c r="C32" s="3"/>
      <c r="D32" s="3"/>
      <c r="E32" s="3"/>
      <c r="F32" s="3"/>
    </row>
    <row r="33" spans="1:6" ht="15.75">
      <c r="A33" s="3" t="s">
        <v>1449</v>
      </c>
      <c r="B33" s="3"/>
      <c r="C33" s="3"/>
      <c r="D33" s="3"/>
      <c r="E33" s="3"/>
      <c r="F33" s="3"/>
    </row>
    <row r="34" spans="1:6" ht="15.75">
      <c r="A34" s="3"/>
      <c r="B34" s="3"/>
      <c r="C34" s="3"/>
      <c r="D34" s="3"/>
      <c r="E34" s="3"/>
      <c r="F34" s="3"/>
    </row>
    <row r="35" spans="1:6" ht="15.75">
      <c r="A35" s="724" t="s">
        <v>1450</v>
      </c>
      <c r="B35" s="3"/>
      <c r="C35" s="3"/>
      <c r="D35" s="3"/>
      <c r="E35" s="3"/>
      <c r="F35" s="3"/>
    </row>
    <row r="36" spans="1:6" ht="15.75">
      <c r="A36" s="3" t="s">
        <v>1451</v>
      </c>
      <c r="B36" s="3"/>
      <c r="C36" s="3"/>
      <c r="D36" s="3"/>
      <c r="E36" s="3"/>
      <c r="F36" s="3"/>
    </row>
    <row r="37" spans="1:6" ht="15.75">
      <c r="A37" s="3" t="s">
        <v>1452</v>
      </c>
      <c r="B37" s="3"/>
      <c r="C37" s="3"/>
      <c r="D37" s="3"/>
      <c r="E37" s="3"/>
      <c r="F37" s="3"/>
    </row>
    <row r="38" spans="1:6" ht="15.75">
      <c r="A38" s="3" t="s">
        <v>142</v>
      </c>
      <c r="B38" s="3"/>
      <c r="C38" s="3"/>
      <c r="D38" s="3"/>
      <c r="E38" s="3"/>
      <c r="F38" s="3"/>
    </row>
    <row r="39" spans="1:6" ht="15.75">
      <c r="A39" s="3"/>
      <c r="B39" s="3"/>
      <c r="C39" s="3"/>
      <c r="D39" s="3"/>
      <c r="E39" s="3"/>
      <c r="F39" s="3"/>
    </row>
    <row r="40" spans="1:6" ht="15.75">
      <c r="A40" s="724" t="s">
        <v>139</v>
      </c>
      <c r="B40" s="3"/>
      <c r="C40" s="3"/>
      <c r="D40" s="3"/>
      <c r="E40" s="3"/>
      <c r="F40" s="3"/>
    </row>
    <row r="41" spans="1:6" ht="15.75">
      <c r="A41" s="3" t="s">
        <v>140</v>
      </c>
      <c r="B41" s="3"/>
      <c r="C41" s="3"/>
      <c r="D41" s="3"/>
      <c r="E41" s="3"/>
      <c r="F41" s="3"/>
    </row>
    <row r="42" spans="1:6" ht="15.75">
      <c r="A42" s="3" t="s">
        <v>141</v>
      </c>
      <c r="B42" s="3"/>
      <c r="C42" s="3"/>
      <c r="D42" s="3"/>
      <c r="E42" s="3"/>
      <c r="F42" s="3"/>
    </row>
    <row r="43" spans="1:6" ht="15.75">
      <c r="A43" s="3" t="s">
        <v>990</v>
      </c>
      <c r="B43" s="3"/>
      <c r="C43" s="3"/>
      <c r="D43" s="3"/>
      <c r="E43" s="3"/>
      <c r="F43" s="3"/>
    </row>
    <row r="44" spans="1:6" ht="15.75">
      <c r="A44" s="3" t="s">
        <v>992</v>
      </c>
      <c r="B44" s="3"/>
      <c r="C44" s="3"/>
      <c r="D44" s="3"/>
      <c r="E44" s="3"/>
      <c r="F44" s="3"/>
    </row>
    <row r="45" spans="1:6" ht="15.75">
      <c r="A45" s="3" t="s">
        <v>991</v>
      </c>
      <c r="B45" s="3"/>
      <c r="C45" s="3"/>
      <c r="D45" s="3"/>
      <c r="E45" s="3"/>
      <c r="F45" s="3"/>
    </row>
    <row r="46" spans="1:6" ht="15.75">
      <c r="A46" s="724"/>
      <c r="B46" s="3"/>
      <c r="C46" s="3"/>
      <c r="D46" s="3"/>
      <c r="E46" s="3"/>
      <c r="F46" s="3"/>
    </row>
    <row r="47" spans="1:6" ht="15.75">
      <c r="A47" s="3"/>
      <c r="B47" s="3"/>
      <c r="C47" s="3"/>
      <c r="D47" s="3"/>
      <c r="E47" s="3"/>
      <c r="F47" s="3"/>
    </row>
    <row r="48" spans="1:6" ht="15.75">
      <c r="A48" s="3"/>
      <c r="B48" s="3"/>
      <c r="C48" s="3"/>
      <c r="D48" s="3"/>
      <c r="E48" s="3"/>
      <c r="F48" s="3"/>
    </row>
    <row r="49" spans="1:6" ht="15.75">
      <c r="A49" s="3"/>
      <c r="B49" s="3"/>
      <c r="C49" s="3"/>
      <c r="D49" s="3"/>
      <c r="E49" s="3"/>
      <c r="F49" s="3"/>
    </row>
    <row r="50" spans="1:6" ht="15.75">
      <c r="A50" s="724"/>
      <c r="B50" s="3"/>
      <c r="C50" s="3"/>
      <c r="D50" s="3"/>
      <c r="E50" s="3"/>
      <c r="F50" s="3"/>
    </row>
    <row r="51" spans="1:6" ht="15.75">
      <c r="A51" s="3"/>
      <c r="B51" s="3"/>
      <c r="C51" s="3"/>
      <c r="D51" s="3"/>
      <c r="E51" s="3"/>
      <c r="F51" s="3"/>
    </row>
    <row r="52" spans="1:6" ht="15.75">
      <c r="A52" s="3"/>
      <c r="B52" s="3"/>
      <c r="C52" s="3"/>
      <c r="D52" s="3"/>
      <c r="E52" s="3"/>
      <c r="F52" s="3"/>
    </row>
    <row r="53" spans="1:6" ht="15.75">
      <c r="A53" s="3"/>
      <c r="B53" s="3"/>
      <c r="C53" s="3"/>
      <c r="D53" s="3"/>
      <c r="E53" s="3"/>
      <c r="F53" s="3"/>
    </row>
    <row r="54" spans="1:6" ht="15.75">
      <c r="A54" s="3"/>
      <c r="B54" s="3"/>
      <c r="C54" s="3"/>
      <c r="D54" s="3"/>
      <c r="E54" s="3"/>
      <c r="F54" s="3"/>
    </row>
    <row r="55" spans="1:6" ht="15.75">
      <c r="A55" s="724"/>
      <c r="B55" s="3"/>
      <c r="C55" s="3"/>
      <c r="D55" s="3"/>
      <c r="E55" s="3"/>
      <c r="F55" s="3"/>
    </row>
    <row r="56" spans="1:6" ht="15.75">
      <c r="A56" s="3"/>
      <c r="B56" s="3"/>
      <c r="C56" s="3"/>
      <c r="D56" s="3"/>
      <c r="E56" s="3"/>
      <c r="F56" s="3"/>
    </row>
  </sheetData>
  <sheetProtection/>
  <mergeCells count="2">
    <mergeCell ref="A4:I4"/>
    <mergeCell ref="A5:I5"/>
  </mergeCells>
  <printOptions/>
  <pageMargins left="1" right="0.5" top="0.75" bottom="0.5" header="0" footer="0.5"/>
  <pageSetup fitToHeight="1" fitToWidth="1" horizontalDpi="600" verticalDpi="600" orientation="portrait" r:id="rId1"/>
  <headerFooter alignWithMargins="0">
    <oddFooter>&amp;CPage 7</oddFooter>
  </headerFooter>
</worksheet>
</file>

<file path=xl/worksheets/sheet11.xml><?xml version="1.0" encoding="utf-8"?>
<worksheet xmlns="http://schemas.openxmlformats.org/spreadsheetml/2006/main" xmlns:r="http://schemas.openxmlformats.org/officeDocument/2006/relationships">
  <sheetPr codeName="Sheet11"/>
  <dimension ref="A1:J16"/>
  <sheetViews>
    <sheetView zoomScalePageLayoutView="0" workbookViewId="0" topLeftCell="A1">
      <selection activeCell="A4" sqref="A4:I4"/>
    </sheetView>
  </sheetViews>
  <sheetFormatPr defaultColWidth="9.00390625" defaultRowHeight="15.75"/>
  <cols>
    <col min="2" max="2" width="8.875" style="0" customWidth="1"/>
  </cols>
  <sheetData>
    <row r="1" spans="1:10" s="3" customFormat="1" ht="19.5" thickBot="1">
      <c r="A1" s="1037">
        <f>TableConts1!A1</f>
        <v>0</v>
      </c>
      <c r="B1" s="38"/>
      <c r="C1" s="38"/>
      <c r="D1" s="38"/>
      <c r="E1" s="237"/>
      <c r="G1" s="38"/>
      <c r="H1" s="38"/>
      <c r="I1" s="988" t="str">
        <f>GenInst1!K1</f>
        <v>For the Year Ended December 31, 2018</v>
      </c>
      <c r="J1" s="38"/>
    </row>
    <row r="2" spans="1:10" ht="15.75">
      <c r="A2" s="538"/>
      <c r="B2" s="1047" t="str">
        <f>GenInst1!B2</f>
        <v>    (Company Name)</v>
      </c>
      <c r="C2" s="538"/>
      <c r="D2" s="538"/>
      <c r="E2" s="539"/>
      <c r="F2" s="539"/>
      <c r="G2" s="538"/>
      <c r="H2" s="538"/>
      <c r="I2" s="538"/>
      <c r="J2" s="249"/>
    </row>
    <row r="3" ht="12" customHeight="1">
      <c r="A3" s="1024"/>
    </row>
    <row r="4" spans="1:9" ht="20.25">
      <c r="A4" s="1627" t="s">
        <v>1134</v>
      </c>
      <c r="B4" s="1627"/>
      <c r="C4" s="1627"/>
      <c r="D4" s="1627"/>
      <c r="E4" s="1627"/>
      <c r="F4" s="1627"/>
      <c r="G4" s="1627"/>
      <c r="H4" s="1627"/>
      <c r="I4" s="1627"/>
    </row>
    <row r="5" spans="1:9" ht="15.75" customHeight="1">
      <c r="A5" s="1628" t="s">
        <v>63</v>
      </c>
      <c r="B5" s="1628"/>
      <c r="C5" s="1628"/>
      <c r="D5" s="1628"/>
      <c r="E5" s="1628"/>
      <c r="F5" s="1628"/>
      <c r="G5" s="1628"/>
      <c r="H5" s="1628"/>
      <c r="I5" s="1628"/>
    </row>
    <row r="6" spans="1:8" ht="12" customHeight="1">
      <c r="A6" s="726"/>
      <c r="B6" s="726"/>
      <c r="C6" s="726"/>
      <c r="D6" s="726"/>
      <c r="E6" s="726"/>
      <c r="F6" s="726"/>
      <c r="G6" s="726"/>
      <c r="H6" s="726"/>
    </row>
    <row r="7" ht="15.75">
      <c r="A7" s="724" t="s">
        <v>927</v>
      </c>
    </row>
    <row r="8" ht="15.75">
      <c r="A8" s="3" t="s">
        <v>928</v>
      </c>
    </row>
    <row r="9" ht="15.75">
      <c r="A9" s="3" t="s">
        <v>929</v>
      </c>
    </row>
    <row r="10" ht="15.75">
      <c r="A10" s="3"/>
    </row>
    <row r="11" ht="15.75">
      <c r="A11" s="724" t="s">
        <v>922</v>
      </c>
    </row>
    <row r="12" ht="15.75">
      <c r="A12" s="3" t="s">
        <v>923</v>
      </c>
    </row>
    <row r="13" ht="15.75">
      <c r="A13" t="s">
        <v>924</v>
      </c>
    </row>
    <row r="14" ht="15.75">
      <c r="A14" s="3"/>
    </row>
    <row r="15" ht="15.75">
      <c r="A15" s="724" t="s">
        <v>925</v>
      </c>
    </row>
    <row r="16" ht="15.75">
      <c r="A16" s="3" t="s">
        <v>926</v>
      </c>
    </row>
  </sheetData>
  <sheetProtection/>
  <mergeCells count="2">
    <mergeCell ref="A4:I4"/>
    <mergeCell ref="A5:I5"/>
  </mergeCells>
  <printOptions/>
  <pageMargins left="1" right="0.5" top="1" bottom="0.5" header="0" footer="0.5"/>
  <pageSetup horizontalDpi="600" verticalDpi="600" orientation="portrait" scale="95" r:id="rId1"/>
  <headerFooter alignWithMargins="0">
    <oddFooter>&amp;CPage 8</oddFooter>
  </headerFooter>
</worksheet>
</file>

<file path=xl/worksheets/sheet12.xml><?xml version="1.0" encoding="utf-8"?>
<worksheet xmlns="http://schemas.openxmlformats.org/spreadsheetml/2006/main" xmlns:r="http://schemas.openxmlformats.org/officeDocument/2006/relationships">
  <sheetPr codeName="Sheet12" transitionEvaluation="1">
    <pageSetUpPr fitToPage="1"/>
  </sheetPr>
  <dimension ref="A1:R46"/>
  <sheetViews>
    <sheetView showGridLines="0" zoomScalePageLayoutView="0" workbookViewId="0" topLeftCell="A1">
      <selection activeCell="A1" sqref="A1"/>
    </sheetView>
  </sheetViews>
  <sheetFormatPr defaultColWidth="9.625" defaultRowHeight="15.75"/>
  <cols>
    <col min="1" max="1" width="74.00390625" style="235" customWidth="1"/>
    <col min="2" max="2" width="48.50390625" style="235" customWidth="1"/>
    <col min="3" max="3" width="9.125" style="235" customWidth="1"/>
    <col min="4" max="4" width="29.00390625" style="235" customWidth="1"/>
    <col min="5" max="5" width="25.375" style="235" customWidth="1"/>
    <col min="6" max="6" width="4.75390625" style="235" customWidth="1"/>
    <col min="7" max="7" width="5.875" style="235" customWidth="1"/>
    <col min="8" max="11" width="9.50390625" style="235" customWidth="1"/>
    <col min="12" max="12" width="21.25390625" style="235" customWidth="1"/>
    <col min="13" max="16384" width="9.625" style="235" customWidth="1"/>
  </cols>
  <sheetData>
    <row r="1" spans="1:18" s="2" customFormat="1" ht="19.5" thickBot="1">
      <c r="A1" s="1037">
        <f>TableConts1!A1</f>
        <v>0</v>
      </c>
      <c r="B1" s="981" t="str">
        <f>GenInst1!K1</f>
        <v>For the Year Ended December 31, 2018</v>
      </c>
      <c r="C1" s="38"/>
      <c r="D1" s="38"/>
      <c r="E1" s="38"/>
      <c r="F1" s="248"/>
      <c r="G1" s="238"/>
      <c r="H1" s="238"/>
      <c r="I1" s="238"/>
      <c r="J1" s="238"/>
      <c r="K1" s="238"/>
      <c r="L1" s="238"/>
      <c r="M1" s="3"/>
      <c r="N1" s="3"/>
      <c r="O1" s="3"/>
      <c r="P1" s="3"/>
      <c r="Q1" s="3"/>
      <c r="R1" s="3"/>
    </row>
    <row r="2" spans="1:9" s="228" customFormat="1" ht="15.75">
      <c r="A2" s="985" t="s">
        <v>318</v>
      </c>
      <c r="B2" s="249" t="s">
        <v>1013</v>
      </c>
      <c r="C2" s="249"/>
      <c r="D2" s="260"/>
      <c r="E2" s="260"/>
      <c r="F2" s="260"/>
      <c r="G2" s="260"/>
      <c r="H2" s="260"/>
      <c r="I2" s="260"/>
    </row>
    <row r="3" spans="1:3" ht="15.75" customHeight="1">
      <c r="A3" s="1035"/>
      <c r="B3" s="328"/>
      <c r="C3" s="223"/>
    </row>
    <row r="4" spans="1:3" ht="21" customHeight="1">
      <c r="A4" s="1633" t="s">
        <v>374</v>
      </c>
      <c r="B4" s="1633"/>
      <c r="C4" s="223"/>
    </row>
    <row r="5" spans="1:3" ht="15.75">
      <c r="A5" s="774"/>
      <c r="B5" s="328"/>
      <c r="C5" s="223"/>
    </row>
    <row r="6" spans="1:2" ht="15.75" customHeight="1">
      <c r="A6" s="1156" t="s">
        <v>1593</v>
      </c>
      <c r="B6" s="326"/>
    </row>
    <row r="7" spans="1:2" ht="15.75" customHeight="1">
      <c r="A7" s="1156" t="s">
        <v>1594</v>
      </c>
      <c r="B7" s="326"/>
    </row>
    <row r="8" spans="1:3" s="2" customFormat="1" ht="9.75" customHeight="1">
      <c r="A8" s="351"/>
      <c r="B8" s="3"/>
      <c r="C8" s="3"/>
    </row>
    <row r="9" ht="15.75">
      <c r="A9" s="374" t="s">
        <v>319</v>
      </c>
    </row>
    <row r="10" ht="15.75">
      <c r="A10" s="374"/>
    </row>
    <row r="11" ht="15.75">
      <c r="A11" s="374"/>
    </row>
    <row r="12" ht="15.75">
      <c r="A12" s="374" t="s">
        <v>320</v>
      </c>
    </row>
    <row r="13" ht="15.75">
      <c r="A13" s="374"/>
    </row>
    <row r="14" ht="15.75">
      <c r="A14" s="374"/>
    </row>
    <row r="15" ht="15.75">
      <c r="A15" s="374" t="s">
        <v>29</v>
      </c>
    </row>
    <row r="16" ht="15.75">
      <c r="A16" s="374"/>
    </row>
    <row r="17" ht="15.75">
      <c r="A17" s="374"/>
    </row>
    <row r="18" ht="15.75">
      <c r="A18" s="374" t="s">
        <v>30</v>
      </c>
    </row>
    <row r="19" ht="15.75">
      <c r="A19" s="374"/>
    </row>
    <row r="20" ht="15.75">
      <c r="A20" s="374"/>
    </row>
    <row r="21" ht="15.75">
      <c r="A21" s="374" t="s">
        <v>31</v>
      </c>
    </row>
    <row r="22" ht="15.75">
      <c r="A22" s="374"/>
    </row>
    <row r="23" ht="15.75">
      <c r="A23" s="374"/>
    </row>
    <row r="24" ht="15.75">
      <c r="A24" s="374" t="s">
        <v>32</v>
      </c>
    </row>
    <row r="25" ht="15.75">
      <c r="A25" s="374"/>
    </row>
    <row r="26" ht="15.75">
      <c r="A26" s="374"/>
    </row>
    <row r="27" ht="15.75">
      <c r="A27" s="374" t="s">
        <v>33</v>
      </c>
    </row>
    <row r="28" ht="15.75">
      <c r="A28" s="374"/>
    </row>
    <row r="29" ht="15.75">
      <c r="A29" s="374"/>
    </row>
    <row r="30" ht="15.75">
      <c r="A30" s="374" t="s">
        <v>64</v>
      </c>
    </row>
    <row r="31" ht="15.75">
      <c r="A31" s="374"/>
    </row>
    <row r="32" ht="15.75">
      <c r="A32" s="374"/>
    </row>
    <row r="33" ht="15.75">
      <c r="A33" s="374" t="s">
        <v>337</v>
      </c>
    </row>
    <row r="34" ht="15.75">
      <c r="A34" s="374" t="s">
        <v>338</v>
      </c>
    </row>
    <row r="35" ht="15.75">
      <c r="A35" s="374"/>
    </row>
    <row r="36" ht="15.75">
      <c r="A36" s="374"/>
    </row>
    <row r="37" ht="15.75">
      <c r="A37" s="374" t="s">
        <v>339</v>
      </c>
    </row>
    <row r="38" ht="15.75">
      <c r="A38" s="374"/>
    </row>
    <row r="39" ht="15.75">
      <c r="A39" s="374"/>
    </row>
    <row r="40" ht="15.75">
      <c r="A40" s="373"/>
    </row>
    <row r="41" ht="15.75">
      <c r="A41" s="373"/>
    </row>
    <row r="42" ht="15.75">
      <c r="A42" s="373"/>
    </row>
    <row r="43" ht="15.75">
      <c r="A43" s="373"/>
    </row>
    <row r="44" ht="15.75">
      <c r="A44" s="373"/>
    </row>
    <row r="45" ht="15.75">
      <c r="A45" s="373"/>
    </row>
    <row r="46" ht="15.75">
      <c r="A46" s="373"/>
    </row>
  </sheetData>
  <sheetProtection/>
  <mergeCells count="1">
    <mergeCell ref="A4:B4"/>
  </mergeCells>
  <printOptions horizontalCentered="1"/>
  <pageMargins left="0.5" right="0.5" top="1" bottom="0.5" header="0" footer="0.5"/>
  <pageSetup fitToHeight="1" fitToWidth="1" horizontalDpi="600" verticalDpi="600" orientation="landscape" scale="84" r:id="rId1"/>
  <headerFooter alignWithMargins="0">
    <oddFooter>&amp;CPage 9</oddFooter>
  </headerFooter>
</worksheet>
</file>

<file path=xl/worksheets/sheet13.xml><?xml version="1.0" encoding="utf-8"?>
<worksheet xmlns="http://schemas.openxmlformats.org/spreadsheetml/2006/main" xmlns:r="http://schemas.openxmlformats.org/officeDocument/2006/relationships">
  <sheetPr codeName="Sheet13" transitionEvaluation="1"/>
  <dimension ref="A1:R37"/>
  <sheetViews>
    <sheetView showGridLines="0" zoomScalePageLayoutView="0" workbookViewId="0" topLeftCell="A1">
      <selection activeCell="A1" sqref="A1"/>
    </sheetView>
  </sheetViews>
  <sheetFormatPr defaultColWidth="9.625" defaultRowHeight="15.75"/>
  <cols>
    <col min="1" max="1" width="4.625" style="235" customWidth="1"/>
    <col min="2" max="2" width="34.75390625" style="235" customWidth="1"/>
    <col min="3" max="3" width="9.125" style="235" customWidth="1"/>
    <col min="4" max="4" width="29.00390625" style="235" customWidth="1"/>
    <col min="5" max="5" width="25.375" style="235" customWidth="1"/>
    <col min="6" max="6" width="4.75390625" style="235" customWidth="1"/>
    <col min="7" max="7" width="5.875" style="235" customWidth="1"/>
    <col min="8" max="11" width="9.50390625" style="235" customWidth="1"/>
    <col min="12" max="12" width="21.25390625" style="235" customWidth="1"/>
    <col min="13" max="16384" width="9.625" style="235" customWidth="1"/>
  </cols>
  <sheetData>
    <row r="1" spans="1:18" s="266" customFormat="1" ht="19.5" thickBot="1">
      <c r="A1" s="1037">
        <f>TableConts1!A1</f>
        <v>0</v>
      </c>
      <c r="B1" s="1051"/>
      <c r="C1" s="267"/>
      <c r="D1" s="267"/>
      <c r="E1" s="267"/>
      <c r="F1" s="1051"/>
      <c r="G1" s="1052"/>
      <c r="H1" s="1052"/>
      <c r="I1" s="1012"/>
      <c r="J1" s="1052"/>
      <c r="K1" s="1052"/>
      <c r="L1" s="1053" t="str">
        <f>GenInst1!K1</f>
        <v>For the Year Ended December 31, 2018</v>
      </c>
      <c r="M1" s="384"/>
      <c r="N1" s="384"/>
      <c r="O1" s="384"/>
      <c r="P1" s="384"/>
      <c r="Q1" s="384"/>
      <c r="R1" s="384"/>
    </row>
    <row r="2" spans="1:18" s="228" customFormat="1" ht="15.75">
      <c r="A2" s="249"/>
      <c r="B2" s="986" t="s">
        <v>340</v>
      </c>
      <c r="C2" s="249"/>
      <c r="D2" s="249"/>
      <c r="E2" s="249"/>
      <c r="F2" s="238"/>
      <c r="G2" s="238"/>
      <c r="H2" s="249"/>
      <c r="I2" s="249"/>
      <c r="J2" s="249"/>
      <c r="K2" s="249"/>
      <c r="L2" s="238"/>
      <c r="M2" s="260"/>
      <c r="N2" s="260"/>
      <c r="O2" s="260"/>
      <c r="P2" s="260"/>
      <c r="Q2" s="260"/>
      <c r="R2" s="260"/>
    </row>
    <row r="3" spans="1:18" s="228" customFormat="1" ht="20.25">
      <c r="A3" s="1023"/>
      <c r="B3" s="249"/>
      <c r="C3" s="249"/>
      <c r="D3" s="249"/>
      <c r="E3" s="249"/>
      <c r="F3" s="238"/>
      <c r="G3" s="238"/>
      <c r="H3" s="249"/>
      <c r="I3" s="249"/>
      <c r="J3" s="249"/>
      <c r="K3" s="249"/>
      <c r="L3" s="238"/>
      <c r="M3" s="260"/>
      <c r="N3" s="260"/>
      <c r="O3" s="260"/>
      <c r="P3" s="260"/>
      <c r="Q3" s="260"/>
      <c r="R3" s="260"/>
    </row>
    <row r="4" spans="1:12" ht="25.5">
      <c r="A4" s="1021" t="s">
        <v>1514</v>
      </c>
      <c r="B4" s="328"/>
      <c r="C4" s="223"/>
      <c r="D4" s="223"/>
      <c r="E4" s="223"/>
      <c r="F4" s="223"/>
      <c r="G4" s="223"/>
      <c r="H4" s="223"/>
      <c r="I4" s="223"/>
      <c r="J4" s="223"/>
      <c r="K4" s="223"/>
      <c r="L4" s="223"/>
    </row>
    <row r="5" spans="1:12" ht="18.75">
      <c r="A5" s="892"/>
      <c r="B5" s="328"/>
      <c r="C5" s="223"/>
      <c r="D5" s="223"/>
      <c r="E5" s="223"/>
      <c r="F5" s="223"/>
      <c r="G5" s="223"/>
      <c r="H5" s="223"/>
      <c r="I5" s="223"/>
      <c r="J5" s="223"/>
      <c r="K5" s="223"/>
      <c r="L5" s="223"/>
    </row>
    <row r="6" ht="15.75">
      <c r="A6" s="326" t="s">
        <v>751</v>
      </c>
    </row>
    <row r="7" spans="1:2" ht="15.75">
      <c r="A7" s="326" t="s">
        <v>322</v>
      </c>
      <c r="B7" s="326"/>
    </row>
    <row r="8" spans="1:2" ht="15.75">
      <c r="A8" s="326" t="s">
        <v>323</v>
      </c>
      <c r="B8" s="326"/>
    </row>
    <row r="9" spans="1:2" ht="15.75">
      <c r="A9" s="326"/>
      <c r="B9" s="326"/>
    </row>
    <row r="10" ht="15.75">
      <c r="A10" s="326" t="s">
        <v>1725</v>
      </c>
    </row>
    <row r="11" spans="1:18" s="2" customFormat="1" ht="15.75">
      <c r="A11" s="248" t="s">
        <v>1605</v>
      </c>
      <c r="B11" s="248"/>
      <c r="C11" s="93"/>
      <c r="D11" s="93"/>
      <c r="E11" s="38"/>
      <c r="F11" s="237"/>
      <c r="G11" s="238"/>
      <c r="H11" s="38"/>
      <c r="I11" s="38"/>
      <c r="J11" s="38"/>
      <c r="K11" s="38"/>
      <c r="L11" s="238"/>
      <c r="M11" s="3"/>
      <c r="N11" s="3"/>
      <c r="O11" s="3"/>
      <c r="P11" s="3"/>
      <c r="Q11" s="3"/>
      <c r="R11" s="3"/>
    </row>
    <row r="12" spans="1:18" s="2" customFormat="1" ht="15.75">
      <c r="A12" s="248"/>
      <c r="B12" s="248"/>
      <c r="C12" s="93"/>
      <c r="D12" s="93"/>
      <c r="E12" s="38"/>
      <c r="F12" s="237"/>
      <c r="G12" s="238"/>
      <c r="H12" s="38"/>
      <c r="I12" s="38"/>
      <c r="J12" s="38"/>
      <c r="K12" s="38"/>
      <c r="L12" s="238"/>
      <c r="M12" s="3"/>
      <c r="N12" s="3"/>
      <c r="O12" s="3"/>
      <c r="P12" s="3"/>
      <c r="Q12" s="3"/>
      <c r="R12" s="3"/>
    </row>
    <row r="13" spans="1:18" s="2" customFormat="1" ht="16.5" thickBot="1">
      <c r="A13" s="239"/>
      <c r="B13" s="239"/>
      <c r="C13" s="94"/>
      <c r="D13" s="94"/>
      <c r="E13" s="409"/>
      <c r="F13" s="240"/>
      <c r="G13" s="240"/>
      <c r="H13" s="94"/>
      <c r="I13" s="94"/>
      <c r="J13" s="94"/>
      <c r="K13" s="94"/>
      <c r="L13" s="95"/>
      <c r="M13" s="3"/>
      <c r="N13" s="3"/>
      <c r="O13" s="3"/>
      <c r="P13" s="3"/>
      <c r="Q13" s="3"/>
      <c r="R13" s="3"/>
    </row>
    <row r="14" spans="1:18" s="2" customFormat="1" ht="15.75">
      <c r="A14" s="330"/>
      <c r="B14" s="246"/>
      <c r="C14" s="246"/>
      <c r="D14" s="246"/>
      <c r="E14" s="246"/>
      <c r="F14" s="246"/>
      <c r="G14" s="246"/>
      <c r="H14" s="1634" t="s">
        <v>712</v>
      </c>
      <c r="I14" s="1635"/>
      <c r="J14" s="1635"/>
      <c r="K14" s="1636"/>
      <c r="L14" s="893" t="s">
        <v>1606</v>
      </c>
      <c r="M14" s="3"/>
      <c r="N14" s="3"/>
      <c r="O14" s="3"/>
      <c r="P14" s="3"/>
      <c r="Q14" s="3"/>
      <c r="R14" s="3"/>
    </row>
    <row r="15" spans="1:12" ht="15.75">
      <c r="A15" s="331"/>
      <c r="B15" s="242"/>
      <c r="C15" s="243"/>
      <c r="D15" s="242"/>
      <c r="E15" s="242"/>
      <c r="F15" s="242"/>
      <c r="G15" s="242"/>
      <c r="H15" s="898"/>
      <c r="I15" s="895"/>
      <c r="J15" s="895"/>
      <c r="K15" s="242"/>
      <c r="L15" s="853" t="s">
        <v>1596</v>
      </c>
    </row>
    <row r="16" spans="1:12" ht="15.75">
      <c r="A16" s="331"/>
      <c r="B16" s="242"/>
      <c r="C16" s="243"/>
      <c r="D16" s="242"/>
      <c r="E16" s="242"/>
      <c r="F16" s="242"/>
      <c r="G16" s="242"/>
      <c r="H16" s="899" t="s">
        <v>1595</v>
      </c>
      <c r="I16" s="896"/>
      <c r="J16" s="896"/>
      <c r="K16" s="897"/>
      <c r="L16" s="244" t="s">
        <v>1607</v>
      </c>
    </row>
    <row r="17" spans="1:12" ht="15.75">
      <c r="A17" s="331"/>
      <c r="B17" s="242"/>
      <c r="C17" s="243"/>
      <c r="D17" s="242"/>
      <c r="E17" s="242"/>
      <c r="F17" s="242"/>
      <c r="G17" s="242"/>
      <c r="H17" s="242" t="s">
        <v>1608</v>
      </c>
      <c r="I17" s="242" t="s">
        <v>1609</v>
      </c>
      <c r="J17" s="242" t="s">
        <v>1610</v>
      </c>
      <c r="K17" s="242"/>
      <c r="L17" s="244" t="s">
        <v>1611</v>
      </c>
    </row>
    <row r="18" spans="1:12" ht="15.75">
      <c r="A18" s="331" t="s">
        <v>1612</v>
      </c>
      <c r="B18" s="242" t="s">
        <v>711</v>
      </c>
      <c r="C18" s="243"/>
      <c r="D18" s="242" t="s">
        <v>1613</v>
      </c>
      <c r="E18" s="242" t="s">
        <v>896</v>
      </c>
      <c r="F18" s="242" t="s">
        <v>897</v>
      </c>
      <c r="G18" s="242" t="s">
        <v>898</v>
      </c>
      <c r="H18" s="242" t="s">
        <v>1614</v>
      </c>
      <c r="I18" s="242" t="s">
        <v>1615</v>
      </c>
      <c r="J18" s="242" t="s">
        <v>1615</v>
      </c>
      <c r="K18" s="242" t="s">
        <v>1616</v>
      </c>
      <c r="L18" s="853" t="s">
        <v>710</v>
      </c>
    </row>
    <row r="19" spans="1:12" ht="15.75">
      <c r="A19" s="332" t="s">
        <v>1617</v>
      </c>
      <c r="B19" s="241" t="s">
        <v>1618</v>
      </c>
      <c r="C19" s="241" t="s">
        <v>1619</v>
      </c>
      <c r="D19" s="241" t="s">
        <v>1620</v>
      </c>
      <c r="E19" s="241" t="s">
        <v>1621</v>
      </c>
      <c r="F19" s="241" t="s">
        <v>1622</v>
      </c>
      <c r="G19" s="241" t="s">
        <v>1623</v>
      </c>
      <c r="H19" s="241" t="s">
        <v>1624</v>
      </c>
      <c r="I19" s="241" t="s">
        <v>1625</v>
      </c>
      <c r="J19" s="241" t="s">
        <v>1626</v>
      </c>
      <c r="K19" s="241" t="s">
        <v>1627</v>
      </c>
      <c r="L19" s="241" t="s">
        <v>1628</v>
      </c>
    </row>
    <row r="20" spans="1:12" ht="15.75">
      <c r="A20" s="247">
        <v>1</v>
      </c>
      <c r="B20"/>
      <c r="C20" s="621"/>
      <c r="D20" s="236"/>
      <c r="E20" s="236"/>
      <c r="F20" s="236"/>
      <c r="G20" s="236"/>
      <c r="H20" s="346"/>
      <c r="I20" s="346"/>
      <c r="J20" s="346"/>
      <c r="K20" s="346"/>
      <c r="L20" s="236"/>
    </row>
    <row r="21" spans="1:12" ht="15.75">
      <c r="A21" s="247">
        <f aca="true" t="shared" si="0" ref="A21:A34">+A20+1</f>
        <v>2</v>
      </c>
      <c r="B21" s="503"/>
      <c r="C21" s="621"/>
      <c r="D21" s="236"/>
      <c r="E21" s="236"/>
      <c r="F21" s="236"/>
      <c r="G21" s="236"/>
      <c r="H21" s="346"/>
      <c r="I21" s="346"/>
      <c r="J21" s="346"/>
      <c r="K21" s="346"/>
      <c r="L21" s="236"/>
    </row>
    <row r="22" spans="1:12" ht="15.75">
      <c r="A22" s="247">
        <f t="shared" si="0"/>
        <v>3</v>
      </c>
      <c r="B22"/>
      <c r="C22" s="621"/>
      <c r="D22" s="236"/>
      <c r="E22" s="236"/>
      <c r="F22" s="236"/>
      <c r="G22" s="236"/>
      <c r="H22" s="346"/>
      <c r="I22" s="346"/>
      <c r="J22" s="346"/>
      <c r="K22" s="346"/>
      <c r="L22" s="236"/>
    </row>
    <row r="23" spans="1:12" ht="15.75">
      <c r="A23" s="247">
        <f t="shared" si="0"/>
        <v>4</v>
      </c>
      <c r="B23" s="894"/>
      <c r="C23" s="621"/>
      <c r="D23" s="236"/>
      <c r="E23" s="236"/>
      <c r="F23" s="236"/>
      <c r="G23" s="236"/>
      <c r="H23" s="346"/>
      <c r="I23" s="346"/>
      <c r="J23" s="346"/>
      <c r="K23" s="346"/>
      <c r="L23" s="236"/>
    </row>
    <row r="24" spans="1:12" ht="15.75">
      <c r="A24" s="247">
        <f t="shared" si="0"/>
        <v>5</v>
      </c>
      <c r="B24" s="894"/>
      <c r="C24" s="621"/>
      <c r="D24" s="236"/>
      <c r="E24" s="236"/>
      <c r="F24" s="236"/>
      <c r="G24" s="236"/>
      <c r="H24" s="346"/>
      <c r="I24" s="346"/>
      <c r="J24" s="346"/>
      <c r="K24" s="346"/>
      <c r="L24" s="236"/>
    </row>
    <row r="25" spans="1:12" ht="15.75">
      <c r="A25" s="247">
        <f t="shared" si="0"/>
        <v>6</v>
      </c>
      <c r="B25" s="894"/>
      <c r="C25" s="621"/>
      <c r="D25" s="236"/>
      <c r="E25" s="236"/>
      <c r="F25" s="236"/>
      <c r="G25" s="236"/>
      <c r="H25" s="346"/>
      <c r="I25" s="346"/>
      <c r="J25" s="346"/>
      <c r="K25" s="346"/>
      <c r="L25" s="236"/>
    </row>
    <row r="26" spans="1:12" ht="15.75">
      <c r="A26" s="247">
        <f t="shared" si="0"/>
        <v>7</v>
      </c>
      <c r="B26" s="894"/>
      <c r="C26" s="621"/>
      <c r="D26" s="236"/>
      <c r="E26" s="236"/>
      <c r="F26" s="236"/>
      <c r="G26" s="236"/>
      <c r="H26" s="346"/>
      <c r="I26" s="346"/>
      <c r="J26" s="346"/>
      <c r="K26" s="346"/>
      <c r="L26" s="236"/>
    </row>
    <row r="27" spans="1:12" ht="15.75">
      <c r="A27" s="247">
        <f t="shared" si="0"/>
        <v>8</v>
      </c>
      <c r="B27" s="894"/>
      <c r="C27" s="621"/>
      <c r="D27" s="236"/>
      <c r="E27" s="236"/>
      <c r="F27" s="236"/>
      <c r="G27" s="236"/>
      <c r="H27" s="346"/>
      <c r="I27" s="346"/>
      <c r="J27" s="346"/>
      <c r="K27" s="346"/>
      <c r="L27" s="236"/>
    </row>
    <row r="28" spans="1:12" ht="15.75">
      <c r="A28" s="247">
        <f t="shared" si="0"/>
        <v>9</v>
      </c>
      <c r="B28" s="894"/>
      <c r="C28" s="621"/>
      <c r="D28" s="236"/>
      <c r="E28" s="236"/>
      <c r="F28" s="236"/>
      <c r="G28" s="236"/>
      <c r="H28" s="346"/>
      <c r="I28" s="346"/>
      <c r="J28" s="346"/>
      <c r="K28" s="346"/>
      <c r="L28" s="236"/>
    </row>
    <row r="29" spans="1:12" ht="15.75">
      <c r="A29" s="247">
        <f t="shared" si="0"/>
        <v>10</v>
      </c>
      <c r="B29" s="894"/>
      <c r="C29" s="621"/>
      <c r="D29" s="236"/>
      <c r="E29" s="236"/>
      <c r="F29" s="236"/>
      <c r="G29" s="236"/>
      <c r="H29" s="346"/>
      <c r="I29" s="346"/>
      <c r="J29" s="346"/>
      <c r="K29" s="346"/>
      <c r="L29" s="236"/>
    </row>
    <row r="30" spans="1:12" ht="15.75">
      <c r="A30" s="247">
        <f t="shared" si="0"/>
        <v>11</v>
      </c>
      <c r="B30" s="894"/>
      <c r="C30" s="621"/>
      <c r="D30" s="236"/>
      <c r="E30" s="236"/>
      <c r="F30" s="236"/>
      <c r="G30" s="236"/>
      <c r="H30" s="346"/>
      <c r="I30" s="346"/>
      <c r="J30" s="346"/>
      <c r="K30" s="346"/>
      <c r="L30" s="236"/>
    </row>
    <row r="31" spans="1:12" ht="15.75">
      <c r="A31" s="247">
        <f t="shared" si="0"/>
        <v>12</v>
      </c>
      <c r="B31" s="894"/>
      <c r="C31" s="621"/>
      <c r="D31" s="236"/>
      <c r="E31" s="236"/>
      <c r="F31" s="236"/>
      <c r="G31" s="236"/>
      <c r="H31" s="346"/>
      <c r="I31" s="346"/>
      <c r="J31" s="346"/>
      <c r="K31" s="346"/>
      <c r="L31" s="236"/>
    </row>
    <row r="32" spans="1:12" ht="15.75">
      <c r="A32" s="247">
        <f t="shared" si="0"/>
        <v>13</v>
      </c>
      <c r="B32" s="231"/>
      <c r="C32" s="621"/>
      <c r="D32" s="236"/>
      <c r="E32" s="236"/>
      <c r="F32" s="236"/>
      <c r="G32" s="236"/>
      <c r="H32" s="346"/>
      <c r="I32" s="346"/>
      <c r="J32" s="346"/>
      <c r="K32" s="346"/>
      <c r="L32" s="236"/>
    </row>
    <row r="33" spans="1:12" ht="15.75">
      <c r="A33" s="247">
        <f t="shared" si="0"/>
        <v>14</v>
      </c>
      <c r="B33" s="231"/>
      <c r="C33" s="621"/>
      <c r="D33" s="236"/>
      <c r="E33" s="236"/>
      <c r="F33" s="236"/>
      <c r="G33" s="236"/>
      <c r="H33" s="346"/>
      <c r="I33" s="346"/>
      <c r="J33" s="346"/>
      <c r="K33" s="346"/>
      <c r="L33" s="236"/>
    </row>
    <row r="34" spans="1:12" ht="15.75">
      <c r="A34" s="247">
        <f t="shared" si="0"/>
        <v>15</v>
      </c>
      <c r="B34"/>
      <c r="C34" s="621"/>
      <c r="D34" s="236"/>
      <c r="E34" s="236"/>
      <c r="F34" s="236"/>
      <c r="G34" s="236"/>
      <c r="H34" s="346"/>
      <c r="I34" s="346"/>
      <c r="J34" s="346"/>
      <c r="K34" s="346"/>
      <c r="L34" s="236"/>
    </row>
    <row r="35" spans="1:3" ht="15.75">
      <c r="A35" s="247">
        <v>16</v>
      </c>
      <c r="B35" s="236" t="s">
        <v>1629</v>
      </c>
      <c r="C35" s="619"/>
    </row>
    <row r="36" spans="1:3" ht="15.75">
      <c r="A36" s="247">
        <v>17</v>
      </c>
      <c r="B36" s="236" t="s">
        <v>1630</v>
      </c>
      <c r="C36" s="621"/>
    </row>
    <row r="37" spans="1:3" ht="15.75">
      <c r="A37" s="247">
        <v>18</v>
      </c>
      <c r="B37" s="585" t="s">
        <v>1631</v>
      </c>
      <c r="C37" s="620"/>
    </row>
  </sheetData>
  <sheetProtection/>
  <mergeCells count="1">
    <mergeCell ref="H14:K14"/>
  </mergeCells>
  <printOptions horizontalCentered="1"/>
  <pageMargins left="0.25" right="0.25" top="1" bottom="0.5" header="0" footer="0.5"/>
  <pageSetup horizontalDpi="600" verticalDpi="600" orientation="landscape" scale="70" r:id="rId1"/>
  <headerFooter alignWithMargins="0">
    <oddFooter>&amp;CPage 10</oddFooter>
  </headerFooter>
</worksheet>
</file>

<file path=xl/worksheets/sheet14.xml><?xml version="1.0" encoding="utf-8"?>
<worksheet xmlns="http://schemas.openxmlformats.org/spreadsheetml/2006/main" xmlns:r="http://schemas.openxmlformats.org/officeDocument/2006/relationships">
  <sheetPr codeName="Sheet14" transitionEvaluation="1"/>
  <dimension ref="A1:O38"/>
  <sheetViews>
    <sheetView showGridLines="0" zoomScalePageLayoutView="0" workbookViewId="0" topLeftCell="A1">
      <selection activeCell="A1" sqref="A1"/>
    </sheetView>
  </sheetViews>
  <sheetFormatPr defaultColWidth="9.625" defaultRowHeight="15.75"/>
  <cols>
    <col min="1" max="1" width="4.625" style="235" customWidth="1"/>
    <col min="2" max="2" width="34.50390625" style="235" customWidth="1"/>
    <col min="3" max="3" width="22.875" style="235" customWidth="1"/>
    <col min="4" max="4" width="30.50390625" style="235" customWidth="1"/>
    <col min="5" max="5" width="19.75390625" style="235" customWidth="1"/>
    <col min="6" max="6" width="4.50390625" style="235" customWidth="1"/>
    <col min="7" max="7" width="6.125" style="235" customWidth="1"/>
    <col min="8" max="8" width="8.00390625" style="235" customWidth="1"/>
    <col min="9" max="9" width="8.625" style="235" customWidth="1"/>
    <col min="10" max="16384" width="9.625" style="235" customWidth="1"/>
  </cols>
  <sheetData>
    <row r="1" spans="1:15" s="266" customFormat="1" ht="19.5" thickBot="1">
      <c r="A1" s="1037">
        <f>TableConts1!A1</f>
        <v>0</v>
      </c>
      <c r="B1" s="267"/>
      <c r="C1" s="267"/>
      <c r="D1" s="1052"/>
      <c r="E1" s="1012"/>
      <c r="F1" s="1012"/>
      <c r="G1" s="1012"/>
      <c r="H1" s="1012"/>
      <c r="I1" s="1053" t="str">
        <f>GenInst1!K1</f>
        <v>For the Year Ended December 31, 2018</v>
      </c>
      <c r="J1" s="384"/>
      <c r="K1" s="384"/>
      <c r="L1" s="384"/>
      <c r="M1" s="384"/>
      <c r="N1" s="384"/>
      <c r="O1" s="384"/>
    </row>
    <row r="2" spans="1:15" s="228" customFormat="1" ht="15.75">
      <c r="A2" s="249"/>
      <c r="B2" s="985" t="s">
        <v>1632</v>
      </c>
      <c r="C2"/>
      <c r="D2" s="249"/>
      <c r="E2" s="238"/>
      <c r="F2" s="238"/>
      <c r="G2" s="249"/>
      <c r="H2" s="249"/>
      <c r="I2" s="238"/>
      <c r="J2" s="260"/>
      <c r="K2" s="260"/>
      <c r="L2" s="260"/>
      <c r="M2" s="260"/>
      <c r="N2" s="260"/>
      <c r="O2" s="260"/>
    </row>
    <row r="3" spans="1:15" s="228" customFormat="1" ht="20.25">
      <c r="A3" s="1023"/>
      <c r="B3" s="249"/>
      <c r="C3"/>
      <c r="D3" s="249"/>
      <c r="E3" s="238"/>
      <c r="F3" s="238"/>
      <c r="G3" s="249"/>
      <c r="H3" s="249"/>
      <c r="I3" s="238"/>
      <c r="J3" s="260"/>
      <c r="K3" s="260"/>
      <c r="L3" s="260"/>
      <c r="M3" s="260"/>
      <c r="N3" s="260"/>
      <c r="O3" s="260"/>
    </row>
    <row r="4" spans="1:15" s="1057" customFormat="1" ht="20.25">
      <c r="A4" s="1054" t="s">
        <v>1219</v>
      </c>
      <c r="B4" s="1055"/>
      <c r="C4" s="1055"/>
      <c r="D4" s="1055"/>
      <c r="E4" s="1056"/>
      <c r="F4" s="1056"/>
      <c r="G4" s="1055"/>
      <c r="H4" s="1055"/>
      <c r="I4" s="1056"/>
      <c r="J4" s="1024"/>
      <c r="K4" s="1024"/>
      <c r="L4" s="1024"/>
      <c r="M4" s="1024"/>
      <c r="N4" s="1024"/>
      <c r="O4" s="1024"/>
    </row>
    <row r="5" spans="1:15" s="2" customFormat="1" ht="15.75">
      <c r="A5" s="327"/>
      <c r="B5" s="93"/>
      <c r="C5" s="93"/>
      <c r="D5" s="93"/>
      <c r="E5" s="325"/>
      <c r="F5" s="325"/>
      <c r="G5" s="93"/>
      <c r="H5" s="38"/>
      <c r="I5" s="238"/>
      <c r="J5" s="3"/>
      <c r="K5" s="3"/>
      <c r="L5" s="3"/>
      <c r="M5" s="3"/>
      <c r="N5" s="3"/>
      <c r="O5" s="3"/>
    </row>
    <row r="6" spans="1:15" s="2" customFormat="1" ht="15.75">
      <c r="A6" s="372" t="s">
        <v>713</v>
      </c>
      <c r="B6"/>
      <c r="C6"/>
      <c r="D6"/>
      <c r="E6"/>
      <c r="F6"/>
      <c r="G6"/>
      <c r="H6"/>
      <c r="I6"/>
      <c r="J6" s="3"/>
      <c r="K6" s="3"/>
      <c r="L6" s="3"/>
      <c r="M6" s="3"/>
      <c r="N6" s="3"/>
      <c r="O6" s="3"/>
    </row>
    <row r="7" spans="1:15" s="2" customFormat="1" ht="15.75">
      <c r="A7" s="372"/>
      <c r="B7"/>
      <c r="C7"/>
      <c r="D7"/>
      <c r="E7"/>
      <c r="F7"/>
      <c r="G7"/>
      <c r="H7"/>
      <c r="I7"/>
      <c r="J7" s="3"/>
      <c r="K7" s="3"/>
      <c r="L7" s="3"/>
      <c r="M7" s="3"/>
      <c r="N7" s="3"/>
      <c r="O7" s="3"/>
    </row>
    <row r="8" spans="1:15" s="2" customFormat="1" ht="15.75">
      <c r="A8" s="372" t="s">
        <v>1010</v>
      </c>
      <c r="B8"/>
      <c r="C8"/>
      <c r="D8"/>
      <c r="E8"/>
      <c r="F8"/>
      <c r="G8"/>
      <c r="H8"/>
      <c r="I8"/>
      <c r="J8" s="3"/>
      <c r="K8" s="3"/>
      <c r="L8" s="3"/>
      <c r="M8" s="3"/>
      <c r="N8" s="3"/>
      <c r="O8" s="3"/>
    </row>
    <row r="9" spans="1:15" s="2" customFormat="1" ht="15.75">
      <c r="A9" s="372" t="s">
        <v>850</v>
      </c>
      <c r="B9"/>
      <c r="C9"/>
      <c r="D9"/>
      <c r="E9"/>
      <c r="F9"/>
      <c r="G9"/>
      <c r="H9"/>
      <c r="I9"/>
      <c r="J9" s="3"/>
      <c r="K9" s="3"/>
      <c r="L9" s="3"/>
      <c r="M9" s="3"/>
      <c r="N9" s="3"/>
      <c r="O9" s="3"/>
    </row>
    <row r="10" spans="1:15" s="2" customFormat="1" ht="15.75">
      <c r="A10" s="234" t="s">
        <v>851</v>
      </c>
      <c r="B10" s="234"/>
      <c r="C10"/>
      <c r="D10"/>
      <c r="E10"/>
      <c r="F10"/>
      <c r="G10"/>
      <c r="H10"/>
      <c r="I10"/>
      <c r="J10" s="3"/>
      <c r="K10" s="3"/>
      <c r="L10" s="3"/>
      <c r="M10" s="3"/>
      <c r="N10" s="3"/>
      <c r="O10" s="3"/>
    </row>
    <row r="11" spans="1:9" ht="15.75">
      <c r="A11" s="231"/>
      <c r="B11" s="231"/>
      <c r="C11" s="231"/>
      <c r="D11" s="231"/>
      <c r="E11" s="231"/>
      <c r="F11" s="231"/>
      <c r="G11" s="231"/>
      <c r="H11" s="231"/>
      <c r="I11" s="231"/>
    </row>
    <row r="12" spans="1:9" ht="15.75">
      <c r="A12" s="331"/>
      <c r="B12" s="243"/>
      <c r="C12" s="242"/>
      <c r="D12" s="242"/>
      <c r="E12" s="242"/>
      <c r="F12" s="242"/>
      <c r="G12" s="242"/>
      <c r="H12" s="242" t="s">
        <v>852</v>
      </c>
      <c r="I12" s="242" t="s">
        <v>853</v>
      </c>
    </row>
    <row r="13" spans="1:9" ht="15.75">
      <c r="A13" s="331" t="s">
        <v>1612</v>
      </c>
      <c r="B13" s="243" t="s">
        <v>854</v>
      </c>
      <c r="C13" s="242" t="s">
        <v>855</v>
      </c>
      <c r="D13" s="242" t="s">
        <v>1613</v>
      </c>
      <c r="E13" s="242" t="s">
        <v>896</v>
      </c>
      <c r="F13" s="242" t="s">
        <v>897</v>
      </c>
      <c r="G13" s="242" t="s">
        <v>898</v>
      </c>
      <c r="H13" s="244" t="s">
        <v>856</v>
      </c>
      <c r="I13" s="242" t="s">
        <v>857</v>
      </c>
    </row>
    <row r="14" spans="1:9" ht="15.75">
      <c r="A14" s="332" t="s">
        <v>1617</v>
      </c>
      <c r="B14" s="241" t="s">
        <v>1618</v>
      </c>
      <c r="C14" s="241" t="s">
        <v>1619</v>
      </c>
      <c r="D14" s="241" t="s">
        <v>1620</v>
      </c>
      <c r="E14" s="241" t="s">
        <v>1621</v>
      </c>
      <c r="F14" s="241" t="s">
        <v>1622</v>
      </c>
      <c r="G14" s="241" t="s">
        <v>1623</v>
      </c>
      <c r="H14" s="241" t="s">
        <v>1624</v>
      </c>
      <c r="I14" s="241" t="s">
        <v>1625</v>
      </c>
    </row>
    <row r="15" spans="1:9" ht="15.75">
      <c r="A15" s="247">
        <v>1</v>
      </c>
      <c r="B15" s="236"/>
      <c r="C15" s="236"/>
      <c r="D15" s="236"/>
      <c r="E15" s="236"/>
      <c r="F15" s="236"/>
      <c r="G15" s="236"/>
      <c r="H15" s="347"/>
      <c r="I15" s="236"/>
    </row>
    <row r="16" spans="1:9" ht="15.75">
      <c r="A16" s="247">
        <f aca="true" t="shared" si="0" ref="A16:A21">+A15+1</f>
        <v>2</v>
      </c>
      <c r="B16" s="236"/>
      <c r="C16" s="236"/>
      <c r="D16" s="236"/>
      <c r="E16" s="236"/>
      <c r="F16" s="236"/>
      <c r="G16" s="236"/>
      <c r="H16" s="347"/>
      <c r="I16" s="236"/>
    </row>
    <row r="17" spans="1:9" ht="15.75">
      <c r="A17" s="247">
        <f t="shared" si="0"/>
        <v>3</v>
      </c>
      <c r="B17" s="236"/>
      <c r="C17" s="236"/>
      <c r="D17" s="236"/>
      <c r="E17" s="236"/>
      <c r="F17" s="236"/>
      <c r="G17" s="236"/>
      <c r="H17" s="347"/>
      <c r="I17" s="236"/>
    </row>
    <row r="18" spans="1:9" ht="15.75">
      <c r="A18" s="247">
        <f t="shared" si="0"/>
        <v>4</v>
      </c>
      <c r="B18" s="236"/>
      <c r="C18" s="236"/>
      <c r="D18" s="236"/>
      <c r="E18" s="236"/>
      <c r="F18" s="236"/>
      <c r="G18" s="236"/>
      <c r="H18" s="347"/>
      <c r="I18" s="236"/>
    </row>
    <row r="19" spans="1:9" ht="15.75">
      <c r="A19" s="247">
        <f t="shared" si="0"/>
        <v>5</v>
      </c>
      <c r="B19" s="236"/>
      <c r="C19" s="236"/>
      <c r="D19" s="236"/>
      <c r="E19" s="236"/>
      <c r="F19" s="236"/>
      <c r="G19" s="236"/>
      <c r="H19" s="347"/>
      <c r="I19" s="236"/>
    </row>
    <row r="20" spans="1:9" ht="15.75">
      <c r="A20" s="247">
        <f t="shared" si="0"/>
        <v>6</v>
      </c>
      <c r="B20" s="236"/>
      <c r="C20" s="236"/>
      <c r="D20" s="236"/>
      <c r="E20" s="236"/>
      <c r="F20" s="236"/>
      <c r="G20" s="236"/>
      <c r="H20" s="347"/>
      <c r="I20" s="236"/>
    </row>
    <row r="21" spans="1:9" ht="15.75">
      <c r="A21" s="247">
        <f t="shared" si="0"/>
        <v>7</v>
      </c>
      <c r="B21" s="236"/>
      <c r="C21" s="236"/>
      <c r="D21" s="236"/>
      <c r="E21" s="236"/>
      <c r="F21" s="236"/>
      <c r="G21" s="236"/>
      <c r="H21" s="347"/>
      <c r="I21" s="236"/>
    </row>
    <row r="22" spans="1:9" ht="15.75">
      <c r="A22" s="247">
        <f aca="true" t="shared" si="1" ref="A22:A30">+A21+1</f>
        <v>8</v>
      </c>
      <c r="B22" s="236"/>
      <c r="C22" s="236"/>
      <c r="D22" s="236"/>
      <c r="E22" s="236"/>
      <c r="F22" s="236"/>
      <c r="G22" s="236"/>
      <c r="H22" s="347"/>
      <c r="I22" s="236"/>
    </row>
    <row r="23" spans="1:9" ht="15.75">
      <c r="A23" s="247">
        <f t="shared" si="1"/>
        <v>9</v>
      </c>
      <c r="B23" s="236"/>
      <c r="C23" s="236"/>
      <c r="D23" s="236"/>
      <c r="E23" s="236"/>
      <c r="F23" s="236"/>
      <c r="G23" s="236"/>
      <c r="H23" s="347"/>
      <c r="I23" s="236"/>
    </row>
    <row r="24" spans="1:9" ht="15.75">
      <c r="A24" s="247">
        <f t="shared" si="1"/>
        <v>10</v>
      </c>
      <c r="B24" s="236"/>
      <c r="C24" s="236"/>
      <c r="D24" s="236"/>
      <c r="E24" s="236"/>
      <c r="F24" s="236"/>
      <c r="G24" s="236"/>
      <c r="H24" s="347"/>
      <c r="I24" s="236"/>
    </row>
    <row r="25" spans="1:9" ht="15.75">
      <c r="A25" s="247">
        <f t="shared" si="1"/>
        <v>11</v>
      </c>
      <c r="B25" s="236"/>
      <c r="C25" s="236"/>
      <c r="D25" s="236"/>
      <c r="E25" s="236"/>
      <c r="F25" s="236"/>
      <c r="G25" s="236"/>
      <c r="H25" s="347"/>
      <c r="I25" s="236"/>
    </row>
    <row r="26" spans="1:9" ht="15.75">
      <c r="A26" s="247">
        <f t="shared" si="1"/>
        <v>12</v>
      </c>
      <c r="B26" s="236"/>
      <c r="C26" s="236"/>
      <c r="D26" s="236"/>
      <c r="E26" s="236"/>
      <c r="F26" s="236"/>
      <c r="G26" s="236"/>
      <c r="H26" s="347"/>
      <c r="I26" s="236"/>
    </row>
    <row r="27" spans="1:9" ht="15.75">
      <c r="A27" s="247">
        <f t="shared" si="1"/>
        <v>13</v>
      </c>
      <c r="B27" s="236"/>
      <c r="C27" s="236"/>
      <c r="D27" s="236"/>
      <c r="E27" s="236"/>
      <c r="F27" s="236"/>
      <c r="G27" s="236"/>
      <c r="H27" s="347"/>
      <c r="I27" s="236"/>
    </row>
    <row r="28" spans="1:9" ht="15.75">
      <c r="A28" s="247">
        <f t="shared" si="1"/>
        <v>14</v>
      </c>
      <c r="B28" s="236"/>
      <c r="C28" s="236"/>
      <c r="D28" s="236"/>
      <c r="E28" s="236"/>
      <c r="F28" s="236"/>
      <c r="G28" s="236"/>
      <c r="H28" s="347"/>
      <c r="I28" s="236"/>
    </row>
    <row r="29" spans="1:9" ht="15.75">
      <c r="A29" s="247">
        <f t="shared" si="1"/>
        <v>15</v>
      </c>
      <c r="B29" s="236"/>
      <c r="C29" s="236"/>
      <c r="D29" s="236"/>
      <c r="E29" s="236"/>
      <c r="F29" s="236"/>
      <c r="G29" s="236"/>
      <c r="H29" s="347"/>
      <c r="I29" s="236"/>
    </row>
    <row r="30" spans="1:9" ht="15.75">
      <c r="A30" s="247">
        <f t="shared" si="1"/>
        <v>16</v>
      </c>
      <c r="B30" s="236"/>
      <c r="C30" s="236"/>
      <c r="D30" s="236"/>
      <c r="E30" s="236"/>
      <c r="F30" s="236"/>
      <c r="G30" s="236"/>
      <c r="H30" s="348"/>
      <c r="I30" s="236"/>
    </row>
    <row r="32" spans="1:9" ht="15.75">
      <c r="A32" s="900" t="s">
        <v>1083</v>
      </c>
      <c r="B32" s="1060"/>
      <c r="C32" s="1060"/>
      <c r="E32" s="1060"/>
      <c r="F32" s="349"/>
      <c r="G32" s="349"/>
      <c r="H32" s="349"/>
      <c r="I32" s="349"/>
    </row>
    <row r="33" s="1058" customFormat="1" ht="15">
      <c r="A33" s="1058" t="s">
        <v>858</v>
      </c>
    </row>
    <row r="34" s="1058" customFormat="1" ht="15">
      <c r="A34" s="1058" t="s">
        <v>1011</v>
      </c>
    </row>
    <row r="35" spans="1:6" s="1058" customFormat="1" ht="15">
      <c r="A35" s="1059" t="s">
        <v>984</v>
      </c>
      <c r="C35" s="549"/>
      <c r="D35" s="549"/>
      <c r="F35" s="549"/>
    </row>
    <row r="36" s="1058" customFormat="1" ht="15">
      <c r="A36" s="1058" t="s">
        <v>1081</v>
      </c>
    </row>
    <row r="37" s="1058" customFormat="1" ht="15">
      <c r="A37" s="1058" t="s">
        <v>1084</v>
      </c>
    </row>
    <row r="38" s="1058" customFormat="1" ht="15">
      <c r="A38" s="1058" t="s">
        <v>1082</v>
      </c>
    </row>
  </sheetData>
  <sheetProtection/>
  <printOptions horizontalCentered="1"/>
  <pageMargins left="0.75" right="0.75" top="1" bottom="0.5" header="0" footer="0.5"/>
  <pageSetup horizontalDpi="600" verticalDpi="600" orientation="landscape" scale="80" r:id="rId1"/>
  <headerFooter alignWithMargins="0">
    <oddFooter>&amp;CPage 11</oddFooter>
  </headerFooter>
</worksheet>
</file>

<file path=xl/worksheets/sheet15.xml><?xml version="1.0" encoding="utf-8"?>
<worksheet xmlns="http://schemas.openxmlformats.org/spreadsheetml/2006/main" xmlns:r="http://schemas.openxmlformats.org/officeDocument/2006/relationships">
  <sheetPr codeName="Sheet15"/>
  <dimension ref="A1:W30"/>
  <sheetViews>
    <sheetView showGridLines="0" zoomScalePageLayoutView="0" workbookViewId="0" topLeftCell="A1">
      <selection activeCell="A1" sqref="A1"/>
    </sheetView>
  </sheetViews>
  <sheetFormatPr defaultColWidth="9.00390625" defaultRowHeight="15.75"/>
  <cols>
    <col min="1" max="1" width="4.625" style="576" customWidth="1"/>
    <col min="2" max="2" width="23.125" style="576" customWidth="1"/>
    <col min="3" max="3" width="20.625" style="576" customWidth="1"/>
    <col min="4" max="4" width="14.75390625" style="576" customWidth="1"/>
    <col min="5" max="5" width="4.625" style="576" customWidth="1"/>
    <col min="6" max="6" width="10.625" style="576" customWidth="1"/>
    <col min="7" max="7" width="12.625" style="576" customWidth="1"/>
    <col min="8" max="12" width="10.625" style="576" customWidth="1"/>
    <col min="13" max="13" width="10.875" style="576" customWidth="1"/>
    <col min="14" max="14" width="8.625" style="576" customWidth="1"/>
    <col min="15" max="15" width="12.625" style="576" customWidth="1"/>
    <col min="16" max="16384" width="9.00390625" style="556" customWidth="1"/>
  </cols>
  <sheetData>
    <row r="1" spans="1:23" s="266" customFormat="1" ht="19.5" thickBot="1">
      <c r="A1" s="1037">
        <f>TableConts1!A1</f>
        <v>0</v>
      </c>
      <c r="B1" s="1012"/>
      <c r="C1" s="1061"/>
      <c r="D1" s="1062"/>
      <c r="E1" s="1063"/>
      <c r="F1" s="1062"/>
      <c r="G1" s="1063"/>
      <c r="H1" s="1063"/>
      <c r="I1" s="1012"/>
      <c r="J1" s="1063"/>
      <c r="K1" s="981" t="str">
        <f>GenInst1!K1</f>
        <v>For the Year Ended December 31, 2018</v>
      </c>
      <c r="L1" s="393"/>
      <c r="M1" s="393"/>
      <c r="N1" s="393"/>
      <c r="O1" s="393"/>
      <c r="P1" s="384"/>
      <c r="Q1" s="384"/>
      <c r="R1" s="384"/>
      <c r="S1" s="384"/>
      <c r="T1" s="384"/>
      <c r="U1" s="384"/>
      <c r="V1" s="384"/>
      <c r="W1" s="384"/>
    </row>
    <row r="2" spans="1:22" s="554" customFormat="1" ht="15">
      <c r="A2" s="552"/>
      <c r="B2" s="985" t="s">
        <v>1457</v>
      </c>
      <c r="C2" s="577"/>
      <c r="D2" s="551"/>
      <c r="E2" s="552"/>
      <c r="F2" s="552"/>
      <c r="G2" s="551"/>
      <c r="H2" s="551"/>
      <c r="I2" s="551"/>
      <c r="J2" s="551"/>
      <c r="K2" s="551"/>
      <c r="L2" s="551"/>
      <c r="M2" s="551"/>
      <c r="N2" s="551"/>
      <c r="O2" s="551"/>
      <c r="P2" s="551"/>
      <c r="Q2" s="553"/>
      <c r="R2" s="553"/>
      <c r="S2" s="553"/>
      <c r="T2" s="553"/>
      <c r="U2" s="553"/>
      <c r="V2" s="553"/>
    </row>
    <row r="3" spans="1:22" s="554" customFormat="1" ht="15" customHeight="1">
      <c r="A3" s="552"/>
      <c r="B3" s="552"/>
      <c r="C3" s="577"/>
      <c r="D3" s="551"/>
      <c r="E3" s="552"/>
      <c r="F3" s="552"/>
      <c r="G3" s="551"/>
      <c r="H3" s="551"/>
      <c r="I3" s="551"/>
      <c r="J3" s="551"/>
      <c r="K3" s="551"/>
      <c r="L3" s="551"/>
      <c r="M3" s="551"/>
      <c r="N3" s="551"/>
      <c r="O3" s="551"/>
      <c r="P3" s="551"/>
      <c r="Q3" s="553"/>
      <c r="R3" s="553"/>
      <c r="S3" s="553"/>
      <c r="T3" s="553"/>
      <c r="U3" s="553"/>
      <c r="V3" s="553"/>
    </row>
    <row r="4" spans="1:22" s="1066" customFormat="1" ht="20.25">
      <c r="A4" s="1640" t="s">
        <v>1458</v>
      </c>
      <c r="B4" s="1640"/>
      <c r="C4" s="1640"/>
      <c r="D4" s="1640"/>
      <c r="E4" s="1640"/>
      <c r="F4" s="1640"/>
      <c r="G4" s="1640"/>
      <c r="H4" s="1640"/>
      <c r="I4" s="1640"/>
      <c r="J4" s="1640"/>
      <c r="K4" s="1640"/>
      <c r="L4" s="1064"/>
      <c r="M4" s="1064"/>
      <c r="N4" s="1064"/>
      <c r="O4" s="1064"/>
      <c r="P4" s="1064"/>
      <c r="Q4" s="1065"/>
      <c r="R4" s="1065"/>
      <c r="S4" s="1065"/>
      <c r="T4" s="1065"/>
      <c r="U4" s="1065"/>
      <c r="V4" s="1065"/>
    </row>
    <row r="5" spans="1:22" s="554" customFormat="1" ht="15" customHeight="1">
      <c r="A5" s="1020"/>
      <c r="B5" s="552"/>
      <c r="C5" s="551"/>
      <c r="D5" s="551"/>
      <c r="E5" s="901"/>
      <c r="F5" s="555"/>
      <c r="G5" s="551"/>
      <c r="H5" s="551"/>
      <c r="I5" s="551"/>
      <c r="J5" s="551"/>
      <c r="K5" s="551"/>
      <c r="L5" s="551"/>
      <c r="M5" s="551"/>
      <c r="N5" s="551"/>
      <c r="O5" s="551"/>
      <c r="P5" s="551"/>
      <c r="Q5" s="553"/>
      <c r="R5" s="553"/>
      <c r="S5" s="553"/>
      <c r="T5" s="553"/>
      <c r="U5" s="553"/>
      <c r="V5" s="553"/>
    </row>
    <row r="6" spans="1:22" s="554" customFormat="1" ht="15">
      <c r="A6" s="552" t="s">
        <v>1085</v>
      </c>
      <c r="B6" s="552"/>
      <c r="C6" s="551"/>
      <c r="D6" s="551"/>
      <c r="E6" s="552"/>
      <c r="F6" s="552"/>
      <c r="G6" s="551"/>
      <c r="H6" s="551"/>
      <c r="I6" s="551"/>
      <c r="J6" s="551"/>
      <c r="K6" s="551"/>
      <c r="L6" s="551"/>
      <c r="M6" s="551"/>
      <c r="N6" s="551"/>
      <c r="O6" s="551"/>
      <c r="P6" s="551"/>
      <c r="Q6" s="553"/>
      <c r="R6" s="553"/>
      <c r="S6" s="553"/>
      <c r="T6" s="553"/>
      <c r="U6" s="553"/>
      <c r="V6" s="553"/>
    </row>
    <row r="7" spans="1:22" s="554" customFormat="1" ht="15">
      <c r="A7" s="552" t="s">
        <v>1086</v>
      </c>
      <c r="B7" s="552"/>
      <c r="C7" s="551"/>
      <c r="D7" s="551"/>
      <c r="E7" s="552"/>
      <c r="F7" s="552"/>
      <c r="G7" s="551"/>
      <c r="H7" s="551"/>
      <c r="I7" s="551"/>
      <c r="J7" s="551"/>
      <c r="K7" s="551"/>
      <c r="L7" s="551"/>
      <c r="M7" s="551"/>
      <c r="N7" s="551"/>
      <c r="O7" s="551"/>
      <c r="P7" s="551"/>
      <c r="Q7" s="553"/>
      <c r="R7" s="553"/>
      <c r="S7" s="553"/>
      <c r="T7" s="553"/>
      <c r="U7" s="553"/>
      <c r="V7" s="553"/>
    </row>
    <row r="8" spans="1:16" ht="15">
      <c r="A8" s="902" t="s">
        <v>1459</v>
      </c>
      <c r="B8" s="902"/>
      <c r="C8" s="903"/>
      <c r="D8" s="902"/>
      <c r="E8" s="902"/>
      <c r="F8" s="902"/>
      <c r="G8" s="902"/>
      <c r="H8" s="902"/>
      <c r="I8" s="902"/>
      <c r="J8" s="902"/>
      <c r="K8" s="902"/>
      <c r="L8" s="902"/>
      <c r="M8" s="902"/>
      <c r="N8" s="902"/>
      <c r="O8" s="902"/>
      <c r="P8" s="902"/>
    </row>
    <row r="9" spans="1:18" ht="15">
      <c r="A9" s="902"/>
      <c r="B9" s="902"/>
      <c r="C9" s="442"/>
      <c r="D9" s="440"/>
      <c r="E9" s="440"/>
      <c r="F9" s="440"/>
      <c r="G9" s="440"/>
      <c r="H9" s="902"/>
      <c r="I9" s="902"/>
      <c r="J9" s="902"/>
      <c r="K9" s="902"/>
      <c r="L9" s="902"/>
      <c r="M9" s="902"/>
      <c r="N9" s="902"/>
      <c r="O9" s="902"/>
      <c r="P9" s="902"/>
      <c r="Q9" s="569"/>
      <c r="R9" s="569"/>
    </row>
    <row r="10" spans="1:16" ht="15.75" customHeight="1">
      <c r="A10" s="904"/>
      <c r="B10" s="982"/>
      <c r="C10" s="1637" t="s">
        <v>1164</v>
      </c>
      <c r="D10" s="1638"/>
      <c r="E10" s="1638"/>
      <c r="F10" s="1638"/>
      <c r="G10" s="1639"/>
      <c r="H10" s="905" t="s">
        <v>1460</v>
      </c>
      <c r="I10" s="905" t="s">
        <v>1460</v>
      </c>
      <c r="J10" s="906" t="s">
        <v>1461</v>
      </c>
      <c r="K10" s="907" t="s">
        <v>1462</v>
      </c>
      <c r="L10" s="557"/>
      <c r="M10" s="557"/>
      <c r="N10" s="557"/>
      <c r="O10" s="558"/>
      <c r="P10" s="549"/>
    </row>
    <row r="11" spans="1:16" s="560" customFormat="1" ht="15.75" customHeight="1">
      <c r="A11" s="452" t="s">
        <v>1612</v>
      </c>
      <c r="B11" s="983" t="s">
        <v>1463</v>
      </c>
      <c r="C11" s="946" t="s">
        <v>1613</v>
      </c>
      <c r="D11" s="443" t="s">
        <v>896</v>
      </c>
      <c r="E11" s="449" t="s">
        <v>897</v>
      </c>
      <c r="F11" s="443" t="s">
        <v>898</v>
      </c>
      <c r="G11" s="443" t="s">
        <v>1464</v>
      </c>
      <c r="H11" s="559" t="s">
        <v>1465</v>
      </c>
      <c r="I11" s="559" t="s">
        <v>1466</v>
      </c>
      <c r="J11" s="443" t="s">
        <v>1467</v>
      </c>
      <c r="K11" s="443" t="s">
        <v>1468</v>
      </c>
      <c r="L11" s="448"/>
      <c r="M11" s="448"/>
      <c r="N11" s="448"/>
      <c r="O11" s="448"/>
      <c r="P11" s="549"/>
    </row>
    <row r="12" spans="1:16" s="560" customFormat="1" ht="15.75" customHeight="1">
      <c r="A12" s="455" t="s">
        <v>1617</v>
      </c>
      <c r="B12" s="984" t="s">
        <v>1618</v>
      </c>
      <c r="C12" s="946" t="s">
        <v>1619</v>
      </c>
      <c r="D12" s="449" t="s">
        <v>1620</v>
      </c>
      <c r="E12" s="449" t="s">
        <v>1621</v>
      </c>
      <c r="F12" s="449" t="s">
        <v>1622</v>
      </c>
      <c r="G12" s="449" t="s">
        <v>1623</v>
      </c>
      <c r="H12" s="561" t="s">
        <v>1624</v>
      </c>
      <c r="I12" s="561" t="s">
        <v>1625</v>
      </c>
      <c r="J12" s="449" t="s">
        <v>1626</v>
      </c>
      <c r="K12" s="449" t="s">
        <v>1627</v>
      </c>
      <c r="L12" s="445"/>
      <c r="M12" s="445"/>
      <c r="N12" s="445"/>
      <c r="O12" s="445"/>
      <c r="P12" s="549"/>
    </row>
    <row r="13" spans="1:15" s="560" customFormat="1" ht="15">
      <c r="A13" s="458">
        <v>1</v>
      </c>
      <c r="B13" s="562"/>
      <c r="C13" s="459"/>
      <c r="D13" s="459"/>
      <c r="E13" s="459"/>
      <c r="F13" s="459"/>
      <c r="G13" s="563"/>
      <c r="H13" s="563"/>
      <c r="I13" s="563"/>
      <c r="J13" s="563"/>
      <c r="K13" s="564"/>
      <c r="L13" s="565"/>
      <c r="M13" s="565"/>
      <c r="N13" s="565"/>
      <c r="O13" s="565"/>
    </row>
    <row r="14" spans="1:15" s="560" customFormat="1" ht="15">
      <c r="A14" s="458">
        <v>2</v>
      </c>
      <c r="B14" s="460"/>
      <c r="C14" s="461"/>
      <c r="D14" s="461"/>
      <c r="E14" s="461"/>
      <c r="F14" s="461"/>
      <c r="G14" s="563"/>
      <c r="H14" s="563"/>
      <c r="I14" s="563"/>
      <c r="J14" s="563"/>
      <c r="K14" s="564"/>
      <c r="L14" s="565"/>
      <c r="M14" s="565"/>
      <c r="N14" s="565"/>
      <c r="O14" s="565"/>
    </row>
    <row r="15" spans="1:15" s="560" customFormat="1" ht="17.25" customHeight="1">
      <c r="A15" s="566">
        <v>3</v>
      </c>
      <c r="B15" s="562"/>
      <c r="C15" s="459"/>
      <c r="D15" s="459"/>
      <c r="E15" s="459"/>
      <c r="F15" s="459"/>
      <c r="G15" s="563"/>
      <c r="H15" s="563"/>
      <c r="I15" s="563"/>
      <c r="J15" s="563"/>
      <c r="K15" s="564"/>
      <c r="L15" s="565"/>
      <c r="M15" s="565"/>
      <c r="N15" s="565"/>
      <c r="O15" s="565"/>
    </row>
    <row r="16" spans="1:15" ht="15">
      <c r="A16" s="443">
        <v>4</v>
      </c>
      <c r="B16" s="460"/>
      <c r="C16" s="567"/>
      <c r="D16" s="462"/>
      <c r="E16" s="462"/>
      <c r="F16" s="462"/>
      <c r="G16" s="563"/>
      <c r="H16" s="563"/>
      <c r="I16" s="563"/>
      <c r="J16" s="563"/>
      <c r="K16" s="568"/>
      <c r="L16" s="569"/>
      <c r="M16" s="569"/>
      <c r="N16" s="569"/>
      <c r="O16" s="569"/>
    </row>
    <row r="17" spans="1:15" ht="15">
      <c r="A17" s="458">
        <v>5</v>
      </c>
      <c r="B17" s="460"/>
      <c r="C17" s="459"/>
      <c r="D17" s="459"/>
      <c r="E17" s="459"/>
      <c r="F17" s="459"/>
      <c r="G17" s="563"/>
      <c r="H17" s="563"/>
      <c r="I17" s="563"/>
      <c r="J17" s="563"/>
      <c r="K17" s="568"/>
      <c r="L17" s="569"/>
      <c r="M17" s="569"/>
      <c r="N17" s="569"/>
      <c r="O17" s="569"/>
    </row>
    <row r="18" spans="1:15" ht="15">
      <c r="A18" s="458">
        <v>6</v>
      </c>
      <c r="B18" s="570"/>
      <c r="C18" s="459"/>
      <c r="D18" s="459"/>
      <c r="E18" s="459"/>
      <c r="F18" s="459"/>
      <c r="G18" s="563"/>
      <c r="H18" s="563"/>
      <c r="I18" s="563"/>
      <c r="J18" s="563"/>
      <c r="K18" s="568"/>
      <c r="L18" s="569"/>
      <c r="M18" s="569"/>
      <c r="N18" s="569"/>
      <c r="O18" s="569"/>
    </row>
    <row r="19" spans="1:15" ht="15">
      <c r="A19" s="458">
        <v>7</v>
      </c>
      <c r="B19" s="460"/>
      <c r="C19" s="461"/>
      <c r="D19" s="461"/>
      <c r="E19" s="461"/>
      <c r="F19" s="461"/>
      <c r="G19" s="563"/>
      <c r="H19" s="563"/>
      <c r="I19" s="563"/>
      <c r="J19" s="563"/>
      <c r="K19" s="568"/>
      <c r="L19" s="569"/>
      <c r="M19" s="569"/>
      <c r="N19" s="569"/>
      <c r="O19" s="569"/>
    </row>
    <row r="20" spans="1:15" ht="15">
      <c r="A20" s="458">
        <f aca="true" t="shared" si="0" ref="A20:A26">+A19+1</f>
        <v>8</v>
      </c>
      <c r="B20" s="562"/>
      <c r="C20" s="461"/>
      <c r="D20" s="461"/>
      <c r="E20" s="461"/>
      <c r="F20" s="461"/>
      <c r="G20" s="563"/>
      <c r="H20" s="563"/>
      <c r="I20" s="563"/>
      <c r="J20" s="563"/>
      <c r="K20" s="568"/>
      <c r="L20" s="569"/>
      <c r="M20" s="569"/>
      <c r="N20" s="569"/>
      <c r="O20" s="569"/>
    </row>
    <row r="21" spans="1:15" ht="15">
      <c r="A21" s="458">
        <f t="shared" si="0"/>
        <v>9</v>
      </c>
      <c r="B21" s="460"/>
      <c r="C21" s="461"/>
      <c r="D21" s="461"/>
      <c r="E21" s="461"/>
      <c r="F21" s="461"/>
      <c r="G21" s="563"/>
      <c r="H21" s="563"/>
      <c r="I21" s="563"/>
      <c r="J21" s="563"/>
      <c r="K21" s="568"/>
      <c r="L21" s="569"/>
      <c r="M21" s="569"/>
      <c r="N21" s="569"/>
      <c r="O21" s="569"/>
    </row>
    <row r="22" spans="1:15" ht="15">
      <c r="A22" s="458">
        <f t="shared" si="0"/>
        <v>10</v>
      </c>
      <c r="B22" s="562"/>
      <c r="C22" s="461"/>
      <c r="D22" s="461"/>
      <c r="E22" s="461"/>
      <c r="F22" s="461"/>
      <c r="G22" s="563"/>
      <c r="H22" s="563"/>
      <c r="I22" s="563"/>
      <c r="J22" s="563"/>
      <c r="K22" s="568"/>
      <c r="L22" s="569"/>
      <c r="M22" s="569"/>
      <c r="N22" s="569"/>
      <c r="O22" s="569"/>
    </row>
    <row r="23" spans="1:15" ht="15">
      <c r="A23" s="458">
        <f t="shared" si="0"/>
        <v>11</v>
      </c>
      <c r="B23" s="562"/>
      <c r="C23" s="461"/>
      <c r="D23" s="461"/>
      <c r="E23" s="461"/>
      <c r="F23" s="461"/>
      <c r="G23" s="563"/>
      <c r="H23" s="563"/>
      <c r="I23" s="563"/>
      <c r="J23" s="563"/>
      <c r="K23" s="568"/>
      <c r="L23" s="569"/>
      <c r="M23" s="569"/>
      <c r="N23" s="569"/>
      <c r="O23" s="569"/>
    </row>
    <row r="24" spans="1:15" ht="15">
      <c r="A24" s="458">
        <f t="shared" si="0"/>
        <v>12</v>
      </c>
      <c r="B24" s="562"/>
      <c r="C24" s="459"/>
      <c r="D24" s="459"/>
      <c r="E24" s="459"/>
      <c r="F24" s="459"/>
      <c r="G24" s="563"/>
      <c r="H24" s="563"/>
      <c r="I24" s="563"/>
      <c r="J24" s="563"/>
      <c r="K24" s="568"/>
      <c r="L24" s="569"/>
      <c r="M24" s="569"/>
      <c r="N24" s="569"/>
      <c r="O24" s="569"/>
    </row>
    <row r="25" spans="1:15" ht="15">
      <c r="A25" s="458">
        <f t="shared" si="0"/>
        <v>13</v>
      </c>
      <c r="B25" s="571"/>
      <c r="C25" s="572"/>
      <c r="D25" s="572"/>
      <c r="E25" s="572"/>
      <c r="F25" s="572"/>
      <c r="G25" s="573"/>
      <c r="H25" s="573"/>
      <c r="I25" s="573"/>
      <c r="J25" s="573"/>
      <c r="K25" s="574"/>
      <c r="L25" s="569"/>
      <c r="M25" s="569"/>
      <c r="N25" s="569"/>
      <c r="O25" s="569"/>
    </row>
    <row r="26" spans="1:15" ht="15">
      <c r="A26" s="458">
        <f t="shared" si="0"/>
        <v>14</v>
      </c>
      <c r="B26" s="571"/>
      <c r="C26" s="572"/>
      <c r="D26" s="572"/>
      <c r="E26" s="572"/>
      <c r="F26" s="572"/>
      <c r="G26" s="573"/>
      <c r="H26" s="573"/>
      <c r="I26" s="573"/>
      <c r="J26" s="573"/>
      <c r="K26" s="574"/>
      <c r="L26" s="569"/>
      <c r="M26" s="569"/>
      <c r="N26" s="569"/>
      <c r="O26" s="569"/>
    </row>
    <row r="27" spans="1:15" ht="15">
      <c r="A27" s="468">
        <v>15</v>
      </c>
      <c r="B27" s="571"/>
      <c r="C27" s="461"/>
      <c r="D27" s="461"/>
      <c r="E27" s="461"/>
      <c r="F27" s="461"/>
      <c r="G27" s="573"/>
      <c r="H27" s="573"/>
      <c r="I27" s="573"/>
      <c r="J27" s="573"/>
      <c r="K27" s="574"/>
      <c r="L27" s="569"/>
      <c r="M27" s="569"/>
      <c r="N27" s="569"/>
      <c r="O27" s="569"/>
    </row>
    <row r="28" spans="1:16" ht="15">
      <c r="A28" s="586"/>
      <c r="B28" s="548" t="s">
        <v>934</v>
      </c>
      <c r="C28" s="552"/>
      <c r="D28" s="552"/>
      <c r="E28" s="575"/>
      <c r="F28" s="552"/>
      <c r="G28" s="575"/>
      <c r="H28" s="575"/>
      <c r="I28" s="575"/>
      <c r="J28" s="575"/>
      <c r="K28" s="552"/>
      <c r="L28" s="552"/>
      <c r="M28" s="552"/>
      <c r="N28" s="552"/>
      <c r="O28" s="552"/>
      <c r="P28" s="549"/>
    </row>
    <row r="29" spans="1:2" ht="15">
      <c r="A29" s="445"/>
      <c r="B29" s="576" t="s">
        <v>935</v>
      </c>
    </row>
    <row r="30" ht="15">
      <c r="A30" s="445"/>
    </row>
  </sheetData>
  <sheetProtection/>
  <mergeCells count="2">
    <mergeCell ref="C10:G10"/>
    <mergeCell ref="A4:K4"/>
  </mergeCells>
  <printOptions horizontalCentered="1"/>
  <pageMargins left="0.5" right="0.5" top="1" bottom="0.5" header="0" footer="0.5"/>
  <pageSetup horizontalDpi="300" verticalDpi="300" orientation="landscape" scale="85" r:id="rId1"/>
  <headerFooter alignWithMargins="0">
    <oddFooter>&amp;CPage 12</oddFooter>
  </headerFooter>
</worksheet>
</file>

<file path=xl/worksheets/sheet16.xml><?xml version="1.0" encoding="utf-8"?>
<worksheet xmlns="http://schemas.openxmlformats.org/spreadsheetml/2006/main" xmlns:r="http://schemas.openxmlformats.org/officeDocument/2006/relationships">
  <sheetPr codeName="Sheet16"/>
  <dimension ref="A1:Q33"/>
  <sheetViews>
    <sheetView showGridLines="0" zoomScalePageLayoutView="0" workbookViewId="0" topLeftCell="A1">
      <selection activeCell="D3" sqref="D3"/>
    </sheetView>
  </sheetViews>
  <sheetFormatPr defaultColWidth="9.00390625" defaultRowHeight="15.75"/>
  <cols>
    <col min="1" max="1" width="4.625" style="208" customWidth="1"/>
    <col min="2" max="2" width="31.375" style="208" customWidth="1"/>
    <col min="3" max="3" width="27.00390625" style="208" customWidth="1"/>
    <col min="4" max="4" width="20.375" style="208" customWidth="1"/>
    <col min="5" max="5" width="5.625" style="208" customWidth="1"/>
    <col min="6" max="6" width="7.25390625" style="208" customWidth="1"/>
    <col min="7" max="8" width="12.375" style="208" customWidth="1"/>
    <col min="9" max="9" width="11.125" style="208" customWidth="1"/>
    <col min="10" max="16384" width="9.00390625" style="201" customWidth="1"/>
  </cols>
  <sheetData>
    <row r="1" spans="1:17" s="266" customFormat="1" ht="19.5" thickBot="1">
      <c r="A1" s="1067">
        <f>TableConts1!A1</f>
        <v>0</v>
      </c>
      <c r="B1" s="1012"/>
      <c r="C1" s="1062"/>
      <c r="D1" s="1062"/>
      <c r="E1" s="1063"/>
      <c r="F1" s="1012"/>
      <c r="G1" s="1012"/>
      <c r="H1" s="1063"/>
      <c r="I1" s="981" t="str">
        <f>GenInst1!K1</f>
        <v>For the Year Ended December 31, 2018</v>
      </c>
      <c r="J1" s="384"/>
      <c r="K1" s="384"/>
      <c r="L1" s="384"/>
      <c r="M1" s="384"/>
      <c r="N1" s="384"/>
      <c r="O1" s="384"/>
      <c r="P1" s="384"/>
      <c r="Q1" s="384"/>
    </row>
    <row r="2" spans="1:16" s="228" customFormat="1" ht="15.75">
      <c r="A2" s="249"/>
      <c r="B2" s="985" t="s">
        <v>936</v>
      </c>
      <c r="C2" s="238"/>
      <c r="D2" s="238"/>
      <c r="E2" s="249"/>
      <c r="F2" s="249"/>
      <c r="G2" s="238"/>
      <c r="H2" s="238"/>
      <c r="I2" s="238"/>
      <c r="J2" s="238"/>
      <c r="K2" s="260"/>
      <c r="L2" s="260"/>
      <c r="M2" s="260"/>
      <c r="N2" s="260"/>
      <c r="O2" s="260"/>
      <c r="P2" s="260"/>
    </row>
    <row r="3" spans="1:16" s="228" customFormat="1" ht="15.75" customHeight="1">
      <c r="A3" s="249"/>
      <c r="B3" s="552"/>
      <c r="C3" s="238"/>
      <c r="D3" s="238"/>
      <c r="E3" s="249"/>
      <c r="F3" s="249"/>
      <c r="G3" s="238"/>
      <c r="H3" s="238"/>
      <c r="I3" s="238"/>
      <c r="J3" s="238"/>
      <c r="K3" s="260"/>
      <c r="L3" s="260"/>
      <c r="M3" s="260"/>
      <c r="N3" s="260"/>
      <c r="O3" s="260"/>
      <c r="P3" s="260"/>
    </row>
    <row r="4" spans="1:10" s="1068" customFormat="1" ht="20.25">
      <c r="A4" s="1644" t="s">
        <v>1163</v>
      </c>
      <c r="B4" s="1644"/>
      <c r="C4" s="1644"/>
      <c r="D4" s="1644"/>
      <c r="E4" s="1644"/>
      <c r="F4" s="1644"/>
      <c r="G4" s="1644"/>
      <c r="H4" s="1644"/>
      <c r="I4" s="1644"/>
      <c r="J4" s="1034"/>
    </row>
    <row r="5" spans="1:10" ht="15.75" customHeight="1">
      <c r="A5" s="1019"/>
      <c r="B5" s="192"/>
      <c r="C5" s="193"/>
      <c r="D5" s="908"/>
      <c r="E5" s="192"/>
      <c r="F5" s="369"/>
      <c r="G5" s="192"/>
      <c r="H5" s="192"/>
      <c r="I5" s="192"/>
      <c r="J5" s="438"/>
    </row>
    <row r="6" spans="1:10" ht="15.75" customHeight="1">
      <c r="A6" s="909"/>
      <c r="B6" s="910"/>
      <c r="C6" s="1641" t="s">
        <v>1164</v>
      </c>
      <c r="D6" s="1642"/>
      <c r="E6" s="1642"/>
      <c r="F6" s="1642"/>
      <c r="G6" s="1642"/>
      <c r="H6" s="1642"/>
      <c r="I6" s="1643"/>
      <c r="J6"/>
    </row>
    <row r="7" spans="1:10" s="204" customFormat="1" ht="15.75" customHeight="1">
      <c r="A7" s="314" t="s">
        <v>1612</v>
      </c>
      <c r="B7" s="196" t="s">
        <v>1165</v>
      </c>
      <c r="C7" s="194" t="s">
        <v>1613</v>
      </c>
      <c r="D7" s="195" t="s">
        <v>896</v>
      </c>
      <c r="E7" s="194" t="s">
        <v>897</v>
      </c>
      <c r="F7" s="195" t="s">
        <v>898</v>
      </c>
      <c r="G7" s="195" t="s">
        <v>1464</v>
      </c>
      <c r="H7" s="195" t="s">
        <v>1166</v>
      </c>
      <c r="I7" s="195" t="s">
        <v>558</v>
      </c>
      <c r="J7"/>
    </row>
    <row r="8" spans="1:10" s="204" customFormat="1" ht="15.75" customHeight="1">
      <c r="A8" s="315" t="s">
        <v>1617</v>
      </c>
      <c r="B8" s="212" t="s">
        <v>1618</v>
      </c>
      <c r="C8" s="194" t="s">
        <v>1619</v>
      </c>
      <c r="D8" s="194" t="s">
        <v>1620</v>
      </c>
      <c r="E8" s="194" t="s">
        <v>1621</v>
      </c>
      <c r="F8" s="194" t="s">
        <v>1622</v>
      </c>
      <c r="G8" s="194" t="s">
        <v>1623</v>
      </c>
      <c r="H8" s="194" t="s">
        <v>1624</v>
      </c>
      <c r="I8" s="194" t="s">
        <v>1625</v>
      </c>
      <c r="J8"/>
    </row>
    <row r="9" spans="1:9" s="204" customFormat="1" ht="15.75">
      <c r="A9" s="197">
        <v>1</v>
      </c>
      <c r="B9" s="357" t="s">
        <v>1167</v>
      </c>
      <c r="C9" s="66"/>
      <c r="D9" s="66"/>
      <c r="E9" s="66"/>
      <c r="F9" s="66"/>
      <c r="G9" s="353"/>
      <c r="H9" s="353"/>
      <c r="I9" s="361"/>
    </row>
    <row r="10" spans="1:9" s="204" customFormat="1" ht="15.75">
      <c r="A10" s="197">
        <v>2</v>
      </c>
      <c r="B10" s="211"/>
      <c r="C10" s="198"/>
      <c r="D10" s="198"/>
      <c r="E10" s="198"/>
      <c r="F10" s="198"/>
      <c r="G10" s="353"/>
      <c r="H10" s="353"/>
      <c r="I10" s="361"/>
    </row>
    <row r="11" spans="1:9" s="204" customFormat="1" ht="17.25" customHeight="1">
      <c r="A11" s="355">
        <v>3</v>
      </c>
      <c r="B11" s="356" t="s">
        <v>1168</v>
      </c>
      <c r="C11" s="66"/>
      <c r="D11" s="66"/>
      <c r="E11" s="66"/>
      <c r="F11" s="66"/>
      <c r="G11" s="353"/>
      <c r="H11" s="353"/>
      <c r="I11" s="361"/>
    </row>
    <row r="12" spans="1:9" ht="15.75">
      <c r="A12" s="195">
        <v>4</v>
      </c>
      <c r="B12" s="211"/>
      <c r="C12" s="359"/>
      <c r="D12" s="199"/>
      <c r="E12" s="199"/>
      <c r="F12" s="199"/>
      <c r="G12" s="353"/>
      <c r="H12" s="353"/>
      <c r="I12" s="362"/>
    </row>
    <row r="13" spans="1:9" ht="15.75">
      <c r="A13" s="197">
        <v>5</v>
      </c>
      <c r="B13" s="211"/>
      <c r="C13" s="66"/>
      <c r="D13" s="66"/>
      <c r="E13" s="66"/>
      <c r="F13" s="66"/>
      <c r="G13" s="353"/>
      <c r="H13" s="353"/>
      <c r="I13" s="362"/>
    </row>
    <row r="14" spans="1:9" ht="15.75">
      <c r="A14" s="197">
        <v>6</v>
      </c>
      <c r="B14" s="213"/>
      <c r="C14" s="66"/>
      <c r="D14" s="66"/>
      <c r="E14" s="66"/>
      <c r="F14" s="66"/>
      <c r="G14" s="353"/>
      <c r="H14" s="353"/>
      <c r="I14" s="362"/>
    </row>
    <row r="15" spans="1:9" ht="15.75">
      <c r="A15" s="197">
        <v>7</v>
      </c>
      <c r="B15" s="211"/>
      <c r="C15" s="198"/>
      <c r="D15" s="198"/>
      <c r="E15" s="198"/>
      <c r="F15" s="198"/>
      <c r="G15" s="353"/>
      <c r="H15" s="353"/>
      <c r="I15" s="362"/>
    </row>
    <row r="16" spans="1:9" ht="15.75">
      <c r="A16" s="197">
        <f aca="true" t="shared" si="0" ref="A16:A22">+A15+1</f>
        <v>8</v>
      </c>
      <c r="B16" s="356" t="s">
        <v>1169</v>
      </c>
      <c r="C16" s="198"/>
      <c r="D16" s="198"/>
      <c r="E16" s="198"/>
      <c r="F16" s="198"/>
      <c r="G16" s="353"/>
      <c r="H16" s="353"/>
      <c r="I16" s="362"/>
    </row>
    <row r="17" spans="1:9" ht="15.75">
      <c r="A17" s="197">
        <f t="shared" si="0"/>
        <v>9</v>
      </c>
      <c r="B17" s="211"/>
      <c r="C17" s="198"/>
      <c r="D17" s="198"/>
      <c r="E17" s="198"/>
      <c r="F17" s="198"/>
      <c r="G17" s="353"/>
      <c r="H17" s="353"/>
      <c r="I17" s="362"/>
    </row>
    <row r="18" spans="1:9" ht="15.75">
      <c r="A18" s="197">
        <f t="shared" si="0"/>
        <v>10</v>
      </c>
      <c r="B18" s="356" t="s">
        <v>1170</v>
      </c>
      <c r="C18" s="198"/>
      <c r="D18" s="198"/>
      <c r="E18" s="198"/>
      <c r="F18" s="198"/>
      <c r="G18" s="353"/>
      <c r="H18" s="353"/>
      <c r="I18" s="362"/>
    </row>
    <row r="19" spans="1:9" ht="15.75">
      <c r="A19" s="197">
        <f t="shared" si="0"/>
        <v>11</v>
      </c>
      <c r="B19" s="356"/>
      <c r="C19" s="198"/>
      <c r="D19" s="198"/>
      <c r="E19" s="198"/>
      <c r="F19" s="198"/>
      <c r="G19" s="353"/>
      <c r="H19" s="353"/>
      <c r="I19" s="362"/>
    </row>
    <row r="20" spans="1:9" ht="15.75">
      <c r="A20" s="197">
        <f t="shared" si="0"/>
        <v>12</v>
      </c>
      <c r="B20" s="356" t="s">
        <v>1171</v>
      </c>
      <c r="C20" s="66"/>
      <c r="D20" s="66"/>
      <c r="E20" s="66"/>
      <c r="F20" s="66"/>
      <c r="G20" s="353"/>
      <c r="H20" s="353"/>
      <c r="I20" s="362"/>
    </row>
    <row r="21" spans="1:9" ht="15.75">
      <c r="A21" s="197">
        <f t="shared" si="0"/>
        <v>13</v>
      </c>
      <c r="B21" s="368"/>
      <c r="C21" s="364"/>
      <c r="D21" s="364"/>
      <c r="E21" s="364"/>
      <c r="F21" s="364"/>
      <c r="G21" s="365"/>
      <c r="H21" s="365"/>
      <c r="I21" s="363"/>
    </row>
    <row r="22" spans="1:9" ht="15.75">
      <c r="A22" s="197">
        <f t="shared" si="0"/>
        <v>14</v>
      </c>
      <c r="B22" s="366"/>
      <c r="C22" s="364"/>
      <c r="D22" s="364"/>
      <c r="E22" s="364"/>
      <c r="F22" s="364"/>
      <c r="G22" s="365"/>
      <c r="H22" s="365"/>
      <c r="I22" s="363"/>
    </row>
    <row r="23" spans="1:9" ht="15.75">
      <c r="A23" s="367">
        <v>15</v>
      </c>
      <c r="B23" s="366"/>
      <c r="C23" s="198"/>
      <c r="D23" s="198"/>
      <c r="E23" s="198"/>
      <c r="F23" s="198"/>
      <c r="G23" s="365"/>
      <c r="H23" s="365"/>
      <c r="I23" s="363"/>
    </row>
    <row r="24" spans="1:9" ht="15.75">
      <c r="A24" s="197">
        <v>16</v>
      </c>
      <c r="B24" s="356" t="s">
        <v>1172</v>
      </c>
      <c r="C24" s="198"/>
      <c r="D24" s="198"/>
      <c r="E24" s="198"/>
      <c r="F24" s="198"/>
      <c r="G24" s="353"/>
      <c r="H24" s="353"/>
      <c r="I24" s="362"/>
    </row>
    <row r="25" spans="1:9" ht="15.75">
      <c r="A25" s="197">
        <f>+A24+1</f>
        <v>17</v>
      </c>
      <c r="B25" s="356"/>
      <c r="C25" s="198"/>
      <c r="D25" s="198"/>
      <c r="E25" s="198"/>
      <c r="F25" s="198"/>
      <c r="G25" s="353"/>
      <c r="H25" s="353"/>
      <c r="I25" s="362"/>
    </row>
    <row r="26" spans="1:9" ht="15.75">
      <c r="A26" s="197">
        <f>+A25+1</f>
        <v>18</v>
      </c>
      <c r="B26" s="356" t="s">
        <v>1173</v>
      </c>
      <c r="C26" s="198"/>
      <c r="D26" s="198"/>
      <c r="E26" s="198"/>
      <c r="F26" s="198"/>
      <c r="G26" s="353"/>
      <c r="H26" s="353"/>
      <c r="I26" s="362"/>
    </row>
    <row r="27" spans="1:9" ht="15.75">
      <c r="A27" s="195">
        <f>+A26+1</f>
        <v>19</v>
      </c>
      <c r="B27" s="356"/>
      <c r="C27" s="66"/>
      <c r="D27" s="66"/>
      <c r="E27" s="66"/>
      <c r="F27" s="66"/>
      <c r="G27" s="353"/>
      <c r="H27" s="353"/>
      <c r="I27" s="362"/>
    </row>
    <row r="28" spans="1:9" ht="15.75">
      <c r="A28" s="358">
        <v>20</v>
      </c>
      <c r="B28" s="356"/>
      <c r="C28" s="359"/>
      <c r="D28" s="199"/>
      <c r="E28" s="199"/>
      <c r="F28" s="199"/>
      <c r="G28" s="353"/>
      <c r="H28" s="353"/>
      <c r="I28" s="362"/>
    </row>
    <row r="29" spans="1:9" ht="15.75">
      <c r="A29" s="197">
        <v>21</v>
      </c>
      <c r="B29" s="356" t="s">
        <v>1174</v>
      </c>
      <c r="C29" s="198"/>
      <c r="D29" s="198"/>
      <c r="E29" s="198"/>
      <c r="F29" s="198"/>
      <c r="G29" s="353"/>
      <c r="H29" s="353"/>
      <c r="I29" s="362"/>
    </row>
    <row r="30" spans="1:9" ht="15.75">
      <c r="A30" s="197">
        <v>22</v>
      </c>
      <c r="B30" s="356"/>
      <c r="C30" s="198"/>
      <c r="D30" s="198"/>
      <c r="E30" s="198"/>
      <c r="F30" s="198"/>
      <c r="G30" s="353"/>
      <c r="H30" s="353"/>
      <c r="I30" s="362"/>
    </row>
    <row r="31" spans="1:9" ht="15.75">
      <c r="A31" s="197">
        <f>+A30+1</f>
        <v>23</v>
      </c>
      <c r="B31" s="356"/>
      <c r="C31" s="66"/>
      <c r="D31" s="66"/>
      <c r="E31" s="66"/>
      <c r="F31" s="66"/>
      <c r="G31" s="353"/>
      <c r="H31" s="353"/>
      <c r="I31" s="362"/>
    </row>
    <row r="32" spans="1:9" ht="15.75">
      <c r="A32" s="197">
        <f>+A31+1</f>
        <v>24</v>
      </c>
      <c r="B32" s="356"/>
      <c r="C32" s="66"/>
      <c r="D32" s="66"/>
      <c r="E32" s="66"/>
      <c r="F32" s="66"/>
      <c r="G32" s="360"/>
      <c r="H32" s="360"/>
      <c r="I32" s="363"/>
    </row>
    <row r="33" spans="1:10" ht="15.75">
      <c r="A33" s="38"/>
      <c r="B33" s="38"/>
      <c r="C33" s="249"/>
      <c r="D33" s="249"/>
      <c r="E33" s="248"/>
      <c r="F33" s="249"/>
      <c r="G33" s="248"/>
      <c r="H33" s="248"/>
      <c r="I33" s="249"/>
      <c r="J33" s="3"/>
    </row>
  </sheetData>
  <sheetProtection/>
  <mergeCells count="2">
    <mergeCell ref="C6:I6"/>
    <mergeCell ref="A4:I4"/>
  </mergeCells>
  <printOptions horizontalCentered="1"/>
  <pageMargins left="0.5" right="0.5" top="1" bottom="0.5" header="0" footer="0.5"/>
  <pageSetup horizontalDpi="300" verticalDpi="300" orientation="landscape" scale="81" r:id="rId1"/>
  <headerFooter alignWithMargins="0">
    <oddFooter>&amp;CPage 13</oddFooter>
  </headerFooter>
</worksheet>
</file>

<file path=xl/worksheets/sheet17.xml><?xml version="1.0" encoding="utf-8"?>
<worksheet xmlns="http://schemas.openxmlformats.org/spreadsheetml/2006/main" xmlns:r="http://schemas.openxmlformats.org/officeDocument/2006/relationships">
  <sheetPr codeName="Sheet17" transitionEvaluation="1"/>
  <dimension ref="A1:P53"/>
  <sheetViews>
    <sheetView showGridLines="0" showZeros="0" zoomScale="75" zoomScaleNormal="75" zoomScalePageLayoutView="0" workbookViewId="0" topLeftCell="A1">
      <selection activeCell="G1" sqref="G1"/>
    </sheetView>
  </sheetViews>
  <sheetFormatPr defaultColWidth="11.00390625" defaultRowHeight="15.75"/>
  <cols>
    <col min="1" max="1" width="4.625" style="4" customWidth="1"/>
    <col min="2" max="2" width="7.00390625" style="36" customWidth="1"/>
    <col min="3" max="3" width="56.75390625" style="2" customWidth="1"/>
    <col min="4" max="4" width="7.50390625" style="2" customWidth="1"/>
    <col min="5" max="6" width="15.625" style="58" customWidth="1"/>
    <col min="7" max="7" width="15.625" style="2" customWidth="1"/>
    <col min="8" max="8" width="16.625" style="2" customWidth="1"/>
    <col min="9" max="250" width="11.00390625" style="2" customWidth="1"/>
    <col min="251" max="251" width="17.75390625" style="2" customWidth="1"/>
    <col min="252" max="16384" width="11.00390625" style="2" customWidth="1"/>
  </cols>
  <sheetData>
    <row r="1" spans="1:16" s="266" customFormat="1" ht="19.5" thickBot="1">
      <c r="A1" s="1037">
        <f>TableConts1!A1</f>
        <v>0</v>
      </c>
      <c r="B1" s="1051"/>
      <c r="C1" s="267"/>
      <c r="D1" s="267"/>
      <c r="E1" s="1012"/>
      <c r="F1" s="1012"/>
      <c r="G1" s="981" t="str">
        <f>GenInst1!K1</f>
        <v>For the Year Ended December 31, 2018</v>
      </c>
      <c r="H1" s="384"/>
      <c r="I1" s="384"/>
      <c r="J1" s="384"/>
      <c r="K1" s="384"/>
      <c r="L1" s="384"/>
      <c r="M1" s="384"/>
      <c r="N1" s="384"/>
      <c r="O1" s="384"/>
      <c r="P1" s="384"/>
    </row>
    <row r="2" spans="1:16" s="228" customFormat="1" ht="15.75">
      <c r="A2" s="249"/>
      <c r="B2" s="249"/>
      <c r="C2" s="985" t="s">
        <v>340</v>
      </c>
      <c r="D2" s="249"/>
      <c r="E2" s="238"/>
      <c r="F2" s="238"/>
      <c r="G2" s="249"/>
      <c r="H2" s="238"/>
      <c r="I2" s="238"/>
      <c r="J2" s="238"/>
      <c r="K2" s="260"/>
      <c r="L2" s="260"/>
      <c r="M2" s="260"/>
      <c r="N2" s="260"/>
      <c r="O2" s="260"/>
      <c r="P2" s="260"/>
    </row>
    <row r="3" spans="1:16" s="228" customFormat="1" ht="15.75" customHeight="1">
      <c r="A3" s="249"/>
      <c r="B3" s="249"/>
      <c r="C3" s="249"/>
      <c r="D3" s="249"/>
      <c r="E3" s="238"/>
      <c r="F3" s="238"/>
      <c r="G3" s="249"/>
      <c r="H3" s="238"/>
      <c r="I3" s="238"/>
      <c r="J3" s="238"/>
      <c r="K3" s="260"/>
      <c r="L3" s="260"/>
      <c r="M3" s="260"/>
      <c r="N3" s="260"/>
      <c r="O3" s="260"/>
      <c r="P3" s="260"/>
    </row>
    <row r="4" spans="1:16" s="228" customFormat="1" ht="18.75">
      <c r="A4" s="1645" t="s">
        <v>930</v>
      </c>
      <c r="B4" s="1645"/>
      <c r="C4" s="1645"/>
      <c r="D4" s="1645"/>
      <c r="E4" s="1645"/>
      <c r="F4" s="1645"/>
      <c r="G4" s="1645"/>
      <c r="H4" s="238"/>
      <c r="I4" s="238"/>
      <c r="J4" s="238"/>
      <c r="K4" s="260"/>
      <c r="L4" s="260"/>
      <c r="M4" s="260"/>
      <c r="N4" s="260"/>
      <c r="O4" s="260"/>
      <c r="P4" s="260"/>
    </row>
    <row r="5" spans="1:7" s="1050" customFormat="1" ht="23.25">
      <c r="A5" s="1049" t="s">
        <v>1175</v>
      </c>
      <c r="B5" s="1070"/>
      <c r="C5" s="1071"/>
      <c r="D5" s="1072"/>
      <c r="E5" s="1073"/>
      <c r="F5" s="1073"/>
      <c r="G5" s="1072"/>
    </row>
    <row r="6" spans="1:7" s="1050" customFormat="1" ht="15.75" customHeight="1">
      <c r="A6" s="1049"/>
      <c r="B6" s="1070"/>
      <c r="C6" s="1071"/>
      <c r="D6" s="1072"/>
      <c r="E6" s="1073"/>
      <c r="F6" s="1073"/>
      <c r="G6" s="1072"/>
    </row>
    <row r="7" spans="1:7" ht="15.75">
      <c r="A7" s="50" t="s">
        <v>1176</v>
      </c>
      <c r="B7" s="50"/>
      <c r="C7" s="50"/>
      <c r="D7" s="26"/>
      <c r="E7" s="54"/>
      <c r="F7" s="54"/>
      <c r="G7" s="26"/>
    </row>
    <row r="8" spans="1:7" ht="15.75">
      <c r="A8" s="304"/>
      <c r="B8" s="5"/>
      <c r="C8" s="4"/>
      <c r="D8" s="147" t="s">
        <v>116</v>
      </c>
      <c r="E8" s="55" t="s">
        <v>1177</v>
      </c>
      <c r="F8" s="55" t="s">
        <v>1177</v>
      </c>
      <c r="G8" s="9"/>
    </row>
    <row r="9" spans="1:7" ht="15.75">
      <c r="A9" s="304"/>
      <c r="B9" s="5"/>
      <c r="C9" s="4"/>
      <c r="D9" s="6" t="s">
        <v>1617</v>
      </c>
      <c r="E9" s="55" t="s">
        <v>1178</v>
      </c>
      <c r="F9" s="337" t="s">
        <v>1179</v>
      </c>
      <c r="G9" s="9" t="s">
        <v>1180</v>
      </c>
    </row>
    <row r="10" spans="1:7" ht="15.75">
      <c r="A10" s="307" t="s">
        <v>1612</v>
      </c>
      <c r="B10" s="21" t="s">
        <v>1181</v>
      </c>
      <c r="C10" s="91"/>
      <c r="D10" s="6"/>
      <c r="E10" s="337" t="s">
        <v>1182</v>
      </c>
      <c r="F10" s="55" t="s">
        <v>1183</v>
      </c>
      <c r="G10" s="9" t="s">
        <v>1184</v>
      </c>
    </row>
    <row r="11" spans="1:7" ht="15.75">
      <c r="A11" s="309" t="s">
        <v>1617</v>
      </c>
      <c r="B11" s="25" t="s">
        <v>1618</v>
      </c>
      <c r="C11" s="92"/>
      <c r="D11" s="27" t="s">
        <v>1619</v>
      </c>
      <c r="E11" s="56" t="s">
        <v>1620</v>
      </c>
      <c r="F11" s="56" t="s">
        <v>1621</v>
      </c>
      <c r="G11" s="9" t="s">
        <v>1622</v>
      </c>
    </row>
    <row r="12" spans="1:7" ht="15.75">
      <c r="A12" s="305">
        <v>1</v>
      </c>
      <c r="B12" s="338"/>
      <c r="C12" s="30" t="s">
        <v>1185</v>
      </c>
      <c r="D12" s="1139"/>
      <c r="E12" s="624" t="s">
        <v>1186</v>
      </c>
      <c r="F12" s="624" t="s">
        <v>1186</v>
      </c>
      <c r="G12" s="624" t="s">
        <v>1186</v>
      </c>
    </row>
    <row r="13" spans="1:8" ht="15.75">
      <c r="A13" s="305">
        <f aca="true" t="shared" si="0" ref="A13:A35">+A12+1</f>
        <v>2</v>
      </c>
      <c r="B13" s="338">
        <v>101</v>
      </c>
      <c r="C13" s="29" t="s">
        <v>119</v>
      </c>
      <c r="D13" s="1139">
        <v>201</v>
      </c>
      <c r="E13" s="339"/>
      <c r="F13" s="339"/>
      <c r="G13" s="340">
        <f aca="true" t="shared" si="1" ref="G13:G19">+F13-E13</f>
        <v>0</v>
      </c>
      <c r="H13" s="2" t="s">
        <v>893</v>
      </c>
    </row>
    <row r="14" spans="1:7" ht="15.75">
      <c r="A14" s="305">
        <f t="shared" si="0"/>
        <v>3</v>
      </c>
      <c r="B14" s="338">
        <f>+B13+1</f>
        <v>102</v>
      </c>
      <c r="C14" s="29" t="s">
        <v>1187</v>
      </c>
      <c r="D14" s="1139">
        <v>202</v>
      </c>
      <c r="E14" s="339"/>
      <c r="F14" s="341"/>
      <c r="G14" s="340">
        <f t="shared" si="1"/>
        <v>0</v>
      </c>
    </row>
    <row r="15" spans="1:7" ht="15.75">
      <c r="A15" s="305">
        <f t="shared" si="0"/>
        <v>4</v>
      </c>
      <c r="B15" s="338">
        <f>+B14+1</f>
        <v>103</v>
      </c>
      <c r="C15" s="24" t="s">
        <v>1188</v>
      </c>
      <c r="D15" s="1139">
        <v>203</v>
      </c>
      <c r="E15" s="339"/>
      <c r="F15" s="341"/>
      <c r="G15" s="340">
        <f t="shared" si="1"/>
        <v>0</v>
      </c>
    </row>
    <row r="16" spans="1:7" ht="15.75">
      <c r="A16" s="305">
        <f t="shared" si="0"/>
        <v>5</v>
      </c>
      <c r="B16" s="338">
        <f>+B15+1</f>
        <v>104</v>
      </c>
      <c r="C16" s="24" t="s">
        <v>1189</v>
      </c>
      <c r="D16" s="1139"/>
      <c r="E16" s="339"/>
      <c r="F16" s="339"/>
      <c r="G16" s="340">
        <f t="shared" si="1"/>
        <v>0</v>
      </c>
    </row>
    <row r="17" spans="1:7" ht="15.75">
      <c r="A17" s="305">
        <f t="shared" si="0"/>
        <v>6</v>
      </c>
      <c r="B17" s="338">
        <f>+B16+1</f>
        <v>105</v>
      </c>
      <c r="C17" s="29" t="s">
        <v>121</v>
      </c>
      <c r="D17" s="1139">
        <v>204</v>
      </c>
      <c r="E17" s="339"/>
      <c r="F17" s="339"/>
      <c r="G17" s="340">
        <f t="shared" si="1"/>
        <v>0</v>
      </c>
    </row>
    <row r="18" spans="1:7" ht="15.75">
      <c r="A18" s="305">
        <f t="shared" si="0"/>
        <v>7</v>
      </c>
      <c r="B18" s="338">
        <f>+B17+1</f>
        <v>106</v>
      </c>
      <c r="C18" s="24" t="s">
        <v>1190</v>
      </c>
      <c r="D18" s="1139"/>
      <c r="E18" s="339"/>
      <c r="F18" s="339"/>
      <c r="G18" s="340">
        <f t="shared" si="1"/>
        <v>0</v>
      </c>
    </row>
    <row r="19" spans="1:7" ht="15.75">
      <c r="A19" s="305">
        <f t="shared" si="0"/>
        <v>8</v>
      </c>
      <c r="B19" s="338"/>
      <c r="C19" s="30" t="s">
        <v>1191</v>
      </c>
      <c r="D19" s="1139"/>
      <c r="E19" s="341">
        <f>SUM(E13:E18)</f>
        <v>0</v>
      </c>
      <c r="F19" s="341">
        <f>SUM(F13:F18)</f>
        <v>0</v>
      </c>
      <c r="G19" s="340">
        <f t="shared" si="1"/>
        <v>0</v>
      </c>
    </row>
    <row r="20" spans="1:7" ht="15.75">
      <c r="A20" s="305">
        <f t="shared" si="0"/>
        <v>9</v>
      </c>
      <c r="B20" s="338"/>
      <c r="C20" s="30" t="s">
        <v>1192</v>
      </c>
      <c r="D20" s="1139"/>
      <c r="E20" s="624" t="s">
        <v>1186</v>
      </c>
      <c r="F20" s="624" t="s">
        <v>1186</v>
      </c>
      <c r="G20" s="624" t="s">
        <v>1186</v>
      </c>
    </row>
    <row r="21" spans="1:7" ht="15.75">
      <c r="A21" s="305">
        <f t="shared" si="0"/>
        <v>10</v>
      </c>
      <c r="B21" s="338">
        <v>108.1</v>
      </c>
      <c r="C21" s="31" t="s">
        <v>119</v>
      </c>
      <c r="D21" s="1139">
        <v>205</v>
      </c>
      <c r="E21" s="339"/>
      <c r="F21" s="339"/>
      <c r="G21" s="340">
        <f>+F21-E21</f>
        <v>0</v>
      </c>
    </row>
    <row r="22" spans="1:8" ht="15.75">
      <c r="A22" s="305">
        <f t="shared" si="0"/>
        <v>11</v>
      </c>
      <c r="B22" s="338">
        <v>108.2</v>
      </c>
      <c r="C22" s="31" t="s">
        <v>1193</v>
      </c>
      <c r="D22" s="1139">
        <v>205</v>
      </c>
      <c r="E22" s="339"/>
      <c r="F22" s="339"/>
      <c r="G22" s="340">
        <f>+F22-E22</f>
        <v>0</v>
      </c>
      <c r="H22" s="792"/>
    </row>
    <row r="23" spans="1:7" ht="15.75">
      <c r="A23" s="305">
        <f t="shared" si="0"/>
        <v>12</v>
      </c>
      <c r="B23" s="338">
        <v>108.3</v>
      </c>
      <c r="C23" s="31" t="s">
        <v>1194</v>
      </c>
      <c r="D23" s="1139">
        <v>205</v>
      </c>
      <c r="E23" s="339"/>
      <c r="F23" s="339"/>
      <c r="G23" s="340">
        <f>+F23-E23</f>
        <v>0</v>
      </c>
    </row>
    <row r="24" spans="1:7" ht="15.75">
      <c r="A24" s="305">
        <f t="shared" si="0"/>
        <v>13</v>
      </c>
      <c r="B24" s="338"/>
      <c r="C24" s="579" t="s">
        <v>75</v>
      </c>
      <c r="D24" s="1139"/>
      <c r="E24" s="341">
        <f>SUM(E21:E23)</f>
        <v>0</v>
      </c>
      <c r="F24" s="341">
        <f>SUM(F21:F23)</f>
        <v>0</v>
      </c>
      <c r="G24" s="340">
        <f>+F24-E24</f>
        <v>0</v>
      </c>
    </row>
    <row r="25" spans="1:7" ht="15.75">
      <c r="A25" s="305">
        <f t="shared" si="0"/>
        <v>14</v>
      </c>
      <c r="B25" s="338"/>
      <c r="C25" s="32" t="s">
        <v>76</v>
      </c>
      <c r="D25" s="1139"/>
      <c r="E25" s="624" t="s">
        <v>1186</v>
      </c>
      <c r="F25" s="624" t="s">
        <v>1186</v>
      </c>
      <c r="G25" s="624" t="s">
        <v>1186</v>
      </c>
    </row>
    <row r="26" spans="1:7" ht="15.75">
      <c r="A26" s="305">
        <f t="shared" si="0"/>
        <v>15</v>
      </c>
      <c r="B26" s="338">
        <v>110.1</v>
      </c>
      <c r="C26" s="31" t="s">
        <v>77</v>
      </c>
      <c r="D26" s="1139"/>
      <c r="E26" s="339"/>
      <c r="F26" s="339"/>
      <c r="G26" s="340">
        <f>+F26-E26</f>
        <v>0</v>
      </c>
    </row>
    <row r="27" spans="1:7" ht="15.75">
      <c r="A27" s="305">
        <f t="shared" si="0"/>
        <v>16</v>
      </c>
      <c r="B27" s="338">
        <v>110.2</v>
      </c>
      <c r="C27" s="31" t="s">
        <v>78</v>
      </c>
      <c r="D27" s="1139"/>
      <c r="E27" s="339"/>
      <c r="F27" s="339"/>
      <c r="G27" s="340">
        <f>+F27-E27</f>
        <v>0</v>
      </c>
    </row>
    <row r="28" spans="1:7" ht="15.75">
      <c r="A28" s="305">
        <f t="shared" si="0"/>
        <v>17</v>
      </c>
      <c r="B28" s="338"/>
      <c r="C28" s="30" t="s">
        <v>79</v>
      </c>
      <c r="D28" s="1139"/>
      <c r="E28" s="341">
        <f>SUM(E26:E27)</f>
        <v>0</v>
      </c>
      <c r="F28" s="341">
        <f>SUM(F26:F27)</f>
        <v>0</v>
      </c>
      <c r="G28" s="340">
        <f>+F28-E28</f>
        <v>0</v>
      </c>
    </row>
    <row r="29" spans="1:7" ht="15.75">
      <c r="A29" s="310">
        <f t="shared" si="0"/>
        <v>18</v>
      </c>
      <c r="B29" s="338"/>
      <c r="C29" s="30" t="s">
        <v>80</v>
      </c>
      <c r="D29" s="1139"/>
      <c r="E29" s="624" t="s">
        <v>1186</v>
      </c>
      <c r="F29" s="624" t="s">
        <v>1186</v>
      </c>
      <c r="G29" s="624" t="s">
        <v>1186</v>
      </c>
    </row>
    <row r="30" spans="1:7" ht="15.75">
      <c r="A30" s="305">
        <f t="shared" si="0"/>
        <v>19</v>
      </c>
      <c r="B30" s="338">
        <v>114</v>
      </c>
      <c r="C30" s="31" t="s">
        <v>120</v>
      </c>
      <c r="D30" s="1139">
        <v>206</v>
      </c>
      <c r="E30" s="339"/>
      <c r="F30" s="339"/>
      <c r="G30" s="340">
        <f>+F30-E30</f>
        <v>0</v>
      </c>
    </row>
    <row r="31" spans="1:7" ht="15.75">
      <c r="A31" s="306">
        <f t="shared" si="0"/>
        <v>20</v>
      </c>
      <c r="B31" s="14">
        <f>+B30+1</f>
        <v>115</v>
      </c>
      <c r="C31" s="35" t="s">
        <v>81</v>
      </c>
      <c r="D31" s="1143"/>
      <c r="E31" s="344"/>
      <c r="F31" s="344"/>
      <c r="G31" s="340">
        <f>+F31-E31</f>
        <v>0</v>
      </c>
    </row>
    <row r="32" spans="1:7" ht="15.75">
      <c r="A32" s="305">
        <f t="shared" si="0"/>
        <v>21</v>
      </c>
      <c r="B32" s="338">
        <f>+B31+1</f>
        <v>116</v>
      </c>
      <c r="C32" s="29" t="s">
        <v>82</v>
      </c>
      <c r="D32" s="1139"/>
      <c r="E32" s="339"/>
      <c r="F32" s="339"/>
      <c r="G32" s="340">
        <f>+F32-E32</f>
        <v>0</v>
      </c>
    </row>
    <row r="33" spans="1:7" ht="15.75">
      <c r="A33" s="305">
        <f t="shared" si="0"/>
        <v>22</v>
      </c>
      <c r="B33" s="338"/>
      <c r="C33" s="30" t="s">
        <v>83</v>
      </c>
      <c r="D33" s="1139"/>
      <c r="E33" s="341">
        <f>SUM(E30:E32)</f>
        <v>0</v>
      </c>
      <c r="F33" s="341">
        <f>SUM(F30:F32)</f>
        <v>0</v>
      </c>
      <c r="G33" s="341">
        <f>SUM(G30:G32)</f>
        <v>0</v>
      </c>
    </row>
    <row r="34" spans="1:7" ht="15.75">
      <c r="A34" s="305">
        <f t="shared" si="0"/>
        <v>23</v>
      </c>
      <c r="B34" s="338">
        <v>117</v>
      </c>
      <c r="C34" s="31" t="s">
        <v>1204</v>
      </c>
      <c r="D34" s="1139">
        <v>205</v>
      </c>
      <c r="E34" s="339"/>
      <c r="F34" s="339"/>
      <c r="G34" s="340">
        <f>+F34-E34</f>
        <v>0</v>
      </c>
    </row>
    <row r="35" spans="1:7" ht="15.75" customHeight="1">
      <c r="A35" s="305">
        <f t="shared" si="0"/>
        <v>24</v>
      </c>
      <c r="B35" s="338"/>
      <c r="C35" s="30" t="s">
        <v>586</v>
      </c>
      <c r="D35" s="1139"/>
      <c r="E35" s="341">
        <f>+E19-E24-E28+E33+E34</f>
        <v>0</v>
      </c>
      <c r="F35" s="341">
        <f>+F19-F24-F28+F33+F34</f>
        <v>0</v>
      </c>
      <c r="G35" s="340">
        <f>+F35-E35</f>
        <v>0</v>
      </c>
    </row>
    <row r="36" spans="1:7" ht="30" customHeight="1">
      <c r="A36" s="12"/>
      <c r="B36" s="14"/>
      <c r="C36" s="19"/>
      <c r="D36" s="1144"/>
      <c r="E36" s="342"/>
      <c r="F36" s="342"/>
      <c r="G36" s="343"/>
    </row>
    <row r="37" spans="1:7" ht="15.75">
      <c r="A37" s="305">
        <f>+A35+1</f>
        <v>25</v>
      </c>
      <c r="B37" s="338"/>
      <c r="C37" s="32" t="s">
        <v>587</v>
      </c>
      <c r="D37" s="1139"/>
      <c r="E37" s="624" t="s">
        <v>1186</v>
      </c>
      <c r="F37" s="624" t="s">
        <v>1186</v>
      </c>
      <c r="G37" s="624" t="s">
        <v>1186</v>
      </c>
    </row>
    <row r="38" spans="1:7" ht="15.75">
      <c r="A38" s="305">
        <f aca="true" t="shared" si="2" ref="A38:A46">+A37+1</f>
        <v>26</v>
      </c>
      <c r="B38" s="338"/>
      <c r="C38" s="32" t="s">
        <v>588</v>
      </c>
      <c r="D38" s="1139"/>
      <c r="E38" s="624" t="s">
        <v>1186</v>
      </c>
      <c r="F38" s="624" t="s">
        <v>1186</v>
      </c>
      <c r="G38" s="624" t="s">
        <v>1186</v>
      </c>
    </row>
    <row r="39" spans="1:7" ht="15.75">
      <c r="A39" s="305">
        <f t="shared" si="2"/>
        <v>27</v>
      </c>
      <c r="B39" s="338">
        <v>121</v>
      </c>
      <c r="C39" s="29" t="s">
        <v>168</v>
      </c>
      <c r="D39" s="1139"/>
      <c r="E39" s="339"/>
      <c r="F39" s="339"/>
      <c r="G39" s="340">
        <f>+F39-E39</f>
        <v>0</v>
      </c>
    </row>
    <row r="40" spans="1:7" ht="15.75">
      <c r="A40" s="305">
        <f t="shared" si="2"/>
        <v>28</v>
      </c>
      <c r="B40" s="338">
        <f>+B39+1</f>
        <v>122</v>
      </c>
      <c r="C40" s="29" t="s">
        <v>169</v>
      </c>
      <c r="D40" s="1139"/>
      <c r="E40" s="339"/>
      <c r="F40" s="339"/>
      <c r="G40" s="340">
        <f>+F40-E40</f>
        <v>0</v>
      </c>
    </row>
    <row r="41" spans="1:7" ht="15.75">
      <c r="A41" s="305">
        <f t="shared" si="2"/>
        <v>29</v>
      </c>
      <c r="B41" s="338"/>
      <c r="C41" s="30" t="s">
        <v>170</v>
      </c>
      <c r="D41" s="1139"/>
      <c r="E41" s="341">
        <f>SUM(E39:E40)</f>
        <v>0</v>
      </c>
      <c r="F41" s="341">
        <f>SUM(F39:F40)</f>
        <v>0</v>
      </c>
      <c r="G41" s="340">
        <f>+F41-E41</f>
        <v>0</v>
      </c>
    </row>
    <row r="42" spans="1:7" ht="15.75">
      <c r="A42" s="305">
        <f t="shared" si="2"/>
        <v>30</v>
      </c>
      <c r="B42" s="338"/>
      <c r="C42" s="30" t="s">
        <v>171</v>
      </c>
      <c r="D42" s="1139"/>
      <c r="E42" s="622" t="s">
        <v>1186</v>
      </c>
      <c r="F42" s="622" t="s">
        <v>1186</v>
      </c>
      <c r="G42" s="623" t="s">
        <v>1186</v>
      </c>
    </row>
    <row r="43" spans="1:7" ht="15.75">
      <c r="A43" s="305">
        <f t="shared" si="2"/>
        <v>31</v>
      </c>
      <c r="B43" s="338">
        <f>+B40+1</f>
        <v>123</v>
      </c>
      <c r="C43" s="24" t="s">
        <v>172</v>
      </c>
      <c r="D43" s="1139">
        <v>210</v>
      </c>
      <c r="E43" s="339"/>
      <c r="F43" s="339"/>
      <c r="G43" s="340">
        <f aca="true" t="shared" si="3" ref="G43:G52">+F43-E43</f>
        <v>0</v>
      </c>
    </row>
    <row r="44" spans="1:7" ht="15.75">
      <c r="A44" s="305">
        <f t="shared" si="2"/>
        <v>32</v>
      </c>
      <c r="B44" s="338">
        <v>123.1</v>
      </c>
      <c r="C44" s="31" t="s">
        <v>173</v>
      </c>
      <c r="D44" s="1139">
        <v>210</v>
      </c>
      <c r="E44" s="339"/>
      <c r="F44" s="339"/>
      <c r="G44" s="340">
        <f t="shared" si="3"/>
        <v>0</v>
      </c>
    </row>
    <row r="45" spans="1:8" ht="15.75">
      <c r="A45" s="305">
        <f t="shared" si="2"/>
        <v>33</v>
      </c>
      <c r="B45" s="338">
        <v>123.2</v>
      </c>
      <c r="C45" s="31" t="s">
        <v>589</v>
      </c>
      <c r="D45" s="1139">
        <v>210</v>
      </c>
      <c r="E45" s="339"/>
      <c r="F45" s="339"/>
      <c r="G45" s="340">
        <f t="shared" si="3"/>
        <v>0</v>
      </c>
      <c r="H45" s="792"/>
    </row>
    <row r="46" spans="1:7" ht="15.75">
      <c r="A46" s="305">
        <f t="shared" si="2"/>
        <v>34</v>
      </c>
      <c r="B46" s="338">
        <v>123.3</v>
      </c>
      <c r="C46" s="31" t="s">
        <v>590</v>
      </c>
      <c r="D46" s="1139">
        <v>210</v>
      </c>
      <c r="E46" s="339"/>
      <c r="F46" s="339"/>
      <c r="G46" s="340">
        <f t="shared" si="3"/>
        <v>0</v>
      </c>
    </row>
    <row r="47" spans="1:7" ht="15.75">
      <c r="A47" s="305">
        <v>35</v>
      </c>
      <c r="B47" s="338">
        <v>124</v>
      </c>
      <c r="C47" s="31" t="s">
        <v>591</v>
      </c>
      <c r="D47" s="1139">
        <v>210</v>
      </c>
      <c r="E47" s="339"/>
      <c r="F47" s="339"/>
      <c r="G47" s="340">
        <f t="shared" si="3"/>
        <v>0</v>
      </c>
    </row>
    <row r="48" spans="1:7" ht="15.75">
      <c r="A48" s="305">
        <v>36</v>
      </c>
      <c r="B48" s="338">
        <v>125</v>
      </c>
      <c r="C48" s="31" t="s">
        <v>173</v>
      </c>
      <c r="D48" s="1139">
        <v>210</v>
      </c>
      <c r="E48" s="339"/>
      <c r="F48" s="339"/>
      <c r="G48" s="340">
        <f t="shared" si="3"/>
        <v>0</v>
      </c>
    </row>
    <row r="49" spans="1:7" ht="15.75">
      <c r="A49" s="305">
        <v>37</v>
      </c>
      <c r="B49" s="338">
        <v>126</v>
      </c>
      <c r="C49" s="31" t="s">
        <v>589</v>
      </c>
      <c r="D49" s="1139"/>
      <c r="E49" s="339"/>
      <c r="F49" s="339"/>
      <c r="G49" s="340">
        <f t="shared" si="3"/>
        <v>0</v>
      </c>
    </row>
    <row r="50" spans="1:7" ht="15.75">
      <c r="A50" s="305">
        <v>38</v>
      </c>
      <c r="B50" s="338">
        <v>127</v>
      </c>
      <c r="C50" s="31" t="s">
        <v>590</v>
      </c>
      <c r="D50" s="1139"/>
      <c r="E50" s="339"/>
      <c r="F50" s="339"/>
      <c r="G50" s="340">
        <f t="shared" si="3"/>
        <v>0</v>
      </c>
    </row>
    <row r="51" spans="1:7" ht="15.75">
      <c r="A51" s="305">
        <v>39</v>
      </c>
      <c r="B51" s="338"/>
      <c r="C51" s="30" t="s">
        <v>592</v>
      </c>
      <c r="D51" s="1139"/>
      <c r="E51" s="341">
        <f>SUM(E43:E50)</f>
        <v>0</v>
      </c>
      <c r="F51" s="341">
        <f>SUM(F43:F50)</f>
        <v>0</v>
      </c>
      <c r="G51" s="340">
        <f t="shared" si="3"/>
        <v>0</v>
      </c>
    </row>
    <row r="52" spans="1:7" ht="15.75">
      <c r="A52" s="305">
        <f>+A51+1</f>
        <v>40</v>
      </c>
      <c r="B52" s="338"/>
      <c r="C52" s="30" t="s">
        <v>593</v>
      </c>
      <c r="D52" s="1139"/>
      <c r="E52" s="341">
        <f>+E41+E51</f>
        <v>0</v>
      </c>
      <c r="F52" s="341">
        <f>+F41+F51</f>
        <v>0</v>
      </c>
      <c r="G52" s="340">
        <f t="shared" si="3"/>
        <v>0</v>
      </c>
    </row>
    <row r="53" ht="15.75">
      <c r="F53" s="1069"/>
    </row>
  </sheetData>
  <sheetProtection/>
  <mergeCells count="1">
    <mergeCell ref="A4:G4"/>
  </mergeCells>
  <printOptions horizontalCentered="1"/>
  <pageMargins left="0.25" right="0.25" top="1" bottom="0.5" header="0" footer="0.5"/>
  <pageSetup horizontalDpi="300" verticalDpi="300" orientation="portrait" scale="75" r:id="rId1"/>
  <headerFooter alignWithMargins="0">
    <oddFooter>&amp;CPage 14</oddFooter>
  </headerFooter>
</worksheet>
</file>

<file path=xl/worksheets/sheet18.xml><?xml version="1.0" encoding="utf-8"?>
<worksheet xmlns="http://schemas.openxmlformats.org/spreadsheetml/2006/main" xmlns:r="http://schemas.openxmlformats.org/officeDocument/2006/relationships">
  <sheetPr codeName="Sheet18" transitionEvaluation="1"/>
  <dimension ref="A1:P49"/>
  <sheetViews>
    <sheetView showGridLines="0" showZeros="0" zoomScale="75" zoomScaleNormal="75" zoomScalePageLayoutView="0" workbookViewId="0" topLeftCell="A1">
      <selection activeCell="B1" sqref="B1"/>
    </sheetView>
  </sheetViews>
  <sheetFormatPr defaultColWidth="11.00390625" defaultRowHeight="15.75"/>
  <cols>
    <col min="1" max="1" width="4.625" style="4" customWidth="1"/>
    <col min="2" max="2" width="7.00390625" style="36" customWidth="1"/>
    <col min="3" max="3" width="56.75390625" style="2" customWidth="1"/>
    <col min="4" max="4" width="7.50390625" style="2" customWidth="1"/>
    <col min="5" max="6" width="15.625" style="58" customWidth="1"/>
    <col min="7" max="7" width="15.625" style="2" customWidth="1"/>
    <col min="8" max="8" width="16.625" style="2" customWidth="1"/>
    <col min="9" max="250" width="11.00390625" style="2" customWidth="1"/>
    <col min="251" max="251" width="17.75390625" style="2" customWidth="1"/>
    <col min="252" max="16384" width="11.00390625" style="2" customWidth="1"/>
  </cols>
  <sheetData>
    <row r="1" spans="1:16" s="266" customFormat="1" ht="19.5" thickBot="1">
      <c r="A1" s="1037">
        <f>TableConts1!A1</f>
        <v>0</v>
      </c>
      <c r="B1" s="1051"/>
      <c r="C1" s="267"/>
      <c r="D1" s="267"/>
      <c r="E1" s="1012"/>
      <c r="F1" s="1012"/>
      <c r="G1" s="981" t="str">
        <f>GenInst1!K1</f>
        <v>For the Year Ended December 31, 2018</v>
      </c>
      <c r="H1" s="384"/>
      <c r="I1" s="384"/>
      <c r="J1" s="384"/>
      <c r="K1" s="384"/>
      <c r="L1" s="384"/>
      <c r="M1" s="384"/>
      <c r="N1" s="384"/>
      <c r="O1" s="384"/>
      <c r="P1" s="384"/>
    </row>
    <row r="2" spans="1:16" s="228" customFormat="1" ht="15.75">
      <c r="A2" s="249"/>
      <c r="B2" s="249"/>
      <c r="C2" s="985" t="s">
        <v>340</v>
      </c>
      <c r="D2" s="249"/>
      <c r="E2" s="238"/>
      <c r="F2" s="238"/>
      <c r="G2" s="249"/>
      <c r="H2" s="238"/>
      <c r="I2" s="238"/>
      <c r="J2" s="238"/>
      <c r="K2" s="260"/>
      <c r="L2" s="260"/>
      <c r="M2" s="260"/>
      <c r="N2" s="260"/>
      <c r="O2" s="260"/>
      <c r="P2" s="260"/>
    </row>
    <row r="3" spans="1:16" s="228" customFormat="1" ht="15.75" customHeight="1">
      <c r="A3" s="249"/>
      <c r="B3" s="249"/>
      <c r="C3" s="249"/>
      <c r="D3" s="249"/>
      <c r="E3" s="238"/>
      <c r="F3" s="238"/>
      <c r="G3" s="249"/>
      <c r="H3" s="238"/>
      <c r="I3" s="238"/>
      <c r="J3" s="238"/>
      <c r="K3" s="260"/>
      <c r="L3" s="260"/>
      <c r="M3" s="260"/>
      <c r="N3" s="260"/>
      <c r="O3" s="260"/>
      <c r="P3" s="260"/>
    </row>
    <row r="4" spans="1:16" s="228" customFormat="1" ht="18.75">
      <c r="A4" s="1645" t="s">
        <v>930</v>
      </c>
      <c r="B4" s="1645"/>
      <c r="C4" s="1645"/>
      <c r="D4" s="1645"/>
      <c r="E4" s="1645"/>
      <c r="F4" s="1645"/>
      <c r="G4" s="1645"/>
      <c r="H4" s="238"/>
      <c r="I4" s="238"/>
      <c r="J4" s="238"/>
      <c r="K4" s="260"/>
      <c r="L4" s="260"/>
      <c r="M4" s="260"/>
      <c r="N4" s="260"/>
      <c r="O4" s="260"/>
      <c r="P4" s="260"/>
    </row>
    <row r="5" spans="1:7" s="1057" customFormat="1" ht="20.25">
      <c r="A5" s="1054" t="s">
        <v>1205</v>
      </c>
      <c r="B5" s="1074"/>
      <c r="C5" s="1028"/>
      <c r="D5" s="1075"/>
      <c r="E5" s="1076"/>
      <c r="F5" s="1076"/>
      <c r="G5" s="1075"/>
    </row>
    <row r="6" spans="1:7" s="1057" customFormat="1" ht="15.75" customHeight="1">
      <c r="A6" s="1054"/>
      <c r="B6" s="1074"/>
      <c r="C6" s="1028"/>
      <c r="D6" s="1075"/>
      <c r="E6" s="1076"/>
      <c r="F6" s="1076"/>
      <c r="G6" s="1075"/>
    </row>
    <row r="7" spans="1:7" ht="15.75">
      <c r="A7" s="50" t="s">
        <v>1176</v>
      </c>
      <c r="B7" s="50"/>
      <c r="C7" s="50"/>
      <c r="D7" s="26"/>
      <c r="E7" s="54"/>
      <c r="F7" s="54"/>
      <c r="G7" s="26"/>
    </row>
    <row r="8" spans="1:7" ht="15.75">
      <c r="A8" s="304"/>
      <c r="B8" s="5"/>
      <c r="C8" s="4"/>
      <c r="D8" s="147" t="s">
        <v>116</v>
      </c>
      <c r="E8" s="55" t="s">
        <v>1177</v>
      </c>
      <c r="F8" s="55" t="s">
        <v>1177</v>
      </c>
      <c r="G8" s="9"/>
    </row>
    <row r="9" spans="1:7" ht="15.75">
      <c r="A9" s="304"/>
      <c r="B9" s="5"/>
      <c r="C9" s="4"/>
      <c r="D9" s="6" t="s">
        <v>1617</v>
      </c>
      <c r="E9" s="55" t="s">
        <v>1178</v>
      </c>
      <c r="F9" s="337" t="s">
        <v>1179</v>
      </c>
      <c r="G9" s="9" t="s">
        <v>1180</v>
      </c>
    </row>
    <row r="10" spans="1:7" ht="15.75">
      <c r="A10" s="307" t="s">
        <v>1612</v>
      </c>
      <c r="B10" s="21" t="s">
        <v>1181</v>
      </c>
      <c r="C10" s="91"/>
      <c r="D10" s="6"/>
      <c r="E10" s="337" t="s">
        <v>1182</v>
      </c>
      <c r="F10" s="55" t="s">
        <v>1183</v>
      </c>
      <c r="G10" s="9" t="s">
        <v>1184</v>
      </c>
    </row>
    <row r="11" spans="1:7" ht="15.75">
      <c r="A11" s="309" t="s">
        <v>1617</v>
      </c>
      <c r="B11" s="25" t="s">
        <v>1618</v>
      </c>
      <c r="C11" s="92"/>
      <c r="D11" s="27" t="s">
        <v>1619</v>
      </c>
      <c r="E11" s="56" t="s">
        <v>1620</v>
      </c>
      <c r="F11" s="56" t="s">
        <v>1621</v>
      </c>
      <c r="G11" s="345" t="s">
        <v>1622</v>
      </c>
    </row>
    <row r="12" spans="1:7" ht="15.75">
      <c r="A12" s="305">
        <v>1</v>
      </c>
      <c r="B12" s="338"/>
      <c r="C12" s="28" t="s">
        <v>1206</v>
      </c>
      <c r="D12" s="1139"/>
      <c r="E12" s="624" t="s">
        <v>1207</v>
      </c>
      <c r="F12" s="624" t="s">
        <v>1207</v>
      </c>
      <c r="G12" s="624" t="s">
        <v>1207</v>
      </c>
    </row>
    <row r="13" spans="1:7" ht="15.75">
      <c r="A13" s="305">
        <f aca="true" t="shared" si="0" ref="A13:A34">+A12+1</f>
        <v>2</v>
      </c>
      <c r="B13" s="338">
        <v>131.1</v>
      </c>
      <c r="C13" s="29" t="s">
        <v>1208</v>
      </c>
      <c r="D13" s="1139"/>
      <c r="E13" s="339"/>
      <c r="F13" s="339"/>
      <c r="G13" s="340">
        <f aca="true" t="shared" si="1" ref="G13:G33">+F13-E13</f>
        <v>0</v>
      </c>
    </row>
    <row r="14" spans="1:7" ht="15.75">
      <c r="A14" s="305">
        <f t="shared" si="0"/>
        <v>3</v>
      </c>
      <c r="B14" s="338">
        <v>131.2</v>
      </c>
      <c r="C14" s="31" t="s">
        <v>1209</v>
      </c>
      <c r="D14" s="1139"/>
      <c r="E14" s="339"/>
      <c r="F14" s="339"/>
      <c r="G14" s="340">
        <f t="shared" si="1"/>
        <v>0</v>
      </c>
    </row>
    <row r="15" spans="1:7" ht="15.75">
      <c r="A15" s="305">
        <f t="shared" si="0"/>
        <v>4</v>
      </c>
      <c r="B15" s="338">
        <v>132</v>
      </c>
      <c r="C15" s="24" t="s">
        <v>642</v>
      </c>
      <c r="D15" s="1139"/>
      <c r="E15" s="339"/>
      <c r="F15" s="339"/>
      <c r="G15" s="340">
        <f t="shared" si="1"/>
        <v>0</v>
      </c>
    </row>
    <row r="16" spans="1:7" ht="15.75">
      <c r="A16" s="305">
        <f t="shared" si="0"/>
        <v>5</v>
      </c>
      <c r="B16" s="338">
        <f>+B15+1</f>
        <v>133</v>
      </c>
      <c r="C16" s="29" t="s">
        <v>1210</v>
      </c>
      <c r="D16" s="1139"/>
      <c r="E16" s="339"/>
      <c r="F16" s="339"/>
      <c r="G16" s="340">
        <f t="shared" si="1"/>
        <v>0</v>
      </c>
    </row>
    <row r="17" spans="1:7" ht="15.75">
      <c r="A17" s="305">
        <f t="shared" si="0"/>
        <v>6</v>
      </c>
      <c r="B17" s="338">
        <f>+B16+1</f>
        <v>134</v>
      </c>
      <c r="C17" s="24" t="s">
        <v>1211</v>
      </c>
      <c r="D17" s="1139"/>
      <c r="E17" s="339"/>
      <c r="F17" s="339"/>
      <c r="G17" s="340">
        <f t="shared" si="1"/>
        <v>0</v>
      </c>
    </row>
    <row r="18" spans="1:7" ht="15.75">
      <c r="A18" s="305">
        <f t="shared" si="0"/>
        <v>7</v>
      </c>
      <c r="B18" s="338">
        <f>+B17+1</f>
        <v>135</v>
      </c>
      <c r="C18" s="24" t="s">
        <v>1212</v>
      </c>
      <c r="D18" s="1139">
        <v>210</v>
      </c>
      <c r="E18" s="339"/>
      <c r="F18" s="339"/>
      <c r="G18" s="340">
        <f t="shared" si="1"/>
        <v>0</v>
      </c>
    </row>
    <row r="19" spans="1:7" ht="15.75">
      <c r="A19" s="305">
        <f t="shared" si="0"/>
        <v>8</v>
      </c>
      <c r="B19" s="338">
        <v>141</v>
      </c>
      <c r="C19" s="29" t="s">
        <v>1213</v>
      </c>
      <c r="D19" s="1139"/>
      <c r="E19" s="339"/>
      <c r="F19" s="339"/>
      <c r="G19" s="340">
        <f t="shared" si="1"/>
        <v>0</v>
      </c>
    </row>
    <row r="20" spans="1:7" ht="15.75">
      <c r="A20" s="305">
        <f t="shared" si="0"/>
        <v>9</v>
      </c>
      <c r="B20" s="338">
        <f>+B19+1</f>
        <v>142</v>
      </c>
      <c r="C20" s="31" t="s">
        <v>1214</v>
      </c>
      <c r="D20" s="1139">
        <v>211</v>
      </c>
      <c r="E20" s="339"/>
      <c r="F20" s="339"/>
      <c r="G20" s="340">
        <f t="shared" si="1"/>
        <v>0</v>
      </c>
    </row>
    <row r="21" spans="1:7" ht="15.75">
      <c r="A21" s="305">
        <f t="shared" si="0"/>
        <v>10</v>
      </c>
      <c r="B21" s="338">
        <f>+B20+1</f>
        <v>143</v>
      </c>
      <c r="C21" s="29" t="s">
        <v>1215</v>
      </c>
      <c r="D21" s="1139"/>
      <c r="E21" s="1544"/>
      <c r="F21" s="339"/>
      <c r="G21" s="340">
        <f t="shared" si="1"/>
        <v>0</v>
      </c>
    </row>
    <row r="22" spans="1:7" ht="15.75">
      <c r="A22" s="305">
        <f t="shared" si="0"/>
        <v>11</v>
      </c>
      <c r="B22" s="338">
        <f>+B21+1</f>
        <v>144</v>
      </c>
      <c r="C22" s="24" t="s">
        <v>1216</v>
      </c>
      <c r="D22" s="1139">
        <v>211</v>
      </c>
      <c r="E22" s="1545"/>
      <c r="F22" s="339"/>
      <c r="G22" s="340">
        <f>+F22-E22</f>
        <v>0</v>
      </c>
    </row>
    <row r="23" spans="1:7" ht="15.75">
      <c r="A23" s="305">
        <f t="shared" si="0"/>
        <v>12</v>
      </c>
      <c r="B23" s="338">
        <f>+B22+1</f>
        <v>145</v>
      </c>
      <c r="C23" s="31" t="s">
        <v>1217</v>
      </c>
      <c r="D23" s="1139">
        <v>213</v>
      </c>
      <c r="E23" s="339"/>
      <c r="F23" s="339"/>
      <c r="G23" s="340">
        <f>+F23-E23</f>
        <v>0</v>
      </c>
    </row>
    <row r="24" spans="1:7" ht="15.75">
      <c r="A24" s="305">
        <f t="shared" si="0"/>
        <v>13</v>
      </c>
      <c r="B24" s="338">
        <f>+B23+1</f>
        <v>146</v>
      </c>
      <c r="C24" s="31" t="s">
        <v>327</v>
      </c>
      <c r="D24" s="1139">
        <v>212</v>
      </c>
      <c r="E24" s="339"/>
      <c r="F24" s="339"/>
      <c r="G24" s="340">
        <f>+F24-E24</f>
        <v>0</v>
      </c>
    </row>
    <row r="25" spans="1:7" ht="15.75">
      <c r="A25" s="305">
        <f t="shared" si="0"/>
        <v>14</v>
      </c>
      <c r="B25" s="338">
        <v>151</v>
      </c>
      <c r="C25" s="29" t="s">
        <v>328</v>
      </c>
      <c r="D25" s="1139">
        <v>214</v>
      </c>
      <c r="E25" s="339"/>
      <c r="F25" s="339"/>
      <c r="G25" s="340">
        <f t="shared" si="1"/>
        <v>0</v>
      </c>
    </row>
    <row r="26" spans="1:7" ht="15.75">
      <c r="A26" s="305">
        <f t="shared" si="0"/>
        <v>15</v>
      </c>
      <c r="B26" s="338">
        <f>+B25+1</f>
        <v>152</v>
      </c>
      <c r="C26" s="31" t="s">
        <v>329</v>
      </c>
      <c r="D26" s="1139"/>
      <c r="E26" s="339"/>
      <c r="F26" s="339"/>
      <c r="G26" s="340">
        <f t="shared" si="1"/>
        <v>0</v>
      </c>
    </row>
    <row r="27" spans="1:7" ht="15.75">
      <c r="A27" s="305">
        <f t="shared" si="0"/>
        <v>16</v>
      </c>
      <c r="B27" s="338">
        <f>+B26+1</f>
        <v>153</v>
      </c>
      <c r="C27" s="31" t="s">
        <v>330</v>
      </c>
      <c r="D27" s="1139"/>
      <c r="E27" s="339"/>
      <c r="F27" s="339"/>
      <c r="G27" s="340">
        <f t="shared" si="1"/>
        <v>0</v>
      </c>
    </row>
    <row r="28" spans="1:7" ht="15.75">
      <c r="A28" s="305">
        <f t="shared" si="0"/>
        <v>17</v>
      </c>
      <c r="B28" s="338">
        <v>161</v>
      </c>
      <c r="C28" s="31" t="s">
        <v>331</v>
      </c>
      <c r="D28" s="1139"/>
      <c r="E28" s="339"/>
      <c r="F28" s="339"/>
      <c r="G28" s="340">
        <f t="shared" si="1"/>
        <v>0</v>
      </c>
    </row>
    <row r="29" spans="1:7" ht="15.75">
      <c r="A29" s="305">
        <f t="shared" si="0"/>
        <v>18</v>
      </c>
      <c r="B29" s="338">
        <f>+B28+1</f>
        <v>162</v>
      </c>
      <c r="C29" s="31" t="s">
        <v>332</v>
      </c>
      <c r="D29" s="1139" t="s">
        <v>1393</v>
      </c>
      <c r="E29" s="339"/>
      <c r="F29" s="339"/>
      <c r="G29" s="340">
        <f t="shared" si="1"/>
        <v>0</v>
      </c>
    </row>
    <row r="30" spans="1:7" ht="15.75">
      <c r="A30" s="305">
        <f t="shared" si="0"/>
        <v>19</v>
      </c>
      <c r="B30" s="338">
        <v>171</v>
      </c>
      <c r="C30" s="31" t="s">
        <v>333</v>
      </c>
      <c r="D30" s="1139"/>
      <c r="E30" s="339"/>
      <c r="F30" s="339"/>
      <c r="G30" s="340">
        <f t="shared" si="1"/>
        <v>0</v>
      </c>
    </row>
    <row r="31" spans="1:7" ht="15.75">
      <c r="A31" s="305">
        <f t="shared" si="0"/>
        <v>20</v>
      </c>
      <c r="B31" s="338">
        <f>+B30+1</f>
        <v>172</v>
      </c>
      <c r="C31" s="29" t="s">
        <v>334</v>
      </c>
      <c r="D31" s="1139"/>
      <c r="E31" s="339"/>
      <c r="F31" s="339"/>
      <c r="G31" s="340">
        <f t="shared" si="1"/>
        <v>0</v>
      </c>
    </row>
    <row r="32" spans="1:7" ht="15.75">
      <c r="A32" s="305">
        <f t="shared" si="0"/>
        <v>21</v>
      </c>
      <c r="B32" s="338">
        <f>+B31+1</f>
        <v>173</v>
      </c>
      <c r="C32" s="31" t="s">
        <v>335</v>
      </c>
      <c r="D32" s="1139"/>
      <c r="E32" s="339"/>
      <c r="F32" s="339"/>
      <c r="G32" s="340">
        <f t="shared" si="1"/>
        <v>0</v>
      </c>
    </row>
    <row r="33" spans="1:7" ht="15.75">
      <c r="A33" s="305">
        <f t="shared" si="0"/>
        <v>22</v>
      </c>
      <c r="B33" s="338">
        <f>+B32+1</f>
        <v>174</v>
      </c>
      <c r="C33" s="31" t="s">
        <v>336</v>
      </c>
      <c r="D33" s="1139">
        <v>216</v>
      </c>
      <c r="E33" s="339"/>
      <c r="F33" s="339"/>
      <c r="G33" s="340">
        <f t="shared" si="1"/>
        <v>0</v>
      </c>
    </row>
    <row r="34" spans="1:7" ht="15.75">
      <c r="A34" s="305">
        <f t="shared" si="0"/>
        <v>23</v>
      </c>
      <c r="B34" s="338"/>
      <c r="C34" s="30" t="s">
        <v>617</v>
      </c>
      <c r="D34" s="1139"/>
      <c r="E34" s="341">
        <f>SUM(E13:E33)</f>
        <v>0</v>
      </c>
      <c r="F34" s="341">
        <f>SUM(F13:F33)</f>
        <v>0</v>
      </c>
      <c r="G34" s="341">
        <f>SUM(G13:G33)</f>
        <v>0</v>
      </c>
    </row>
    <row r="35" spans="1:7" ht="30" customHeight="1">
      <c r="A35" s="12"/>
      <c r="B35" s="18"/>
      <c r="C35" s="19"/>
      <c r="D35" s="1144"/>
      <c r="E35" s="342"/>
      <c r="F35" s="342"/>
      <c r="G35" s="343"/>
    </row>
    <row r="36" spans="1:7" ht="15.75">
      <c r="A36" s="305">
        <f>+A34+1</f>
        <v>24</v>
      </c>
      <c r="B36" s="23"/>
      <c r="C36" s="30" t="s">
        <v>618</v>
      </c>
      <c r="D36" s="1139"/>
      <c r="E36" s="624" t="s">
        <v>1207</v>
      </c>
      <c r="F36" s="624" t="s">
        <v>1207</v>
      </c>
      <c r="G36" s="624" t="s">
        <v>1207</v>
      </c>
    </row>
    <row r="37" spans="1:7" ht="15.75">
      <c r="A37" s="305">
        <f aca="true" t="shared" si="2" ref="A37:B48">+A36+1</f>
        <v>25</v>
      </c>
      <c r="B37" s="23">
        <v>181</v>
      </c>
      <c r="C37" s="31" t="s">
        <v>619</v>
      </c>
      <c r="D37" s="1139">
        <v>217</v>
      </c>
      <c r="E37" s="339"/>
      <c r="F37" s="339"/>
      <c r="G37" s="340">
        <f aca="true" t="shared" si="3" ref="G37:G49">+F37-E37</f>
        <v>0</v>
      </c>
    </row>
    <row r="38" spans="1:7" ht="15.75">
      <c r="A38" s="305">
        <f t="shared" si="2"/>
        <v>26</v>
      </c>
      <c r="B38" s="23">
        <f>+B37+1</f>
        <v>182</v>
      </c>
      <c r="C38" s="31" t="s">
        <v>620</v>
      </c>
      <c r="D38" s="1139">
        <v>218</v>
      </c>
      <c r="E38" s="339"/>
      <c r="F38" s="339"/>
      <c r="G38" s="340">
        <f t="shared" si="3"/>
        <v>0</v>
      </c>
    </row>
    <row r="39" spans="1:7" ht="15.75">
      <c r="A39" s="305">
        <f t="shared" si="2"/>
        <v>27</v>
      </c>
      <c r="B39" s="23">
        <f t="shared" si="2"/>
        <v>183</v>
      </c>
      <c r="C39" s="31" t="s">
        <v>621</v>
      </c>
      <c r="D39" s="1139">
        <v>219</v>
      </c>
      <c r="E39" s="339"/>
      <c r="F39" s="339"/>
      <c r="G39" s="340">
        <f t="shared" si="3"/>
        <v>0</v>
      </c>
    </row>
    <row r="40" spans="1:7" ht="15.75">
      <c r="A40" s="305">
        <f t="shared" si="2"/>
        <v>28</v>
      </c>
      <c r="B40" s="23">
        <v>184</v>
      </c>
      <c r="C40" s="31" t="s">
        <v>622</v>
      </c>
      <c r="D40" s="1139">
        <v>220</v>
      </c>
      <c r="E40" s="339"/>
      <c r="F40" s="339"/>
      <c r="G40" s="340">
        <f t="shared" si="3"/>
        <v>0</v>
      </c>
    </row>
    <row r="41" spans="1:7" ht="15.75">
      <c r="A41" s="305">
        <f t="shared" si="2"/>
        <v>29</v>
      </c>
      <c r="B41" s="23">
        <f>+B40+1</f>
        <v>185</v>
      </c>
      <c r="C41" s="31" t="s">
        <v>623</v>
      </c>
      <c r="D41" s="1139"/>
      <c r="E41" s="339"/>
      <c r="F41" s="339"/>
      <c r="G41" s="340">
        <f t="shared" si="3"/>
        <v>0</v>
      </c>
    </row>
    <row r="42" spans="1:7" ht="15.75">
      <c r="A42" s="305">
        <f t="shared" si="2"/>
        <v>30</v>
      </c>
      <c r="B42" s="23">
        <v>186.1</v>
      </c>
      <c r="C42" s="31" t="s">
        <v>624</v>
      </c>
      <c r="D42" s="1139">
        <v>221</v>
      </c>
      <c r="E42" s="339"/>
      <c r="F42" s="339"/>
      <c r="G42" s="340">
        <f t="shared" si="3"/>
        <v>0</v>
      </c>
    </row>
    <row r="43" spans="1:7" ht="15.75">
      <c r="A43" s="305">
        <f t="shared" si="2"/>
        <v>31</v>
      </c>
      <c r="B43" s="1236">
        <v>186.2</v>
      </c>
      <c r="C43" s="625" t="s">
        <v>625</v>
      </c>
      <c r="D43" s="1139">
        <v>222</v>
      </c>
      <c r="E43" s="339"/>
      <c r="F43" s="339"/>
      <c r="G43" s="340">
        <f t="shared" si="3"/>
        <v>0</v>
      </c>
    </row>
    <row r="44" spans="1:7" ht="15.75">
      <c r="A44" s="305">
        <f t="shared" si="2"/>
        <v>32</v>
      </c>
      <c r="B44" s="1236">
        <v>186.3</v>
      </c>
      <c r="C44" s="625" t="s">
        <v>598</v>
      </c>
      <c r="D44" s="1139"/>
      <c r="E44" s="339"/>
      <c r="F44" s="339"/>
      <c r="G44" s="340">
        <f t="shared" si="3"/>
        <v>0</v>
      </c>
    </row>
    <row r="45" spans="1:7" ht="15.75">
      <c r="A45" s="305">
        <f t="shared" si="2"/>
        <v>33</v>
      </c>
      <c r="B45" s="23">
        <v>187</v>
      </c>
      <c r="C45" s="31" t="s">
        <v>626</v>
      </c>
      <c r="D45" s="1139"/>
      <c r="E45" s="339"/>
      <c r="F45" s="339"/>
      <c r="G45" s="340">
        <f t="shared" si="3"/>
        <v>0</v>
      </c>
    </row>
    <row r="46" spans="1:7" ht="15.75">
      <c r="A46" s="305">
        <f t="shared" si="2"/>
        <v>34</v>
      </c>
      <c r="B46" s="23">
        <v>190.1</v>
      </c>
      <c r="C46" s="31" t="s">
        <v>627</v>
      </c>
      <c r="D46" s="1139" t="s">
        <v>1719</v>
      </c>
      <c r="E46" s="339"/>
      <c r="F46" s="339"/>
      <c r="G46" s="340">
        <f t="shared" si="3"/>
        <v>0</v>
      </c>
    </row>
    <row r="47" spans="1:7" ht="15.75">
      <c r="A47" s="305">
        <f t="shared" si="2"/>
        <v>35</v>
      </c>
      <c r="B47" s="23">
        <v>190.2</v>
      </c>
      <c r="C47" s="31" t="s">
        <v>628</v>
      </c>
      <c r="D47" s="1139" t="s">
        <v>1719</v>
      </c>
      <c r="E47" s="339"/>
      <c r="F47" s="339"/>
      <c r="G47" s="340">
        <f t="shared" si="3"/>
        <v>0</v>
      </c>
    </row>
    <row r="48" spans="1:7" ht="15.75">
      <c r="A48" s="305">
        <f t="shared" si="2"/>
        <v>36</v>
      </c>
      <c r="B48" s="23"/>
      <c r="C48" s="30" t="s">
        <v>240</v>
      </c>
      <c r="D48" s="1139"/>
      <c r="E48" s="341">
        <f>SUM(E37:E47)</f>
        <v>0</v>
      </c>
      <c r="F48" s="341">
        <f>SUM(F37:F47)</f>
        <v>0</v>
      </c>
      <c r="G48" s="341">
        <f t="shared" si="3"/>
        <v>0</v>
      </c>
    </row>
    <row r="49" spans="1:7" ht="16.5" thickBot="1">
      <c r="A49" s="312">
        <f>+A48+1</f>
        <v>37</v>
      </c>
      <c r="B49" s="215"/>
      <c r="C49" s="230" t="s">
        <v>241</v>
      </c>
      <c r="D49" s="1145"/>
      <c r="E49" s="1546">
        <f>'200'!E35+'200'!E52+'200-1'!E34+'200-1'!E48</f>
        <v>0</v>
      </c>
      <c r="F49" s="1546">
        <f>'200'!F35+'200'!F52+'200-1'!F34+'200-1'!F48</f>
        <v>0</v>
      </c>
      <c r="G49" s="1546">
        <f t="shared" si="3"/>
        <v>0</v>
      </c>
    </row>
  </sheetData>
  <sheetProtection/>
  <mergeCells count="1">
    <mergeCell ref="A4:G4"/>
  </mergeCells>
  <printOptions horizontalCentered="1"/>
  <pageMargins left="0.25" right="0.25" top="1" bottom="0.5" header="0" footer="0.5"/>
  <pageSetup horizontalDpi="300" verticalDpi="300" orientation="portrait" scale="75" r:id="rId1"/>
  <headerFooter alignWithMargins="0">
    <oddFooter>&amp;CPage 15</oddFooter>
  </headerFooter>
</worksheet>
</file>

<file path=xl/worksheets/sheet19.xml><?xml version="1.0" encoding="utf-8"?>
<worksheet xmlns="http://schemas.openxmlformats.org/spreadsheetml/2006/main" xmlns:r="http://schemas.openxmlformats.org/officeDocument/2006/relationships">
  <sheetPr codeName="Sheet19"/>
  <dimension ref="A1:DD38"/>
  <sheetViews>
    <sheetView showGridLines="0" showZeros="0" zoomScale="75" zoomScaleNormal="75" zoomScalePageLayoutView="0" workbookViewId="0" topLeftCell="A1">
      <selection activeCell="D28" sqref="D28"/>
    </sheetView>
  </sheetViews>
  <sheetFormatPr defaultColWidth="11.00390625" defaultRowHeight="15.75"/>
  <cols>
    <col min="1" max="1" width="4.625" style="3" customWidth="1"/>
    <col min="2" max="2" width="7.00390625" style="3" customWidth="1"/>
    <col min="3" max="3" width="43.125" style="3" customWidth="1"/>
    <col min="4" max="4" width="8.75390625" style="3" customWidth="1"/>
    <col min="5" max="5" width="19.75390625" style="3" customWidth="1"/>
    <col min="6" max="6" width="17.75390625" style="3" customWidth="1"/>
    <col min="7" max="7" width="16.25390625" style="3" customWidth="1"/>
    <col min="8" max="249" width="11.00390625" style="3" customWidth="1"/>
    <col min="250" max="250" width="17.75390625" style="3" customWidth="1"/>
    <col min="251" max="16384" width="11.00390625" style="3" customWidth="1"/>
  </cols>
  <sheetData>
    <row r="1" spans="1:17" s="266" customFormat="1" ht="19.5" thickBot="1">
      <c r="A1" s="1037">
        <f>TableConts1!A1</f>
        <v>0</v>
      </c>
      <c r="B1" s="267"/>
      <c r="C1" s="267"/>
      <c r="D1" s="267"/>
      <c r="E1" s="1012"/>
      <c r="F1" s="1012"/>
      <c r="G1" s="981" t="str">
        <f>GenInst1!K1</f>
        <v>For the Year Ended December 31, 2018</v>
      </c>
      <c r="I1" s="384"/>
      <c r="J1" s="384"/>
      <c r="K1" s="384"/>
      <c r="L1" s="384"/>
      <c r="M1" s="384"/>
      <c r="N1" s="384"/>
      <c r="O1" s="384"/>
      <c r="P1" s="384"/>
      <c r="Q1" s="384"/>
    </row>
    <row r="2" spans="1:17" s="228" customFormat="1" ht="15.75">
      <c r="A2" s="249"/>
      <c r="B2" s="249"/>
      <c r="C2" s="985" t="s">
        <v>340</v>
      </c>
      <c r="D2" s="249"/>
      <c r="E2" s="238"/>
      <c r="F2" s="238"/>
      <c r="G2" s="249"/>
      <c r="H2" s="249"/>
      <c r="I2" s="238"/>
      <c r="J2" s="238"/>
      <c r="K2" s="238"/>
      <c r="L2" s="260"/>
      <c r="M2" s="260"/>
      <c r="N2" s="260"/>
      <c r="O2" s="260"/>
      <c r="P2" s="260"/>
      <c r="Q2" s="260"/>
    </row>
    <row r="3" spans="1:17" s="228" customFormat="1" ht="15.75" customHeight="1">
      <c r="A3" s="249"/>
      <c r="B3" s="249"/>
      <c r="C3" s="249"/>
      <c r="D3" s="249"/>
      <c r="E3" s="238"/>
      <c r="F3" s="238"/>
      <c r="G3" s="249"/>
      <c r="H3" s="249"/>
      <c r="I3" s="238"/>
      <c r="J3" s="238"/>
      <c r="K3" s="238"/>
      <c r="L3" s="260"/>
      <c r="M3" s="260"/>
      <c r="N3" s="260"/>
      <c r="O3" s="260"/>
      <c r="P3" s="260"/>
      <c r="Q3" s="260"/>
    </row>
    <row r="4" spans="1:7" s="266" customFormat="1" ht="18.75">
      <c r="A4" s="1078" t="s">
        <v>242</v>
      </c>
      <c r="B4" s="1078"/>
      <c r="C4" s="1078"/>
      <c r="D4" s="1079"/>
      <c r="E4" s="1079"/>
      <c r="F4" s="1079"/>
      <c r="G4" s="1079"/>
    </row>
    <row r="5" spans="1:7" s="1057" customFormat="1" ht="20.25">
      <c r="A5" s="1028" t="s">
        <v>243</v>
      </c>
      <c r="B5" s="1028"/>
      <c r="C5" s="1028"/>
      <c r="D5" s="1075"/>
      <c r="E5" s="1075"/>
      <c r="F5" s="1075"/>
      <c r="G5" s="1075"/>
    </row>
    <row r="6" spans="1:7" s="1057" customFormat="1" ht="15.75" customHeight="1">
      <c r="A6" s="1028"/>
      <c r="B6" s="1028"/>
      <c r="C6" s="1028"/>
      <c r="D6" s="1075"/>
      <c r="E6" s="1075"/>
      <c r="F6" s="1075"/>
      <c r="G6" s="1075"/>
    </row>
    <row r="7" spans="1:7" s="2" customFormat="1" ht="15.75">
      <c r="A7" s="50" t="s">
        <v>1176</v>
      </c>
      <c r="B7" s="50"/>
      <c r="C7" s="50"/>
      <c r="D7" s="26"/>
      <c r="E7" s="26"/>
      <c r="F7" s="26"/>
      <c r="G7" s="26"/>
    </row>
    <row r="8" spans="1:7" s="2" customFormat="1" ht="15.75">
      <c r="A8" s="304" t="s">
        <v>893</v>
      </c>
      <c r="B8" s="5"/>
      <c r="D8" s="147" t="s">
        <v>116</v>
      </c>
      <c r="E8" s="6" t="s">
        <v>1177</v>
      </c>
      <c r="F8" s="6" t="s">
        <v>1177</v>
      </c>
      <c r="G8" s="7"/>
    </row>
    <row r="9" spans="1:7" s="2" customFormat="1" ht="15.75">
      <c r="A9" s="304"/>
      <c r="B9" s="5"/>
      <c r="C9" s="4"/>
      <c r="D9" s="6" t="s">
        <v>1617</v>
      </c>
      <c r="E9" s="6" t="s">
        <v>1178</v>
      </c>
      <c r="F9" s="147" t="s">
        <v>1179</v>
      </c>
      <c r="G9" s="9" t="s">
        <v>1180</v>
      </c>
    </row>
    <row r="10" spans="1:7" s="2" customFormat="1" ht="15.75">
      <c r="A10" s="307" t="s">
        <v>1612</v>
      </c>
      <c r="B10" s="21" t="s">
        <v>1181</v>
      </c>
      <c r="C10" s="91"/>
      <c r="D10" s="6"/>
      <c r="E10" s="6" t="s">
        <v>1182</v>
      </c>
      <c r="F10" s="6" t="s">
        <v>1183</v>
      </c>
      <c r="G10" s="9" t="s">
        <v>244</v>
      </c>
    </row>
    <row r="11" spans="1:7" s="2" customFormat="1" ht="15.75">
      <c r="A11" s="309" t="s">
        <v>1617</v>
      </c>
      <c r="B11" s="25" t="s">
        <v>1618</v>
      </c>
      <c r="C11" s="92"/>
      <c r="D11" s="10" t="s">
        <v>1619</v>
      </c>
      <c r="E11" s="10" t="s">
        <v>1620</v>
      </c>
      <c r="F11" s="10" t="s">
        <v>1621</v>
      </c>
      <c r="G11" s="11" t="s">
        <v>1622</v>
      </c>
    </row>
    <row r="12" spans="1:7" s="2" customFormat="1" ht="15.75">
      <c r="A12" s="305">
        <v>1</v>
      </c>
      <c r="B12" s="23"/>
      <c r="C12" s="30" t="s">
        <v>245</v>
      </c>
      <c r="D12" s="1139"/>
      <c r="E12" s="626" t="s">
        <v>1207</v>
      </c>
      <c r="F12" s="626" t="s">
        <v>1207</v>
      </c>
      <c r="G12" s="626" t="s">
        <v>1207</v>
      </c>
    </row>
    <row r="13" spans="1:7" s="2" customFormat="1" ht="15.75">
      <c r="A13" s="305">
        <v>2</v>
      </c>
      <c r="B13" s="23"/>
      <c r="C13" s="32" t="s">
        <v>246</v>
      </c>
      <c r="D13" s="1139"/>
      <c r="E13" s="626" t="s">
        <v>1207</v>
      </c>
      <c r="F13" s="626" t="s">
        <v>1207</v>
      </c>
      <c r="G13" s="626" t="s">
        <v>1207</v>
      </c>
    </row>
    <row r="14" spans="1:7" s="2" customFormat="1" ht="15.75">
      <c r="A14" s="305">
        <v>3</v>
      </c>
      <c r="B14" s="23">
        <v>201</v>
      </c>
      <c r="C14" s="31" t="s">
        <v>247</v>
      </c>
      <c r="D14" s="1139"/>
      <c r="E14" s="339"/>
      <c r="F14" s="339"/>
      <c r="G14" s="340">
        <f aca="true" t="shared" si="0" ref="G14:G22">+F14-E14</f>
        <v>0</v>
      </c>
    </row>
    <row r="15" spans="1:7" s="2" customFormat="1" ht="15.75">
      <c r="A15" s="305">
        <v>4</v>
      </c>
      <c r="B15" s="23">
        <f aca="true" t="shared" si="1" ref="B15:B22">+B14+1</f>
        <v>202</v>
      </c>
      <c r="C15" s="31" t="s">
        <v>248</v>
      </c>
      <c r="D15" s="1139"/>
      <c r="E15" s="339"/>
      <c r="F15" s="339"/>
      <c r="G15" s="340">
        <f t="shared" si="0"/>
        <v>0</v>
      </c>
    </row>
    <row r="16" spans="1:7" s="2" customFormat="1" ht="15.75">
      <c r="A16" s="305">
        <v>5</v>
      </c>
      <c r="B16" s="23">
        <f t="shared" si="1"/>
        <v>203</v>
      </c>
      <c r="C16" s="29" t="s">
        <v>249</v>
      </c>
      <c r="D16" s="1139"/>
      <c r="E16" s="339"/>
      <c r="F16" s="339"/>
      <c r="G16" s="340">
        <f t="shared" si="0"/>
        <v>0</v>
      </c>
    </row>
    <row r="17" spans="1:7" s="2" customFormat="1" ht="15.75">
      <c r="A17" s="305">
        <v>6</v>
      </c>
      <c r="B17" s="23">
        <f t="shared" si="1"/>
        <v>204</v>
      </c>
      <c r="C17" s="29" t="s">
        <v>250</v>
      </c>
      <c r="D17" s="1139"/>
      <c r="E17" s="339"/>
      <c r="F17" s="339"/>
      <c r="G17" s="1547">
        <f t="shared" si="0"/>
        <v>0</v>
      </c>
    </row>
    <row r="18" spans="1:7" s="2" customFormat="1" ht="15.75">
      <c r="A18" s="305">
        <v>7</v>
      </c>
      <c r="B18" s="23">
        <f t="shared" si="1"/>
        <v>205</v>
      </c>
      <c r="C18" s="29" t="s">
        <v>251</v>
      </c>
      <c r="D18" s="1139"/>
      <c r="E18" s="339"/>
      <c r="F18" s="339"/>
      <c r="G18" s="340">
        <f t="shared" si="0"/>
        <v>0</v>
      </c>
    </row>
    <row r="19" spans="1:7" s="2" customFormat="1" ht="15.75">
      <c r="A19" s="305">
        <f>+A18+1</f>
        <v>8</v>
      </c>
      <c r="B19" s="23">
        <f t="shared" si="1"/>
        <v>206</v>
      </c>
      <c r="C19" s="29" t="s">
        <v>252</v>
      </c>
      <c r="D19" s="1139"/>
      <c r="E19" s="339"/>
      <c r="F19" s="339"/>
      <c r="G19" s="340">
        <f t="shared" si="0"/>
        <v>0</v>
      </c>
    </row>
    <row r="20" spans="1:7" s="2" customFormat="1" ht="15.75">
      <c r="A20" s="305">
        <f>+A19+1</f>
        <v>9</v>
      </c>
      <c r="B20" s="23">
        <f t="shared" si="1"/>
        <v>207</v>
      </c>
      <c r="C20" s="31" t="s">
        <v>253</v>
      </c>
      <c r="D20" s="1139"/>
      <c r="E20" s="339"/>
      <c r="F20" s="339"/>
      <c r="G20" s="340">
        <f t="shared" si="0"/>
        <v>0</v>
      </c>
    </row>
    <row r="21" spans="1:7" s="2" customFormat="1" ht="15.75">
      <c r="A21" s="305">
        <f>+A20+1</f>
        <v>10</v>
      </c>
      <c r="B21" s="23">
        <f>+B20+2</f>
        <v>209</v>
      </c>
      <c r="C21" s="31" t="s">
        <v>254</v>
      </c>
      <c r="D21" s="1139"/>
      <c r="E21" s="339"/>
      <c r="F21" s="339"/>
      <c r="G21" s="340">
        <f t="shared" si="0"/>
        <v>0</v>
      </c>
    </row>
    <row r="22" spans="1:7" s="2" customFormat="1" ht="15.75">
      <c r="A22" s="304">
        <f>+A21+1</f>
        <v>11</v>
      </c>
      <c r="B22" s="380">
        <f t="shared" si="1"/>
        <v>210</v>
      </c>
      <c r="C22" s="229" t="s">
        <v>255</v>
      </c>
      <c r="D22" s="1146"/>
      <c r="E22" s="1544"/>
      <c r="F22" s="1544"/>
      <c r="G22" s="1548">
        <f t="shared" si="0"/>
        <v>0</v>
      </c>
    </row>
    <row r="23" spans="1:108" s="303" customFormat="1" ht="15.75">
      <c r="A23" s="305"/>
      <c r="B23" s="580"/>
      <c r="C23" s="15" t="s">
        <v>256</v>
      </c>
      <c r="D23" s="1147"/>
      <c r="E23" s="1549"/>
      <c r="F23" s="1549"/>
      <c r="G23" s="1549"/>
      <c r="I23" s="38"/>
      <c r="J23" s="38"/>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row>
    <row r="24" spans="1:7" s="2" customFormat="1" ht="15.75">
      <c r="A24" s="308">
        <v>12</v>
      </c>
      <c r="B24" s="580">
        <v>211</v>
      </c>
      <c r="C24" s="587" t="s">
        <v>257</v>
      </c>
      <c r="D24" s="1143"/>
      <c r="E24" s="1550"/>
      <c r="F24" s="1550"/>
      <c r="G24" s="341">
        <f>+F24-E24</f>
        <v>0</v>
      </c>
    </row>
    <row r="25" spans="1:7" s="2" customFormat="1" ht="15.75">
      <c r="A25" s="305">
        <v>13</v>
      </c>
      <c r="B25" s="23">
        <v>212</v>
      </c>
      <c r="C25" s="31" t="s">
        <v>258</v>
      </c>
      <c r="D25" s="1139"/>
      <c r="E25" s="341"/>
      <c r="F25" s="341"/>
      <c r="G25" s="341">
        <f>+F25-E25</f>
        <v>0</v>
      </c>
    </row>
    <row r="26" spans="1:7" s="2" customFormat="1" ht="15.75">
      <c r="A26" s="305">
        <f aca="true" t="shared" si="2" ref="A26:A31">A25+1</f>
        <v>14</v>
      </c>
      <c r="B26" s="23">
        <v>213</v>
      </c>
      <c r="C26" s="31" t="s">
        <v>259</v>
      </c>
      <c r="D26" s="1139"/>
      <c r="E26" s="341"/>
      <c r="F26" s="341"/>
      <c r="G26" s="341">
        <f>+F26-E26</f>
        <v>0</v>
      </c>
    </row>
    <row r="27" spans="1:7" s="2" customFormat="1" ht="15.75">
      <c r="A27" s="305">
        <f t="shared" si="2"/>
        <v>15</v>
      </c>
      <c r="B27" s="23">
        <v>214</v>
      </c>
      <c r="C27" s="31" t="s">
        <v>260</v>
      </c>
      <c r="D27" s="1139">
        <v>223</v>
      </c>
      <c r="E27" s="341"/>
      <c r="F27" s="341"/>
      <c r="G27" s="341">
        <f>+F27-E27</f>
        <v>0</v>
      </c>
    </row>
    <row r="28" spans="1:7" s="2" customFormat="1" ht="15.75">
      <c r="A28" s="305">
        <f t="shared" si="2"/>
        <v>16</v>
      </c>
      <c r="B28" s="23">
        <v>215</v>
      </c>
      <c r="C28" s="31" t="s">
        <v>132</v>
      </c>
      <c r="D28" s="1139">
        <v>223</v>
      </c>
      <c r="E28" s="1551"/>
      <c r="F28" s="1551"/>
      <c r="G28" s="1552">
        <f>F28-E28</f>
        <v>0</v>
      </c>
    </row>
    <row r="29" spans="1:7" s="2" customFormat="1" ht="15.75">
      <c r="A29" s="305">
        <f t="shared" si="2"/>
        <v>17</v>
      </c>
      <c r="B29" s="23">
        <v>216</v>
      </c>
      <c r="C29" s="31" t="s">
        <v>256</v>
      </c>
      <c r="D29" s="1139"/>
      <c r="E29" s="1551"/>
      <c r="F29" s="1551"/>
      <c r="G29" s="1553">
        <f>F29-E29</f>
        <v>0</v>
      </c>
    </row>
    <row r="30" spans="1:7" s="2" customFormat="1" ht="15.75">
      <c r="A30" s="1556">
        <f t="shared" si="2"/>
        <v>18</v>
      </c>
      <c r="B30" s="1557">
        <v>218</v>
      </c>
      <c r="C30" s="1558" t="s">
        <v>1783</v>
      </c>
      <c r="D30" s="1559"/>
      <c r="E30" s="1560"/>
      <c r="F30" s="1561"/>
      <c r="G30" s="1562">
        <f>F30-E30</f>
        <v>0</v>
      </c>
    </row>
    <row r="31" spans="1:7" s="2" customFormat="1" ht="15.75">
      <c r="A31" s="305">
        <f t="shared" si="2"/>
        <v>19</v>
      </c>
      <c r="B31" s="313"/>
      <c r="C31" s="30" t="s">
        <v>133</v>
      </c>
      <c r="D31" s="1139"/>
      <c r="E31" s="1554">
        <f>SUM(E14:E30)</f>
        <v>0</v>
      </c>
      <c r="F31" s="1554">
        <f>SUM(F14:F30)</f>
        <v>0</v>
      </c>
      <c r="G31" s="1555">
        <f>F31-E31</f>
        <v>0</v>
      </c>
    </row>
    <row r="32" spans="1:7" s="2" customFormat="1" ht="24.75" customHeight="1">
      <c r="A32" s="381"/>
      <c r="B32" s="379"/>
      <c r="C32" s="378"/>
      <c r="D32" s="1148"/>
      <c r="E32" s="382"/>
      <c r="F32" s="382"/>
      <c r="G32" s="383"/>
    </row>
    <row r="33" spans="1:7" s="2" customFormat="1" ht="15.75">
      <c r="A33" s="306">
        <v>20</v>
      </c>
      <c r="B33" s="23"/>
      <c r="C33" s="32" t="s">
        <v>134</v>
      </c>
      <c r="D33" s="1149"/>
      <c r="E33" s="627" t="s">
        <v>1207</v>
      </c>
      <c r="F33" s="627" t="s">
        <v>1207</v>
      </c>
      <c r="G33" s="628" t="s">
        <v>1207</v>
      </c>
    </row>
    <row r="34" spans="1:7" s="2" customFormat="1" ht="15.75">
      <c r="A34" s="306">
        <v>21</v>
      </c>
      <c r="B34" s="23">
        <v>221</v>
      </c>
      <c r="C34" s="24" t="s">
        <v>135</v>
      </c>
      <c r="D34" s="1150">
        <v>224</v>
      </c>
      <c r="E34" s="1563"/>
      <c r="F34" s="1554"/>
      <c r="G34" s="1564">
        <f>F34-E34</f>
        <v>0</v>
      </c>
    </row>
    <row r="35" spans="1:7" s="2" customFormat="1" ht="15.75">
      <c r="A35" s="305">
        <f>A34+1</f>
        <v>22</v>
      </c>
      <c r="B35" s="23">
        <f>+B34+1</f>
        <v>222</v>
      </c>
      <c r="C35" s="31" t="s">
        <v>136</v>
      </c>
      <c r="D35" s="1151">
        <v>224</v>
      </c>
      <c r="E35" s="1565"/>
      <c r="F35" s="1565"/>
      <c r="G35" s="1566">
        <f>F35-E35</f>
        <v>0</v>
      </c>
    </row>
    <row r="36" spans="1:7" s="2" customFormat="1" ht="15.75">
      <c r="A36" s="305">
        <f>A35+1</f>
        <v>23</v>
      </c>
      <c r="B36" s="23">
        <f>+B35+1</f>
        <v>223</v>
      </c>
      <c r="C36" s="24" t="s">
        <v>137</v>
      </c>
      <c r="D36" s="1139"/>
      <c r="E36" s="1551"/>
      <c r="F36" s="1551"/>
      <c r="G36" s="1552">
        <f>F36-E36</f>
        <v>0</v>
      </c>
    </row>
    <row r="37" spans="1:7" s="2" customFormat="1" ht="15.75">
      <c r="A37" s="305">
        <f>A36+1</f>
        <v>24</v>
      </c>
      <c r="B37" s="23">
        <f>B36+1</f>
        <v>224</v>
      </c>
      <c r="C37" s="24" t="s">
        <v>138</v>
      </c>
      <c r="D37" s="1139">
        <v>224</v>
      </c>
      <c r="E37" s="1551"/>
      <c r="F37" s="1551"/>
      <c r="G37" s="1552">
        <f>F37-E37</f>
        <v>0</v>
      </c>
    </row>
    <row r="38" spans="1:7" s="2" customFormat="1" ht="15.75">
      <c r="A38" s="305">
        <f>A37+1</f>
        <v>25</v>
      </c>
      <c r="B38" s="371"/>
      <c r="C38" s="30" t="s">
        <v>1634</v>
      </c>
      <c r="D38" s="1149"/>
      <c r="E38" s="1551">
        <f>SUM(E34:E37)</f>
        <v>0</v>
      </c>
      <c r="F38" s="1551">
        <f>SUM(F34:F37)</f>
        <v>0</v>
      </c>
      <c r="G38" s="1552">
        <f>F38-E38</f>
        <v>0</v>
      </c>
    </row>
  </sheetData>
  <sheetProtection/>
  <printOptions horizontalCentered="1"/>
  <pageMargins left="0.25" right="0.25" top="1" bottom="0.5" header="0" footer="0.5"/>
  <pageSetup horizontalDpi="1200" verticalDpi="1200" orientation="portrait" scale="81" r:id="rId1"/>
  <headerFooter alignWithMargins="0">
    <oddFooter>&amp;CPage 16</oddFooter>
  </headerFooter>
</worksheet>
</file>

<file path=xl/worksheets/sheet2.xml><?xml version="1.0" encoding="utf-8"?>
<worksheet xmlns="http://schemas.openxmlformats.org/spreadsheetml/2006/main" xmlns:r="http://schemas.openxmlformats.org/officeDocument/2006/relationships">
  <sheetPr codeName="Sheet2"/>
  <dimension ref="A1:L128"/>
  <sheetViews>
    <sheetView showGridLines="0" zoomScalePageLayoutView="0" workbookViewId="0" topLeftCell="A1">
      <selection activeCell="K2" sqref="K2"/>
    </sheetView>
  </sheetViews>
  <sheetFormatPr defaultColWidth="9.00390625" defaultRowHeight="15.75"/>
  <cols>
    <col min="1" max="16384" width="9.00390625" style="234" customWidth="1"/>
  </cols>
  <sheetData>
    <row r="1" spans="1:11" ht="19.5" thickBot="1">
      <c r="A1" s="1136">
        <f>Company_Name</f>
        <v>0</v>
      </c>
      <c r="B1" s="1"/>
      <c r="C1" s="1"/>
      <c r="D1" s="1"/>
      <c r="E1" s="52"/>
      <c r="F1" s="1"/>
      <c r="G1" s="53"/>
      <c r="H1" s="408"/>
      <c r="I1" s="53"/>
      <c r="J1" s="53"/>
      <c r="K1" s="856" t="s">
        <v>1795</v>
      </c>
    </row>
    <row r="2" spans="1:12" ht="15.75">
      <c r="A2" s="249"/>
      <c r="B2" s="985" t="str">
        <f>GenInst1!B2</f>
        <v>    (Company Name)</v>
      </c>
      <c r="C2" s="249"/>
      <c r="D2" s="249"/>
      <c r="E2" s="238"/>
      <c r="F2" s="238"/>
      <c r="G2" s="249"/>
      <c r="H2" s="249"/>
      <c r="I2" s="238"/>
      <c r="J2" s="3"/>
      <c r="K2" s="329"/>
      <c r="L2"/>
    </row>
    <row r="3" spans="1:12" ht="15.75">
      <c r="A3" s="249"/>
      <c r="B3" s="249"/>
      <c r="C3" s="249"/>
      <c r="D3" s="249"/>
      <c r="E3" s="238"/>
      <c r="F3" s="238"/>
      <c r="G3" s="249"/>
      <c r="H3" s="249"/>
      <c r="I3" s="238"/>
      <c r="J3" s="3"/>
      <c r="K3" s="329"/>
      <c r="L3"/>
    </row>
    <row r="4" spans="1:12" ht="20.25">
      <c r="A4" s="1624" t="s">
        <v>62</v>
      </c>
      <c r="B4" s="1624"/>
      <c r="C4" s="1624"/>
      <c r="D4" s="1624"/>
      <c r="E4" s="1624"/>
      <c r="F4" s="1624"/>
      <c r="G4" s="1624"/>
      <c r="H4" s="1624"/>
      <c r="I4" s="1624"/>
      <c r="J4" s="1624"/>
      <c r="K4" s="1624"/>
      <c r="L4"/>
    </row>
    <row r="5" spans="1:12" ht="15.75">
      <c r="A5" s="249"/>
      <c r="B5" s="249"/>
      <c r="C5" s="249"/>
      <c r="D5" s="249"/>
      <c r="E5" s="238"/>
      <c r="F5" s="238"/>
      <c r="G5" s="249"/>
      <c r="H5" s="249"/>
      <c r="I5" s="238"/>
      <c r="J5" s="3"/>
      <c r="K5" s="329"/>
      <c r="L5"/>
    </row>
    <row r="6" spans="1:12" ht="15.75">
      <c r="A6" s="476" t="s">
        <v>116</v>
      </c>
      <c r="B6" s="329"/>
      <c r="C6" s="329"/>
      <c r="D6" s="329"/>
      <c r="E6" s="329"/>
      <c r="F6" s="477"/>
      <c r="G6" s="329"/>
      <c r="H6" s="329"/>
      <c r="I6" s="329"/>
      <c r="J6" s="329"/>
      <c r="K6" s="476" t="s">
        <v>117</v>
      </c>
      <c r="L6"/>
    </row>
    <row r="7" spans="1:12" ht="15.75">
      <c r="A7" s="329"/>
      <c r="B7" s="329"/>
      <c r="C7" s="329"/>
      <c r="D7" s="329"/>
      <c r="E7" s="329"/>
      <c r="F7" s="329"/>
      <c r="G7" s="329"/>
      <c r="H7" s="329"/>
      <c r="I7" s="329"/>
      <c r="J7" s="329"/>
      <c r="K7" s="370"/>
      <c r="L7"/>
    </row>
    <row r="8" spans="1:12" ht="15.75">
      <c r="A8" s="370"/>
      <c r="B8" s="329" t="s">
        <v>1662</v>
      </c>
      <c r="C8" s="329"/>
      <c r="D8" s="329" t="s">
        <v>673</v>
      </c>
      <c r="E8" s="329" t="s">
        <v>673</v>
      </c>
      <c r="F8" s="329" t="s">
        <v>673</v>
      </c>
      <c r="G8" s="329" t="s">
        <v>673</v>
      </c>
      <c r="H8" s="329" t="s">
        <v>673</v>
      </c>
      <c r="I8" s="329" t="s">
        <v>673</v>
      </c>
      <c r="J8" s="329" t="s">
        <v>673</v>
      </c>
      <c r="K8" s="478" t="s">
        <v>118</v>
      </c>
      <c r="L8"/>
    </row>
    <row r="9" spans="1:12" ht="15.75">
      <c r="A9" s="370"/>
      <c r="B9" s="329" t="s">
        <v>703</v>
      </c>
      <c r="C9" s="329"/>
      <c r="D9" s="329" t="s">
        <v>673</v>
      </c>
      <c r="E9" s="329" t="s">
        <v>673</v>
      </c>
      <c r="F9" s="329" t="s">
        <v>673</v>
      </c>
      <c r="G9" s="329" t="s">
        <v>673</v>
      </c>
      <c r="H9" s="329" t="s">
        <v>673</v>
      </c>
      <c r="I9" s="329" t="s">
        <v>673</v>
      </c>
      <c r="J9" s="329" t="s">
        <v>673</v>
      </c>
      <c r="K9" s="370">
        <v>3</v>
      </c>
      <c r="L9"/>
    </row>
    <row r="10" spans="1:12" ht="15.75">
      <c r="A10" s="370"/>
      <c r="B10" s="329" t="s">
        <v>704</v>
      </c>
      <c r="C10" s="329"/>
      <c r="D10" s="329"/>
      <c r="E10" s="329" t="s">
        <v>673</v>
      </c>
      <c r="F10" s="329" t="s">
        <v>673</v>
      </c>
      <c r="G10" s="329" t="s">
        <v>673</v>
      </c>
      <c r="H10" s="329" t="s">
        <v>673</v>
      </c>
      <c r="I10" s="329" t="s">
        <v>673</v>
      </c>
      <c r="J10" s="329" t="s">
        <v>673</v>
      </c>
      <c r="K10" s="479">
        <v>4</v>
      </c>
      <c r="L10"/>
    </row>
    <row r="11" spans="1:12" ht="15.75">
      <c r="A11" s="370"/>
      <c r="B11" s="329" t="s">
        <v>705</v>
      </c>
      <c r="C11" s="329"/>
      <c r="D11" s="329"/>
      <c r="E11" s="329"/>
      <c r="F11" s="329"/>
      <c r="G11" s="329" t="s">
        <v>673</v>
      </c>
      <c r="H11" s="329" t="s">
        <v>673</v>
      </c>
      <c r="I11" s="329" t="s">
        <v>673</v>
      </c>
      <c r="J11" s="329" t="s">
        <v>673</v>
      </c>
      <c r="K11" s="479">
        <v>5</v>
      </c>
      <c r="L11"/>
    </row>
    <row r="12" spans="1:12" ht="15.75">
      <c r="A12" s="370"/>
      <c r="B12" s="329" t="s">
        <v>1506</v>
      </c>
      <c r="C12" s="727"/>
      <c r="D12" s="329" t="s">
        <v>673</v>
      </c>
      <c r="E12" s="329" t="s">
        <v>673</v>
      </c>
      <c r="F12" s="329" t="s">
        <v>673</v>
      </c>
      <c r="G12" s="329" t="s">
        <v>673</v>
      </c>
      <c r="H12" s="329" t="s">
        <v>673</v>
      </c>
      <c r="I12" s="329" t="s">
        <v>673</v>
      </c>
      <c r="J12" s="329" t="s">
        <v>673</v>
      </c>
      <c r="K12" s="480" t="s">
        <v>981</v>
      </c>
      <c r="L12"/>
    </row>
    <row r="13" spans="1:12" ht="15.75">
      <c r="A13" s="370">
        <v>100</v>
      </c>
      <c r="B13" s="329" t="s">
        <v>674</v>
      </c>
      <c r="C13" s="329"/>
      <c r="D13" s="329"/>
      <c r="E13" s="329" t="s">
        <v>673</v>
      </c>
      <c r="F13" s="329" t="s">
        <v>673</v>
      </c>
      <c r="G13" s="329" t="s">
        <v>673</v>
      </c>
      <c r="H13" s="329" t="s">
        <v>673</v>
      </c>
      <c r="I13" s="329" t="s">
        <v>673</v>
      </c>
      <c r="J13" s="329" t="s">
        <v>673</v>
      </c>
      <c r="K13" s="479">
        <v>9</v>
      </c>
      <c r="L13"/>
    </row>
    <row r="14" spans="1:12" ht="15.75">
      <c r="A14" s="370">
        <v>101</v>
      </c>
      <c r="B14" s="329" t="s">
        <v>675</v>
      </c>
      <c r="C14" s="329"/>
      <c r="D14" s="329"/>
      <c r="E14" s="329"/>
      <c r="F14" s="329"/>
      <c r="G14" s="329" t="s">
        <v>673</v>
      </c>
      <c r="H14" s="329" t="s">
        <v>673</v>
      </c>
      <c r="I14" s="329" t="s">
        <v>673</v>
      </c>
      <c r="J14" s="329" t="s">
        <v>673</v>
      </c>
      <c r="K14" s="479">
        <v>10</v>
      </c>
      <c r="L14"/>
    </row>
    <row r="15" spans="1:12" ht="15.75">
      <c r="A15" s="370">
        <v>102</v>
      </c>
      <c r="B15" s="329" t="s">
        <v>676</v>
      </c>
      <c r="C15" s="329"/>
      <c r="D15" s="329"/>
      <c r="E15" s="329"/>
      <c r="F15" s="329" t="s">
        <v>673</v>
      </c>
      <c r="G15" s="329" t="s">
        <v>673</v>
      </c>
      <c r="H15" s="329" t="s">
        <v>673</v>
      </c>
      <c r="I15" s="329" t="s">
        <v>673</v>
      </c>
      <c r="J15" s="329" t="s">
        <v>673</v>
      </c>
      <c r="K15" s="479">
        <v>11</v>
      </c>
      <c r="L15"/>
    </row>
    <row r="16" spans="1:12" ht="15.75">
      <c r="A16" s="370">
        <v>103</v>
      </c>
      <c r="B16" s="329" t="s">
        <v>677</v>
      </c>
      <c r="C16" s="329" t="s">
        <v>673</v>
      </c>
      <c r="D16" s="329" t="s">
        <v>673</v>
      </c>
      <c r="E16" s="329" t="s">
        <v>673</v>
      </c>
      <c r="F16" s="329" t="s">
        <v>673</v>
      </c>
      <c r="G16" s="329" t="s">
        <v>673</v>
      </c>
      <c r="H16" s="329" t="s">
        <v>673</v>
      </c>
      <c r="I16" s="329" t="s">
        <v>673</v>
      </c>
      <c r="J16" s="329" t="s">
        <v>673</v>
      </c>
      <c r="K16" s="479">
        <v>12</v>
      </c>
      <c r="L16"/>
    </row>
    <row r="17" spans="1:12" ht="15.75">
      <c r="A17" s="41">
        <v>104</v>
      </c>
      <c r="B17" s="3" t="s">
        <v>678</v>
      </c>
      <c r="C17" s="329" t="s">
        <v>673</v>
      </c>
      <c r="D17" s="329" t="s">
        <v>673</v>
      </c>
      <c r="E17" s="329" t="s">
        <v>673</v>
      </c>
      <c r="F17" s="329" t="s">
        <v>673</v>
      </c>
      <c r="G17" s="329" t="s">
        <v>673</v>
      </c>
      <c r="H17" s="329" t="s">
        <v>673</v>
      </c>
      <c r="I17" s="329" t="s">
        <v>673</v>
      </c>
      <c r="J17" s="329" t="s">
        <v>673</v>
      </c>
      <c r="K17" s="41">
        <v>13</v>
      </c>
      <c r="L17"/>
    </row>
    <row r="18" spans="1:12" ht="15.75">
      <c r="A18" s="370">
        <v>200</v>
      </c>
      <c r="B18" s="329" t="s">
        <v>671</v>
      </c>
      <c r="C18" s="329"/>
      <c r="D18" s="329"/>
      <c r="E18" s="329"/>
      <c r="F18" s="329"/>
      <c r="G18" s="329"/>
      <c r="H18" s="329"/>
      <c r="I18" s="329"/>
      <c r="J18" s="329"/>
      <c r="K18" s="478"/>
      <c r="L18"/>
    </row>
    <row r="19" spans="1:12" ht="15.75">
      <c r="A19" s="370"/>
      <c r="B19" s="329" t="s">
        <v>679</v>
      </c>
      <c r="C19" s="329"/>
      <c r="D19" s="329"/>
      <c r="E19" s="329" t="s">
        <v>673</v>
      </c>
      <c r="F19" s="329" t="s">
        <v>673</v>
      </c>
      <c r="G19" s="329" t="s">
        <v>673</v>
      </c>
      <c r="H19" s="329" t="s">
        <v>673</v>
      </c>
      <c r="I19" s="329" t="s">
        <v>673</v>
      </c>
      <c r="J19" s="329" t="s">
        <v>673</v>
      </c>
      <c r="K19" s="478" t="s">
        <v>38</v>
      </c>
      <c r="L19"/>
    </row>
    <row r="20" spans="1:12" ht="15.75">
      <c r="A20" s="370"/>
      <c r="B20" s="329" t="s">
        <v>680</v>
      </c>
      <c r="C20" s="329"/>
      <c r="D20" s="329"/>
      <c r="E20" s="329"/>
      <c r="F20" s="329" t="s">
        <v>673</v>
      </c>
      <c r="G20" s="329" t="s">
        <v>673</v>
      </c>
      <c r="H20" s="329" t="s">
        <v>673</v>
      </c>
      <c r="I20" s="329" t="s">
        <v>673</v>
      </c>
      <c r="J20" s="329" t="s">
        <v>673</v>
      </c>
      <c r="K20" s="478" t="s">
        <v>982</v>
      </c>
      <c r="L20"/>
    </row>
    <row r="21" spans="1:12" ht="15.75">
      <c r="A21" s="370"/>
      <c r="B21" s="329" t="s">
        <v>706</v>
      </c>
      <c r="C21" s="329"/>
      <c r="D21" s="329"/>
      <c r="E21" s="329" t="s">
        <v>673</v>
      </c>
      <c r="F21" s="329" t="s">
        <v>673</v>
      </c>
      <c r="G21" s="329" t="s">
        <v>673</v>
      </c>
      <c r="H21" s="329" t="s">
        <v>673</v>
      </c>
      <c r="I21" s="329" t="s">
        <v>673</v>
      </c>
      <c r="J21" s="329" t="s">
        <v>673</v>
      </c>
      <c r="K21" s="478" t="s">
        <v>983</v>
      </c>
      <c r="L21"/>
    </row>
    <row r="22" spans="1:12" ht="15.75">
      <c r="A22" s="370">
        <v>201</v>
      </c>
      <c r="B22" s="329" t="s">
        <v>1437</v>
      </c>
      <c r="C22" s="329"/>
      <c r="D22" s="329"/>
      <c r="E22" s="329" t="s">
        <v>673</v>
      </c>
      <c r="F22" s="329" t="s">
        <v>673</v>
      </c>
      <c r="G22" s="329" t="s">
        <v>673</v>
      </c>
      <c r="H22" s="329" t="s">
        <v>673</v>
      </c>
      <c r="I22" s="329" t="s">
        <v>673</v>
      </c>
      <c r="J22" s="329" t="s">
        <v>673</v>
      </c>
      <c r="K22" s="479">
        <v>18</v>
      </c>
      <c r="L22"/>
    </row>
    <row r="23" spans="1:12" ht="14.25" customHeight="1">
      <c r="A23" s="370">
        <v>202</v>
      </c>
      <c r="B23" s="329" t="s">
        <v>681</v>
      </c>
      <c r="C23" s="329"/>
      <c r="D23" s="329"/>
      <c r="E23" s="329"/>
      <c r="F23" s="329"/>
      <c r="G23" s="329" t="s">
        <v>673</v>
      </c>
      <c r="H23" s="329" t="s">
        <v>673</v>
      </c>
      <c r="I23" s="329" t="s">
        <v>673</v>
      </c>
      <c r="J23" s="329" t="s">
        <v>673</v>
      </c>
      <c r="K23" s="479">
        <v>19</v>
      </c>
      <c r="L23"/>
    </row>
    <row r="24" spans="1:12" ht="14.25" customHeight="1">
      <c r="A24" s="370">
        <v>203</v>
      </c>
      <c r="B24" s="329" t="s">
        <v>1641</v>
      </c>
      <c r="C24" s="329"/>
      <c r="D24" s="329"/>
      <c r="E24" s="329"/>
      <c r="F24" s="329"/>
      <c r="G24" s="329" t="s">
        <v>673</v>
      </c>
      <c r="H24" s="329" t="s">
        <v>673</v>
      </c>
      <c r="I24" s="329" t="s">
        <v>673</v>
      </c>
      <c r="J24" s="329" t="s">
        <v>673</v>
      </c>
      <c r="K24" s="479">
        <v>19</v>
      </c>
      <c r="L24"/>
    </row>
    <row r="25" spans="1:12" ht="14.25" customHeight="1">
      <c r="A25" s="370">
        <v>204</v>
      </c>
      <c r="B25" s="329" t="s">
        <v>1642</v>
      </c>
      <c r="C25" s="329"/>
      <c r="D25" s="329"/>
      <c r="E25" s="329" t="s">
        <v>673</v>
      </c>
      <c r="F25" s="329" t="s">
        <v>673</v>
      </c>
      <c r="G25" s="329" t="s">
        <v>673</v>
      </c>
      <c r="H25" s="329" t="s">
        <v>673</v>
      </c>
      <c r="I25" s="329" t="s">
        <v>673</v>
      </c>
      <c r="J25" s="329" t="s">
        <v>673</v>
      </c>
      <c r="K25" s="479">
        <v>20</v>
      </c>
      <c r="L25"/>
    </row>
    <row r="26" spans="1:12" ht="14.25" customHeight="1">
      <c r="A26" s="370">
        <v>205</v>
      </c>
      <c r="B26" s="329" t="s">
        <v>1643</v>
      </c>
      <c r="C26" s="329"/>
      <c r="D26" s="329"/>
      <c r="E26" s="329"/>
      <c r="F26" s="329" t="s">
        <v>673</v>
      </c>
      <c r="G26" s="329" t="s">
        <v>673</v>
      </c>
      <c r="H26" s="329" t="s">
        <v>673</v>
      </c>
      <c r="I26" s="329" t="s">
        <v>673</v>
      </c>
      <c r="J26" s="329" t="s">
        <v>673</v>
      </c>
      <c r="K26" s="479">
        <v>21</v>
      </c>
      <c r="L26"/>
    </row>
    <row r="27" spans="1:12" ht="14.25" customHeight="1">
      <c r="A27" s="370">
        <v>206</v>
      </c>
      <c r="B27" s="329" t="s">
        <v>1644</v>
      </c>
      <c r="C27" s="329"/>
      <c r="D27" s="329"/>
      <c r="E27" s="329"/>
      <c r="F27" s="329" t="s">
        <v>673</v>
      </c>
      <c r="G27" s="329" t="s">
        <v>673</v>
      </c>
      <c r="H27" s="329" t="s">
        <v>673</v>
      </c>
      <c r="I27" s="329" t="s">
        <v>673</v>
      </c>
      <c r="J27" s="329" t="s">
        <v>673</v>
      </c>
      <c r="K27" s="479">
        <v>21</v>
      </c>
      <c r="L27"/>
    </row>
    <row r="28" spans="1:11" ht="15.75">
      <c r="A28" s="41">
        <v>210</v>
      </c>
      <c r="B28" s="3" t="s">
        <v>1645</v>
      </c>
      <c r="C28" s="3"/>
      <c r="D28" s="329" t="s">
        <v>673</v>
      </c>
      <c r="E28" s="329" t="s">
        <v>673</v>
      </c>
      <c r="F28" s="329" t="s">
        <v>673</v>
      </c>
      <c r="G28" s="329" t="s">
        <v>673</v>
      </c>
      <c r="H28" s="329" t="s">
        <v>673</v>
      </c>
      <c r="I28" s="329" t="s">
        <v>673</v>
      </c>
      <c r="J28" s="329" t="s">
        <v>673</v>
      </c>
      <c r="K28" s="41">
        <v>22</v>
      </c>
    </row>
    <row r="29" spans="1:12" ht="15.75">
      <c r="A29" s="370">
        <v>211</v>
      </c>
      <c r="B29" s="329" t="s">
        <v>1646</v>
      </c>
      <c r="C29" s="329"/>
      <c r="D29" s="329"/>
      <c r="E29" s="329"/>
      <c r="F29" s="329" t="s">
        <v>673</v>
      </c>
      <c r="G29" s="329" t="s">
        <v>673</v>
      </c>
      <c r="H29" s="329" t="s">
        <v>673</v>
      </c>
      <c r="I29" s="329" t="s">
        <v>673</v>
      </c>
      <c r="J29" s="329" t="s">
        <v>673</v>
      </c>
      <c r="K29" s="479">
        <v>23</v>
      </c>
      <c r="L29"/>
    </row>
    <row r="30" spans="1:12" ht="15.75">
      <c r="A30" s="370">
        <v>212</v>
      </c>
      <c r="B30" s="329" t="s">
        <v>103</v>
      </c>
      <c r="C30" s="329"/>
      <c r="D30" s="329"/>
      <c r="E30" s="329"/>
      <c r="F30" s="329"/>
      <c r="G30" s="329" t="s">
        <v>673</v>
      </c>
      <c r="H30" s="329" t="s">
        <v>673</v>
      </c>
      <c r="I30" s="329" t="s">
        <v>673</v>
      </c>
      <c r="J30" s="329" t="s">
        <v>673</v>
      </c>
      <c r="K30" s="479">
        <v>23</v>
      </c>
      <c r="L30"/>
    </row>
    <row r="31" spans="1:12" ht="15.75">
      <c r="A31" s="370">
        <v>213</v>
      </c>
      <c r="B31" s="329" t="s">
        <v>1647</v>
      </c>
      <c r="C31" s="329"/>
      <c r="D31" s="329"/>
      <c r="E31" s="329"/>
      <c r="F31" s="329"/>
      <c r="G31" s="329" t="s">
        <v>673</v>
      </c>
      <c r="H31" s="329" t="s">
        <v>673</v>
      </c>
      <c r="I31" s="329" t="s">
        <v>673</v>
      </c>
      <c r="J31" s="329" t="s">
        <v>673</v>
      </c>
      <c r="K31" s="479">
        <v>24</v>
      </c>
      <c r="L31"/>
    </row>
    <row r="32" spans="1:12" ht="15.75">
      <c r="A32" s="370">
        <v>214</v>
      </c>
      <c r="B32" s="329" t="s">
        <v>1648</v>
      </c>
      <c r="C32" s="329"/>
      <c r="D32" s="329"/>
      <c r="E32" s="329" t="s">
        <v>673</v>
      </c>
      <c r="F32" s="329" t="s">
        <v>673</v>
      </c>
      <c r="G32" s="329" t="s">
        <v>673</v>
      </c>
      <c r="H32" s="329" t="s">
        <v>673</v>
      </c>
      <c r="I32" s="329" t="s">
        <v>673</v>
      </c>
      <c r="J32" s="329" t="s">
        <v>673</v>
      </c>
      <c r="K32" s="479">
        <v>25</v>
      </c>
      <c r="L32"/>
    </row>
    <row r="33" spans="1:12" ht="15.75">
      <c r="A33" s="370">
        <v>215</v>
      </c>
      <c r="B33" s="329" t="s">
        <v>104</v>
      </c>
      <c r="C33" s="329"/>
      <c r="D33" s="329"/>
      <c r="E33" s="329"/>
      <c r="F33" s="329" t="s">
        <v>673</v>
      </c>
      <c r="G33" s="329" t="s">
        <v>673</v>
      </c>
      <c r="H33" s="329" t="s">
        <v>673</v>
      </c>
      <c r="I33" s="329" t="s">
        <v>673</v>
      </c>
      <c r="J33" s="329" t="s">
        <v>673</v>
      </c>
      <c r="K33" s="479">
        <v>26</v>
      </c>
      <c r="L33"/>
    </row>
    <row r="34" spans="1:12" ht="15.75">
      <c r="A34" s="370">
        <v>216</v>
      </c>
      <c r="B34" s="329" t="s">
        <v>1649</v>
      </c>
      <c r="C34" s="329"/>
      <c r="D34" s="329"/>
      <c r="E34" s="329"/>
      <c r="F34" s="329"/>
      <c r="G34" s="329"/>
      <c r="H34" s="329" t="s">
        <v>673</v>
      </c>
      <c r="I34" s="329" t="s">
        <v>673</v>
      </c>
      <c r="J34" s="329" t="s">
        <v>673</v>
      </c>
      <c r="K34" s="479">
        <v>26</v>
      </c>
      <c r="L34"/>
    </row>
    <row r="35" spans="1:12" ht="15.75">
      <c r="A35" s="370">
        <v>217</v>
      </c>
      <c r="B35" s="329" t="s">
        <v>1650</v>
      </c>
      <c r="C35" s="329"/>
      <c r="D35" s="329"/>
      <c r="E35" s="329"/>
      <c r="F35" s="329"/>
      <c r="G35" s="329"/>
      <c r="H35" s="329"/>
      <c r="I35" s="329" t="s">
        <v>673</v>
      </c>
      <c r="J35" s="329" t="s">
        <v>673</v>
      </c>
      <c r="K35" s="479">
        <v>27</v>
      </c>
      <c r="L35"/>
    </row>
    <row r="36" spans="1:12" ht="15.75">
      <c r="A36" s="370">
        <v>218</v>
      </c>
      <c r="B36" s="329" t="s">
        <v>1651</v>
      </c>
      <c r="C36" s="329"/>
      <c r="D36" s="329"/>
      <c r="E36" s="329" t="s">
        <v>673</v>
      </c>
      <c r="F36" s="329" t="s">
        <v>673</v>
      </c>
      <c r="G36" s="329" t="s">
        <v>673</v>
      </c>
      <c r="H36" s="329" t="s">
        <v>673</v>
      </c>
      <c r="I36" s="329" t="s">
        <v>673</v>
      </c>
      <c r="J36" s="329" t="s">
        <v>673</v>
      </c>
      <c r="K36" s="479">
        <v>27</v>
      </c>
      <c r="L36"/>
    </row>
    <row r="37" spans="1:12" ht="15.75">
      <c r="A37" s="370">
        <v>219</v>
      </c>
      <c r="B37" s="329" t="s">
        <v>105</v>
      </c>
      <c r="C37" s="329"/>
      <c r="D37" s="329"/>
      <c r="E37" s="329"/>
      <c r="F37" s="329"/>
      <c r="G37" s="329"/>
      <c r="H37" s="329"/>
      <c r="I37" s="329" t="s">
        <v>673</v>
      </c>
      <c r="J37" s="329" t="s">
        <v>673</v>
      </c>
      <c r="K37" s="479">
        <v>28</v>
      </c>
      <c r="L37"/>
    </row>
    <row r="38" spans="1:12" ht="15.75">
      <c r="A38" s="370">
        <v>220</v>
      </c>
      <c r="B38" s="329" t="s">
        <v>1652</v>
      </c>
      <c r="C38" s="329"/>
      <c r="D38" s="329"/>
      <c r="E38" s="329"/>
      <c r="F38" s="329" t="s">
        <v>673</v>
      </c>
      <c r="G38" s="329" t="s">
        <v>673</v>
      </c>
      <c r="H38" s="329" t="s">
        <v>673</v>
      </c>
      <c r="I38" s="329" t="s">
        <v>673</v>
      </c>
      <c r="J38" s="329" t="s">
        <v>673</v>
      </c>
      <c r="K38" s="479">
        <v>28</v>
      </c>
      <c r="L38"/>
    </row>
    <row r="39" spans="1:12" ht="15.75">
      <c r="A39" s="370">
        <v>221</v>
      </c>
      <c r="B39" s="329" t="s">
        <v>1653</v>
      </c>
      <c r="C39" s="329"/>
      <c r="D39" s="329"/>
      <c r="E39" s="329"/>
      <c r="F39" s="329"/>
      <c r="G39" s="329" t="s">
        <v>673</v>
      </c>
      <c r="H39" s="329" t="s">
        <v>673</v>
      </c>
      <c r="I39" s="329" t="s">
        <v>673</v>
      </c>
      <c r="J39" s="329" t="s">
        <v>673</v>
      </c>
      <c r="K39" s="479">
        <v>29</v>
      </c>
      <c r="L39"/>
    </row>
    <row r="40" spans="1:12" ht="15.75">
      <c r="A40" s="370">
        <v>222</v>
      </c>
      <c r="B40" s="329" t="s">
        <v>1654</v>
      </c>
      <c r="C40" s="329"/>
      <c r="D40" s="329"/>
      <c r="E40" s="329"/>
      <c r="F40" s="329" t="s">
        <v>673</v>
      </c>
      <c r="G40" s="329" t="s">
        <v>673</v>
      </c>
      <c r="H40" s="329" t="s">
        <v>673</v>
      </c>
      <c r="I40" s="329" t="s">
        <v>673</v>
      </c>
      <c r="J40" s="329" t="s">
        <v>673</v>
      </c>
      <c r="K40" s="479">
        <v>29</v>
      </c>
      <c r="L40"/>
    </row>
    <row r="41" spans="1:12" ht="15.75">
      <c r="A41" s="370">
        <v>223</v>
      </c>
      <c r="B41" s="329" t="s">
        <v>1655</v>
      </c>
      <c r="C41" s="329"/>
      <c r="D41" s="329"/>
      <c r="E41" s="329"/>
      <c r="F41" s="329"/>
      <c r="G41" s="329" t="s">
        <v>673</v>
      </c>
      <c r="H41" s="329" t="s">
        <v>673</v>
      </c>
      <c r="I41" s="329" t="s">
        <v>673</v>
      </c>
      <c r="J41" s="329" t="s">
        <v>673</v>
      </c>
      <c r="K41" s="479">
        <v>30</v>
      </c>
      <c r="L41"/>
    </row>
    <row r="42" spans="1:12" ht="15.75">
      <c r="A42" s="370">
        <v>224</v>
      </c>
      <c r="B42" s="329" t="s">
        <v>1656</v>
      </c>
      <c r="C42" s="329"/>
      <c r="D42" s="329" t="s">
        <v>673</v>
      </c>
      <c r="E42" s="329" t="s">
        <v>673</v>
      </c>
      <c r="F42" s="329" t="s">
        <v>673</v>
      </c>
      <c r="G42" s="329" t="s">
        <v>673</v>
      </c>
      <c r="H42" s="329" t="s">
        <v>673</v>
      </c>
      <c r="I42" s="329" t="s">
        <v>673</v>
      </c>
      <c r="J42" s="329" t="s">
        <v>673</v>
      </c>
      <c r="K42" s="479">
        <v>31</v>
      </c>
      <c r="L42"/>
    </row>
    <row r="43" spans="1:12" ht="15.75">
      <c r="A43" s="370">
        <v>225</v>
      </c>
      <c r="B43" s="329" t="s">
        <v>1657</v>
      </c>
      <c r="C43" s="329"/>
      <c r="D43" s="329"/>
      <c r="E43" s="329"/>
      <c r="F43" s="329" t="s">
        <v>673</v>
      </c>
      <c r="G43" s="329" t="s">
        <v>673</v>
      </c>
      <c r="H43" s="329" t="s">
        <v>673</v>
      </c>
      <c r="I43" s="329" t="s">
        <v>673</v>
      </c>
      <c r="J43" s="329" t="s">
        <v>673</v>
      </c>
      <c r="K43" s="479">
        <v>32</v>
      </c>
      <c r="L43"/>
    </row>
    <row r="44" spans="1:12" ht="15.75">
      <c r="A44" s="370">
        <v>226</v>
      </c>
      <c r="B44" s="329" t="s">
        <v>1658</v>
      </c>
      <c r="C44" s="329"/>
      <c r="D44" s="329"/>
      <c r="E44" s="329"/>
      <c r="F44" s="329"/>
      <c r="G44" s="329"/>
      <c r="H44" s="329" t="s">
        <v>673</v>
      </c>
      <c r="I44" s="329" t="s">
        <v>673</v>
      </c>
      <c r="J44" s="329" t="s">
        <v>673</v>
      </c>
      <c r="K44" s="479">
        <v>32</v>
      </c>
      <c r="L44"/>
    </row>
    <row r="45" spans="1:11" ht="15.75">
      <c r="A45" s="41">
        <v>227</v>
      </c>
      <c r="B45" s="3" t="s">
        <v>1659</v>
      </c>
      <c r="C45" s="3"/>
      <c r="D45" s="3"/>
      <c r="E45" s="3"/>
      <c r="F45" s="3"/>
      <c r="G45" s="3"/>
      <c r="H45" s="329" t="s">
        <v>673</v>
      </c>
      <c r="I45" s="329" t="s">
        <v>673</v>
      </c>
      <c r="J45" s="329" t="s">
        <v>673</v>
      </c>
      <c r="K45" s="41">
        <v>33</v>
      </c>
    </row>
    <row r="46" spans="1:12" ht="15.75">
      <c r="A46" s="370">
        <v>228</v>
      </c>
      <c r="B46" s="329" t="s">
        <v>106</v>
      </c>
      <c r="C46" s="329"/>
      <c r="D46" s="329"/>
      <c r="E46" s="329"/>
      <c r="F46" s="329"/>
      <c r="G46" s="329"/>
      <c r="H46" s="329"/>
      <c r="I46" s="329" t="s">
        <v>673</v>
      </c>
      <c r="J46" s="329" t="s">
        <v>673</v>
      </c>
      <c r="K46" s="479">
        <v>33</v>
      </c>
      <c r="L46"/>
    </row>
    <row r="47" spans="1:12" ht="15.75">
      <c r="A47" s="41">
        <v>229</v>
      </c>
      <c r="B47" s="329" t="s">
        <v>1660</v>
      </c>
      <c r="C47" s="370"/>
      <c r="D47" s="329"/>
      <c r="E47" s="329"/>
      <c r="F47" s="329"/>
      <c r="G47" s="329" t="s">
        <v>673</v>
      </c>
      <c r="H47" s="329" t="s">
        <v>673</v>
      </c>
      <c r="I47" s="329" t="s">
        <v>673</v>
      </c>
      <c r="J47" s="329" t="s">
        <v>673</v>
      </c>
      <c r="K47" s="479">
        <v>34</v>
      </c>
      <c r="L47"/>
    </row>
    <row r="48" spans="1:12" ht="15.75">
      <c r="A48" s="41">
        <v>230</v>
      </c>
      <c r="B48" s="329" t="s">
        <v>1661</v>
      </c>
      <c r="C48" s="370"/>
      <c r="D48" s="329"/>
      <c r="E48" s="329"/>
      <c r="F48" s="329"/>
      <c r="G48" s="329" t="s">
        <v>673</v>
      </c>
      <c r="H48" s="329" t="s">
        <v>673</v>
      </c>
      <c r="I48" s="329" t="s">
        <v>673</v>
      </c>
      <c r="J48" s="329" t="s">
        <v>673</v>
      </c>
      <c r="K48" s="479">
        <v>34</v>
      </c>
      <c r="L48"/>
    </row>
    <row r="49" spans="1:12" ht="15.75">
      <c r="A49" s="41">
        <v>400</v>
      </c>
      <c r="B49" s="329" t="s">
        <v>107</v>
      </c>
      <c r="C49" s="370"/>
      <c r="D49" s="329"/>
      <c r="E49" s="329"/>
      <c r="F49" s="329"/>
      <c r="G49" s="329"/>
      <c r="H49" s="329" t="s">
        <v>673</v>
      </c>
      <c r="I49" s="329" t="s">
        <v>673</v>
      </c>
      <c r="J49" s="329" t="s">
        <v>673</v>
      </c>
      <c r="K49" s="479">
        <v>35</v>
      </c>
      <c r="L49"/>
    </row>
    <row r="50" spans="1:12" ht="15.75">
      <c r="A50" s="41">
        <v>401</v>
      </c>
      <c r="B50" s="329" t="s">
        <v>1392</v>
      </c>
      <c r="C50" s="370"/>
      <c r="D50" s="329"/>
      <c r="E50" s="329"/>
      <c r="F50" s="329"/>
      <c r="G50" s="329" t="s">
        <v>673</v>
      </c>
      <c r="H50" s="329" t="s">
        <v>673</v>
      </c>
      <c r="I50" s="329" t="s">
        <v>673</v>
      </c>
      <c r="J50" s="329" t="s">
        <v>673</v>
      </c>
      <c r="K50" s="479">
        <v>36</v>
      </c>
      <c r="L50"/>
    </row>
    <row r="51" spans="1:12" ht="15.75">
      <c r="A51" s="370"/>
      <c r="B51" s="329"/>
      <c r="C51" s="329"/>
      <c r="D51" s="329"/>
      <c r="E51" s="329"/>
      <c r="F51" s="329"/>
      <c r="G51" s="329"/>
      <c r="H51" s="329"/>
      <c r="I51" s="329"/>
      <c r="J51" s="329"/>
      <c r="K51" s="479"/>
      <c r="L51"/>
    </row>
    <row r="52" spans="1:12" ht="15.75">
      <c r="A52" s="370"/>
      <c r="B52" s="329"/>
      <c r="C52" s="329"/>
      <c r="D52" s="329"/>
      <c r="E52" s="329"/>
      <c r="F52" s="329"/>
      <c r="G52" s="329"/>
      <c r="H52" s="329"/>
      <c r="I52" s="329"/>
      <c r="J52" s="329"/>
      <c r="K52" s="479"/>
      <c r="L52"/>
    </row>
    <row r="53" spans="1:12" ht="15.75">
      <c r="A53" s="370"/>
      <c r="B53" s="329"/>
      <c r="C53" s="329"/>
      <c r="D53" s="329"/>
      <c r="E53" s="329"/>
      <c r="F53" s="329"/>
      <c r="G53" s="329"/>
      <c r="H53" s="329"/>
      <c r="I53" s="329"/>
      <c r="J53" s="329"/>
      <c r="K53" s="479"/>
      <c r="L53"/>
    </row>
    <row r="54" spans="1:12" ht="15.75">
      <c r="A54" s="370"/>
      <c r="B54" s="329"/>
      <c r="C54" s="329"/>
      <c r="D54" s="329"/>
      <c r="E54" s="329"/>
      <c r="F54" s="329"/>
      <c r="G54" s="329"/>
      <c r="H54" s="329"/>
      <c r="I54" s="329"/>
      <c r="J54" s="329"/>
      <c r="K54" s="370"/>
      <c r="L54" s="350"/>
    </row>
    <row r="55" spans="1:12" ht="15.75">
      <c r="A55" s="370"/>
      <c r="B55" s="329"/>
      <c r="C55" s="329"/>
      <c r="D55" s="329"/>
      <c r="E55" s="329"/>
      <c r="F55" s="329"/>
      <c r="G55" s="329"/>
      <c r="H55" s="329"/>
      <c r="I55" s="329"/>
      <c r="J55" s="329"/>
      <c r="K55" s="370"/>
      <c r="L55" s="350"/>
    </row>
    <row r="56" spans="1:12" ht="15.75">
      <c r="A56" s="370"/>
      <c r="B56" s="329"/>
      <c r="C56" s="329"/>
      <c r="D56" s="329"/>
      <c r="E56" s="329"/>
      <c r="F56" s="329"/>
      <c r="G56" s="329"/>
      <c r="H56" s="329"/>
      <c r="I56" s="329"/>
      <c r="J56" s="329"/>
      <c r="K56" s="370"/>
      <c r="L56" s="350"/>
    </row>
    <row r="57" spans="1:12" ht="15.75">
      <c r="A57" s="370"/>
      <c r="B57" s="329"/>
      <c r="C57" s="329"/>
      <c r="D57" s="329"/>
      <c r="E57" s="329"/>
      <c r="F57" s="329"/>
      <c r="G57" s="329"/>
      <c r="H57" s="329"/>
      <c r="I57" s="329"/>
      <c r="J57" s="329"/>
      <c r="K57" s="370"/>
      <c r="L57" s="350"/>
    </row>
    <row r="58" spans="1:12" ht="15.75">
      <c r="A58" s="370"/>
      <c r="B58" s="329"/>
      <c r="C58" s="329"/>
      <c r="D58" s="329"/>
      <c r="E58" s="329"/>
      <c r="F58" s="329"/>
      <c r="G58" s="329"/>
      <c r="H58" s="329"/>
      <c r="I58" s="329"/>
      <c r="J58" s="329"/>
      <c r="K58" s="370"/>
      <c r="L58" s="350"/>
    </row>
    <row r="59" spans="1:12" ht="15.75">
      <c r="A59" s="370"/>
      <c r="B59" s="329"/>
      <c r="C59" s="329"/>
      <c r="D59" s="329"/>
      <c r="E59" s="329"/>
      <c r="F59" s="329"/>
      <c r="G59" s="329"/>
      <c r="H59" s="329"/>
      <c r="I59" s="329"/>
      <c r="J59" s="329"/>
      <c r="K59" s="370"/>
      <c r="L59" s="350"/>
    </row>
    <row r="60" spans="1:12" ht="15.75">
      <c r="A60" s="370"/>
      <c r="B60" s="329"/>
      <c r="C60" s="329"/>
      <c r="D60" s="329"/>
      <c r="E60" s="329"/>
      <c r="F60" s="329"/>
      <c r="G60" s="329"/>
      <c r="H60" s="329"/>
      <c r="I60" s="329"/>
      <c r="J60" s="329"/>
      <c r="K60" s="370"/>
      <c r="L60" s="350"/>
    </row>
    <row r="61" spans="1:12" ht="15.75">
      <c r="A61" s="370"/>
      <c r="B61" s="329"/>
      <c r="C61" s="329"/>
      <c r="D61" s="329"/>
      <c r="E61" s="329"/>
      <c r="F61" s="329"/>
      <c r="G61" s="329"/>
      <c r="H61" s="329"/>
      <c r="I61" s="329"/>
      <c r="J61" s="329"/>
      <c r="K61" s="370"/>
      <c r="L61" s="350"/>
    </row>
    <row r="62" spans="1:12" ht="15.75">
      <c r="A62" s="370"/>
      <c r="B62" s="329"/>
      <c r="C62" s="329"/>
      <c r="D62" s="329"/>
      <c r="E62" s="329"/>
      <c r="F62" s="329"/>
      <c r="G62" s="329"/>
      <c r="H62" s="329"/>
      <c r="I62" s="329"/>
      <c r="J62" s="329"/>
      <c r="K62" s="370"/>
      <c r="L62" s="350"/>
    </row>
    <row r="63" spans="1:12" ht="15.75">
      <c r="A63" s="370"/>
      <c r="B63" s="329"/>
      <c r="C63" s="329"/>
      <c r="D63" s="329"/>
      <c r="E63" s="329"/>
      <c r="F63" s="329"/>
      <c r="G63" s="329"/>
      <c r="H63" s="329"/>
      <c r="I63" s="329"/>
      <c r="J63" s="329"/>
      <c r="K63" s="370"/>
      <c r="L63" s="350"/>
    </row>
    <row r="64" spans="1:12" ht="15.75">
      <c r="A64" s="370"/>
      <c r="B64" s="329"/>
      <c r="C64" s="329"/>
      <c r="D64" s="329"/>
      <c r="E64" s="329"/>
      <c r="F64" s="329"/>
      <c r="G64" s="329"/>
      <c r="H64" s="329"/>
      <c r="I64" s="329"/>
      <c r="J64" s="329"/>
      <c r="K64" s="370"/>
      <c r="L64" s="350"/>
    </row>
    <row r="65" spans="1:12" ht="15.75">
      <c r="A65" s="370"/>
      <c r="B65" s="329"/>
      <c r="C65" s="329"/>
      <c r="D65" s="329"/>
      <c r="E65" s="329"/>
      <c r="F65" s="329"/>
      <c r="G65" s="329"/>
      <c r="H65" s="329"/>
      <c r="I65" s="329"/>
      <c r="J65" s="329"/>
      <c r="K65" s="370"/>
      <c r="L65" s="350"/>
    </row>
    <row r="66" spans="1:12" ht="15.75">
      <c r="A66" s="370"/>
      <c r="B66" s="329"/>
      <c r="C66" s="329"/>
      <c r="D66" s="329"/>
      <c r="E66" s="329"/>
      <c r="F66" s="329"/>
      <c r="G66" s="329"/>
      <c r="H66" s="329"/>
      <c r="I66" s="329"/>
      <c r="J66" s="329"/>
      <c r="K66" s="370"/>
      <c r="L66" s="350"/>
    </row>
    <row r="67" spans="1:12" ht="15.75">
      <c r="A67" s="370"/>
      <c r="B67" s="329"/>
      <c r="C67" s="329"/>
      <c r="D67" s="329"/>
      <c r="E67" s="329"/>
      <c r="F67" s="329"/>
      <c r="G67" s="329"/>
      <c r="H67" s="329"/>
      <c r="I67" s="329"/>
      <c r="J67" s="329"/>
      <c r="K67" s="370"/>
      <c r="L67" s="350"/>
    </row>
    <row r="68" spans="1:12" ht="15.75">
      <c r="A68" s="370"/>
      <c r="B68" s="329"/>
      <c r="C68" s="329"/>
      <c r="D68" s="329"/>
      <c r="E68" s="329"/>
      <c r="F68" s="329"/>
      <c r="G68" s="329"/>
      <c r="H68" s="329"/>
      <c r="I68" s="329"/>
      <c r="J68" s="329"/>
      <c r="K68" s="370"/>
      <c r="L68" s="350"/>
    </row>
    <row r="69" spans="1:12" ht="15.75">
      <c r="A69" s="370"/>
      <c r="B69" s="329"/>
      <c r="C69" s="329"/>
      <c r="D69" s="329"/>
      <c r="E69" s="329"/>
      <c r="F69" s="329"/>
      <c r="G69" s="329"/>
      <c r="H69" s="329"/>
      <c r="I69" s="329"/>
      <c r="J69" s="329"/>
      <c r="K69" s="370"/>
      <c r="L69" s="350"/>
    </row>
    <row r="70" spans="1:12" ht="15.75">
      <c r="A70" s="370"/>
      <c r="B70" s="329"/>
      <c r="C70" s="329"/>
      <c r="D70" s="329"/>
      <c r="E70" s="329"/>
      <c r="F70" s="329"/>
      <c r="G70" s="329"/>
      <c r="H70" s="329"/>
      <c r="I70" s="329"/>
      <c r="J70" s="329"/>
      <c r="K70" s="370"/>
      <c r="L70" s="350"/>
    </row>
    <row r="71" spans="1:12" ht="15.75">
      <c r="A71" s="370"/>
      <c r="B71" s="329"/>
      <c r="C71" s="329"/>
      <c r="D71" s="329"/>
      <c r="E71" s="329"/>
      <c r="F71" s="329"/>
      <c r="G71" s="329"/>
      <c r="H71" s="329"/>
      <c r="I71" s="329"/>
      <c r="J71" s="329"/>
      <c r="K71" s="370"/>
      <c r="L71" s="350"/>
    </row>
    <row r="72" spans="1:12" ht="15.75">
      <c r="A72" s="370"/>
      <c r="B72" s="329"/>
      <c r="C72" s="329"/>
      <c r="D72" s="329"/>
      <c r="E72" s="329"/>
      <c r="F72" s="329"/>
      <c r="G72" s="329"/>
      <c r="H72" s="329"/>
      <c r="I72" s="329"/>
      <c r="J72" s="329"/>
      <c r="K72" s="370"/>
      <c r="L72" s="350"/>
    </row>
    <row r="73" spans="1:12" ht="15.75">
      <c r="A73" s="370"/>
      <c r="B73" s="329"/>
      <c r="C73" s="329"/>
      <c r="D73" s="329"/>
      <c r="E73" s="329"/>
      <c r="F73" s="329"/>
      <c r="G73" s="329"/>
      <c r="H73" s="329"/>
      <c r="I73" s="329"/>
      <c r="J73" s="329"/>
      <c r="K73" s="370"/>
      <c r="L73" s="350"/>
    </row>
    <row r="74" spans="1:12" ht="15.75">
      <c r="A74" s="370"/>
      <c r="B74" s="329"/>
      <c r="C74" s="329"/>
      <c r="D74" s="329"/>
      <c r="E74" s="329"/>
      <c r="F74" s="329"/>
      <c r="G74" s="329"/>
      <c r="H74" s="329"/>
      <c r="I74" s="329"/>
      <c r="J74" s="329"/>
      <c r="K74" s="370"/>
      <c r="L74" s="350"/>
    </row>
    <row r="75" spans="1:12" ht="15.75">
      <c r="A75" s="370"/>
      <c r="B75" s="329"/>
      <c r="C75" s="329"/>
      <c r="D75" s="329"/>
      <c r="E75" s="329"/>
      <c r="F75" s="329"/>
      <c r="G75" s="329"/>
      <c r="H75" s="329"/>
      <c r="I75" s="329"/>
      <c r="J75" s="329"/>
      <c r="K75" s="370"/>
      <c r="L75" s="350"/>
    </row>
    <row r="76" spans="1:12" ht="15.75">
      <c r="A76" s="370"/>
      <c r="B76" s="329"/>
      <c r="C76" s="329"/>
      <c r="D76" s="329"/>
      <c r="E76" s="329"/>
      <c r="F76" s="329"/>
      <c r="G76" s="329"/>
      <c r="H76" s="329"/>
      <c r="I76" s="329"/>
      <c r="J76" s="329"/>
      <c r="K76" s="370"/>
      <c r="L76" s="350"/>
    </row>
    <row r="77" spans="1:12" ht="15.75">
      <c r="A77" s="370"/>
      <c r="B77" s="329"/>
      <c r="C77" s="329"/>
      <c r="D77" s="329"/>
      <c r="E77" s="329"/>
      <c r="F77" s="329"/>
      <c r="G77" s="329"/>
      <c r="H77" s="329"/>
      <c r="I77" s="329"/>
      <c r="J77" s="329"/>
      <c r="K77" s="370"/>
      <c r="L77" s="350"/>
    </row>
    <row r="78" spans="1:12" ht="15.75">
      <c r="A78" s="370"/>
      <c r="B78" s="329"/>
      <c r="C78" s="329"/>
      <c r="D78" s="329"/>
      <c r="E78" s="329"/>
      <c r="F78" s="329"/>
      <c r="G78" s="329"/>
      <c r="H78" s="329"/>
      <c r="I78" s="329"/>
      <c r="J78" s="329"/>
      <c r="K78" s="370"/>
      <c r="L78" s="350"/>
    </row>
    <row r="79" spans="1:12" ht="15.75">
      <c r="A79" s="370"/>
      <c r="B79" s="329"/>
      <c r="C79" s="329"/>
      <c r="D79" s="329"/>
      <c r="E79" s="329"/>
      <c r="F79" s="329"/>
      <c r="G79" s="329"/>
      <c r="H79" s="329"/>
      <c r="I79" s="329"/>
      <c r="J79" s="329"/>
      <c r="K79" s="370"/>
      <c r="L79" s="350"/>
    </row>
    <row r="80" spans="1:12" ht="15.75">
      <c r="A80" s="370"/>
      <c r="B80" s="329"/>
      <c r="C80" s="329"/>
      <c r="D80" s="329"/>
      <c r="E80" s="329"/>
      <c r="F80" s="329"/>
      <c r="G80" s="329"/>
      <c r="H80" s="329"/>
      <c r="I80" s="329"/>
      <c r="J80" s="329"/>
      <c r="K80" s="370"/>
      <c r="L80" s="350"/>
    </row>
    <row r="81" spans="1:12" ht="15.75">
      <c r="A81" s="370"/>
      <c r="B81" s="329"/>
      <c r="C81" s="329"/>
      <c r="D81" s="329"/>
      <c r="E81" s="329"/>
      <c r="F81" s="329"/>
      <c r="G81" s="329"/>
      <c r="H81" s="329"/>
      <c r="I81" s="329"/>
      <c r="J81" s="329"/>
      <c r="K81" s="370"/>
      <c r="L81" s="350"/>
    </row>
    <row r="82" spans="1:12" ht="15.75">
      <c r="A82" s="370"/>
      <c r="B82" s="329"/>
      <c r="C82" s="329"/>
      <c r="D82" s="329"/>
      <c r="E82" s="329"/>
      <c r="F82" s="329"/>
      <c r="G82" s="329"/>
      <c r="H82" s="329"/>
      <c r="I82" s="329"/>
      <c r="J82" s="329"/>
      <c r="K82" s="370"/>
      <c r="L82" s="350"/>
    </row>
    <row r="83" spans="1:12" ht="15.75">
      <c r="A83" s="370"/>
      <c r="B83" s="329"/>
      <c r="C83" s="329"/>
      <c r="D83" s="329"/>
      <c r="E83" s="329"/>
      <c r="F83" s="584" t="s">
        <v>125</v>
      </c>
      <c r="G83" s="329"/>
      <c r="H83" s="329"/>
      <c r="I83" s="329"/>
      <c r="J83" s="329"/>
      <c r="K83" s="370"/>
      <c r="L83" s="350"/>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row r="107" ht="15.75">
      <c r="A107" s="351"/>
    </row>
    <row r="108" ht="15.75">
      <c r="A108" s="351"/>
    </row>
    <row r="109" ht="15.75">
      <c r="A109" s="351"/>
    </row>
    <row r="110" ht="15.75">
      <c r="A110" s="351"/>
    </row>
    <row r="111" ht="15.75">
      <c r="A111" s="351"/>
    </row>
    <row r="112" ht="15.75">
      <c r="A112" s="351"/>
    </row>
    <row r="113" ht="15.75">
      <c r="A113" s="351"/>
    </row>
    <row r="114" ht="15.75">
      <c r="A114" s="351"/>
    </row>
    <row r="115" ht="15.75">
      <c r="A115" s="351"/>
    </row>
    <row r="116" ht="15.75">
      <c r="A116" s="351"/>
    </row>
    <row r="117" ht="15.75">
      <c r="A117" s="351"/>
    </row>
    <row r="118" ht="15.75">
      <c r="A118" s="351"/>
    </row>
    <row r="119" ht="15.75">
      <c r="A119" s="351"/>
    </row>
    <row r="120" ht="15.75">
      <c r="A120" s="351"/>
    </row>
    <row r="121" ht="15.75">
      <c r="A121" s="351"/>
    </row>
    <row r="122" ht="15.75">
      <c r="A122" s="351"/>
    </row>
    <row r="123" ht="15.75">
      <c r="A123" s="351"/>
    </row>
    <row r="124" ht="15.75">
      <c r="A124" s="351"/>
    </row>
    <row r="125" ht="15.75">
      <c r="A125" s="351"/>
    </row>
    <row r="126" ht="15.75">
      <c r="A126" s="351"/>
    </row>
    <row r="127" ht="15.75">
      <c r="A127" s="351"/>
    </row>
    <row r="128" ht="15.75">
      <c r="A128" s="351"/>
    </row>
  </sheetData>
  <sheetProtection/>
  <mergeCells count="1">
    <mergeCell ref="A4:K4"/>
  </mergeCells>
  <printOptions/>
  <pageMargins left="1" right="0.5" top="1" bottom="0.5" header="0" footer="0.5"/>
  <pageSetup horizontalDpi="600" verticalDpi="600" orientation="portrait" scale="81" r:id="rId1"/>
  <headerFooter alignWithMargins="0">
    <oddFooter>&amp;Ci
</oddFooter>
  </headerFooter>
</worksheet>
</file>

<file path=xl/worksheets/sheet20.xml><?xml version="1.0" encoding="utf-8"?>
<worksheet xmlns="http://schemas.openxmlformats.org/spreadsheetml/2006/main" xmlns:r="http://schemas.openxmlformats.org/officeDocument/2006/relationships">
  <sheetPr codeName="Sheet20"/>
  <dimension ref="A1:HC262"/>
  <sheetViews>
    <sheetView showGridLines="0" showZeros="0" zoomScale="75" zoomScaleNormal="75" zoomScalePageLayoutView="0" workbookViewId="0" topLeftCell="A1">
      <selection activeCell="F55" sqref="F55"/>
    </sheetView>
  </sheetViews>
  <sheetFormatPr defaultColWidth="11.00390625" defaultRowHeight="15.75"/>
  <cols>
    <col min="1" max="1" width="4.75390625" style="4" customWidth="1"/>
    <col min="2" max="2" width="7.875" style="43" customWidth="1"/>
    <col min="3" max="3" width="57.00390625" style="2" customWidth="1"/>
    <col min="4" max="4" width="7.625" style="2" customWidth="1"/>
    <col min="5" max="5" width="19.75390625" style="2" customWidth="1"/>
    <col min="6" max="6" width="16.625" style="2" customWidth="1"/>
    <col min="7" max="7" width="17.75390625" style="2" customWidth="1"/>
    <col min="8" max="249" width="11.00390625" style="2" customWidth="1"/>
    <col min="250" max="250" width="17.75390625" style="2" customWidth="1"/>
    <col min="251" max="16384" width="11.00390625" style="2" customWidth="1"/>
  </cols>
  <sheetData>
    <row r="1" spans="1:17" s="266" customFormat="1" ht="21" thickBot="1">
      <c r="A1" s="995">
        <f>TableConts1!A1</f>
        <v>0</v>
      </c>
      <c r="B1" s="267"/>
      <c r="C1" s="267"/>
      <c r="D1" s="267"/>
      <c r="E1" s="1012"/>
      <c r="F1" s="1012"/>
      <c r="G1" s="1053" t="str">
        <f>GenInst1!K1</f>
        <v>For the Year Ended December 31, 2018</v>
      </c>
      <c r="I1" s="384"/>
      <c r="J1" s="384"/>
      <c r="K1" s="384"/>
      <c r="L1" s="384"/>
      <c r="M1" s="384"/>
      <c r="N1" s="384"/>
      <c r="O1" s="384"/>
      <c r="P1" s="384"/>
      <c r="Q1" s="384"/>
    </row>
    <row r="2" spans="1:17" s="228" customFormat="1" ht="15.75">
      <c r="A2" s="249"/>
      <c r="B2" s="249"/>
      <c r="C2" s="249" t="s">
        <v>340</v>
      </c>
      <c r="D2" s="249"/>
      <c r="E2" s="238"/>
      <c r="F2" s="238"/>
      <c r="G2" s="249"/>
      <c r="H2" s="249"/>
      <c r="I2" s="238"/>
      <c r="J2" s="238"/>
      <c r="K2" s="238"/>
      <c r="L2" s="260"/>
      <c r="M2" s="260"/>
      <c r="N2" s="260"/>
      <c r="O2" s="260"/>
      <c r="P2" s="260"/>
      <c r="Q2" s="260"/>
    </row>
    <row r="3" spans="1:7" s="266" customFormat="1" ht="20.25">
      <c r="A3" s="1032" t="s">
        <v>242</v>
      </c>
      <c r="B3" s="1080"/>
      <c r="C3" s="1078"/>
      <c r="D3" s="1079"/>
      <c r="E3" s="1079"/>
      <c r="F3" s="1079"/>
      <c r="G3" s="1079"/>
    </row>
    <row r="4" spans="1:7" s="1057" customFormat="1" ht="22.5">
      <c r="A4" s="1081" t="s">
        <v>1635</v>
      </c>
      <c r="B4" s="1074"/>
      <c r="C4" s="1033"/>
      <c r="D4" s="1075"/>
      <c r="E4" s="1075"/>
      <c r="F4" s="1075"/>
      <c r="G4" s="1075"/>
    </row>
    <row r="5" spans="1:7" s="1057" customFormat="1" ht="12" customHeight="1">
      <c r="A5" s="1032"/>
      <c r="B5" s="1074"/>
      <c r="C5" s="1033"/>
      <c r="D5" s="1075"/>
      <c r="E5" s="1075"/>
      <c r="F5" s="1075"/>
      <c r="G5" s="1075"/>
    </row>
    <row r="6" spans="1:7" ht="15.75">
      <c r="A6" s="50" t="s">
        <v>1176</v>
      </c>
      <c r="B6" s="50"/>
      <c r="C6" s="50"/>
      <c r="D6" s="26"/>
      <c r="E6" s="26"/>
      <c r="F6" s="26"/>
      <c r="G6" s="26"/>
    </row>
    <row r="7" spans="1:7" ht="15.75">
      <c r="A7" s="304" t="s">
        <v>893</v>
      </c>
      <c r="B7" s="5"/>
      <c r="D7" s="147" t="s">
        <v>116</v>
      </c>
      <c r="E7" s="6" t="s">
        <v>1177</v>
      </c>
      <c r="F7" s="6" t="s">
        <v>1177</v>
      </c>
      <c r="G7" s="7"/>
    </row>
    <row r="8" spans="1:7" ht="15.75">
      <c r="A8" s="304"/>
      <c r="B8" s="5"/>
      <c r="C8" s="4"/>
      <c r="D8" s="6" t="s">
        <v>1617</v>
      </c>
      <c r="E8" s="6" t="s">
        <v>1178</v>
      </c>
      <c r="F8" s="147" t="s">
        <v>1179</v>
      </c>
      <c r="G8" s="9" t="s">
        <v>1180</v>
      </c>
    </row>
    <row r="9" spans="1:7" ht="15.75">
      <c r="A9" s="307" t="s">
        <v>1612</v>
      </c>
      <c r="B9" s="21" t="s">
        <v>1181</v>
      </c>
      <c r="C9" s="91"/>
      <c r="D9" s="6"/>
      <c r="E9" s="6" t="s">
        <v>1182</v>
      </c>
      <c r="F9" s="6" t="s">
        <v>1183</v>
      </c>
      <c r="G9" s="9" t="s">
        <v>1184</v>
      </c>
    </row>
    <row r="10" spans="1:7" ht="15.75">
      <c r="A10" s="309" t="s">
        <v>1617</v>
      </c>
      <c r="B10" s="25" t="s">
        <v>1618</v>
      </c>
      <c r="C10" s="92"/>
      <c r="D10" s="10" t="s">
        <v>1619</v>
      </c>
      <c r="E10" s="10" t="s">
        <v>1620</v>
      </c>
      <c r="F10" s="10" t="s">
        <v>1621</v>
      </c>
      <c r="G10" s="11" t="s">
        <v>1622</v>
      </c>
    </row>
    <row r="11" spans="1:7" ht="15.75">
      <c r="A11" s="310">
        <v>1</v>
      </c>
      <c r="B11" s="37"/>
      <c r="C11" s="32" t="s">
        <v>1636</v>
      </c>
      <c r="D11" s="1149"/>
      <c r="E11" s="629" t="s">
        <v>1207</v>
      </c>
      <c r="F11" s="629" t="s">
        <v>1207</v>
      </c>
      <c r="G11" s="629" t="s">
        <v>1207</v>
      </c>
    </row>
    <row r="12" spans="1:7" ht="15.75">
      <c r="A12" s="305">
        <f aca="true" t="shared" si="0" ref="A12:A26">+A11+1</f>
        <v>2</v>
      </c>
      <c r="B12" s="37">
        <v>231</v>
      </c>
      <c r="C12" s="24" t="s">
        <v>1637</v>
      </c>
      <c r="D12" s="1139"/>
      <c r="E12" s="339"/>
      <c r="F12" s="339"/>
      <c r="G12" s="1567">
        <f aca="true" t="shared" si="1" ref="G12:G26">F12-E12</f>
        <v>0</v>
      </c>
    </row>
    <row r="13" spans="1:7" ht="15.75">
      <c r="A13" s="305">
        <f t="shared" si="0"/>
        <v>3</v>
      </c>
      <c r="B13" s="37">
        <f>+B12+1</f>
        <v>232</v>
      </c>
      <c r="C13" s="24" t="s">
        <v>1638</v>
      </c>
      <c r="D13" s="1139">
        <v>225</v>
      </c>
      <c r="E13" s="339"/>
      <c r="F13" s="339"/>
      <c r="G13" s="1567">
        <f t="shared" si="1"/>
        <v>0</v>
      </c>
    </row>
    <row r="14" spans="1:7" ht="15.75">
      <c r="A14" s="305">
        <f t="shared" si="0"/>
        <v>4</v>
      </c>
      <c r="B14" s="37">
        <f>+B13+1</f>
        <v>233</v>
      </c>
      <c r="C14" s="31" t="s">
        <v>352</v>
      </c>
      <c r="D14" s="1139">
        <v>226</v>
      </c>
      <c r="E14" s="339"/>
      <c r="F14" s="339"/>
      <c r="G14" s="1567">
        <f t="shared" si="1"/>
        <v>0</v>
      </c>
    </row>
    <row r="15" spans="1:7" ht="15.75">
      <c r="A15" s="305">
        <f t="shared" si="0"/>
        <v>5</v>
      </c>
      <c r="B15" s="37">
        <f>+B14+1</f>
        <v>234</v>
      </c>
      <c r="C15" s="31" t="s">
        <v>353</v>
      </c>
      <c r="D15" s="1139">
        <v>227</v>
      </c>
      <c r="E15" s="339"/>
      <c r="F15" s="339"/>
      <c r="G15" s="1567">
        <f t="shared" si="1"/>
        <v>0</v>
      </c>
    </row>
    <row r="16" spans="1:7" ht="15.75">
      <c r="A16" s="305">
        <f t="shared" si="0"/>
        <v>6</v>
      </c>
      <c r="B16" s="37">
        <f>+B15+1</f>
        <v>235</v>
      </c>
      <c r="C16" s="29" t="s">
        <v>354</v>
      </c>
      <c r="D16" s="1139"/>
      <c r="E16" s="339"/>
      <c r="F16" s="339"/>
      <c r="G16" s="1567">
        <f t="shared" si="1"/>
        <v>0</v>
      </c>
    </row>
    <row r="17" spans="1:7" ht="15.75">
      <c r="A17" s="305">
        <f t="shared" si="0"/>
        <v>7</v>
      </c>
      <c r="B17" s="37">
        <v>236.11</v>
      </c>
      <c r="C17" s="29" t="s">
        <v>355</v>
      </c>
      <c r="D17" s="1139">
        <v>418</v>
      </c>
      <c r="E17" s="339"/>
      <c r="F17" s="339"/>
      <c r="G17" s="1567">
        <f t="shared" si="1"/>
        <v>0</v>
      </c>
    </row>
    <row r="18" spans="1:7" ht="15.75">
      <c r="A18" s="305">
        <f t="shared" si="0"/>
        <v>8</v>
      </c>
      <c r="B18" s="37">
        <v>236.12</v>
      </c>
      <c r="C18" s="29" t="s">
        <v>356</v>
      </c>
      <c r="D18" s="1139" t="s">
        <v>1719</v>
      </c>
      <c r="E18" s="339"/>
      <c r="F18" s="339"/>
      <c r="G18" s="1567">
        <f t="shared" si="1"/>
        <v>0</v>
      </c>
    </row>
    <row r="19" spans="1:7" ht="15.75">
      <c r="A19" s="305">
        <f t="shared" si="0"/>
        <v>9</v>
      </c>
      <c r="B19" s="37">
        <v>236.2</v>
      </c>
      <c r="C19" s="31" t="s">
        <v>357</v>
      </c>
      <c r="D19" s="1139" t="s">
        <v>1719</v>
      </c>
      <c r="E19" s="339"/>
      <c r="F19" s="339"/>
      <c r="G19" s="1567">
        <f t="shared" si="1"/>
        <v>0</v>
      </c>
    </row>
    <row r="20" spans="1:7" ht="15.75">
      <c r="A20" s="305">
        <f t="shared" si="0"/>
        <v>10</v>
      </c>
      <c r="B20" s="37">
        <v>237.1</v>
      </c>
      <c r="C20" s="31" t="s">
        <v>358</v>
      </c>
      <c r="D20" s="1139"/>
      <c r="E20" s="339"/>
      <c r="F20" s="339"/>
      <c r="G20" s="1567">
        <f t="shared" si="1"/>
        <v>0</v>
      </c>
    </row>
    <row r="21" spans="1:7" ht="15.75">
      <c r="A21" s="305">
        <f t="shared" si="0"/>
        <v>11</v>
      </c>
      <c r="B21" s="37">
        <v>237.2</v>
      </c>
      <c r="C21" s="29" t="s">
        <v>359</v>
      </c>
      <c r="D21" s="1139"/>
      <c r="E21" s="339"/>
      <c r="F21" s="339"/>
      <c r="G21" s="1567">
        <f t="shared" si="1"/>
        <v>0</v>
      </c>
    </row>
    <row r="22" spans="1:7" ht="15.75">
      <c r="A22" s="305">
        <f t="shared" si="0"/>
        <v>12</v>
      </c>
      <c r="B22" s="37">
        <v>238</v>
      </c>
      <c r="C22" s="31" t="s">
        <v>360</v>
      </c>
      <c r="D22" s="1139"/>
      <c r="E22" s="339"/>
      <c r="F22" s="339"/>
      <c r="G22" s="1567">
        <f t="shared" si="1"/>
        <v>0</v>
      </c>
    </row>
    <row r="23" spans="1:7" ht="15.75">
      <c r="A23" s="305">
        <f t="shared" si="0"/>
        <v>13</v>
      </c>
      <c r="B23" s="37">
        <f>+B22+1</f>
        <v>239</v>
      </c>
      <c r="C23" s="31" t="s">
        <v>361</v>
      </c>
      <c r="D23" s="1139"/>
      <c r="E23" s="339"/>
      <c r="F23" s="339"/>
      <c r="G23" s="1567">
        <f t="shared" si="1"/>
        <v>0</v>
      </c>
    </row>
    <row r="24" spans="1:7" ht="15.75">
      <c r="A24" s="305">
        <f t="shared" si="0"/>
        <v>14</v>
      </c>
      <c r="B24" s="37">
        <f>+B23+1</f>
        <v>240</v>
      </c>
      <c r="C24" s="31" t="s">
        <v>362</v>
      </c>
      <c r="D24" s="1139"/>
      <c r="E24" s="339"/>
      <c r="F24" s="339"/>
      <c r="G24" s="1567">
        <f t="shared" si="1"/>
        <v>0</v>
      </c>
    </row>
    <row r="25" spans="1:7" ht="15.75">
      <c r="A25" s="305">
        <f t="shared" si="0"/>
        <v>15</v>
      </c>
      <c r="B25" s="37">
        <f>+B24+1</f>
        <v>241</v>
      </c>
      <c r="C25" s="31" t="s">
        <v>363</v>
      </c>
      <c r="D25" s="1139">
        <v>228</v>
      </c>
      <c r="E25" s="339"/>
      <c r="F25" s="339"/>
      <c r="G25" s="1567">
        <f t="shared" si="1"/>
        <v>0</v>
      </c>
    </row>
    <row r="26" spans="1:7" s="38" customFormat="1" ht="15.75" customHeight="1">
      <c r="A26" s="305">
        <f t="shared" si="0"/>
        <v>16</v>
      </c>
      <c r="B26" s="37"/>
      <c r="C26" s="30" t="s">
        <v>364</v>
      </c>
      <c r="D26" s="1149"/>
      <c r="E26" s="340">
        <f>SUM(E12:E25)</f>
        <v>0</v>
      </c>
      <c r="F26" s="340">
        <f>SUM(F12:F25)</f>
        <v>0</v>
      </c>
      <c r="G26" s="1567">
        <f t="shared" si="1"/>
        <v>0</v>
      </c>
    </row>
    <row r="27" spans="1:7" s="234" customFormat="1" ht="19.5" customHeight="1">
      <c r="A27" s="231"/>
      <c r="B27" s="231"/>
      <c r="C27" s="231"/>
      <c r="D27" s="231"/>
      <c r="E27" s="231"/>
      <c r="F27" s="231"/>
      <c r="G27" s="231"/>
    </row>
    <row r="28" spans="1:7" ht="15.75">
      <c r="A28" s="305">
        <f>+A26+1</f>
        <v>17</v>
      </c>
      <c r="B28" s="37"/>
      <c r="C28" s="32" t="s">
        <v>365</v>
      </c>
      <c r="D28" s="1139"/>
      <c r="E28" s="630" t="s">
        <v>1207</v>
      </c>
      <c r="F28" s="630" t="s">
        <v>1207</v>
      </c>
      <c r="G28" s="630" t="s">
        <v>1207</v>
      </c>
    </row>
    <row r="29" spans="1:7" ht="15.75">
      <c r="A29" s="305">
        <f aca="true" t="shared" si="2" ref="A29:A35">+A28+1</f>
        <v>18</v>
      </c>
      <c r="B29" s="37">
        <v>251</v>
      </c>
      <c r="C29" s="31" t="s">
        <v>366</v>
      </c>
      <c r="D29" s="1139">
        <v>217</v>
      </c>
      <c r="E29" s="339"/>
      <c r="F29" s="339"/>
      <c r="G29" s="1567">
        <f aca="true" t="shared" si="3" ref="G29:G35">F29-E29</f>
        <v>0</v>
      </c>
    </row>
    <row r="30" spans="1:7" ht="15.75">
      <c r="A30" s="305">
        <f t="shared" si="2"/>
        <v>19</v>
      </c>
      <c r="B30" s="37">
        <f>+B29+1</f>
        <v>252</v>
      </c>
      <c r="C30" s="31" t="s">
        <v>367</v>
      </c>
      <c r="D30" s="1139">
        <v>229</v>
      </c>
      <c r="E30" s="339"/>
      <c r="F30" s="339"/>
      <c r="G30" s="1567">
        <f t="shared" si="3"/>
        <v>0</v>
      </c>
    </row>
    <row r="31" spans="1:7" ht="15.75">
      <c r="A31" s="306">
        <f t="shared" si="2"/>
        <v>20</v>
      </c>
      <c r="B31" s="39">
        <v>252.1</v>
      </c>
      <c r="C31" s="35" t="s">
        <v>1739</v>
      </c>
      <c r="D31" s="1143"/>
      <c r="E31" s="339"/>
      <c r="F31" s="1568"/>
      <c r="G31" s="1567">
        <f t="shared" si="3"/>
        <v>0</v>
      </c>
    </row>
    <row r="32" spans="1:7" ht="15.75">
      <c r="A32" s="305">
        <f t="shared" si="2"/>
        <v>21</v>
      </c>
      <c r="B32" s="37">
        <v>253</v>
      </c>
      <c r="C32" s="31" t="s">
        <v>1740</v>
      </c>
      <c r="D32" s="1139">
        <v>230</v>
      </c>
      <c r="E32" s="339"/>
      <c r="F32" s="339"/>
      <c r="G32" s="1567">
        <f t="shared" si="3"/>
        <v>0</v>
      </c>
    </row>
    <row r="33" spans="1:7" ht="15.75">
      <c r="A33" s="311">
        <f t="shared" si="2"/>
        <v>22</v>
      </c>
      <c r="B33" s="39">
        <v>255.101</v>
      </c>
      <c r="C33" s="35" t="s">
        <v>1741</v>
      </c>
      <c r="D33" s="1143"/>
      <c r="E33" s="339"/>
      <c r="F33" s="1568"/>
      <c r="G33" s="1569">
        <f t="shared" si="3"/>
        <v>0</v>
      </c>
    </row>
    <row r="34" spans="1:7" ht="15.75">
      <c r="A34" s="306">
        <f t="shared" si="2"/>
        <v>23</v>
      </c>
      <c r="B34" s="39">
        <v>255.2</v>
      </c>
      <c r="C34" s="35" t="s">
        <v>1478</v>
      </c>
      <c r="D34" s="1143"/>
      <c r="E34" s="339"/>
      <c r="F34" s="1568"/>
      <c r="G34" s="1569">
        <f t="shared" si="3"/>
        <v>0</v>
      </c>
    </row>
    <row r="35" spans="1:7" ht="15.75">
      <c r="A35" s="310">
        <f t="shared" si="2"/>
        <v>24</v>
      </c>
      <c r="B35" s="39"/>
      <c r="C35" s="30" t="s">
        <v>1479</v>
      </c>
      <c r="D35" s="1139"/>
      <c r="E35" s="1570">
        <f>SUM(E29:E34)</f>
        <v>0</v>
      </c>
      <c r="F35" s="1570">
        <f>SUM(F29:F34)</f>
        <v>0</v>
      </c>
      <c r="G35" s="1567">
        <f t="shared" si="3"/>
        <v>0</v>
      </c>
    </row>
    <row r="36" spans="1:7" s="234" customFormat="1" ht="19.5" customHeight="1">
      <c r="A36" s="231"/>
      <c r="B36" s="231"/>
      <c r="C36" s="231"/>
      <c r="D36" s="795"/>
      <c r="E36" s="795"/>
      <c r="F36" s="795"/>
      <c r="G36" s="795"/>
    </row>
    <row r="37" spans="1:8" ht="15.75">
      <c r="A37" s="310">
        <f>+A35+1</f>
        <v>25</v>
      </c>
      <c r="B37" s="37"/>
      <c r="C37" s="28" t="s">
        <v>1480</v>
      </c>
      <c r="D37" s="13"/>
      <c r="E37" s="631" t="s">
        <v>1207</v>
      </c>
      <c r="F37" s="631" t="s">
        <v>1207</v>
      </c>
      <c r="G37" s="712" t="s">
        <v>1207</v>
      </c>
      <c r="H37" s="303"/>
    </row>
    <row r="38" spans="1:7" ht="15.75">
      <c r="A38" s="305">
        <f>+A37+1</f>
        <v>26</v>
      </c>
      <c r="B38" s="37">
        <v>261</v>
      </c>
      <c r="C38" s="29" t="s">
        <v>1481</v>
      </c>
      <c r="D38" s="13"/>
      <c r="E38" s="339"/>
      <c r="F38" s="339"/>
      <c r="G38" s="1567">
        <f>F38-E38</f>
        <v>0</v>
      </c>
    </row>
    <row r="39" spans="1:7" ht="15.75">
      <c r="A39" s="305">
        <f>+A38+1</f>
        <v>27</v>
      </c>
      <c r="B39" s="37">
        <f>+B38+1</f>
        <v>262</v>
      </c>
      <c r="C39" s="24" t="s">
        <v>1482</v>
      </c>
      <c r="D39" s="13"/>
      <c r="E39" s="339"/>
      <c r="F39" s="339"/>
      <c r="G39" s="1567">
        <f>F39-E39</f>
        <v>0</v>
      </c>
    </row>
    <row r="40" spans="1:7" ht="15.75">
      <c r="A40" s="305">
        <f>+A39+1</f>
        <v>28</v>
      </c>
      <c r="B40" s="37">
        <f>+B39+1</f>
        <v>263</v>
      </c>
      <c r="C40" s="31" t="s">
        <v>1483</v>
      </c>
      <c r="D40" s="13"/>
      <c r="E40" s="339"/>
      <c r="F40" s="339"/>
      <c r="G40" s="1567">
        <f>F40-E40</f>
        <v>0</v>
      </c>
    </row>
    <row r="41" spans="1:7" ht="15.75">
      <c r="A41" s="305">
        <f>+A40+1</f>
        <v>29</v>
      </c>
      <c r="B41" s="37">
        <v>265</v>
      </c>
      <c r="C41" s="31" t="s">
        <v>1484</v>
      </c>
      <c r="D41" s="13"/>
      <c r="E41" s="339"/>
      <c r="F41" s="339"/>
      <c r="G41" s="1567">
        <f aca="true" t="shared" si="4" ref="G41:G50">F41-E41</f>
        <v>0</v>
      </c>
    </row>
    <row r="42" spans="1:7" ht="15.75">
      <c r="A42" s="305">
        <f>+A41+1</f>
        <v>30</v>
      </c>
      <c r="B42" s="37"/>
      <c r="C42" s="30" t="s">
        <v>1485</v>
      </c>
      <c r="D42" s="13"/>
      <c r="E42" s="341">
        <f>SUM(E38:E41)</f>
        <v>0</v>
      </c>
      <c r="F42" s="341">
        <f>SUM(F38:F41)</f>
        <v>0</v>
      </c>
      <c r="G42" s="1567">
        <f t="shared" si="4"/>
        <v>0</v>
      </c>
    </row>
    <row r="43" spans="1:7" s="234" customFormat="1" ht="19.5" customHeight="1">
      <c r="A43" s="231"/>
      <c r="B43" s="231"/>
      <c r="C43" s="231"/>
      <c r="D43" s="794"/>
      <c r="E43" s="231"/>
      <c r="F43" s="231"/>
      <c r="G43" s="231"/>
    </row>
    <row r="44" spans="1:9" ht="15.75">
      <c r="A44" s="310">
        <f>+A42+1</f>
        <v>31</v>
      </c>
      <c r="B44" s="37"/>
      <c r="C44" s="40" t="s">
        <v>1486</v>
      </c>
      <c r="D44" s="13"/>
      <c r="E44" s="632" t="s">
        <v>1207</v>
      </c>
      <c r="F44" s="632" t="s">
        <v>1207</v>
      </c>
      <c r="G44" s="632" t="s">
        <v>1207</v>
      </c>
      <c r="H44" s="351"/>
      <c r="I44" s="351"/>
    </row>
    <row r="45" spans="1:211" ht="15.75">
      <c r="A45" s="305">
        <f aca="true" t="shared" si="5" ref="A45:A50">+A44+1</f>
        <v>32</v>
      </c>
      <c r="B45" s="37">
        <v>271.1</v>
      </c>
      <c r="C45" s="31" t="s">
        <v>1487</v>
      </c>
      <c r="D45" s="13"/>
      <c r="E45" s="1571"/>
      <c r="F45" s="1571"/>
      <c r="G45" s="1567">
        <f t="shared" si="4"/>
        <v>0</v>
      </c>
      <c r="HB45" s="57"/>
      <c r="HC45" s="57"/>
    </row>
    <row r="46" spans="1:7" ht="15.75">
      <c r="A46" s="305">
        <f t="shared" si="5"/>
        <v>33</v>
      </c>
      <c r="B46" s="37">
        <v>271.2</v>
      </c>
      <c r="C46" s="31" t="s">
        <v>1488</v>
      </c>
      <c r="D46" s="13"/>
      <c r="E46" s="339"/>
      <c r="F46" s="339"/>
      <c r="G46" s="1567">
        <f t="shared" si="4"/>
        <v>0</v>
      </c>
    </row>
    <row r="47" spans="1:7" ht="15.75">
      <c r="A47" s="305">
        <f t="shared" si="5"/>
        <v>34</v>
      </c>
      <c r="B47" s="37">
        <v>271.3</v>
      </c>
      <c r="C47" s="31" t="s">
        <v>1489</v>
      </c>
      <c r="D47" s="13"/>
      <c r="E47" s="339"/>
      <c r="F47" s="339"/>
      <c r="G47" s="1567">
        <f t="shared" si="4"/>
        <v>0</v>
      </c>
    </row>
    <row r="48" spans="1:7" ht="15.75">
      <c r="A48" s="305">
        <f t="shared" si="5"/>
        <v>35</v>
      </c>
      <c r="B48" s="37">
        <v>271.4</v>
      </c>
      <c r="C48" s="31" t="s">
        <v>1616</v>
      </c>
      <c r="D48" s="13"/>
      <c r="E48" s="339"/>
      <c r="F48" s="339"/>
      <c r="G48" s="1567">
        <f t="shared" si="4"/>
        <v>0</v>
      </c>
    </row>
    <row r="49" spans="1:7" ht="15.75">
      <c r="A49" s="305">
        <f t="shared" si="5"/>
        <v>36</v>
      </c>
      <c r="B49" s="37">
        <v>272</v>
      </c>
      <c r="C49" s="31" t="s">
        <v>1490</v>
      </c>
      <c r="D49" s="13"/>
      <c r="E49" s="339"/>
      <c r="F49" s="339"/>
      <c r="G49" s="1567">
        <f t="shared" si="4"/>
        <v>0</v>
      </c>
    </row>
    <row r="50" spans="1:7" ht="15.75">
      <c r="A50" s="305">
        <f t="shared" si="5"/>
        <v>37</v>
      </c>
      <c r="B50" s="37"/>
      <c r="C50" s="30" t="s">
        <v>1491</v>
      </c>
      <c r="D50" s="13"/>
      <c r="E50" s="341">
        <f>SUM(E45:E49)</f>
        <v>0</v>
      </c>
      <c r="F50" s="341">
        <f>SUM(F45:F49)</f>
        <v>0</v>
      </c>
      <c r="G50" s="1572">
        <f t="shared" si="4"/>
        <v>0</v>
      </c>
    </row>
    <row r="51" spans="1:7" s="234" customFormat="1" ht="19.5" customHeight="1">
      <c r="A51" s="231"/>
      <c r="B51" s="231"/>
      <c r="C51" s="231"/>
      <c r="D51" s="794"/>
      <c r="E51" s="231"/>
      <c r="F51" s="231"/>
      <c r="G51" s="231"/>
    </row>
    <row r="52" spans="1:7" ht="15.75">
      <c r="A52" s="305">
        <f>+A50+1</f>
        <v>38</v>
      </c>
      <c r="B52" s="37"/>
      <c r="C52" s="32" t="s">
        <v>1492</v>
      </c>
      <c r="D52" s="13"/>
      <c r="E52" s="633" t="s">
        <v>1207</v>
      </c>
      <c r="F52" s="633" t="s">
        <v>1207</v>
      </c>
      <c r="G52" s="711" t="s">
        <v>1207</v>
      </c>
    </row>
    <row r="53" spans="1:7" ht="15.75">
      <c r="A53" s="305">
        <f>+A52+1</f>
        <v>39</v>
      </c>
      <c r="B53" s="37">
        <v>281</v>
      </c>
      <c r="C53" s="31" t="s">
        <v>1493</v>
      </c>
      <c r="D53" s="13"/>
      <c r="E53" s="339"/>
      <c r="F53" s="339"/>
      <c r="G53" s="1567">
        <f aca="true" t="shared" si="6" ref="G53:G58">F53-E53</f>
        <v>0</v>
      </c>
    </row>
    <row r="54" spans="1:7" ht="15.75">
      <c r="A54" s="305">
        <f>+A53+1</f>
        <v>40</v>
      </c>
      <c r="B54" s="37">
        <f>+B53+1</f>
        <v>282</v>
      </c>
      <c r="C54" s="31" t="s">
        <v>1494</v>
      </c>
      <c r="D54" s="13"/>
      <c r="E54" s="339"/>
      <c r="F54" s="339"/>
      <c r="G54" s="1567">
        <f t="shared" si="6"/>
        <v>0</v>
      </c>
    </row>
    <row r="55" spans="1:7" ht="15.75">
      <c r="A55" s="305">
        <f>+A54+1</f>
        <v>41</v>
      </c>
      <c r="B55" s="37">
        <f>+B54+1</f>
        <v>283</v>
      </c>
      <c r="C55" s="31" t="s">
        <v>1616</v>
      </c>
      <c r="D55" s="13"/>
      <c r="E55" s="339"/>
      <c r="F55" s="339"/>
      <c r="G55" s="1567">
        <f t="shared" si="6"/>
        <v>0</v>
      </c>
    </row>
    <row r="56" spans="1:7" ht="15.75">
      <c r="A56" s="305">
        <f>+A55+1</f>
        <v>42</v>
      </c>
      <c r="B56" s="37"/>
      <c r="C56" s="30" t="s">
        <v>1495</v>
      </c>
      <c r="D56" s="13"/>
      <c r="E56" s="341">
        <f>SUM(E53:E55)</f>
        <v>0</v>
      </c>
      <c r="F56" s="341">
        <f>SUM(F53:F55)</f>
        <v>0</v>
      </c>
      <c r="G56" s="1572">
        <f t="shared" si="6"/>
        <v>0</v>
      </c>
    </row>
    <row r="57" spans="1:7" s="234" customFormat="1" ht="19.5" customHeight="1">
      <c r="A57" s="231"/>
      <c r="B57" s="231"/>
      <c r="C57" s="231"/>
      <c r="D57" s="794"/>
      <c r="E57" s="231"/>
      <c r="F57" s="231"/>
      <c r="G57" s="231"/>
    </row>
    <row r="58" spans="1:7" ht="15.75">
      <c r="A58" s="305">
        <f>+A56+1</f>
        <v>43</v>
      </c>
      <c r="B58" s="37"/>
      <c r="C58" s="30" t="s">
        <v>1496</v>
      </c>
      <c r="D58" s="13"/>
      <c r="E58" s="341">
        <f>'200-2'!E31+'200-2'!E38+'200-3'!E26+'200-3'!E35+'200-3'!E42+'200-3'!E50+'200-3'!E56</f>
        <v>0</v>
      </c>
      <c r="F58" s="341">
        <f>'200-2'!F31+'200-2'!F38+'200-3'!F26+'200-3'!F35+'200-3'!F42+'200-3'!F50+'200-3'!F56</f>
        <v>0</v>
      </c>
      <c r="G58" s="1572">
        <f t="shared" si="6"/>
        <v>0</v>
      </c>
    </row>
    <row r="59" s="3" customFormat="1" ht="15.75">
      <c r="A59" s="41"/>
    </row>
    <row r="60" s="3" customFormat="1" ht="15.75">
      <c r="A60" s="41"/>
    </row>
    <row r="61" s="3" customFormat="1" ht="15.75">
      <c r="A61" s="41"/>
    </row>
    <row r="62" s="3" customFormat="1" ht="15.75">
      <c r="A62" s="41"/>
    </row>
    <row r="63" s="3" customFormat="1" ht="15.75">
      <c r="A63" s="41"/>
    </row>
    <row r="64" s="3" customFormat="1" ht="15.75">
      <c r="A64" s="41"/>
    </row>
    <row r="65" s="3" customFormat="1" ht="15.75">
      <c r="A65" s="41"/>
    </row>
    <row r="66" spans="1:2" s="3" customFormat="1" ht="15.75">
      <c r="A66" s="41"/>
      <c r="B66" s="42"/>
    </row>
    <row r="67" spans="1:2" s="3" customFormat="1" ht="15.75">
      <c r="A67" s="41"/>
      <c r="B67" s="42"/>
    </row>
    <row r="68" spans="1:2" s="3" customFormat="1" ht="15.75">
      <c r="A68" s="41"/>
      <c r="B68" s="42"/>
    </row>
    <row r="69" spans="1:2" s="3" customFormat="1" ht="15.75">
      <c r="A69" s="41"/>
      <c r="B69" s="42"/>
    </row>
    <row r="70" spans="1:2" s="3" customFormat="1" ht="15.75">
      <c r="A70" s="41"/>
      <c r="B70" s="42"/>
    </row>
    <row r="71" spans="1:2" s="3" customFormat="1" ht="15.75">
      <c r="A71" s="41"/>
      <c r="B71" s="42"/>
    </row>
    <row r="72" spans="1:2" s="3" customFormat="1" ht="15.75">
      <c r="A72" s="41"/>
      <c r="B72" s="42"/>
    </row>
    <row r="73" spans="1:2" s="3" customFormat="1" ht="15.75">
      <c r="A73" s="41"/>
      <c r="B73" s="42"/>
    </row>
    <row r="74" spans="1:2" s="3" customFormat="1" ht="15.75">
      <c r="A74" s="41"/>
      <c r="B74" s="42"/>
    </row>
    <row r="75" spans="1:2" s="3" customFormat="1" ht="15.75">
      <c r="A75" s="41"/>
      <c r="B75" s="42"/>
    </row>
    <row r="76" spans="1:2" s="3" customFormat="1" ht="15.75">
      <c r="A76" s="41"/>
      <c r="B76" s="42"/>
    </row>
    <row r="77" spans="1:2" s="3" customFormat="1" ht="15.75">
      <c r="A77" s="41"/>
      <c r="B77" s="42"/>
    </row>
    <row r="78" spans="1:2" s="3" customFormat="1" ht="15.75">
      <c r="A78" s="41"/>
      <c r="B78" s="42"/>
    </row>
    <row r="79" spans="1:2" s="3" customFormat="1" ht="15.75">
      <c r="A79" s="41"/>
      <c r="B79" s="42"/>
    </row>
    <row r="80" spans="1:2" s="3" customFormat="1" ht="15.75">
      <c r="A80" s="41"/>
      <c r="B80" s="42"/>
    </row>
    <row r="81" spans="1:2" s="3" customFormat="1" ht="15.75">
      <c r="A81" s="41"/>
      <c r="B81" s="42"/>
    </row>
    <row r="82" spans="1:2" s="3" customFormat="1" ht="15.75">
      <c r="A82" s="41"/>
      <c r="B82" s="42"/>
    </row>
    <row r="83" spans="1:2" s="3" customFormat="1" ht="15.75">
      <c r="A83" s="41"/>
      <c r="B83" s="42"/>
    </row>
    <row r="84" spans="1:2" s="3" customFormat="1" ht="15.75">
      <c r="A84" s="41"/>
      <c r="B84" s="42"/>
    </row>
    <row r="85" spans="1:2" s="3" customFormat="1" ht="15.75">
      <c r="A85" s="41"/>
      <c r="B85" s="42"/>
    </row>
    <row r="86" spans="1:2" s="3" customFormat="1" ht="15.75">
      <c r="A86" s="41"/>
      <c r="B86" s="42"/>
    </row>
    <row r="87" spans="1:2" s="3" customFormat="1" ht="15.75">
      <c r="A87" s="41"/>
      <c r="B87" s="42"/>
    </row>
    <row r="88" spans="1:2" s="3" customFormat="1" ht="15.75">
      <c r="A88" s="41"/>
      <c r="B88" s="42"/>
    </row>
    <row r="89" spans="1:2" s="3" customFormat="1" ht="15.75">
      <c r="A89" s="41"/>
      <c r="B89" s="42"/>
    </row>
    <row r="90" spans="1:2" s="3" customFormat="1" ht="15.75">
      <c r="A90" s="41"/>
      <c r="B90" s="42"/>
    </row>
    <row r="91" spans="1:2" s="3" customFormat="1" ht="15.75">
      <c r="A91" s="41"/>
      <c r="B91" s="42"/>
    </row>
    <row r="92" spans="1:2" s="3" customFormat="1" ht="15.75">
      <c r="A92" s="41"/>
      <c r="B92" s="42"/>
    </row>
    <row r="93" ht="15.75">
      <c r="B93" s="42"/>
    </row>
    <row r="94" ht="15.75">
      <c r="B94" s="42"/>
    </row>
    <row r="95" ht="15.75">
      <c r="B95" s="42"/>
    </row>
    <row r="96" ht="15.75">
      <c r="B96" s="42"/>
    </row>
    <row r="97" ht="15.75">
      <c r="B97" s="42"/>
    </row>
    <row r="98" ht="15.75">
      <c r="B98" s="42"/>
    </row>
    <row r="99" ht="15.75">
      <c r="B99" s="42"/>
    </row>
    <row r="100" ht="15.75">
      <c r="B100" s="42"/>
    </row>
    <row r="101" ht="15.75">
      <c r="B101" s="42"/>
    </row>
    <row r="102" ht="15.75">
      <c r="B102" s="42"/>
    </row>
    <row r="103" ht="15.75">
      <c r="B103" s="42"/>
    </row>
    <row r="104" ht="15.75">
      <c r="B104" s="42"/>
    </row>
    <row r="105" ht="15.75">
      <c r="B105" s="42"/>
    </row>
    <row r="106" ht="15.75">
      <c r="B106" s="42"/>
    </row>
    <row r="107" ht="15.75">
      <c r="B107" s="42"/>
    </row>
    <row r="108" ht="15.75">
      <c r="B108" s="42"/>
    </row>
    <row r="109" ht="15.75">
      <c r="B109" s="42"/>
    </row>
    <row r="110" ht="15.75">
      <c r="B110" s="42"/>
    </row>
    <row r="111" ht="15.75">
      <c r="B111" s="42"/>
    </row>
    <row r="112" ht="15.75">
      <c r="B112" s="42"/>
    </row>
    <row r="113" ht="15.75">
      <c r="B113" s="42"/>
    </row>
    <row r="114" ht="15.75">
      <c r="B114" s="42"/>
    </row>
    <row r="115" ht="15.75">
      <c r="B115" s="42"/>
    </row>
    <row r="116" ht="15.75">
      <c r="B116" s="42"/>
    </row>
    <row r="117" ht="15.75">
      <c r="B117" s="42"/>
    </row>
    <row r="118" ht="15.75">
      <c r="B118" s="42"/>
    </row>
    <row r="119" ht="15.75">
      <c r="B119" s="42"/>
    </row>
    <row r="120" ht="15.75">
      <c r="B120" s="42"/>
    </row>
    <row r="121" ht="15.75">
      <c r="B121" s="42"/>
    </row>
    <row r="122" ht="15.75">
      <c r="B122" s="42"/>
    </row>
    <row r="123" ht="15.75">
      <c r="B123" s="42"/>
    </row>
    <row r="124" ht="15.75">
      <c r="B124" s="42"/>
    </row>
    <row r="125" ht="15.75">
      <c r="B125" s="42"/>
    </row>
    <row r="126" ht="15.75">
      <c r="B126" s="42"/>
    </row>
    <row r="127" ht="15.75">
      <c r="B127" s="42"/>
    </row>
    <row r="128" ht="15.75">
      <c r="B128" s="42"/>
    </row>
    <row r="129" ht="15.75">
      <c r="B129" s="42"/>
    </row>
    <row r="130" ht="15.75">
      <c r="B130" s="42"/>
    </row>
    <row r="131" ht="15.75">
      <c r="B131" s="42"/>
    </row>
    <row r="132" ht="15.75">
      <c r="B132" s="42"/>
    </row>
    <row r="133" ht="15.75">
      <c r="B133" s="42"/>
    </row>
    <row r="134" ht="15.75">
      <c r="B134" s="42"/>
    </row>
    <row r="135" ht="15.75">
      <c r="B135" s="42"/>
    </row>
    <row r="136" ht="15.75">
      <c r="B136" s="42"/>
    </row>
    <row r="137" ht="15.75">
      <c r="B137" s="42"/>
    </row>
    <row r="138" ht="15.75">
      <c r="B138" s="42"/>
    </row>
    <row r="139" ht="15.75">
      <c r="B139" s="42"/>
    </row>
    <row r="140" ht="15.75">
      <c r="B140" s="42"/>
    </row>
    <row r="141" ht="15.75">
      <c r="B141" s="42"/>
    </row>
    <row r="142" ht="15.75">
      <c r="B142" s="42"/>
    </row>
    <row r="143" ht="15.75">
      <c r="B143" s="42"/>
    </row>
    <row r="144" ht="15.75">
      <c r="B144" s="42"/>
    </row>
    <row r="145" ht="15.75">
      <c r="B145" s="42"/>
    </row>
    <row r="146" ht="15.75">
      <c r="B146" s="42"/>
    </row>
    <row r="147" ht="15.75">
      <c r="B147" s="42"/>
    </row>
    <row r="148" ht="15.75">
      <c r="B148" s="42"/>
    </row>
    <row r="149" ht="15.75">
      <c r="B149" s="42"/>
    </row>
    <row r="150" ht="15.75">
      <c r="B150" s="42"/>
    </row>
    <row r="151" ht="15.75">
      <c r="B151" s="42"/>
    </row>
    <row r="152" ht="15.75">
      <c r="B152" s="42"/>
    </row>
    <row r="153" ht="15.75">
      <c r="B153" s="42"/>
    </row>
    <row r="154" ht="15.75">
      <c r="B154" s="42"/>
    </row>
    <row r="155" ht="15.75">
      <c r="B155" s="42"/>
    </row>
    <row r="156" ht="15.75">
      <c r="B156" s="42"/>
    </row>
    <row r="157" ht="15.75">
      <c r="B157" s="42"/>
    </row>
    <row r="158" ht="15.75">
      <c r="B158" s="42"/>
    </row>
    <row r="159" ht="15.75">
      <c r="B159" s="42"/>
    </row>
    <row r="160" ht="15.75">
      <c r="B160" s="42"/>
    </row>
    <row r="161" ht="15.75">
      <c r="B161" s="42"/>
    </row>
    <row r="162" ht="15.75">
      <c r="B162" s="42"/>
    </row>
    <row r="163" ht="15.75">
      <c r="B163" s="42"/>
    </row>
    <row r="164" ht="15.75">
      <c r="B164" s="42"/>
    </row>
    <row r="165" ht="15.75">
      <c r="B165" s="42"/>
    </row>
    <row r="166" ht="15.75">
      <c r="B166" s="42"/>
    </row>
    <row r="167" ht="15.75">
      <c r="B167" s="42"/>
    </row>
    <row r="168" ht="15.75">
      <c r="B168" s="42"/>
    </row>
    <row r="169" ht="15.75">
      <c r="B169" s="42"/>
    </row>
    <row r="170" ht="15.75">
      <c r="B170" s="42"/>
    </row>
    <row r="171" ht="15.75">
      <c r="B171" s="42"/>
    </row>
    <row r="172" ht="15.75">
      <c r="B172" s="42"/>
    </row>
    <row r="173" ht="15.75">
      <c r="B173" s="42"/>
    </row>
    <row r="174" ht="15.75">
      <c r="B174" s="42"/>
    </row>
    <row r="175" ht="15.75">
      <c r="B175" s="42"/>
    </row>
    <row r="176" ht="15.75">
      <c r="B176" s="42"/>
    </row>
    <row r="177" ht="15.75">
      <c r="B177" s="42"/>
    </row>
    <row r="178" ht="15.75">
      <c r="B178" s="42"/>
    </row>
    <row r="179" ht="15.75">
      <c r="B179" s="42"/>
    </row>
    <row r="180" ht="15.75">
      <c r="B180" s="42"/>
    </row>
    <row r="181" ht="15.75">
      <c r="B181" s="42"/>
    </row>
    <row r="182" ht="15.75">
      <c r="B182" s="42"/>
    </row>
    <row r="183" ht="15.75">
      <c r="B183" s="42"/>
    </row>
    <row r="184" ht="15.75">
      <c r="B184" s="42"/>
    </row>
    <row r="185" ht="15.75">
      <c r="B185" s="42"/>
    </row>
    <row r="186" ht="15.75">
      <c r="B186" s="42"/>
    </row>
    <row r="187" ht="15.75">
      <c r="B187" s="42"/>
    </row>
    <row r="188" ht="15.75">
      <c r="B188" s="42"/>
    </row>
    <row r="189" ht="15.75">
      <c r="B189" s="42"/>
    </row>
    <row r="190" ht="15.75">
      <c r="B190" s="42"/>
    </row>
    <row r="191" ht="15.75">
      <c r="B191" s="42"/>
    </row>
    <row r="192" ht="15.75">
      <c r="B192" s="42"/>
    </row>
    <row r="193" ht="15.75">
      <c r="B193" s="42"/>
    </row>
    <row r="194" ht="15.75">
      <c r="B194" s="42"/>
    </row>
    <row r="195" ht="15.75">
      <c r="B195" s="42"/>
    </row>
    <row r="196" ht="15.75">
      <c r="B196" s="42"/>
    </row>
    <row r="197" ht="15.75">
      <c r="B197" s="42"/>
    </row>
    <row r="198" ht="15.75">
      <c r="B198" s="42"/>
    </row>
    <row r="199" ht="15.75">
      <c r="B199" s="42"/>
    </row>
    <row r="200" ht="15.75">
      <c r="B200" s="42"/>
    </row>
    <row r="201" ht="15.75">
      <c r="B201" s="42"/>
    </row>
    <row r="202" ht="15.75">
      <c r="B202" s="42"/>
    </row>
    <row r="203" ht="15.75">
      <c r="B203" s="42"/>
    </row>
    <row r="204" ht="15.75">
      <c r="B204" s="42"/>
    </row>
    <row r="205" ht="15.75">
      <c r="B205" s="42"/>
    </row>
    <row r="206" ht="15.75">
      <c r="B206" s="42"/>
    </row>
    <row r="207" ht="15.75">
      <c r="B207" s="42"/>
    </row>
    <row r="208" ht="15.75">
      <c r="B208" s="42"/>
    </row>
    <row r="209" ht="15.75">
      <c r="B209" s="42"/>
    </row>
    <row r="210" ht="15.75">
      <c r="B210" s="42"/>
    </row>
    <row r="211" ht="15.75">
      <c r="B211" s="42"/>
    </row>
    <row r="212" ht="15.75">
      <c r="B212" s="42"/>
    </row>
    <row r="213" ht="15.75">
      <c r="B213" s="42"/>
    </row>
    <row r="214" ht="15.75">
      <c r="B214" s="42"/>
    </row>
    <row r="215" ht="15.75">
      <c r="B215" s="42"/>
    </row>
    <row r="216" ht="15.75">
      <c r="B216" s="42"/>
    </row>
    <row r="217" ht="15.75">
      <c r="B217" s="42"/>
    </row>
    <row r="218" ht="15.75">
      <c r="B218" s="42"/>
    </row>
    <row r="219" ht="15.75">
      <c r="B219" s="42"/>
    </row>
    <row r="220" ht="15.75">
      <c r="B220" s="42"/>
    </row>
    <row r="221" ht="15.75">
      <c r="B221" s="42"/>
    </row>
    <row r="222" ht="15.75">
      <c r="B222" s="42"/>
    </row>
    <row r="223" ht="15.75">
      <c r="B223" s="42"/>
    </row>
    <row r="224" ht="15.75">
      <c r="B224" s="42"/>
    </row>
    <row r="225" ht="15.75">
      <c r="B225" s="42"/>
    </row>
    <row r="226" ht="15.75">
      <c r="B226" s="42"/>
    </row>
    <row r="227" ht="15.75">
      <c r="B227" s="42"/>
    </row>
    <row r="228" ht="15.75">
      <c r="B228" s="42"/>
    </row>
    <row r="229" ht="15.75">
      <c r="B229" s="42"/>
    </row>
    <row r="230" ht="15.75">
      <c r="B230" s="42"/>
    </row>
    <row r="231" ht="15.75">
      <c r="B231" s="42"/>
    </row>
    <row r="232" ht="15.75">
      <c r="B232" s="42"/>
    </row>
    <row r="233" ht="15.75">
      <c r="B233" s="42"/>
    </row>
    <row r="234" ht="15.75">
      <c r="B234" s="42"/>
    </row>
    <row r="235" ht="15.75">
      <c r="B235" s="42"/>
    </row>
    <row r="236" ht="15.75">
      <c r="B236" s="42"/>
    </row>
    <row r="237" ht="15.75">
      <c r="B237" s="42"/>
    </row>
    <row r="238" ht="15.75">
      <c r="B238" s="42"/>
    </row>
    <row r="239" ht="15.75">
      <c r="B239" s="42"/>
    </row>
    <row r="240" ht="15.75">
      <c r="B240" s="42"/>
    </row>
    <row r="241" ht="15.75">
      <c r="B241" s="42"/>
    </row>
    <row r="242" ht="15.75">
      <c r="B242" s="42"/>
    </row>
    <row r="243" ht="15.75">
      <c r="B243" s="42"/>
    </row>
    <row r="244" ht="15.75">
      <c r="B244" s="42"/>
    </row>
    <row r="245" ht="15.75">
      <c r="B245" s="42"/>
    </row>
    <row r="246" ht="15.75">
      <c r="B246" s="42"/>
    </row>
    <row r="247" ht="15.75">
      <c r="B247" s="42"/>
    </row>
    <row r="248" ht="15.75">
      <c r="B248" s="42"/>
    </row>
    <row r="249" ht="15.75">
      <c r="B249" s="42"/>
    </row>
    <row r="250" ht="15.75">
      <c r="B250" s="42"/>
    </row>
    <row r="251" ht="15.75">
      <c r="B251" s="42"/>
    </row>
    <row r="252" ht="15.75">
      <c r="B252" s="42"/>
    </row>
    <row r="253" ht="15.75">
      <c r="B253" s="42"/>
    </row>
    <row r="254" ht="15.75">
      <c r="B254" s="42"/>
    </row>
    <row r="255" ht="15.75">
      <c r="B255" s="42"/>
    </row>
    <row r="256" ht="15.75">
      <c r="B256" s="42"/>
    </row>
    <row r="257" ht="15.75">
      <c r="B257" s="42"/>
    </row>
    <row r="258" ht="15.75">
      <c r="B258" s="42"/>
    </row>
    <row r="259" ht="15.75">
      <c r="B259" s="42"/>
    </row>
    <row r="260" ht="15.75">
      <c r="B260" s="42"/>
    </row>
    <row r="261" ht="15.75">
      <c r="B261" s="42"/>
    </row>
    <row r="262" ht="15.75">
      <c r="B262" s="42"/>
    </row>
  </sheetData>
  <sheetProtection/>
  <printOptions horizontalCentered="1"/>
  <pageMargins left="0.25" right="0.25" top="1" bottom="0.5" header="0" footer="0.5"/>
  <pageSetup horizontalDpi="300" verticalDpi="300" orientation="portrait" scale="70" r:id="rId1"/>
  <headerFooter alignWithMargins="0">
    <oddFooter>&amp;CPage 17</oddFooter>
  </headerFooter>
</worksheet>
</file>

<file path=xl/worksheets/sheet21.xml><?xml version="1.0" encoding="utf-8"?>
<worksheet xmlns="http://schemas.openxmlformats.org/spreadsheetml/2006/main" xmlns:r="http://schemas.openxmlformats.org/officeDocument/2006/relationships">
  <sheetPr codeName="Sheet21"/>
  <dimension ref="A1:Q72"/>
  <sheetViews>
    <sheetView showGridLines="0" showZeros="0" zoomScale="75" zoomScaleNormal="75" zoomScalePageLayoutView="0" workbookViewId="0" topLeftCell="C19">
      <selection activeCell="H59" sqref="H59"/>
    </sheetView>
  </sheetViews>
  <sheetFormatPr defaultColWidth="12.50390625" defaultRowHeight="15.75"/>
  <cols>
    <col min="1" max="1" width="5.375" style="270" customWidth="1"/>
    <col min="2" max="2" width="8.625" style="269" customWidth="1"/>
    <col min="3" max="3" width="59.375" style="270" customWidth="1"/>
    <col min="4" max="7" width="18.875" style="270" customWidth="1"/>
    <col min="8" max="8" width="19.375" style="271" customWidth="1"/>
    <col min="9" max="250" width="12.50390625" style="270" customWidth="1"/>
    <col min="251" max="251" width="17.75390625" style="270" customWidth="1"/>
    <col min="252" max="16384" width="12.50390625" style="270" customWidth="1"/>
  </cols>
  <sheetData>
    <row r="1" spans="1:17" s="266" customFormat="1" ht="19.5" thickBot="1">
      <c r="A1" s="1037">
        <f>TableConts1!A1</f>
        <v>0</v>
      </c>
      <c r="B1" s="267"/>
      <c r="C1" s="267"/>
      <c r="D1" s="267"/>
      <c r="E1" s="267"/>
      <c r="F1" s="267"/>
      <c r="G1" s="1012"/>
      <c r="H1" s="1053" t="str">
        <f>GenInst1!K1</f>
        <v>For the Year Ended December 31, 2018</v>
      </c>
      <c r="I1" s="265"/>
      <c r="J1" s="265"/>
      <c r="K1" s="265"/>
      <c r="L1" s="265"/>
      <c r="M1" s="265"/>
      <c r="N1" s="265"/>
      <c r="O1" s="265"/>
      <c r="P1" s="265"/>
      <c r="Q1" s="265"/>
    </row>
    <row r="2" spans="1:17" s="266" customFormat="1" ht="18.75">
      <c r="A2" s="264"/>
      <c r="B2" s="264"/>
      <c r="C2" s="38" t="s">
        <v>340</v>
      </c>
      <c r="D2" s="264"/>
      <c r="E2" s="264"/>
      <c r="F2" s="264"/>
      <c r="G2" s="392"/>
      <c r="H2" s="393"/>
      <c r="I2" s="268"/>
      <c r="J2" s="265"/>
      <c r="K2" s="265"/>
      <c r="L2" s="265"/>
      <c r="M2" s="265"/>
      <c r="N2" s="265"/>
      <c r="O2" s="265"/>
      <c r="P2" s="265"/>
      <c r="Q2" s="265"/>
    </row>
    <row r="3" spans="1:17" s="266" customFormat="1" ht="12" customHeight="1">
      <c r="A3" s="1026"/>
      <c r="B3" s="264"/>
      <c r="C3" s="264"/>
      <c r="D3" s="264"/>
      <c r="E3" s="264"/>
      <c r="F3" s="264"/>
      <c r="G3" s="392"/>
      <c r="H3" s="393"/>
      <c r="I3" s="268"/>
      <c r="J3" s="265"/>
      <c r="K3" s="265"/>
      <c r="L3" s="265"/>
      <c r="M3" s="265"/>
      <c r="N3" s="265"/>
      <c r="O3" s="265"/>
      <c r="P3" s="265"/>
      <c r="Q3" s="265"/>
    </row>
    <row r="4" spans="1:8" ht="25.5">
      <c r="A4" s="1646" t="s">
        <v>682</v>
      </c>
      <c r="B4" s="1646"/>
      <c r="C4" s="1646"/>
      <c r="D4" s="1646"/>
      <c r="E4" s="1646"/>
      <c r="F4" s="1646"/>
      <c r="G4" s="1646"/>
      <c r="H4" s="1646"/>
    </row>
    <row r="5" spans="1:5" ht="12" customHeight="1">
      <c r="A5" s="437"/>
      <c r="C5" s="433"/>
      <c r="D5" s="394"/>
      <c r="E5" s="283"/>
    </row>
    <row r="6" spans="1:5" ht="18.75">
      <c r="A6" s="588" t="s">
        <v>20</v>
      </c>
      <c r="C6" s="589"/>
      <c r="D6" s="394"/>
      <c r="E6" s="283"/>
    </row>
    <row r="7" ht="18.75">
      <c r="A7" s="272" t="s">
        <v>1600</v>
      </c>
    </row>
    <row r="8" ht="18.75">
      <c r="A8" s="273" t="s">
        <v>1601</v>
      </c>
    </row>
    <row r="9" ht="18.75">
      <c r="A9" s="272" t="s">
        <v>1033</v>
      </c>
    </row>
    <row r="10" spans="1:8" ht="12" customHeight="1">
      <c r="A10" s="274"/>
      <c r="B10" s="275"/>
      <c r="C10" s="276"/>
      <c r="D10" s="276"/>
      <c r="E10" s="276"/>
      <c r="F10" s="276"/>
      <c r="G10" s="276"/>
      <c r="H10" s="277"/>
    </row>
    <row r="11" spans="1:8" ht="18.75">
      <c r="A11" s="402"/>
      <c r="B11" s="278"/>
      <c r="C11" s="279"/>
      <c r="D11" s="280" t="s">
        <v>1177</v>
      </c>
      <c r="E11" s="280"/>
      <c r="F11" s="281"/>
      <c r="G11" s="281"/>
      <c r="H11" s="388" t="s">
        <v>1177</v>
      </c>
    </row>
    <row r="12" spans="1:8" ht="18.75">
      <c r="A12" s="403"/>
      <c r="B12" s="282"/>
      <c r="C12" s="283"/>
      <c r="D12" s="280" t="s">
        <v>1263</v>
      </c>
      <c r="E12" s="280"/>
      <c r="F12" s="280"/>
      <c r="G12" s="284" t="s">
        <v>1501</v>
      </c>
      <c r="H12" s="387" t="s">
        <v>1179</v>
      </c>
    </row>
    <row r="13" spans="1:8" ht="18.75">
      <c r="A13" s="404" t="s">
        <v>1612</v>
      </c>
      <c r="B13" s="285" t="s">
        <v>1181</v>
      </c>
      <c r="C13" s="286"/>
      <c r="D13" s="280" t="s">
        <v>1183</v>
      </c>
      <c r="E13" s="280" t="s">
        <v>1499</v>
      </c>
      <c r="F13" s="280" t="s">
        <v>1500</v>
      </c>
      <c r="G13" s="287" t="s">
        <v>1264</v>
      </c>
      <c r="H13" s="388" t="s">
        <v>1183</v>
      </c>
    </row>
    <row r="14" spans="1:8" ht="18.75">
      <c r="A14" s="405" t="s">
        <v>1617</v>
      </c>
      <c r="B14" s="288" t="s">
        <v>1618</v>
      </c>
      <c r="C14" s="289"/>
      <c r="D14" s="389" t="s">
        <v>1619</v>
      </c>
      <c r="E14" s="390" t="s">
        <v>1620</v>
      </c>
      <c r="F14" s="389" t="s">
        <v>1621</v>
      </c>
      <c r="G14" s="390" t="s">
        <v>1622</v>
      </c>
      <c r="H14" s="391" t="s">
        <v>1623</v>
      </c>
    </row>
    <row r="15" spans="1:8" ht="18.75">
      <c r="A15" s="406">
        <v>1</v>
      </c>
      <c r="B15" s="414" t="s">
        <v>1265</v>
      </c>
      <c r="C15" s="413" t="s">
        <v>1266</v>
      </c>
      <c r="D15" s="635" t="s">
        <v>1207</v>
      </c>
      <c r="E15" s="635" t="s">
        <v>1207</v>
      </c>
      <c r="F15" s="635" t="s">
        <v>1207</v>
      </c>
      <c r="G15" s="635" t="s">
        <v>1207</v>
      </c>
      <c r="H15" s="635" t="s">
        <v>1207</v>
      </c>
    </row>
    <row r="16" spans="1:8" ht="18.75">
      <c r="A16" s="406">
        <f aca="true" t="shared" si="0" ref="A16:A47">A15+1</f>
        <v>2</v>
      </c>
      <c r="B16" s="291">
        <v>301.1</v>
      </c>
      <c r="C16" s="276" t="s">
        <v>1267</v>
      </c>
      <c r="D16" s="292"/>
      <c r="E16" s="293"/>
      <c r="F16" s="292"/>
      <c r="G16" s="293"/>
      <c r="H16" s="294">
        <f>+D16+E16-F16+G16</f>
        <v>0</v>
      </c>
    </row>
    <row r="17" spans="1:8" ht="18.75">
      <c r="A17" s="406">
        <f t="shared" si="0"/>
        <v>3</v>
      </c>
      <c r="B17" s="291">
        <v>302.1</v>
      </c>
      <c r="C17" s="276" t="s">
        <v>1268</v>
      </c>
      <c r="D17" s="292"/>
      <c r="E17" s="293"/>
      <c r="F17" s="292"/>
      <c r="G17" s="293"/>
      <c r="H17" s="294">
        <f>D17+E17-F17+G17</f>
        <v>0</v>
      </c>
    </row>
    <row r="18" spans="1:8" ht="18.75">
      <c r="A18" s="407">
        <f t="shared" si="0"/>
        <v>4</v>
      </c>
      <c r="B18" s="395">
        <v>339.103</v>
      </c>
      <c r="C18" s="396" t="s">
        <v>1269</v>
      </c>
      <c r="D18" s="400"/>
      <c r="E18" s="401"/>
      <c r="F18" s="400"/>
      <c r="G18" s="401"/>
      <c r="H18" s="397">
        <f>D18+E18-F18+G18</f>
        <v>0</v>
      </c>
    </row>
    <row r="19" spans="1:8" ht="18.75">
      <c r="A19" s="406">
        <f t="shared" si="0"/>
        <v>5</v>
      </c>
      <c r="B19" s="291"/>
      <c r="C19" s="276" t="s">
        <v>1270</v>
      </c>
      <c r="D19" s="290">
        <f>SUM(D16:D18)</f>
        <v>0</v>
      </c>
      <c r="E19" s="290">
        <f>SUM(E16:E18)</f>
        <v>0</v>
      </c>
      <c r="F19" s="290">
        <f>SUM(F16:F18)</f>
        <v>0</v>
      </c>
      <c r="G19" s="290">
        <f>SUM(G16:G18)</f>
        <v>0</v>
      </c>
      <c r="H19" s="290">
        <f>D19+E19-F19+G19</f>
        <v>0</v>
      </c>
    </row>
    <row r="20" spans="1:8" ht="18.75">
      <c r="A20" s="406">
        <f t="shared" si="0"/>
        <v>6</v>
      </c>
      <c r="B20" s="414" t="s">
        <v>1271</v>
      </c>
      <c r="C20" s="413" t="s">
        <v>1272</v>
      </c>
      <c r="D20" s="635" t="s">
        <v>1207</v>
      </c>
      <c r="E20" s="635" t="s">
        <v>1207</v>
      </c>
      <c r="F20" s="635" t="s">
        <v>1207</v>
      </c>
      <c r="G20" s="635" t="s">
        <v>1207</v>
      </c>
      <c r="H20" s="635" t="s">
        <v>1207</v>
      </c>
    </row>
    <row r="21" spans="1:8" ht="18.75">
      <c r="A21" s="406">
        <f t="shared" si="0"/>
        <v>7</v>
      </c>
      <c r="B21" s="295">
        <v>303.2</v>
      </c>
      <c r="C21" s="276" t="s">
        <v>1273</v>
      </c>
      <c r="D21" s="292"/>
      <c r="E21" s="293"/>
      <c r="F21" s="292"/>
      <c r="G21" s="293"/>
      <c r="H21" s="294">
        <f aca="true" t="shared" si="1" ref="H21:H31">D21+E21-F21+G21</f>
        <v>0</v>
      </c>
    </row>
    <row r="22" spans="1:8" ht="18.75">
      <c r="A22" s="406">
        <f t="shared" si="0"/>
        <v>8</v>
      </c>
      <c r="B22" s="295">
        <v>304.2</v>
      </c>
      <c r="C22" s="276" t="s">
        <v>1274</v>
      </c>
      <c r="D22" s="292"/>
      <c r="E22" s="293"/>
      <c r="F22" s="292"/>
      <c r="G22" s="293"/>
      <c r="H22" s="294">
        <f t="shared" si="1"/>
        <v>0</v>
      </c>
    </row>
    <row r="23" spans="1:8" ht="18.75">
      <c r="A23" s="406">
        <f t="shared" si="0"/>
        <v>9</v>
      </c>
      <c r="B23" s="295">
        <v>305.2</v>
      </c>
      <c r="C23" s="276" t="s">
        <v>1275</v>
      </c>
      <c r="D23" s="292"/>
      <c r="E23" s="293"/>
      <c r="F23" s="292"/>
      <c r="G23" s="293"/>
      <c r="H23" s="294">
        <f t="shared" si="1"/>
        <v>0</v>
      </c>
    </row>
    <row r="24" spans="1:8" ht="18.75">
      <c r="A24" s="406">
        <f t="shared" si="0"/>
        <v>10</v>
      </c>
      <c r="B24" s="295">
        <v>306.2</v>
      </c>
      <c r="C24" s="276" t="s">
        <v>1253</v>
      </c>
      <c r="D24" s="292"/>
      <c r="E24" s="293"/>
      <c r="F24" s="292"/>
      <c r="G24" s="293"/>
      <c r="H24" s="294">
        <f t="shared" si="1"/>
        <v>0</v>
      </c>
    </row>
    <row r="25" spans="1:8" ht="18.75">
      <c r="A25" s="406">
        <f t="shared" si="0"/>
        <v>11</v>
      </c>
      <c r="B25" s="295">
        <v>307.2</v>
      </c>
      <c r="C25" s="276" t="s">
        <v>1254</v>
      </c>
      <c r="D25" s="292"/>
      <c r="E25" s="293"/>
      <c r="F25" s="292"/>
      <c r="G25" s="293"/>
      <c r="H25" s="294">
        <f t="shared" si="1"/>
        <v>0</v>
      </c>
    </row>
    <row r="26" spans="1:8" ht="18.75">
      <c r="A26" s="406">
        <f t="shared" si="0"/>
        <v>12</v>
      </c>
      <c r="B26" s="295">
        <v>308.2</v>
      </c>
      <c r="C26" s="276" t="s">
        <v>1255</v>
      </c>
      <c r="D26" s="292"/>
      <c r="E26" s="293"/>
      <c r="F26" s="292"/>
      <c r="G26" s="293"/>
      <c r="H26" s="294">
        <f t="shared" si="1"/>
        <v>0</v>
      </c>
    </row>
    <row r="27" spans="1:8" ht="18.75">
      <c r="A27" s="406">
        <f t="shared" si="0"/>
        <v>13</v>
      </c>
      <c r="B27" s="295">
        <v>309.2</v>
      </c>
      <c r="C27" s="276" t="s">
        <v>1256</v>
      </c>
      <c r="D27" s="292"/>
      <c r="E27" s="293"/>
      <c r="F27" s="292"/>
      <c r="G27" s="293"/>
      <c r="H27" s="294">
        <f t="shared" si="1"/>
        <v>0</v>
      </c>
    </row>
    <row r="28" spans="1:8" ht="18.75">
      <c r="A28" s="406">
        <f t="shared" si="0"/>
        <v>14</v>
      </c>
      <c r="B28" s="295">
        <v>310.2</v>
      </c>
      <c r="C28" s="276" t="s">
        <v>123</v>
      </c>
      <c r="D28" s="292"/>
      <c r="E28" s="293"/>
      <c r="F28" s="292"/>
      <c r="G28" s="293"/>
      <c r="H28" s="294">
        <f t="shared" si="1"/>
        <v>0</v>
      </c>
    </row>
    <row r="29" spans="1:8" ht="18.75">
      <c r="A29" s="406">
        <f t="shared" si="0"/>
        <v>15</v>
      </c>
      <c r="B29" s="295">
        <v>311.2</v>
      </c>
      <c r="C29" s="276" t="s">
        <v>122</v>
      </c>
      <c r="D29" s="292"/>
      <c r="E29" s="293"/>
      <c r="F29" s="292"/>
      <c r="G29" s="293"/>
      <c r="H29" s="294">
        <f t="shared" si="1"/>
        <v>0</v>
      </c>
    </row>
    <row r="30" spans="1:8" ht="18.75">
      <c r="A30" s="406">
        <f t="shared" si="0"/>
        <v>16</v>
      </c>
      <c r="B30" s="295">
        <v>339.2</v>
      </c>
      <c r="C30" s="276" t="s">
        <v>1269</v>
      </c>
      <c r="D30" s="292"/>
      <c r="E30" s="293"/>
      <c r="F30" s="292"/>
      <c r="G30" s="293"/>
      <c r="H30" s="294">
        <f t="shared" si="1"/>
        <v>0</v>
      </c>
    </row>
    <row r="31" spans="1:8" ht="18.75">
      <c r="A31" s="406">
        <f t="shared" si="0"/>
        <v>17</v>
      </c>
      <c r="B31" s="295"/>
      <c r="C31" s="276" t="s">
        <v>1257</v>
      </c>
      <c r="D31" s="296">
        <f>SUM(D21:D30)</f>
        <v>0</v>
      </c>
      <c r="E31" s="296">
        <f>SUM(E21:E30)</f>
        <v>0</v>
      </c>
      <c r="F31" s="296">
        <f>SUM(F21:F30)</f>
        <v>0</v>
      </c>
      <c r="G31" s="296">
        <f>SUM(G21:G30)</f>
        <v>0</v>
      </c>
      <c r="H31" s="294">
        <f t="shared" si="1"/>
        <v>0</v>
      </c>
    </row>
    <row r="32" spans="1:8" ht="18.75">
      <c r="A32" s="406">
        <f t="shared" si="0"/>
        <v>18</v>
      </c>
      <c r="B32" s="414" t="s">
        <v>1258</v>
      </c>
      <c r="C32" s="413" t="s">
        <v>1259</v>
      </c>
      <c r="D32" s="635" t="s">
        <v>1207</v>
      </c>
      <c r="E32" s="635" t="s">
        <v>1207</v>
      </c>
      <c r="F32" s="635" t="s">
        <v>1207</v>
      </c>
      <c r="G32" s="635" t="s">
        <v>1207</v>
      </c>
      <c r="H32" s="635" t="s">
        <v>1207</v>
      </c>
    </row>
    <row r="33" spans="1:8" ht="18.75">
      <c r="A33" s="406">
        <f t="shared" si="0"/>
        <v>19</v>
      </c>
      <c r="B33" s="295">
        <v>303.3</v>
      </c>
      <c r="C33" s="276" t="s">
        <v>1273</v>
      </c>
      <c r="D33" s="292"/>
      <c r="E33" s="293"/>
      <c r="F33" s="292"/>
      <c r="G33" s="293"/>
      <c r="H33" s="294">
        <f aca="true" t="shared" si="2" ref="H33:H41">D33+E33-F33+G33</f>
        <v>0</v>
      </c>
    </row>
    <row r="34" spans="1:8" ht="18.75">
      <c r="A34" s="406">
        <f t="shared" si="0"/>
        <v>20</v>
      </c>
      <c r="B34" s="295">
        <v>304.3</v>
      </c>
      <c r="C34" s="276" t="s">
        <v>1274</v>
      </c>
      <c r="D34" s="292"/>
      <c r="E34" s="293"/>
      <c r="F34" s="292"/>
      <c r="G34" s="293"/>
      <c r="H34" s="294">
        <f t="shared" si="2"/>
        <v>0</v>
      </c>
    </row>
    <row r="35" spans="1:8" ht="18.75">
      <c r="A35" s="406">
        <f t="shared" si="0"/>
        <v>21</v>
      </c>
      <c r="B35" s="295">
        <v>310.3</v>
      </c>
      <c r="C35" s="276" t="s">
        <v>123</v>
      </c>
      <c r="D35" s="292"/>
      <c r="E35" s="293"/>
      <c r="F35" s="292"/>
      <c r="G35" s="293"/>
      <c r="H35" s="294">
        <f t="shared" si="2"/>
        <v>0</v>
      </c>
    </row>
    <row r="36" spans="1:8" ht="18.75">
      <c r="A36" s="406">
        <f t="shared" si="0"/>
        <v>22</v>
      </c>
      <c r="B36" s="295">
        <v>311.3</v>
      </c>
      <c r="C36" s="276" t="s">
        <v>122</v>
      </c>
      <c r="D36" s="292"/>
      <c r="E36" s="293"/>
      <c r="F36" s="292"/>
      <c r="G36" s="293"/>
      <c r="H36" s="294">
        <f t="shared" si="2"/>
        <v>0</v>
      </c>
    </row>
    <row r="37" spans="1:8" ht="18.75">
      <c r="A37" s="406">
        <f t="shared" si="0"/>
        <v>23</v>
      </c>
      <c r="B37" s="295">
        <v>320.3</v>
      </c>
      <c r="C37" s="276" t="s">
        <v>1260</v>
      </c>
      <c r="D37" s="292"/>
      <c r="E37" s="293"/>
      <c r="F37" s="292"/>
      <c r="G37" s="293"/>
      <c r="H37" s="294">
        <f t="shared" si="2"/>
        <v>0</v>
      </c>
    </row>
    <row r="38" spans="1:8" ht="18.75">
      <c r="A38" s="406">
        <f t="shared" si="0"/>
        <v>24</v>
      </c>
      <c r="B38" s="295">
        <v>339.3</v>
      </c>
      <c r="C38" s="276" t="s">
        <v>1269</v>
      </c>
      <c r="D38" s="292"/>
      <c r="E38" s="293"/>
      <c r="F38" s="292"/>
      <c r="G38" s="293"/>
      <c r="H38" s="294">
        <f t="shared" si="2"/>
        <v>0</v>
      </c>
    </row>
    <row r="39" spans="1:8" ht="18.75">
      <c r="A39" s="406">
        <f t="shared" si="0"/>
        <v>25</v>
      </c>
      <c r="B39" s="295">
        <v>349.3</v>
      </c>
      <c r="C39" s="276" t="s">
        <v>960</v>
      </c>
      <c r="D39" s="292"/>
      <c r="E39" s="293"/>
      <c r="F39" s="292"/>
      <c r="G39" s="293"/>
      <c r="H39" s="294">
        <f t="shared" si="2"/>
        <v>0</v>
      </c>
    </row>
    <row r="40" spans="1:8" ht="18.75">
      <c r="A40" s="406">
        <f t="shared" si="0"/>
        <v>26</v>
      </c>
      <c r="B40" s="295">
        <v>350.3</v>
      </c>
      <c r="C40" s="276" t="s">
        <v>961</v>
      </c>
      <c r="D40" s="292"/>
      <c r="E40" s="293"/>
      <c r="F40" s="292"/>
      <c r="G40" s="293"/>
      <c r="H40" s="294">
        <f t="shared" si="2"/>
        <v>0</v>
      </c>
    </row>
    <row r="41" spans="1:8" ht="18.75">
      <c r="A41" s="406">
        <f t="shared" si="0"/>
        <v>27</v>
      </c>
      <c r="B41" s="295"/>
      <c r="C41" s="276" t="s">
        <v>962</v>
      </c>
      <c r="D41" s="292">
        <f>SUM(D33:D40)</f>
        <v>0</v>
      </c>
      <c r="E41" s="292">
        <f>SUM(E33:E40)</f>
        <v>0</v>
      </c>
      <c r="F41" s="292">
        <f>SUM(F33:F40)</f>
        <v>0</v>
      </c>
      <c r="G41" s="292">
        <f>SUM(G33:G40)</f>
        <v>0</v>
      </c>
      <c r="H41" s="294">
        <f t="shared" si="2"/>
        <v>0</v>
      </c>
    </row>
    <row r="42" spans="1:8" ht="18.75">
      <c r="A42" s="406">
        <f t="shared" si="0"/>
        <v>28</v>
      </c>
      <c r="B42" s="414" t="s">
        <v>963</v>
      </c>
      <c r="C42" s="413" t="s">
        <v>964</v>
      </c>
      <c r="D42" s="754" t="s">
        <v>1207</v>
      </c>
      <c r="E42" s="754" t="s">
        <v>1207</v>
      </c>
      <c r="F42" s="754" t="s">
        <v>1207</v>
      </c>
      <c r="G42" s="754" t="s">
        <v>1207</v>
      </c>
      <c r="H42" s="754" t="s">
        <v>1207</v>
      </c>
    </row>
    <row r="43" spans="1:8" ht="18.75">
      <c r="A43" s="406">
        <f t="shared" si="0"/>
        <v>29</v>
      </c>
      <c r="B43" s="295">
        <v>303.4</v>
      </c>
      <c r="C43" s="276" t="s">
        <v>1273</v>
      </c>
      <c r="D43" s="292"/>
      <c r="E43" s="293"/>
      <c r="F43" s="292"/>
      <c r="G43" s="293"/>
      <c r="H43" s="294">
        <f aca="true" t="shared" si="3" ref="H43:H54">D43+E43-F43+G43</f>
        <v>0</v>
      </c>
    </row>
    <row r="44" spans="1:8" ht="18.75">
      <c r="A44" s="406">
        <f t="shared" si="0"/>
        <v>30</v>
      </c>
      <c r="B44" s="295">
        <v>304.4</v>
      </c>
      <c r="C44" s="276" t="s">
        <v>1274</v>
      </c>
      <c r="D44" s="290"/>
      <c r="E44" s="290"/>
      <c r="F44" s="290"/>
      <c r="G44" s="290"/>
      <c r="H44" s="294">
        <f t="shared" si="3"/>
        <v>0</v>
      </c>
    </row>
    <row r="45" spans="1:8" ht="18.75">
      <c r="A45" s="406">
        <f t="shared" si="0"/>
        <v>31</v>
      </c>
      <c r="B45" s="295">
        <v>310.3</v>
      </c>
      <c r="C45" s="276" t="s">
        <v>123</v>
      </c>
      <c r="D45" s="297"/>
      <c r="E45" s="298"/>
      <c r="F45" s="297"/>
      <c r="G45" s="298"/>
      <c r="H45" s="294">
        <f t="shared" si="3"/>
        <v>0</v>
      </c>
    </row>
    <row r="46" spans="1:8" ht="18.75">
      <c r="A46" s="406">
        <f t="shared" si="0"/>
        <v>32</v>
      </c>
      <c r="B46" s="295">
        <v>311.4</v>
      </c>
      <c r="C46" s="276" t="s">
        <v>122</v>
      </c>
      <c r="D46" s="292"/>
      <c r="E46" s="293"/>
      <c r="F46" s="292"/>
      <c r="G46" s="293"/>
      <c r="H46" s="294">
        <f t="shared" si="3"/>
        <v>0</v>
      </c>
    </row>
    <row r="47" spans="1:8" ht="18.75">
      <c r="A47" s="406">
        <f t="shared" si="0"/>
        <v>33</v>
      </c>
      <c r="B47" s="295">
        <v>330.4</v>
      </c>
      <c r="C47" s="276" t="s">
        <v>630</v>
      </c>
      <c r="D47" s="292"/>
      <c r="E47" s="293"/>
      <c r="F47" s="292"/>
      <c r="G47" s="293"/>
      <c r="H47" s="294">
        <f t="shared" si="3"/>
        <v>0</v>
      </c>
    </row>
    <row r="48" spans="1:8" ht="18.75">
      <c r="A48" s="406">
        <f aca="true" t="shared" si="4" ref="A48:A68">A47+1</f>
        <v>34</v>
      </c>
      <c r="B48" s="291">
        <v>331.4</v>
      </c>
      <c r="C48" s="276" t="s">
        <v>965</v>
      </c>
      <c r="D48" s="292"/>
      <c r="E48" s="293"/>
      <c r="F48" s="292"/>
      <c r="G48" s="293"/>
      <c r="H48" s="294">
        <f t="shared" si="3"/>
        <v>0</v>
      </c>
    </row>
    <row r="49" spans="1:8" ht="18.75">
      <c r="A49" s="406">
        <f t="shared" si="4"/>
        <v>35</v>
      </c>
      <c r="B49" s="291">
        <v>333.4</v>
      </c>
      <c r="C49" s="276" t="s">
        <v>966</v>
      </c>
      <c r="D49" s="292"/>
      <c r="E49" s="293"/>
      <c r="F49" s="292"/>
      <c r="G49" s="293"/>
      <c r="H49" s="294">
        <f t="shared" si="3"/>
        <v>0</v>
      </c>
    </row>
    <row r="50" spans="1:8" ht="18.75">
      <c r="A50" s="406">
        <f t="shared" si="4"/>
        <v>36</v>
      </c>
      <c r="B50" s="291">
        <v>334.4</v>
      </c>
      <c r="C50" s="276" t="s">
        <v>967</v>
      </c>
      <c r="D50" s="292"/>
      <c r="E50" s="293"/>
      <c r="F50" s="292"/>
      <c r="G50" s="293"/>
      <c r="H50" s="294">
        <f t="shared" si="3"/>
        <v>0</v>
      </c>
    </row>
    <row r="51" spans="1:8" ht="18.75">
      <c r="A51" s="406">
        <f t="shared" si="4"/>
        <v>37</v>
      </c>
      <c r="B51" s="291">
        <v>335.4</v>
      </c>
      <c r="C51" s="276" t="s">
        <v>968</v>
      </c>
      <c r="D51" s="292"/>
      <c r="E51" s="293"/>
      <c r="F51" s="292"/>
      <c r="G51" s="293"/>
      <c r="H51" s="294">
        <f t="shared" si="3"/>
        <v>0</v>
      </c>
    </row>
    <row r="52" spans="1:8" ht="18.75">
      <c r="A52" s="406">
        <f t="shared" si="4"/>
        <v>38</v>
      </c>
      <c r="B52" s="291">
        <v>336.4</v>
      </c>
      <c r="C52" s="276" t="s">
        <v>969</v>
      </c>
      <c r="D52" s="292"/>
      <c r="E52" s="293"/>
      <c r="F52" s="292"/>
      <c r="G52" s="293"/>
      <c r="H52" s="294">
        <f t="shared" si="3"/>
        <v>0</v>
      </c>
    </row>
    <row r="53" spans="1:8" ht="18.75">
      <c r="A53" s="406">
        <f t="shared" si="4"/>
        <v>39</v>
      </c>
      <c r="B53" s="291">
        <v>339.4</v>
      </c>
      <c r="C53" s="276" t="s">
        <v>1269</v>
      </c>
      <c r="D53" s="292"/>
      <c r="E53" s="293"/>
      <c r="F53" s="292"/>
      <c r="G53" s="293"/>
      <c r="H53" s="294">
        <f t="shared" si="3"/>
        <v>0</v>
      </c>
    </row>
    <row r="54" spans="1:8" ht="18.75">
      <c r="A54" s="406">
        <f t="shared" si="4"/>
        <v>40</v>
      </c>
      <c r="B54" s="291"/>
      <c r="C54" s="276" t="s">
        <v>970</v>
      </c>
      <c r="D54" s="292">
        <f>SUM(D43:D53)</f>
        <v>0</v>
      </c>
      <c r="E54" s="292">
        <f>SUM(E43:E53)</f>
        <v>0</v>
      </c>
      <c r="F54" s="292">
        <f>SUM(F43:F53)</f>
        <v>0</v>
      </c>
      <c r="G54" s="292">
        <f>SUM(G43:G53)</f>
        <v>0</v>
      </c>
      <c r="H54" s="294">
        <f t="shared" si="3"/>
        <v>0</v>
      </c>
    </row>
    <row r="55" spans="1:8" ht="18.75">
      <c r="A55" s="406">
        <f t="shared" si="4"/>
        <v>41</v>
      </c>
      <c r="B55" s="414" t="s">
        <v>971</v>
      </c>
      <c r="C55" s="413" t="s">
        <v>972</v>
      </c>
      <c r="D55" s="754" t="s">
        <v>1207</v>
      </c>
      <c r="E55" s="754" t="s">
        <v>1207</v>
      </c>
      <c r="F55" s="754" t="s">
        <v>1207</v>
      </c>
      <c r="G55" s="754" t="s">
        <v>1207</v>
      </c>
      <c r="H55" s="754" t="s">
        <v>1207</v>
      </c>
    </row>
    <row r="56" spans="1:8" ht="18.75">
      <c r="A56" s="406">
        <f t="shared" si="4"/>
        <v>42</v>
      </c>
      <c r="B56" s="295">
        <v>303.5</v>
      </c>
      <c r="C56" s="276" t="s">
        <v>1273</v>
      </c>
      <c r="D56" s="292"/>
      <c r="E56" s="293"/>
      <c r="F56" s="292"/>
      <c r="G56" s="293"/>
      <c r="H56" s="294">
        <f aca="true" t="shared" si="5" ref="H56:H68">D56+E56-F56+G56</f>
        <v>0</v>
      </c>
    </row>
    <row r="57" spans="1:8" ht="18.75">
      <c r="A57" s="406">
        <f t="shared" si="4"/>
        <v>43</v>
      </c>
      <c r="B57" s="295">
        <v>304.5</v>
      </c>
      <c r="C57" s="276" t="s">
        <v>1274</v>
      </c>
      <c r="D57" s="292"/>
      <c r="E57" s="293"/>
      <c r="F57" s="292"/>
      <c r="G57" s="293"/>
      <c r="H57" s="294">
        <f t="shared" si="5"/>
        <v>0</v>
      </c>
    </row>
    <row r="58" spans="1:8" ht="18.75">
      <c r="A58" s="406">
        <f t="shared" si="4"/>
        <v>44</v>
      </c>
      <c r="B58" s="291">
        <v>340.5</v>
      </c>
      <c r="C58" s="274" t="s">
        <v>973</v>
      </c>
      <c r="D58" s="292"/>
      <c r="E58" s="293"/>
      <c r="F58" s="292"/>
      <c r="G58" s="293"/>
      <c r="H58" s="294">
        <f t="shared" si="5"/>
        <v>0</v>
      </c>
    </row>
    <row r="59" spans="1:8" ht="18.75">
      <c r="A59" s="406">
        <f t="shared" si="4"/>
        <v>45</v>
      </c>
      <c r="B59" s="291">
        <v>341.5</v>
      </c>
      <c r="C59" s="276" t="s">
        <v>974</v>
      </c>
      <c r="D59" s="292"/>
      <c r="E59" s="293"/>
      <c r="F59" s="292"/>
      <c r="G59" s="293"/>
      <c r="H59" s="294">
        <f t="shared" si="5"/>
        <v>0</v>
      </c>
    </row>
    <row r="60" spans="1:8" ht="18.75">
      <c r="A60" s="406">
        <f t="shared" si="4"/>
        <v>46</v>
      </c>
      <c r="B60" s="291">
        <v>342.5</v>
      </c>
      <c r="C60" s="276" t="s">
        <v>975</v>
      </c>
      <c r="D60" s="292"/>
      <c r="E60" s="293"/>
      <c r="F60" s="292"/>
      <c r="G60" s="293"/>
      <c r="H60" s="294">
        <f t="shared" si="5"/>
        <v>0</v>
      </c>
    </row>
    <row r="61" spans="1:8" ht="18.75">
      <c r="A61" s="406">
        <f t="shared" si="4"/>
        <v>47</v>
      </c>
      <c r="B61" s="291">
        <v>343.5</v>
      </c>
      <c r="C61" s="276" t="s">
        <v>976</v>
      </c>
      <c r="D61" s="292"/>
      <c r="E61" s="293"/>
      <c r="F61" s="292"/>
      <c r="G61" s="293"/>
      <c r="H61" s="294">
        <f t="shared" si="5"/>
        <v>0</v>
      </c>
    </row>
    <row r="62" spans="1:8" ht="18.75">
      <c r="A62" s="406">
        <f t="shared" si="4"/>
        <v>48</v>
      </c>
      <c r="B62" s="291">
        <v>344.5</v>
      </c>
      <c r="C62" s="276" t="s">
        <v>977</v>
      </c>
      <c r="D62" s="292"/>
      <c r="E62" s="293"/>
      <c r="F62" s="292"/>
      <c r="G62" s="293"/>
      <c r="H62" s="294">
        <f t="shared" si="5"/>
        <v>0</v>
      </c>
    </row>
    <row r="63" spans="1:8" ht="18.75">
      <c r="A63" s="406">
        <f t="shared" si="4"/>
        <v>49</v>
      </c>
      <c r="B63" s="291">
        <v>345.5</v>
      </c>
      <c r="C63" s="276" t="s">
        <v>21</v>
      </c>
      <c r="D63" s="292"/>
      <c r="E63" s="293"/>
      <c r="F63" s="292"/>
      <c r="G63" s="293"/>
      <c r="H63" s="294">
        <f t="shared" si="5"/>
        <v>0</v>
      </c>
    </row>
    <row r="64" spans="1:8" ht="18.75">
      <c r="A64" s="406">
        <f t="shared" si="4"/>
        <v>50</v>
      </c>
      <c r="B64" s="299">
        <v>346.5</v>
      </c>
      <c r="C64" s="276" t="s">
        <v>22</v>
      </c>
      <c r="D64" s="290"/>
      <c r="E64" s="290"/>
      <c r="F64" s="290"/>
      <c r="G64" s="290"/>
      <c r="H64" s="294">
        <f t="shared" si="5"/>
        <v>0</v>
      </c>
    </row>
    <row r="65" spans="1:8" ht="18.75">
      <c r="A65" s="406">
        <f t="shared" si="4"/>
        <v>51</v>
      </c>
      <c r="B65" s="291">
        <v>347.5</v>
      </c>
      <c r="C65" s="276" t="s">
        <v>23</v>
      </c>
      <c r="D65" s="292"/>
      <c r="E65" s="293"/>
      <c r="F65" s="292"/>
      <c r="G65" s="293"/>
      <c r="H65" s="294">
        <f t="shared" si="5"/>
        <v>0</v>
      </c>
    </row>
    <row r="66" spans="1:8" ht="18.75">
      <c r="A66" s="406">
        <f t="shared" si="4"/>
        <v>52</v>
      </c>
      <c r="B66" s="291">
        <v>348.5</v>
      </c>
      <c r="C66" s="276" t="s">
        <v>24</v>
      </c>
      <c r="D66" s="292"/>
      <c r="E66" s="293"/>
      <c r="F66" s="292"/>
      <c r="G66" s="293"/>
      <c r="H66" s="294">
        <f t="shared" si="5"/>
        <v>0</v>
      </c>
    </row>
    <row r="67" spans="1:8" ht="18.75">
      <c r="A67" s="403">
        <f t="shared" si="4"/>
        <v>53</v>
      </c>
      <c r="B67" s="282"/>
      <c r="C67" s="279" t="s">
        <v>25</v>
      </c>
      <c r="D67" s="398">
        <f>SUM(D56:D66)</f>
        <v>0</v>
      </c>
      <c r="E67" s="398">
        <f>SUM(E56:E66)</f>
        <v>0</v>
      </c>
      <c r="F67" s="398">
        <f>SUM(F56:F66)</f>
        <v>0</v>
      </c>
      <c r="G67" s="398">
        <f>SUM(G56:G66)</f>
        <v>0</v>
      </c>
      <c r="H67" s="399">
        <f t="shared" si="5"/>
        <v>0</v>
      </c>
    </row>
    <row r="68" spans="1:8" ht="18.75">
      <c r="A68" s="407">
        <f t="shared" si="4"/>
        <v>54</v>
      </c>
      <c r="B68" s="395" t="s">
        <v>26</v>
      </c>
      <c r="C68" s="415" t="s">
        <v>27</v>
      </c>
      <c r="D68" s="290">
        <f>D19+D31+D41+D54+D67</f>
        <v>0</v>
      </c>
      <c r="E68" s="290">
        <f>E19+E31+E41+E54+E67</f>
        <v>0</v>
      </c>
      <c r="F68" s="290">
        <f>F19+F31+F41+F54+F67</f>
        <v>0</v>
      </c>
      <c r="G68" s="290">
        <f>G19+G31+G41+G54+G67</f>
        <v>0</v>
      </c>
      <c r="H68" s="397">
        <f t="shared" si="5"/>
        <v>0</v>
      </c>
    </row>
    <row r="69" spans="4:8" ht="18.75">
      <c r="D69" s="300"/>
      <c r="E69" s="300"/>
      <c r="F69" s="300"/>
      <c r="G69" s="300"/>
      <c r="H69" s="301"/>
    </row>
    <row r="70" ht="18.75">
      <c r="H70" s="302"/>
    </row>
    <row r="71" ht="18.75">
      <c r="E71" s="270" t="s">
        <v>893</v>
      </c>
    </row>
    <row r="72" spans="4:8" ht="18.75">
      <c r="D72" s="300"/>
      <c r="H72" s="301"/>
    </row>
  </sheetData>
  <sheetProtection/>
  <mergeCells count="1">
    <mergeCell ref="A4:H4"/>
  </mergeCells>
  <printOptions horizontalCentered="1"/>
  <pageMargins left="0.25" right="0.25" top="0.75" bottom="0.25" header="0.5" footer="0.25"/>
  <pageSetup horizontalDpi="300" verticalDpi="300" orientation="portrait" scale="55" r:id="rId1"/>
  <headerFooter alignWithMargins="0">
    <oddFooter>&amp;CPage 18</oddFooter>
  </headerFooter>
</worksheet>
</file>

<file path=xl/worksheets/sheet22.xml><?xml version="1.0" encoding="utf-8"?>
<worksheet xmlns="http://schemas.openxmlformats.org/spreadsheetml/2006/main" xmlns:r="http://schemas.openxmlformats.org/officeDocument/2006/relationships">
  <sheetPr codeName="Sheet22" transitionEvaluation="1"/>
  <dimension ref="A1:DG38"/>
  <sheetViews>
    <sheetView showGridLines="0" showZeros="0" zoomScalePageLayoutView="0" workbookViewId="0" topLeftCell="A7">
      <selection activeCell="G15" sqref="G15"/>
    </sheetView>
  </sheetViews>
  <sheetFormatPr defaultColWidth="8.75390625" defaultRowHeight="15.75"/>
  <cols>
    <col min="1" max="1" width="4.625" style="98" customWidth="1"/>
    <col min="2" max="2" width="23.125" style="98" customWidth="1"/>
    <col min="3" max="7" width="11.00390625" style="98" customWidth="1"/>
    <col min="8" max="16384" width="8.75390625" style="98" customWidth="1"/>
  </cols>
  <sheetData>
    <row r="1" spans="1:17" s="2" customFormat="1" ht="16.5" thickBot="1">
      <c r="A1" s="978">
        <f>TableConts1!A1</f>
        <v>0</v>
      </c>
      <c r="B1" s="51"/>
      <c r="C1" s="51"/>
      <c r="D1" s="96"/>
      <c r="E1" s="855"/>
      <c r="F1" s="60"/>
      <c r="G1" s="1082" t="str">
        <f>GenInst1!K1</f>
        <v>For the Year Ended December 31, 2018</v>
      </c>
      <c r="H1" s="3"/>
      <c r="I1" s="3"/>
      <c r="J1" s="3"/>
      <c r="K1" s="3"/>
      <c r="L1" s="3"/>
      <c r="M1" s="3"/>
      <c r="N1" s="3"/>
      <c r="O1" s="3"/>
      <c r="P1" s="3"/>
      <c r="Q1" s="3"/>
    </row>
    <row r="2" spans="1:17" s="228" customFormat="1" ht="15.75">
      <c r="A2" s="249"/>
      <c r="B2" s="985" t="s">
        <v>1497</v>
      </c>
      <c r="C2" s="249"/>
      <c r="D2" s="249"/>
      <c r="E2" s="238"/>
      <c r="F2" s="238"/>
      <c r="G2" s="249"/>
      <c r="H2" s="249"/>
      <c r="I2" s="238"/>
      <c r="J2" s="238"/>
      <c r="K2" s="238"/>
      <c r="L2" s="260"/>
      <c r="M2" s="260"/>
      <c r="N2" s="260"/>
      <c r="O2" s="260"/>
      <c r="P2" s="260"/>
      <c r="Q2" s="260"/>
    </row>
    <row r="3" spans="1:17" s="228" customFormat="1" ht="15.75" customHeight="1">
      <c r="A3" s="1023"/>
      <c r="B3" s="249"/>
      <c r="C3" s="249"/>
      <c r="D3" s="249"/>
      <c r="E3" s="238"/>
      <c r="F3" s="238"/>
      <c r="G3" s="249"/>
      <c r="H3" s="249"/>
      <c r="I3" s="238"/>
      <c r="J3" s="238"/>
      <c r="K3" s="238"/>
      <c r="L3" s="260"/>
      <c r="M3" s="260"/>
      <c r="N3" s="260"/>
      <c r="O3" s="260"/>
      <c r="P3" s="260"/>
      <c r="Q3" s="260"/>
    </row>
    <row r="4" spans="1:7" ht="15.75">
      <c r="A4" s="1647" t="s">
        <v>683</v>
      </c>
      <c r="B4" s="1647"/>
      <c r="C4" s="1647"/>
      <c r="D4" s="1647"/>
      <c r="E4" s="1647"/>
      <c r="F4" s="1647"/>
      <c r="G4" s="1647"/>
    </row>
    <row r="5" ht="15.75" customHeight="1">
      <c r="B5" s="610"/>
    </row>
    <row r="6" spans="1:9" ht="15.75">
      <c r="A6" s="100" t="s">
        <v>1196</v>
      </c>
      <c r="I6" s="604"/>
    </row>
    <row r="7" ht="15.75">
      <c r="A7" s="100" t="s">
        <v>957</v>
      </c>
    </row>
    <row r="8" spans="1:7" ht="15.75">
      <c r="A8" s="101"/>
      <c r="B8" s="101"/>
      <c r="C8" s="101"/>
      <c r="D8" s="101"/>
      <c r="E8" s="101"/>
      <c r="F8" s="101"/>
      <c r="G8" s="101"/>
    </row>
    <row r="9" spans="1:111" ht="15.75">
      <c r="A9" s="102"/>
      <c r="B9" s="102"/>
      <c r="C9" s="606" t="s">
        <v>1177</v>
      </c>
      <c r="D9"/>
      <c r="E9" s="606"/>
      <c r="F9" s="607"/>
      <c r="G9" s="606" t="s">
        <v>1177</v>
      </c>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row>
    <row r="10" spans="1:7" ht="15.75">
      <c r="A10" s="102"/>
      <c r="B10" s="102" t="s">
        <v>1502</v>
      </c>
      <c r="C10" s="251" t="s">
        <v>1498</v>
      </c>
      <c r="D10" s="606" t="s">
        <v>1499</v>
      </c>
      <c r="E10" s="590" t="s">
        <v>1500</v>
      </c>
      <c r="F10" s="590" t="s">
        <v>1501</v>
      </c>
      <c r="G10" s="590" t="s">
        <v>43</v>
      </c>
    </row>
    <row r="11" spans="1:16" s="100" customFormat="1" ht="15.75">
      <c r="A11" s="102" t="s">
        <v>1612</v>
      </c>
      <c r="B11" s="102"/>
      <c r="C11" s="102" t="s">
        <v>1183</v>
      </c>
      <c r="D11" s="102"/>
      <c r="E11" s="109"/>
      <c r="F11" s="102"/>
      <c r="G11" s="252" t="s">
        <v>266</v>
      </c>
      <c r="H11" s="98"/>
      <c r="I11" s="98"/>
      <c r="J11" s="98"/>
      <c r="K11" s="98"/>
      <c r="L11" s="98"/>
      <c r="M11" s="98"/>
      <c r="N11" s="98"/>
      <c r="O11" s="98"/>
      <c r="P11" s="98"/>
    </row>
    <row r="12" spans="1:7" ht="16.5" thickBot="1">
      <c r="A12" s="103" t="s">
        <v>1617</v>
      </c>
      <c r="B12" s="104" t="s">
        <v>1618</v>
      </c>
      <c r="C12" s="104" t="s">
        <v>1619</v>
      </c>
      <c r="D12" s="104" t="s">
        <v>1620</v>
      </c>
      <c r="E12" s="105" t="s">
        <v>1621</v>
      </c>
      <c r="F12" s="104" t="s">
        <v>1622</v>
      </c>
      <c r="G12" s="104" t="s">
        <v>1623</v>
      </c>
    </row>
    <row r="13" spans="1:7" ht="15.75">
      <c r="A13" s="106">
        <v>1</v>
      </c>
      <c r="B13" s="107"/>
      <c r="C13" s="107"/>
      <c r="D13" s="107"/>
      <c r="E13" s="107"/>
      <c r="F13" s="107"/>
      <c r="G13" s="107">
        <f aca="true" t="shared" si="0" ref="G13:G18">SUM(C13+D13-E13+F13)</f>
        <v>0</v>
      </c>
    </row>
    <row r="14" spans="1:7" ht="15.75">
      <c r="A14" s="106">
        <v>2</v>
      </c>
      <c r="B14" s="107"/>
      <c r="C14" s="107"/>
      <c r="D14" s="107"/>
      <c r="E14" s="107"/>
      <c r="F14" s="107"/>
      <c r="G14" s="107">
        <f t="shared" si="0"/>
        <v>0</v>
      </c>
    </row>
    <row r="15" spans="1:7" ht="15.75">
      <c r="A15" s="106">
        <v>3</v>
      </c>
      <c r="B15" s="107"/>
      <c r="C15" s="107"/>
      <c r="D15" s="107"/>
      <c r="E15" s="107"/>
      <c r="F15" s="107"/>
      <c r="G15" s="107">
        <f t="shared" si="0"/>
        <v>0</v>
      </c>
    </row>
    <row r="16" spans="1:7" ht="15.75">
      <c r="A16" s="106">
        <v>4</v>
      </c>
      <c r="B16" s="107"/>
      <c r="C16" s="107"/>
      <c r="D16" s="107"/>
      <c r="E16" s="107"/>
      <c r="F16" s="107"/>
      <c r="G16" s="107">
        <f t="shared" si="0"/>
        <v>0</v>
      </c>
    </row>
    <row r="17" spans="1:7" ht="15.75">
      <c r="A17" s="106">
        <v>5</v>
      </c>
      <c r="B17" s="107"/>
      <c r="C17" s="107"/>
      <c r="D17" s="107"/>
      <c r="E17" s="107"/>
      <c r="F17" s="107"/>
      <c r="G17" s="107">
        <f t="shared" si="0"/>
        <v>0</v>
      </c>
    </row>
    <row r="18" spans="1:7" ht="15.75">
      <c r="A18" s="106">
        <v>6</v>
      </c>
      <c r="B18" s="107"/>
      <c r="C18" s="107"/>
      <c r="D18" s="107"/>
      <c r="E18" s="107"/>
      <c r="F18" s="107"/>
      <c r="G18" s="107">
        <f t="shared" si="0"/>
        <v>0</v>
      </c>
    </row>
    <row r="19" spans="1:7" ht="15.75">
      <c r="A19" s="106">
        <v>7</v>
      </c>
      <c r="B19" s="106" t="s">
        <v>1199</v>
      </c>
      <c r="C19" s="66">
        <f>SUM(C13:C18)</f>
        <v>0</v>
      </c>
      <c r="D19" s="66">
        <f>SUM(D13:D18)</f>
        <v>0</v>
      </c>
      <c r="E19" s="66">
        <f>SUM(E13:E18)</f>
        <v>0</v>
      </c>
      <c r="F19" s="66">
        <f>SUM(F13:F18)</f>
        <v>0</v>
      </c>
      <c r="G19" s="66">
        <f>SUM(G13:G18)</f>
        <v>0</v>
      </c>
    </row>
    <row r="20" spans="1:7" ht="15.75">
      <c r="A20" s="108"/>
      <c r="B20" s="100"/>
      <c r="C20" s="225"/>
      <c r="D20" s="100"/>
      <c r="E20" s="100"/>
      <c r="F20" s="100"/>
      <c r="G20" s="100"/>
    </row>
    <row r="21" spans="1:7" ht="15.75">
      <c r="A21" s="108"/>
      <c r="B21" s="100"/>
      <c r="C21" s="100"/>
      <c r="D21" s="100"/>
      <c r="E21" s="100"/>
      <c r="F21" s="100"/>
      <c r="G21" s="100"/>
    </row>
    <row r="22" spans="1:7" ht="15.75">
      <c r="A22" s="1648" t="s">
        <v>684</v>
      </c>
      <c r="B22" s="1648"/>
      <c r="C22" s="1648"/>
      <c r="D22" s="1648"/>
      <c r="E22" s="1648"/>
      <c r="F22" s="1648"/>
      <c r="G22" s="1648"/>
    </row>
    <row r="23" spans="1:7" ht="15.75" customHeight="1">
      <c r="A23" s="608"/>
      <c r="B23" s="108"/>
      <c r="C23" s="100"/>
      <c r="D23" s="609"/>
      <c r="E23" s="100"/>
      <c r="F23" s="100"/>
      <c r="G23" s="100"/>
    </row>
    <row r="24" spans="1:7" ht="15.75">
      <c r="A24" s="157" t="s">
        <v>1032</v>
      </c>
      <c r="B24" s="99"/>
      <c r="C24" s="99"/>
      <c r="D24" s="99"/>
      <c r="E24" s="99"/>
      <c r="F24" s="99"/>
      <c r="G24" s="99"/>
    </row>
    <row r="25" ht="15.75">
      <c r="A25" s="157" t="s">
        <v>958</v>
      </c>
    </row>
    <row r="26" spans="1:7" ht="15.75">
      <c r="A26" s="101"/>
      <c r="B26" s="101"/>
      <c r="C26" s="101"/>
      <c r="D26" s="101"/>
      <c r="E26" s="101"/>
      <c r="F26" s="101"/>
      <c r="G26" s="101"/>
    </row>
    <row r="27" spans="1:13" ht="15.75">
      <c r="A27" s="102"/>
      <c r="B27" s="109"/>
      <c r="C27" s="111" t="s">
        <v>44</v>
      </c>
      <c r="D27" s="111" t="s">
        <v>1503</v>
      </c>
      <c r="E27" s="111" t="s">
        <v>1499</v>
      </c>
      <c r="F27" s="111" t="s">
        <v>41</v>
      </c>
      <c r="G27" s="111" t="s">
        <v>1177</v>
      </c>
      <c r="H27" s="3"/>
      <c r="I27" s="3"/>
      <c r="J27" s="3"/>
      <c r="K27" s="3"/>
      <c r="L27" s="3"/>
      <c r="M27" s="3"/>
    </row>
    <row r="28" spans="1:13" ht="15.75">
      <c r="A28" s="102"/>
      <c r="B28" s="590" t="s">
        <v>1505</v>
      </c>
      <c r="C28" s="111" t="s">
        <v>45</v>
      </c>
      <c r="D28" s="111" t="s">
        <v>1178</v>
      </c>
      <c r="E28" s="111" t="s">
        <v>753</v>
      </c>
      <c r="F28" s="111" t="s">
        <v>40</v>
      </c>
      <c r="G28" s="111" t="s">
        <v>42</v>
      </c>
      <c r="H28" s="3"/>
      <c r="I28" s="3"/>
      <c r="J28" s="3"/>
      <c r="K28" s="3"/>
      <c r="L28" s="3"/>
      <c r="M28" s="3"/>
    </row>
    <row r="29" spans="1:13" ht="15.75">
      <c r="A29" s="417" t="s">
        <v>1612</v>
      </c>
      <c r="B29" s="590"/>
      <c r="C29" s="111" t="s">
        <v>633</v>
      </c>
      <c r="D29" s="111" t="s">
        <v>39</v>
      </c>
      <c r="E29" s="111" t="s">
        <v>1183</v>
      </c>
      <c r="F29" s="111" t="s">
        <v>1313</v>
      </c>
      <c r="G29" s="111" t="s">
        <v>266</v>
      </c>
      <c r="H29" s="3"/>
      <c r="I29" s="3"/>
      <c r="J29" s="3"/>
      <c r="K29" s="3"/>
      <c r="L29" s="3"/>
      <c r="M29" s="3"/>
    </row>
    <row r="30" spans="1:7" ht="16.5" thickBot="1">
      <c r="A30" s="103" t="s">
        <v>1617</v>
      </c>
      <c r="B30" s="113" t="s">
        <v>1618</v>
      </c>
      <c r="C30" s="113" t="s">
        <v>1619</v>
      </c>
      <c r="D30" s="113" t="s">
        <v>1620</v>
      </c>
      <c r="E30" s="113" t="s">
        <v>1621</v>
      </c>
      <c r="F30" s="112" t="s">
        <v>1622</v>
      </c>
      <c r="G30" s="112" t="s">
        <v>1623</v>
      </c>
    </row>
    <row r="31" spans="1:7" ht="15.75">
      <c r="A31" s="114">
        <v>1</v>
      </c>
      <c r="B31" s="115"/>
      <c r="C31" s="114"/>
      <c r="D31" s="114"/>
      <c r="E31" s="114"/>
      <c r="F31" s="114"/>
      <c r="G31" s="114">
        <f>SUM(D31+E31-F31)</f>
        <v>0</v>
      </c>
    </row>
    <row r="32" spans="1:7" ht="15.75">
      <c r="A32" s="114">
        <v>2</v>
      </c>
      <c r="B32" s="115"/>
      <c r="C32" s="114"/>
      <c r="D32" s="114"/>
      <c r="E32" s="114"/>
      <c r="F32" s="114"/>
      <c r="G32" s="114">
        <f aca="true" t="shared" si="1" ref="G32:G38">SUM(D32+E32-F32)</f>
        <v>0</v>
      </c>
    </row>
    <row r="33" spans="1:7" ht="15.75">
      <c r="A33" s="114">
        <v>3</v>
      </c>
      <c r="B33" s="115"/>
      <c r="C33" s="114"/>
      <c r="D33" s="114"/>
      <c r="E33" s="114"/>
      <c r="F33" s="114"/>
      <c r="G33" s="114">
        <f t="shared" si="1"/>
        <v>0</v>
      </c>
    </row>
    <row r="34" spans="1:7" ht="15.75">
      <c r="A34" s="114">
        <v>4</v>
      </c>
      <c r="B34" s="115"/>
      <c r="C34" s="114"/>
      <c r="D34" s="114"/>
      <c r="E34" s="114"/>
      <c r="F34" s="114"/>
      <c r="G34" s="114">
        <f t="shared" si="1"/>
        <v>0</v>
      </c>
    </row>
    <row r="35" spans="1:7" ht="15.75">
      <c r="A35" s="114">
        <v>5</v>
      </c>
      <c r="B35" s="115"/>
      <c r="C35" s="114"/>
      <c r="D35" s="114"/>
      <c r="E35" s="114"/>
      <c r="F35" s="114"/>
      <c r="G35" s="114">
        <f t="shared" si="1"/>
        <v>0</v>
      </c>
    </row>
    <row r="36" spans="1:7" ht="15.75">
      <c r="A36" s="114">
        <v>6</v>
      </c>
      <c r="B36" s="115"/>
      <c r="C36" s="114"/>
      <c r="D36" s="114"/>
      <c r="E36" s="114"/>
      <c r="F36" s="114"/>
      <c r="G36" s="114">
        <f t="shared" si="1"/>
        <v>0</v>
      </c>
    </row>
    <row r="37" spans="1:7" ht="15.75">
      <c r="A37" s="114">
        <v>7</v>
      </c>
      <c r="B37" s="115"/>
      <c r="C37" s="797"/>
      <c r="D37" s="114"/>
      <c r="E37" s="114"/>
      <c r="F37" s="114"/>
      <c r="G37" s="114">
        <f t="shared" si="1"/>
        <v>0</v>
      </c>
    </row>
    <row r="38" spans="1:7" ht="15.75">
      <c r="A38" s="114">
        <v>8</v>
      </c>
      <c r="B38" s="115"/>
      <c r="C38" s="114" t="s">
        <v>1199</v>
      </c>
      <c r="D38" s="114">
        <f>SUM(D31:D37)</f>
        <v>0</v>
      </c>
      <c r="E38" s="114">
        <f>SUM(E31:E37)</f>
        <v>0</v>
      </c>
      <c r="F38" s="114">
        <f>SUM(F31:F37)</f>
        <v>0</v>
      </c>
      <c r="G38" s="114">
        <f t="shared" si="1"/>
        <v>0</v>
      </c>
    </row>
  </sheetData>
  <sheetProtection/>
  <mergeCells count="2">
    <mergeCell ref="A4:G4"/>
    <mergeCell ref="A22:G22"/>
  </mergeCells>
  <printOptions horizontalCentered="1"/>
  <pageMargins left="0.75" right="0.75" top="1" bottom="0.5" header="0" footer="0.5"/>
  <pageSetup horizontalDpi="300" verticalDpi="300" orientation="portrait" r:id="rId1"/>
  <headerFooter alignWithMargins="0">
    <oddFooter>&amp;CPage 19</oddFooter>
  </headerFooter>
</worksheet>
</file>

<file path=xl/worksheets/sheet23.xml><?xml version="1.0" encoding="utf-8"?>
<worksheet xmlns="http://schemas.openxmlformats.org/spreadsheetml/2006/main" xmlns:r="http://schemas.openxmlformats.org/officeDocument/2006/relationships">
  <sheetPr codeName="Sheet23" transitionEvaluation="1">
    <pageSetUpPr fitToPage="1"/>
  </sheetPr>
  <dimension ref="A1:Q49"/>
  <sheetViews>
    <sheetView showGridLines="0" showZeros="0" zoomScale="75" zoomScaleNormal="75" zoomScalePageLayoutView="0" workbookViewId="0" topLeftCell="A4">
      <selection activeCell="F5" sqref="F5"/>
    </sheetView>
  </sheetViews>
  <sheetFormatPr defaultColWidth="11.00390625" defaultRowHeight="15.75"/>
  <cols>
    <col min="1" max="1" width="4.625" style="116" customWidth="1"/>
    <col min="2" max="2" width="20.125" style="116" customWidth="1"/>
    <col min="3" max="3" width="51.375" style="116" customWidth="1"/>
    <col min="4" max="5" width="12.625" style="116" customWidth="1"/>
    <col min="6" max="6" width="10.625" style="116" customWidth="1"/>
    <col min="7" max="248" width="11.00390625" style="116" customWidth="1"/>
    <col min="249" max="249" width="17.75390625" style="116" customWidth="1"/>
    <col min="250" max="16384" width="11.00390625" style="116" customWidth="1"/>
  </cols>
  <sheetData>
    <row r="1" spans="1:17" s="2" customFormat="1" ht="19.5" thickBot="1">
      <c r="A1" s="1037">
        <f>TableConts1!A1</f>
        <v>0</v>
      </c>
      <c r="B1" s="1"/>
      <c r="C1" s="1"/>
      <c r="D1" s="1"/>
      <c r="E1" s="855"/>
      <c r="F1" s="981" t="str">
        <f>GenInst1!K1</f>
        <v>For the Year Ended December 31, 2018</v>
      </c>
      <c r="G1" s="3"/>
      <c r="H1" s="3"/>
      <c r="I1" s="3"/>
      <c r="J1" s="3"/>
      <c r="K1" s="3"/>
      <c r="L1" s="3"/>
      <c r="M1" s="3"/>
      <c r="N1" s="3"/>
      <c r="O1" s="3"/>
      <c r="P1" s="3"/>
      <c r="Q1" s="3"/>
    </row>
    <row r="2" spans="1:17" s="228" customFormat="1" ht="15.75">
      <c r="A2" s="249"/>
      <c r="B2" s="985" t="s">
        <v>1632</v>
      </c>
      <c r="C2" s="249"/>
      <c r="D2" s="249"/>
      <c r="E2" s="238"/>
      <c r="F2" s="238"/>
      <c r="G2" s="249"/>
      <c r="H2" s="249"/>
      <c r="I2" s="238"/>
      <c r="J2" s="238"/>
      <c r="K2" s="238"/>
      <c r="L2" s="260"/>
      <c r="M2" s="260"/>
      <c r="N2" s="260"/>
      <c r="O2" s="260"/>
      <c r="P2" s="260"/>
      <c r="Q2" s="260"/>
    </row>
    <row r="3" spans="1:17" s="228" customFormat="1" ht="20.25">
      <c r="A3" s="1023"/>
      <c r="B3" s="249"/>
      <c r="C3" s="249"/>
      <c r="D3" s="249"/>
      <c r="E3" s="238"/>
      <c r="F3" s="238"/>
      <c r="G3" s="249"/>
      <c r="H3" s="249"/>
      <c r="I3" s="238"/>
      <c r="J3" s="238"/>
      <c r="K3" s="238"/>
      <c r="L3" s="260"/>
      <c r="M3" s="260"/>
      <c r="N3" s="260"/>
      <c r="O3" s="260"/>
      <c r="P3" s="260"/>
      <c r="Q3" s="260"/>
    </row>
    <row r="4" spans="1:6" ht="19.5" customHeight="1">
      <c r="A4" s="1083" t="s">
        <v>685</v>
      </c>
      <c r="B4" s="117"/>
      <c r="C4" s="118"/>
      <c r="D4" s="119"/>
      <c r="E4" s="118"/>
      <c r="F4" s="118"/>
    </row>
    <row r="5" spans="1:6" ht="19.5" customHeight="1">
      <c r="A5" s="117"/>
      <c r="B5" s="117"/>
      <c r="C5" s="118"/>
      <c r="D5" s="119"/>
      <c r="E5" s="118"/>
      <c r="F5" s="118"/>
    </row>
    <row r="6" spans="1:6" ht="19.5" customHeight="1">
      <c r="A6" s="120" t="s">
        <v>341</v>
      </c>
      <c r="B6" s="121"/>
      <c r="C6" s="122"/>
      <c r="D6" s="123"/>
      <c r="E6" s="122"/>
      <c r="F6" s="122"/>
    </row>
    <row r="7" spans="1:6" ht="19.5" customHeight="1">
      <c r="A7" s="702" t="s">
        <v>1391</v>
      </c>
      <c r="B7" s="121"/>
      <c r="C7" s="122"/>
      <c r="D7" s="123"/>
      <c r="E7" s="122"/>
      <c r="F7" s="122"/>
    </row>
    <row r="8" spans="1:4" ht="19.5" customHeight="1">
      <c r="A8" s="702" t="s">
        <v>342</v>
      </c>
      <c r="D8" s="124"/>
    </row>
    <row r="9" spans="1:6" ht="19.5" customHeight="1">
      <c r="A9" s="140"/>
      <c r="B9" s="135"/>
      <c r="C9" s="135"/>
      <c r="D9" s="136"/>
      <c r="E9" s="135"/>
      <c r="F9" s="135"/>
    </row>
    <row r="10" spans="1:6" ht="19.5" customHeight="1">
      <c r="A10" s="127"/>
      <c r="B10" s="126"/>
      <c r="C10" s="126"/>
      <c r="D10" s="125"/>
      <c r="E10" s="125" t="s">
        <v>344</v>
      </c>
      <c r="F10" s="127" t="s">
        <v>2</v>
      </c>
    </row>
    <row r="11" spans="1:6" ht="19.5" customHeight="1">
      <c r="A11" s="127"/>
      <c r="B11" s="1649" t="s">
        <v>46</v>
      </c>
      <c r="C11" s="1650"/>
      <c r="D11" s="125" t="s">
        <v>1177</v>
      </c>
      <c r="E11" s="333" t="s">
        <v>345</v>
      </c>
      <c r="F11" s="127" t="s">
        <v>346</v>
      </c>
    </row>
    <row r="12" spans="1:6" ht="19.5" customHeight="1">
      <c r="A12" s="127" t="s">
        <v>1612</v>
      </c>
      <c r="B12" s="701"/>
      <c r="C12" s="702"/>
      <c r="D12" s="334" t="s">
        <v>266</v>
      </c>
      <c r="E12" s="127" t="s">
        <v>347</v>
      </c>
      <c r="F12" s="127" t="s">
        <v>633</v>
      </c>
    </row>
    <row r="13" spans="1:6" ht="19.5" customHeight="1">
      <c r="A13" s="130" t="s">
        <v>1617</v>
      </c>
      <c r="B13" s="137" t="s">
        <v>1618</v>
      </c>
      <c r="C13" s="128"/>
      <c r="D13" s="129" t="s">
        <v>1619</v>
      </c>
      <c r="E13" s="130" t="s">
        <v>1620</v>
      </c>
      <c r="F13" s="130" t="s">
        <v>1621</v>
      </c>
    </row>
    <row r="14" spans="1:6" ht="19.5" customHeight="1">
      <c r="A14" s="495">
        <v>1</v>
      </c>
      <c r="B14" s="131"/>
      <c r="C14" s="805"/>
      <c r="D14" s="806"/>
      <c r="E14" s="806"/>
      <c r="F14" s="806"/>
    </row>
    <row r="15" spans="1:6" ht="19.5" customHeight="1">
      <c r="A15" s="495">
        <v>2</v>
      </c>
      <c r="B15" s="131"/>
      <c r="C15" s="804"/>
      <c r="D15" s="806"/>
      <c r="E15" s="806"/>
      <c r="F15" s="806"/>
    </row>
    <row r="16" spans="1:6" ht="19.5" customHeight="1">
      <c r="A16" s="495">
        <v>3</v>
      </c>
      <c r="B16" s="131"/>
      <c r="C16" s="804"/>
      <c r="D16" s="806"/>
      <c r="E16" s="806"/>
      <c r="F16" s="806"/>
    </row>
    <row r="17" spans="1:6" ht="19.5" customHeight="1">
      <c r="A17" s="495">
        <v>4</v>
      </c>
      <c r="B17" s="132"/>
      <c r="C17" s="809"/>
      <c r="D17" s="806"/>
      <c r="E17" s="806"/>
      <c r="F17" s="806"/>
    </row>
    <row r="18" spans="1:6" ht="19.5" customHeight="1">
      <c r="A18" s="495">
        <v>5</v>
      </c>
      <c r="B18" s="132"/>
      <c r="C18" s="807"/>
      <c r="D18" s="806"/>
      <c r="E18" s="806"/>
      <c r="F18" s="806"/>
    </row>
    <row r="19" spans="1:6" ht="19.5" customHeight="1">
      <c r="A19" s="495">
        <v>6</v>
      </c>
      <c r="B19" s="132"/>
      <c r="C19" s="804"/>
      <c r="D19" s="806"/>
      <c r="E19" s="806"/>
      <c r="F19" s="806"/>
    </row>
    <row r="20" spans="1:6" ht="19.5" customHeight="1">
      <c r="A20" s="495">
        <v>7</v>
      </c>
      <c r="B20" s="132"/>
      <c r="C20" s="808"/>
      <c r="D20" s="806"/>
      <c r="E20" s="806"/>
      <c r="F20" s="806"/>
    </row>
    <row r="21" spans="1:6" ht="19.5" customHeight="1">
      <c r="A21" s="495">
        <v>8</v>
      </c>
      <c r="B21" s="132"/>
      <c r="C21" s="804"/>
      <c r="D21" s="806"/>
      <c r="E21" s="806"/>
      <c r="F21" s="806"/>
    </row>
    <row r="22" spans="1:6" ht="19.5" customHeight="1">
      <c r="A22" s="495">
        <v>9</v>
      </c>
      <c r="B22" s="132"/>
      <c r="C22" s="804"/>
      <c r="D22" s="806"/>
      <c r="E22" s="806"/>
      <c r="F22" s="806"/>
    </row>
    <row r="23" spans="1:6" ht="19.5" customHeight="1">
      <c r="A23" s="495">
        <v>10</v>
      </c>
      <c r="B23" s="132"/>
      <c r="C23" s="804"/>
      <c r="D23" s="806"/>
      <c r="E23" s="806"/>
      <c r="F23" s="806"/>
    </row>
    <row r="24" spans="1:6" ht="19.5" customHeight="1">
      <c r="A24" s="495">
        <v>11</v>
      </c>
      <c r="B24" s="132"/>
      <c r="C24" s="805"/>
      <c r="D24" s="806"/>
      <c r="E24" s="806"/>
      <c r="F24" s="806"/>
    </row>
    <row r="25" spans="1:6" ht="19.5" customHeight="1">
      <c r="A25" s="495">
        <v>12</v>
      </c>
      <c r="B25" s="132"/>
      <c r="C25" s="804"/>
      <c r="D25" s="806"/>
      <c r="E25" s="806"/>
      <c r="F25" s="806"/>
    </row>
    <row r="26" spans="1:6" ht="19.5" customHeight="1">
      <c r="A26" s="495">
        <v>13</v>
      </c>
      <c r="B26" s="132"/>
      <c r="C26" s="804"/>
      <c r="D26" s="806"/>
      <c r="E26" s="806"/>
      <c r="F26" s="806"/>
    </row>
    <row r="27" spans="1:6" ht="19.5" customHeight="1">
      <c r="A27" s="495">
        <v>14</v>
      </c>
      <c r="B27" s="132"/>
      <c r="C27" s="804"/>
      <c r="D27" s="806"/>
      <c r="E27" s="806"/>
      <c r="F27" s="806"/>
    </row>
    <row r="28" spans="1:6" ht="19.5" customHeight="1">
      <c r="A28" s="495">
        <v>15</v>
      </c>
      <c r="B28" s="132"/>
      <c r="C28" s="804"/>
      <c r="D28" s="806"/>
      <c r="E28" s="806"/>
      <c r="F28" s="806"/>
    </row>
    <row r="29" spans="1:6" ht="19.5" customHeight="1">
      <c r="A29" s="495">
        <v>16</v>
      </c>
      <c r="B29" s="132"/>
      <c r="C29" s="808"/>
      <c r="D29" s="806"/>
      <c r="E29" s="806"/>
      <c r="F29" s="806"/>
    </row>
    <row r="30" spans="1:6" ht="19.5" customHeight="1">
      <c r="A30" s="495">
        <v>17</v>
      </c>
      <c r="B30" s="132"/>
      <c r="C30" s="804"/>
      <c r="D30" s="806"/>
      <c r="E30" s="806"/>
      <c r="F30" s="806"/>
    </row>
    <row r="31" spans="1:6" ht="19.5" customHeight="1">
      <c r="A31" s="495">
        <v>18</v>
      </c>
      <c r="B31" s="132"/>
      <c r="C31" s="804"/>
      <c r="D31" s="806"/>
      <c r="E31" s="806"/>
      <c r="F31" s="806"/>
    </row>
    <row r="32" spans="1:6" ht="19.5" customHeight="1">
      <c r="A32" s="495">
        <v>19</v>
      </c>
      <c r="B32" s="132"/>
      <c r="C32" s="805"/>
      <c r="D32" s="806"/>
      <c r="E32" s="806"/>
      <c r="F32" s="806"/>
    </row>
    <row r="33" spans="1:6" ht="19.5" customHeight="1">
      <c r="A33" s="495">
        <v>20</v>
      </c>
      <c r="B33" s="132"/>
      <c r="C33" s="805"/>
      <c r="D33" s="806"/>
      <c r="E33" s="806"/>
      <c r="F33" s="806"/>
    </row>
    <row r="34" spans="1:6" ht="19.5" customHeight="1">
      <c r="A34" s="495">
        <v>21</v>
      </c>
      <c r="B34" s="496"/>
      <c r="C34" s="804"/>
      <c r="D34" s="806"/>
      <c r="E34" s="806"/>
      <c r="F34" s="806"/>
    </row>
    <row r="35" spans="1:6" ht="19.5" customHeight="1">
      <c r="A35" s="495">
        <v>22</v>
      </c>
      <c r="B35" s="132"/>
      <c r="C35" s="804"/>
      <c r="D35" s="806"/>
      <c r="E35" s="806"/>
      <c r="F35" s="806"/>
    </row>
    <row r="36" spans="1:6" ht="19.5" customHeight="1">
      <c r="A36" s="495">
        <v>23</v>
      </c>
      <c r="B36" s="132"/>
      <c r="C36" s="804"/>
      <c r="D36" s="806"/>
      <c r="E36" s="806"/>
      <c r="F36" s="806"/>
    </row>
    <row r="37" spans="1:6" ht="19.5" customHeight="1">
      <c r="A37" s="495">
        <v>24</v>
      </c>
      <c r="B37" s="132"/>
      <c r="C37" s="804"/>
      <c r="D37" s="806"/>
      <c r="E37" s="806"/>
      <c r="F37" s="806"/>
    </row>
    <row r="38" spans="1:6" ht="19.5" customHeight="1">
      <c r="A38" s="495">
        <v>25</v>
      </c>
      <c r="B38" s="132"/>
      <c r="C38" s="804" t="s">
        <v>1199</v>
      </c>
      <c r="D38" s="997">
        <f>SUM(D14:D37)</f>
        <v>0</v>
      </c>
      <c r="E38" s="997">
        <f>SUM(E14:E37)</f>
        <v>0</v>
      </c>
      <c r="F38" s="806"/>
    </row>
    <row r="39" spans="1:6" ht="19.5" customHeight="1">
      <c r="A39" s="133"/>
      <c r="D39" s="134"/>
      <c r="E39" s="134"/>
      <c r="F39" s="134"/>
    </row>
    <row r="40" spans="4:6" ht="19.5" customHeight="1">
      <c r="D40" s="134"/>
      <c r="E40" s="134"/>
      <c r="F40" s="134"/>
    </row>
    <row r="41" spans="4:6" ht="19.5" customHeight="1">
      <c r="D41" s="134"/>
      <c r="E41" s="134"/>
      <c r="F41" s="134"/>
    </row>
    <row r="42" spans="4:6" ht="19.5" customHeight="1">
      <c r="D42" s="134"/>
      <c r="E42" s="134"/>
      <c r="F42" s="134"/>
    </row>
    <row r="43" spans="4:6" ht="19.5" customHeight="1">
      <c r="D43" s="134"/>
      <c r="E43" s="134"/>
      <c r="F43" s="134"/>
    </row>
    <row r="44" ht="19.5" customHeight="1"/>
    <row r="45" ht="19.5" customHeight="1"/>
    <row r="46" ht="19.5" customHeight="1"/>
    <row r="47" spans="4:5" ht="19.5" customHeight="1">
      <c r="D47" s="134"/>
      <c r="E47" s="134"/>
    </row>
    <row r="48" spans="4:5" ht="15.75">
      <c r="D48" s="124"/>
      <c r="E48" s="124"/>
    </row>
    <row r="49" ht="15.75">
      <c r="D49" s="124"/>
    </row>
  </sheetData>
  <sheetProtection/>
  <mergeCells count="1">
    <mergeCell ref="B11:C11"/>
  </mergeCells>
  <printOptions horizontalCentered="1"/>
  <pageMargins left="0.25" right="0.25" top="1" bottom="0.5" header="0" footer="0.5"/>
  <pageSetup fitToHeight="1" fitToWidth="1" horizontalDpi="300" verticalDpi="300" orientation="portrait" scale="85" r:id="rId1"/>
  <headerFooter alignWithMargins="0">
    <oddFooter>&amp;CPage 20</oddFooter>
  </headerFooter>
</worksheet>
</file>

<file path=xl/worksheets/sheet24.xml><?xml version="1.0" encoding="utf-8"?>
<worksheet xmlns="http://schemas.openxmlformats.org/spreadsheetml/2006/main" xmlns:r="http://schemas.openxmlformats.org/officeDocument/2006/relationships">
  <sheetPr codeName="Sheet24"/>
  <dimension ref="A1:P59"/>
  <sheetViews>
    <sheetView showGridLines="0" showZeros="0" zoomScale="75" zoomScaleNormal="75" zoomScalePageLayoutView="0" workbookViewId="0" topLeftCell="A1">
      <selection activeCell="G53" sqref="G53"/>
    </sheetView>
  </sheetViews>
  <sheetFormatPr defaultColWidth="12.50390625" defaultRowHeight="15.75"/>
  <cols>
    <col min="1" max="1" width="5.375" style="639" customWidth="1"/>
    <col min="2" max="2" width="45.875" style="640" customWidth="1"/>
    <col min="3" max="6" width="14.125" style="639" customWidth="1"/>
    <col min="7" max="7" width="14.125" style="641" customWidth="1"/>
    <col min="8" max="8" width="6.00390625" style="639" customWidth="1"/>
    <col min="9" max="249" width="12.50390625" style="639" customWidth="1"/>
    <col min="250" max="250" width="17.75390625" style="639" customWidth="1"/>
    <col min="251" max="16384" width="12.50390625" style="639" customWidth="1"/>
  </cols>
  <sheetData>
    <row r="1" spans="1:16" s="550" customFormat="1" ht="19.5" thickBot="1">
      <c r="A1" s="1037">
        <f>TableConts1!A1</f>
        <v>0</v>
      </c>
      <c r="B1" s="638"/>
      <c r="C1" s="638"/>
      <c r="D1" s="638"/>
      <c r="E1" s="855"/>
      <c r="F1" s="578"/>
      <c r="G1" s="981" t="str">
        <f>GenInst1!K1</f>
        <v>For the Year Ended December 31, 2018</v>
      </c>
      <c r="I1" s="637"/>
      <c r="J1" s="637"/>
      <c r="K1" s="637"/>
      <c r="L1" s="637"/>
      <c r="M1" s="637"/>
      <c r="N1" s="637"/>
      <c r="O1" s="637"/>
      <c r="P1" s="637"/>
    </row>
    <row r="2" spans="1:16" s="550" customFormat="1" ht="15.75">
      <c r="A2" s="548"/>
      <c r="B2" s="1084" t="s">
        <v>936</v>
      </c>
      <c r="C2" s="38"/>
      <c r="D2" s="38"/>
      <c r="E2" s="38"/>
      <c r="F2" s="187"/>
      <c r="G2" s="249"/>
      <c r="H2" s="685"/>
      <c r="I2" s="637"/>
      <c r="J2" s="637"/>
      <c r="K2" s="637"/>
      <c r="L2" s="637"/>
      <c r="M2" s="637"/>
      <c r="N2" s="637"/>
      <c r="O2" s="637"/>
      <c r="P2" s="637"/>
    </row>
    <row r="3" spans="1:16" s="550" customFormat="1" ht="15" customHeight="1">
      <c r="A3" s="1026"/>
      <c r="B3" s="38"/>
      <c r="C3" s="38"/>
      <c r="D3" s="38"/>
      <c r="E3" s="38"/>
      <c r="F3" s="187"/>
      <c r="G3" s="249"/>
      <c r="H3" s="685"/>
      <c r="I3" s="637"/>
      <c r="J3" s="637"/>
      <c r="K3" s="637"/>
      <c r="L3" s="637"/>
      <c r="M3" s="637"/>
      <c r="N3" s="637"/>
      <c r="O3" s="637"/>
      <c r="P3" s="637"/>
    </row>
    <row r="4" spans="1:8" ht="18.75" customHeight="1">
      <c r="A4" s="1651" t="s">
        <v>959</v>
      </c>
      <c r="B4" s="1651"/>
      <c r="C4" s="1651"/>
      <c r="D4" s="1651"/>
      <c r="E4" s="1651"/>
      <c r="F4" s="1651"/>
      <c r="G4" s="1651"/>
      <c r="H4" s="1085"/>
    </row>
    <row r="5" spans="1:8" ht="18.75" customHeight="1">
      <c r="A5" s="1653" t="s">
        <v>686</v>
      </c>
      <c r="B5" s="1653"/>
      <c r="C5" s="1653"/>
      <c r="D5" s="1653"/>
      <c r="E5" s="1653"/>
      <c r="F5" s="1653"/>
      <c r="G5" s="1653"/>
      <c r="H5" s="686"/>
    </row>
    <row r="6" spans="1:8" ht="15" customHeight="1">
      <c r="A6" s="1138"/>
      <c r="B6" s="1138"/>
      <c r="C6" s="1138"/>
      <c r="D6" s="1138"/>
      <c r="E6" s="1138"/>
      <c r="F6" s="1138"/>
      <c r="G6" s="1138"/>
      <c r="H6" s="686"/>
    </row>
    <row r="7" ht="15">
      <c r="A7" s="1086" t="s">
        <v>228</v>
      </c>
    </row>
    <row r="8" ht="15">
      <c r="A8" s="1086" t="s">
        <v>229</v>
      </c>
    </row>
    <row r="9" spans="1:8" ht="15" customHeight="1">
      <c r="A9" s="642"/>
      <c r="B9" s="688"/>
      <c r="C9" s="686"/>
      <c r="D9" s="686"/>
      <c r="E9" s="686"/>
      <c r="F9" s="686"/>
      <c r="G9" s="689"/>
      <c r="H9" s="686"/>
    </row>
    <row r="10" spans="1:8" ht="15.75">
      <c r="A10" s="643"/>
      <c r="B10" s="690"/>
      <c r="C10" s="849" t="s">
        <v>1123</v>
      </c>
      <c r="D10" s="851">
        <v>108.1</v>
      </c>
      <c r="E10" s="851">
        <v>108.2</v>
      </c>
      <c r="F10" s="851">
        <v>108.3</v>
      </c>
      <c r="G10" s="850">
        <v>117</v>
      </c>
      <c r="H10" s="686"/>
    </row>
    <row r="11" spans="1:8" ht="15.75">
      <c r="A11" s="644"/>
      <c r="B11" s="692"/>
      <c r="C11" s="693"/>
      <c r="D11" s="693" t="s">
        <v>230</v>
      </c>
      <c r="E11" s="694" t="s">
        <v>1306</v>
      </c>
      <c r="F11" s="694" t="s">
        <v>1307</v>
      </c>
      <c r="G11" s="695" t="s">
        <v>1308</v>
      </c>
      <c r="H11" s="686"/>
    </row>
    <row r="12" spans="1:8" ht="15.75">
      <c r="A12" s="646"/>
      <c r="B12" s="696"/>
      <c r="C12" s="693"/>
      <c r="D12" s="693" t="s">
        <v>1309</v>
      </c>
      <c r="E12" s="693" t="s">
        <v>1310</v>
      </c>
      <c r="F12" s="694" t="s">
        <v>1311</v>
      </c>
      <c r="G12" s="695" t="s">
        <v>1312</v>
      </c>
      <c r="H12" s="686"/>
    </row>
    <row r="13" spans="1:8" ht="15.75">
      <c r="A13" s="647" t="s">
        <v>1612</v>
      </c>
      <c r="B13" s="21" t="s">
        <v>1505</v>
      </c>
      <c r="C13" s="693" t="s">
        <v>1608</v>
      </c>
      <c r="D13" s="693" t="s">
        <v>1313</v>
      </c>
      <c r="E13" s="693" t="s">
        <v>1314</v>
      </c>
      <c r="F13" s="694" t="s">
        <v>1315</v>
      </c>
      <c r="G13" s="695" t="s">
        <v>1316</v>
      </c>
      <c r="H13" s="686"/>
    </row>
    <row r="14" spans="1:8" ht="15.75">
      <c r="A14" s="648" t="s">
        <v>1617</v>
      </c>
      <c r="B14" s="25" t="s">
        <v>1618</v>
      </c>
      <c r="C14" s="697" t="s">
        <v>1619</v>
      </c>
      <c r="D14" s="698" t="s">
        <v>1620</v>
      </c>
      <c r="E14" s="697" t="s">
        <v>1621</v>
      </c>
      <c r="F14" s="698" t="s">
        <v>1622</v>
      </c>
      <c r="G14" s="699" t="s">
        <v>1623</v>
      </c>
      <c r="H14" s="686"/>
    </row>
    <row r="15" spans="1:7" ht="15">
      <c r="A15" s="649">
        <v>1</v>
      </c>
      <c r="B15" s="650" t="s">
        <v>1317</v>
      </c>
      <c r="C15" s="459"/>
      <c r="D15" s="459"/>
      <c r="E15" s="459"/>
      <c r="F15" s="459"/>
      <c r="G15" s="459"/>
    </row>
    <row r="16" spans="1:7" ht="15">
      <c r="A16" s="649">
        <f aca="true" t="shared" si="0" ref="A16:A28">A15+1</f>
        <v>2</v>
      </c>
      <c r="B16" s="651" t="s">
        <v>1318</v>
      </c>
      <c r="C16" s="636" t="s">
        <v>153</v>
      </c>
      <c r="D16" s="652" t="s">
        <v>153</v>
      </c>
      <c r="E16" s="636" t="s">
        <v>153</v>
      </c>
      <c r="F16" s="652" t="s">
        <v>153</v>
      </c>
      <c r="G16" s="653" t="s">
        <v>153</v>
      </c>
    </row>
    <row r="17" spans="1:7" ht="15">
      <c r="A17" s="649">
        <f t="shared" si="0"/>
        <v>3</v>
      </c>
      <c r="B17" s="654" t="s">
        <v>1319</v>
      </c>
      <c r="C17" s="636" t="s">
        <v>153</v>
      </c>
      <c r="D17" s="636" t="s">
        <v>153</v>
      </c>
      <c r="E17" s="636" t="s">
        <v>153</v>
      </c>
      <c r="F17" s="636" t="s">
        <v>153</v>
      </c>
      <c r="G17" s="636" t="s">
        <v>153</v>
      </c>
    </row>
    <row r="18" spans="1:7" ht="15">
      <c r="A18" s="655">
        <f t="shared" si="0"/>
        <v>4</v>
      </c>
      <c r="B18" s="656" t="s">
        <v>1320</v>
      </c>
      <c r="C18" s="657">
        <f aca="true" t="shared" si="1" ref="C18:C31">SUM(D18:G18)</f>
        <v>0</v>
      </c>
      <c r="D18" s="657"/>
      <c r="E18" s="657"/>
      <c r="F18" s="657"/>
      <c r="G18" s="657"/>
    </row>
    <row r="19" spans="1:7" ht="15" customHeight="1">
      <c r="A19" s="649">
        <f t="shared" si="0"/>
        <v>5</v>
      </c>
      <c r="B19" s="803" t="s">
        <v>1321</v>
      </c>
      <c r="C19" s="657">
        <f t="shared" si="1"/>
        <v>0</v>
      </c>
      <c r="D19" s="657"/>
      <c r="E19" s="657"/>
      <c r="F19" s="657"/>
      <c r="G19" s="657"/>
    </row>
    <row r="20" spans="1:7" ht="15">
      <c r="A20" s="649">
        <f t="shared" si="0"/>
        <v>6</v>
      </c>
      <c r="B20" s="658"/>
      <c r="C20" s="657">
        <f t="shared" si="1"/>
        <v>0</v>
      </c>
      <c r="D20" s="657"/>
      <c r="E20" s="657"/>
      <c r="F20" s="657"/>
      <c r="G20" s="657"/>
    </row>
    <row r="21" spans="1:7" ht="15">
      <c r="A21" s="649">
        <f t="shared" si="0"/>
        <v>7</v>
      </c>
      <c r="B21" s="659"/>
      <c r="C21" s="657">
        <f t="shared" si="1"/>
        <v>0</v>
      </c>
      <c r="D21" s="657"/>
      <c r="E21" s="657"/>
      <c r="F21" s="657"/>
      <c r="G21" s="657"/>
    </row>
    <row r="22" spans="1:7" ht="15">
      <c r="A22" s="649">
        <f t="shared" si="0"/>
        <v>8</v>
      </c>
      <c r="B22" s="659"/>
      <c r="C22" s="657">
        <f t="shared" si="1"/>
        <v>0</v>
      </c>
      <c r="D22" s="657"/>
      <c r="E22" s="657"/>
      <c r="F22" s="657"/>
      <c r="G22" s="657"/>
    </row>
    <row r="23" spans="1:7" ht="15">
      <c r="A23" s="649">
        <f t="shared" si="0"/>
        <v>9</v>
      </c>
      <c r="B23" s="659"/>
      <c r="C23" s="657">
        <f t="shared" si="1"/>
        <v>0</v>
      </c>
      <c r="D23" s="657"/>
      <c r="E23" s="657"/>
      <c r="F23" s="657"/>
      <c r="G23" s="657"/>
    </row>
    <row r="24" spans="1:7" ht="15">
      <c r="A24" s="649">
        <f t="shared" si="0"/>
        <v>10</v>
      </c>
      <c r="B24" s="660" t="s">
        <v>1322</v>
      </c>
      <c r="C24" s="1518">
        <f>SUM(C18:C23)</f>
        <v>0</v>
      </c>
      <c r="D24" s="1518">
        <f>SUM(D18:D23)</f>
        <v>0</v>
      </c>
      <c r="E24" s="1518">
        <f>SUM(E18:E23)</f>
        <v>0</v>
      </c>
      <c r="F24" s="1518">
        <f>SUM(F18:F23)</f>
        <v>0</v>
      </c>
      <c r="G24" s="1519">
        <f>SUM(G18:G23)</f>
        <v>0</v>
      </c>
    </row>
    <row r="25" spans="1:7" ht="15">
      <c r="A25" s="649">
        <v>11</v>
      </c>
      <c r="B25" s="654" t="s">
        <v>1430</v>
      </c>
      <c r="C25" s="657">
        <f t="shared" si="1"/>
        <v>0</v>
      </c>
      <c r="D25" s="657"/>
      <c r="E25" s="657"/>
      <c r="F25" s="657"/>
      <c r="G25" s="657"/>
    </row>
    <row r="26" spans="1:7" ht="15">
      <c r="A26" s="649">
        <f t="shared" si="0"/>
        <v>12</v>
      </c>
      <c r="B26" s="654" t="s">
        <v>1431</v>
      </c>
      <c r="C26" s="657">
        <f t="shared" si="1"/>
        <v>0</v>
      </c>
      <c r="D26" s="657"/>
      <c r="E26" s="657"/>
      <c r="F26" s="657"/>
      <c r="G26" s="657"/>
    </row>
    <row r="27" spans="1:7" ht="15">
      <c r="A27" s="649">
        <f t="shared" si="0"/>
        <v>13</v>
      </c>
      <c r="B27" s="549" t="s">
        <v>829</v>
      </c>
      <c r="C27" s="636"/>
      <c r="D27" s="636"/>
      <c r="E27" s="636"/>
      <c r="F27" s="636"/>
      <c r="G27" s="636"/>
    </row>
    <row r="28" spans="1:7" ht="15">
      <c r="A28" s="649">
        <f t="shared" si="0"/>
        <v>14</v>
      </c>
      <c r="B28" s="656"/>
      <c r="C28" s="657">
        <f t="shared" si="1"/>
        <v>0</v>
      </c>
      <c r="D28" s="662"/>
      <c r="E28" s="661"/>
      <c r="F28" s="662"/>
      <c r="G28" s="663"/>
    </row>
    <row r="29" spans="1:7" ht="15">
      <c r="A29" s="649">
        <v>15</v>
      </c>
      <c r="B29" s="654"/>
      <c r="C29" s="657">
        <f t="shared" si="1"/>
        <v>0</v>
      </c>
      <c r="D29" s="662"/>
      <c r="E29" s="661"/>
      <c r="F29" s="662"/>
      <c r="G29" s="663"/>
    </row>
    <row r="30" spans="1:7" ht="15">
      <c r="A30" s="649">
        <v>16</v>
      </c>
      <c r="B30" s="659"/>
      <c r="C30" s="657">
        <f t="shared" si="1"/>
        <v>0</v>
      </c>
      <c r="D30" s="662"/>
      <c r="E30" s="661"/>
      <c r="F30" s="662"/>
      <c r="G30" s="663"/>
    </row>
    <row r="31" spans="1:7" ht="15">
      <c r="A31" s="649">
        <v>17</v>
      </c>
      <c r="B31" s="664"/>
      <c r="C31" s="657">
        <f t="shared" si="1"/>
        <v>0</v>
      </c>
      <c r="D31" s="662"/>
      <c r="E31" s="661"/>
      <c r="F31" s="662"/>
      <c r="G31" s="663"/>
    </row>
    <row r="32" spans="1:7" ht="15">
      <c r="A32" s="649">
        <v>18</v>
      </c>
      <c r="B32" s="654" t="s">
        <v>830</v>
      </c>
      <c r="C32" s="665">
        <f>SUM(C25:C31)</f>
        <v>0</v>
      </c>
      <c r="D32" s="665">
        <f>SUM(D25:D31)</f>
        <v>0</v>
      </c>
      <c r="E32" s="665">
        <f>SUM(E25:E31)</f>
        <v>0</v>
      </c>
      <c r="F32" s="665">
        <f>SUM(F25:F31)</f>
        <v>0</v>
      </c>
      <c r="G32" s="665">
        <f>SUM(G25:G31)</f>
        <v>0</v>
      </c>
    </row>
    <row r="33" spans="1:7" ht="15">
      <c r="A33" s="649">
        <f aca="true" t="shared" si="2" ref="A33:A43">A32+1</f>
        <v>19</v>
      </c>
      <c r="B33" s="650" t="s">
        <v>831</v>
      </c>
      <c r="C33" s="666">
        <f>SUM(C24+C32)</f>
        <v>0</v>
      </c>
      <c r="D33" s="666">
        <f>SUM(D24+D32)</f>
        <v>0</v>
      </c>
      <c r="E33" s="666">
        <f>SUM(E24+E32)</f>
        <v>0</v>
      </c>
      <c r="F33" s="666">
        <f>SUM(F24+F32)</f>
        <v>0</v>
      </c>
      <c r="G33" s="666">
        <f>SUM(G24+G32)</f>
        <v>0</v>
      </c>
    </row>
    <row r="34" spans="1:7" ht="15">
      <c r="A34" s="649">
        <f t="shared" si="2"/>
        <v>20</v>
      </c>
      <c r="B34" s="654" t="s">
        <v>832</v>
      </c>
      <c r="C34" s="636" t="s">
        <v>153</v>
      </c>
      <c r="D34" s="636" t="s">
        <v>153</v>
      </c>
      <c r="E34" s="636" t="s">
        <v>153</v>
      </c>
      <c r="F34" s="636" t="s">
        <v>153</v>
      </c>
      <c r="G34" s="636" t="s">
        <v>153</v>
      </c>
    </row>
    <row r="35" spans="1:7" ht="15">
      <c r="A35" s="649">
        <f t="shared" si="2"/>
        <v>21</v>
      </c>
      <c r="B35" s="654" t="s">
        <v>833</v>
      </c>
      <c r="C35" s="657">
        <f aca="true" t="shared" si="3" ref="C35:C41">SUM(D35:G35)</f>
        <v>0</v>
      </c>
      <c r="D35" s="662"/>
      <c r="E35" s="661"/>
      <c r="F35" s="662"/>
      <c r="G35" s="663"/>
    </row>
    <row r="36" spans="1:7" ht="15">
      <c r="A36" s="649">
        <f t="shared" si="2"/>
        <v>22</v>
      </c>
      <c r="B36" s="654" t="s">
        <v>834</v>
      </c>
      <c r="C36" s="657">
        <f t="shared" si="3"/>
        <v>0</v>
      </c>
      <c r="D36" s="662"/>
      <c r="E36" s="661"/>
      <c r="F36" s="662"/>
      <c r="G36" s="663"/>
    </row>
    <row r="37" spans="1:7" ht="15">
      <c r="A37" s="649">
        <f t="shared" si="2"/>
        <v>23</v>
      </c>
      <c r="B37" s="654" t="s">
        <v>835</v>
      </c>
      <c r="C37" s="667"/>
      <c r="D37" s="667"/>
      <c r="E37" s="667"/>
      <c r="F37" s="667"/>
      <c r="G37" s="667"/>
    </row>
    <row r="38" spans="1:7" ht="15">
      <c r="A38" s="649">
        <f t="shared" si="2"/>
        <v>24</v>
      </c>
      <c r="B38" s="664"/>
      <c r="C38" s="657">
        <f t="shared" si="3"/>
        <v>0</v>
      </c>
      <c r="D38" s="662"/>
      <c r="E38" s="661"/>
      <c r="F38" s="662"/>
      <c r="G38" s="663"/>
    </row>
    <row r="39" spans="1:7" ht="15">
      <c r="A39" s="649">
        <f t="shared" si="2"/>
        <v>25</v>
      </c>
      <c r="B39" s="664"/>
      <c r="C39" s="657">
        <f t="shared" si="3"/>
        <v>0</v>
      </c>
      <c r="D39" s="662"/>
      <c r="E39" s="661"/>
      <c r="F39" s="662"/>
      <c r="G39" s="663"/>
    </row>
    <row r="40" spans="1:7" ht="15">
      <c r="A40" s="649">
        <f t="shared" si="2"/>
        <v>26</v>
      </c>
      <c r="B40" s="664"/>
      <c r="C40" s="657">
        <f t="shared" si="3"/>
        <v>0</v>
      </c>
      <c r="D40" s="662"/>
      <c r="E40" s="661"/>
      <c r="F40" s="662"/>
      <c r="G40" s="663"/>
    </row>
    <row r="41" spans="1:7" ht="15">
      <c r="A41" s="649">
        <f t="shared" si="2"/>
        <v>27</v>
      </c>
      <c r="B41" s="659"/>
      <c r="C41" s="657">
        <f t="shared" si="3"/>
        <v>0</v>
      </c>
      <c r="D41" s="662"/>
      <c r="E41" s="661"/>
      <c r="F41" s="662"/>
      <c r="G41" s="663"/>
    </row>
    <row r="42" spans="1:7" ht="15">
      <c r="A42" s="649">
        <f t="shared" si="2"/>
        <v>28</v>
      </c>
      <c r="B42" s="668" t="s">
        <v>836</v>
      </c>
      <c r="C42" s="661">
        <f>SUM(C35:C41)</f>
        <v>0</v>
      </c>
      <c r="D42" s="661">
        <f>SUM(D35:D41)</f>
        <v>0</v>
      </c>
      <c r="E42" s="661">
        <f>SUM(E35:E41)</f>
        <v>0</v>
      </c>
      <c r="F42" s="661">
        <f>SUM(F35:F41)</f>
        <v>0</v>
      </c>
      <c r="G42" s="661">
        <f>SUM(G35:G41)</f>
        <v>0</v>
      </c>
    </row>
    <row r="43" spans="1:7" ht="15">
      <c r="A43" s="649">
        <f t="shared" si="2"/>
        <v>29</v>
      </c>
      <c r="B43" s="650" t="s">
        <v>837</v>
      </c>
      <c r="C43" s="661">
        <f>SUM(C15+C33-C42)</f>
        <v>0</v>
      </c>
      <c r="D43" s="661">
        <f>SUM(D15+D33-D42)</f>
        <v>0</v>
      </c>
      <c r="E43" s="661">
        <f>SUM(E15+E33-E42)</f>
        <v>0</v>
      </c>
      <c r="F43" s="661">
        <f>SUM(F15+F33-F42)</f>
        <v>0</v>
      </c>
      <c r="G43" s="661">
        <f>SUM(G15+G33-G42)</f>
        <v>0</v>
      </c>
    </row>
    <row r="44" spans="1:7" ht="15">
      <c r="A44" s="731"/>
      <c r="B44" s="852"/>
      <c r="C44" s="854"/>
      <c r="D44" s="854"/>
      <c r="E44" s="854"/>
      <c r="F44" s="854"/>
      <c r="G44" s="854"/>
    </row>
    <row r="45" spans="1:7" s="1090" customFormat="1" ht="12.75">
      <c r="A45" s="1092" t="s">
        <v>709</v>
      </c>
      <c r="B45" s="1087"/>
      <c r="C45" s="1087"/>
      <c r="D45" s="1088"/>
      <c r="E45" s="1088"/>
      <c r="F45" s="1088"/>
      <c r="G45" s="1089"/>
    </row>
    <row r="46" spans="1:7" ht="15">
      <c r="A46" s="669"/>
      <c r="B46" s="645"/>
      <c r="C46" s="670"/>
      <c r="D46" s="670"/>
      <c r="E46" s="670"/>
      <c r="F46" s="670"/>
      <c r="G46" s="671"/>
    </row>
    <row r="47" spans="1:8" ht="21.75" customHeight="1">
      <c r="A47" s="1652" t="s">
        <v>687</v>
      </c>
      <c r="B47" s="1652"/>
      <c r="C47" s="1652"/>
      <c r="D47" s="1652"/>
      <c r="E47" s="1652"/>
      <c r="F47" s="1652"/>
      <c r="G47" s="1652"/>
      <c r="H47" s="1091"/>
    </row>
    <row r="48" spans="2:7" ht="15">
      <c r="B48" s="700"/>
      <c r="G48" s="672"/>
    </row>
    <row r="49" spans="1:7" ht="15">
      <c r="A49" s="673"/>
      <c r="B49" s="674"/>
      <c r="C49" s="673" t="s">
        <v>838</v>
      </c>
      <c r="D49" s="673" t="s">
        <v>839</v>
      </c>
      <c r="E49" s="673" t="s">
        <v>840</v>
      </c>
      <c r="F49" s="673" t="s">
        <v>841</v>
      </c>
      <c r="G49" s="675"/>
    </row>
    <row r="50" spans="1:7" ht="15">
      <c r="A50" s="646" t="s">
        <v>1612</v>
      </c>
      <c r="B50" s="676" t="s">
        <v>1505</v>
      </c>
      <c r="C50" s="677" t="s">
        <v>842</v>
      </c>
      <c r="D50" s="677" t="s">
        <v>842</v>
      </c>
      <c r="E50" s="677" t="s">
        <v>842</v>
      </c>
      <c r="F50" s="677" t="s">
        <v>842</v>
      </c>
      <c r="G50" s="678" t="s">
        <v>843</v>
      </c>
    </row>
    <row r="51" spans="1:7" ht="15">
      <c r="A51" s="679" t="s">
        <v>1617</v>
      </c>
      <c r="B51" s="676" t="s">
        <v>1618</v>
      </c>
      <c r="C51" s="646" t="s">
        <v>1619</v>
      </c>
      <c r="D51" s="646" t="s">
        <v>1620</v>
      </c>
      <c r="E51" s="646" t="s">
        <v>1621</v>
      </c>
      <c r="F51" s="646" t="s">
        <v>1622</v>
      </c>
      <c r="G51" s="680" t="s">
        <v>1623</v>
      </c>
    </row>
    <row r="52" spans="1:7" ht="16.5" customHeight="1">
      <c r="A52" s="679">
        <v>1</v>
      </c>
      <c r="B52" s="681" t="s">
        <v>844</v>
      </c>
      <c r="C52" s="682"/>
      <c r="D52" s="682"/>
      <c r="E52" s="682"/>
      <c r="F52" s="682"/>
      <c r="G52" s="683">
        <f aca="true" t="shared" si="4" ref="G52:G57">SUM(C52:F52)</f>
        <v>0</v>
      </c>
    </row>
    <row r="53" spans="1:7" ht="16.5" customHeight="1">
      <c r="A53" s="684">
        <v>2</v>
      </c>
      <c r="B53" s="681" t="s">
        <v>845</v>
      </c>
      <c r="C53" s="682"/>
      <c r="D53" s="682"/>
      <c r="E53" s="682"/>
      <c r="F53" s="682"/>
      <c r="G53" s="683">
        <f t="shared" si="4"/>
        <v>0</v>
      </c>
    </row>
    <row r="54" spans="1:7" ht="16.5" customHeight="1">
      <c r="A54" s="684">
        <v>3</v>
      </c>
      <c r="B54" s="681" t="s">
        <v>846</v>
      </c>
      <c r="C54" s="682"/>
      <c r="D54" s="682"/>
      <c r="E54" s="682"/>
      <c r="F54" s="682"/>
      <c r="G54" s="683">
        <f t="shared" si="4"/>
        <v>0</v>
      </c>
    </row>
    <row r="55" spans="1:7" ht="16.5" customHeight="1">
      <c r="A55" s="684">
        <v>4</v>
      </c>
      <c r="B55" s="681" t="s">
        <v>847</v>
      </c>
      <c r="C55" s="682"/>
      <c r="D55" s="682"/>
      <c r="E55" s="682"/>
      <c r="F55" s="682"/>
      <c r="G55" s="683">
        <f t="shared" si="4"/>
        <v>0</v>
      </c>
    </row>
    <row r="56" spans="1:7" ht="16.5" customHeight="1">
      <c r="A56" s="684">
        <v>5</v>
      </c>
      <c r="B56" s="681" t="s">
        <v>848</v>
      </c>
      <c r="C56" s="682"/>
      <c r="D56" s="682"/>
      <c r="E56" s="682"/>
      <c r="F56" s="682"/>
      <c r="G56" s="683">
        <f t="shared" si="4"/>
        <v>0</v>
      </c>
    </row>
    <row r="57" spans="1:7" ht="16.5" customHeight="1">
      <c r="A57" s="684">
        <v>6</v>
      </c>
      <c r="B57" s="681" t="s">
        <v>849</v>
      </c>
      <c r="C57" s="682"/>
      <c r="D57" s="682"/>
      <c r="E57" s="682"/>
      <c r="F57" s="682"/>
      <c r="G57" s="683">
        <f t="shared" si="4"/>
        <v>0</v>
      </c>
    </row>
    <row r="58" spans="1:7" ht="16.5" customHeight="1">
      <c r="A58" s="684">
        <v>7</v>
      </c>
      <c r="B58" s="681"/>
      <c r="C58" s="682"/>
      <c r="D58" s="682"/>
      <c r="E58" s="682"/>
      <c r="F58" s="682"/>
      <c r="G58" s="683"/>
    </row>
    <row r="59" spans="1:7" ht="16.5" customHeight="1">
      <c r="A59" s="684">
        <v>8</v>
      </c>
      <c r="B59" s="681"/>
      <c r="C59" s="682"/>
      <c r="D59" s="682"/>
      <c r="E59" s="682"/>
      <c r="F59" s="682"/>
      <c r="G59" s="683"/>
    </row>
  </sheetData>
  <sheetProtection/>
  <mergeCells count="3">
    <mergeCell ref="A4:G4"/>
    <mergeCell ref="A47:G47"/>
    <mergeCell ref="A5:G5"/>
  </mergeCells>
  <printOptions horizontalCentered="1" verticalCentered="1"/>
  <pageMargins left="0" right="0" top="0.5" bottom="0" header="0" footer="0.26"/>
  <pageSetup horizontalDpi="300" verticalDpi="300" orientation="portrait" scale="75" r:id="rId1"/>
  <headerFooter alignWithMargins="0">
    <oddFooter>&amp;CPage 21</oddFooter>
  </headerFooter>
</worksheet>
</file>

<file path=xl/worksheets/sheet25.xml><?xml version="1.0" encoding="utf-8"?>
<worksheet xmlns="http://schemas.openxmlformats.org/spreadsheetml/2006/main" xmlns:r="http://schemas.openxmlformats.org/officeDocument/2006/relationships">
  <sheetPr codeName="Sheet25" transitionEvaluation="1"/>
  <dimension ref="A1:Q56"/>
  <sheetViews>
    <sheetView showGridLines="0" showZeros="0" zoomScale="75" zoomScaleNormal="75" zoomScalePageLayoutView="0" workbookViewId="0" topLeftCell="A1">
      <selection activeCell="I29" sqref="I29"/>
    </sheetView>
  </sheetViews>
  <sheetFormatPr defaultColWidth="11.00390625" defaultRowHeight="15.75"/>
  <cols>
    <col min="1" max="1" width="4.625" style="2" customWidth="1"/>
    <col min="2" max="2" width="34.625" style="2" customWidth="1"/>
    <col min="3" max="4" width="9.875" style="2" customWidth="1"/>
    <col min="5" max="8" width="15.625" style="2" customWidth="1"/>
    <col min="9" max="9" width="16.625" style="2" customWidth="1"/>
    <col min="10" max="10" width="5.375" style="2" customWidth="1"/>
    <col min="11" max="245" width="11.00390625" style="2" customWidth="1"/>
    <col min="246" max="246" width="23.375" style="2" customWidth="1"/>
    <col min="247" max="16384" width="11.00390625" style="2" customWidth="1"/>
  </cols>
  <sheetData>
    <row r="1" spans="1:17" s="266" customFormat="1" ht="21" thickBot="1">
      <c r="A1" s="995">
        <f>TableConts1!A1</f>
        <v>0</v>
      </c>
      <c r="B1" s="267"/>
      <c r="C1" s="267"/>
      <c r="D1" s="267"/>
      <c r="E1" s="267"/>
      <c r="F1" s="1077"/>
      <c r="G1" s="1012"/>
      <c r="H1" s="1012"/>
      <c r="I1" s="1053" t="str">
        <f>GenInst1!K1</f>
        <v>For the Year Ended December 31, 2018</v>
      </c>
      <c r="J1" s="384"/>
      <c r="K1" s="384"/>
      <c r="L1" s="384"/>
      <c r="M1" s="384"/>
      <c r="N1" s="384"/>
      <c r="O1" s="384"/>
      <c r="P1" s="384"/>
      <c r="Q1" s="384"/>
    </row>
    <row r="2" spans="1:17" s="228" customFormat="1" ht="15.75">
      <c r="A2" s="249"/>
      <c r="B2" s="552" t="s">
        <v>936</v>
      </c>
      <c r="C2" s="249"/>
      <c r="D2" s="249"/>
      <c r="E2" s="238"/>
      <c r="F2" s="238"/>
      <c r="G2" s="249"/>
      <c r="H2" s="249"/>
      <c r="I2" s="238"/>
      <c r="J2" s="238"/>
      <c r="K2" s="238"/>
      <c r="L2" s="260"/>
      <c r="M2" s="260"/>
      <c r="N2" s="260"/>
      <c r="O2" s="260"/>
      <c r="P2" s="260"/>
      <c r="Q2" s="260"/>
    </row>
    <row r="3" spans="1:17" s="228" customFormat="1" ht="20.25">
      <c r="A3" s="1023"/>
      <c r="B3" s="249"/>
      <c r="C3" s="249"/>
      <c r="D3" s="249"/>
      <c r="E3" s="238"/>
      <c r="F3" s="238"/>
      <c r="G3" s="249"/>
      <c r="H3" s="249"/>
      <c r="I3" s="238"/>
      <c r="J3" s="238"/>
      <c r="K3" s="238"/>
      <c r="L3" s="260"/>
      <c r="M3" s="260"/>
      <c r="N3" s="260"/>
      <c r="O3" s="260"/>
      <c r="P3" s="260"/>
      <c r="Q3" s="260"/>
    </row>
    <row r="4" spans="1:9" ht="25.5">
      <c r="A4" s="1654" t="s">
        <v>688</v>
      </c>
      <c r="B4" s="1654"/>
      <c r="C4" s="1654"/>
      <c r="D4" s="1654"/>
      <c r="E4" s="1654"/>
      <c r="F4" s="1654"/>
      <c r="G4" s="1654"/>
      <c r="H4" s="1654"/>
      <c r="I4" s="1654"/>
    </row>
    <row r="6" ht="15.75">
      <c r="A6" s="228" t="s">
        <v>690</v>
      </c>
    </row>
    <row r="7" ht="15.75">
      <c r="A7" s="228" t="s">
        <v>689</v>
      </c>
    </row>
    <row r="8" spans="1:2" ht="15.75">
      <c r="A8" s="67" t="s">
        <v>348</v>
      </c>
      <c r="B8" s="67"/>
    </row>
    <row r="9" spans="1:2" ht="15.75">
      <c r="A9" s="317" t="s">
        <v>349</v>
      </c>
      <c r="B9" s="67"/>
    </row>
    <row r="10" spans="1:3" ht="15.75">
      <c r="A10" s="154" t="s">
        <v>877</v>
      </c>
      <c r="C10" s="154"/>
    </row>
    <row r="11" spans="1:2" ht="15.75">
      <c r="A11" s="317" t="s">
        <v>878</v>
      </c>
      <c r="B11" s="67"/>
    </row>
    <row r="12" ht="15.75">
      <c r="A12" s="154" t="s">
        <v>879</v>
      </c>
    </row>
    <row r="13" ht="15.75">
      <c r="A13" s="154" t="s">
        <v>1218</v>
      </c>
    </row>
    <row r="14" spans="1:2" ht="15.75">
      <c r="A14" s="317" t="s">
        <v>1279</v>
      </c>
      <c r="B14" s="67"/>
    </row>
    <row r="15" spans="1:3" ht="15.75">
      <c r="A15" s="154" t="s">
        <v>1280</v>
      </c>
      <c r="C15" s="154"/>
    </row>
    <row r="16" spans="1:3" ht="15.75">
      <c r="A16" s="317" t="s">
        <v>1281</v>
      </c>
      <c r="B16" s="67"/>
      <c r="C16" s="154"/>
    </row>
    <row r="17" spans="1:3" ht="15.75">
      <c r="A17" s="416" t="s">
        <v>1282</v>
      </c>
      <c r="B17" s="67"/>
      <c r="C17" s="154"/>
    </row>
    <row r="18" spans="1:2" ht="15.75">
      <c r="A18" s="317" t="s">
        <v>1031</v>
      </c>
      <c r="B18" s="67"/>
    </row>
    <row r="19" spans="1:2" ht="15.75">
      <c r="A19" s="317" t="s">
        <v>1030</v>
      </c>
      <c r="B19" s="67"/>
    </row>
    <row r="20" spans="1:3" ht="15.75">
      <c r="A20" s="154" t="s">
        <v>561</v>
      </c>
      <c r="C20" s="154"/>
    </row>
    <row r="22" spans="1:16" ht="15.75">
      <c r="A22" s="69"/>
      <c r="B22" s="68"/>
      <c r="C22" s="69"/>
      <c r="D22" s="68" t="s">
        <v>633</v>
      </c>
      <c r="E22" s="69" t="s">
        <v>1283</v>
      </c>
      <c r="F22" s="68" t="s">
        <v>1284</v>
      </c>
      <c r="G22" s="69" t="s">
        <v>1285</v>
      </c>
      <c r="H22" s="68" t="s">
        <v>1286</v>
      </c>
      <c r="I22" s="69" t="s">
        <v>1287</v>
      </c>
      <c r="J22" s="70"/>
      <c r="K22" s="70"/>
      <c r="L22" s="70"/>
      <c r="M22" s="70"/>
      <c r="N22" s="70"/>
      <c r="O22" s="70"/>
      <c r="P22" s="70"/>
    </row>
    <row r="23" spans="1:16" ht="15.75">
      <c r="A23" s="72"/>
      <c r="B23" s="71"/>
      <c r="C23" s="72" t="s">
        <v>633</v>
      </c>
      <c r="D23" s="71" t="s">
        <v>1288</v>
      </c>
      <c r="E23" s="72" t="s">
        <v>1178</v>
      </c>
      <c r="F23" s="71" t="s">
        <v>1289</v>
      </c>
      <c r="G23" s="72" t="s">
        <v>1290</v>
      </c>
      <c r="H23" s="71" t="s">
        <v>1291</v>
      </c>
      <c r="I23" s="72" t="s">
        <v>1292</v>
      </c>
      <c r="J23" s="70"/>
      <c r="K23" s="70"/>
      <c r="L23" s="70"/>
      <c r="M23" s="70"/>
      <c r="N23" s="70"/>
      <c r="O23" s="70"/>
      <c r="P23" s="70"/>
    </row>
    <row r="24" spans="1:16" ht="15.75">
      <c r="A24" s="318" t="s">
        <v>1612</v>
      </c>
      <c r="B24" s="71" t="s">
        <v>1293</v>
      </c>
      <c r="C24" s="72" t="s">
        <v>1294</v>
      </c>
      <c r="D24" s="71" t="s">
        <v>176</v>
      </c>
      <c r="E24" s="72" t="s">
        <v>1182</v>
      </c>
      <c r="F24" s="71" t="s">
        <v>177</v>
      </c>
      <c r="G24" s="72" t="s">
        <v>1182</v>
      </c>
      <c r="H24" s="71" t="s">
        <v>1183</v>
      </c>
      <c r="I24" s="72" t="s">
        <v>178</v>
      </c>
      <c r="J24" s="70"/>
      <c r="K24" s="70"/>
      <c r="L24" s="70"/>
      <c r="M24" s="70"/>
      <c r="N24" s="70"/>
      <c r="O24" s="70"/>
      <c r="P24" s="70"/>
    </row>
    <row r="25" spans="1:16" ht="15.75">
      <c r="A25" s="318" t="s">
        <v>1617</v>
      </c>
      <c r="B25" s="73" t="s">
        <v>1618</v>
      </c>
      <c r="C25" s="74" t="s">
        <v>1619</v>
      </c>
      <c r="D25" s="73" t="s">
        <v>1620</v>
      </c>
      <c r="E25" s="74" t="s">
        <v>1621</v>
      </c>
      <c r="F25" s="73" t="s">
        <v>1622</v>
      </c>
      <c r="G25" s="74" t="s">
        <v>1623</v>
      </c>
      <c r="H25" s="73" t="s">
        <v>1624</v>
      </c>
      <c r="I25" s="74" t="s">
        <v>1625</v>
      </c>
      <c r="J25" s="70"/>
      <c r="K25" s="70"/>
      <c r="L25" s="70"/>
      <c r="M25" s="70"/>
      <c r="N25" s="70"/>
      <c r="O25" s="70"/>
      <c r="P25" s="70"/>
    </row>
    <row r="26" spans="1:16" ht="15.75">
      <c r="A26" s="319">
        <v>1</v>
      </c>
      <c r="B26" s="253"/>
      <c r="C26" s="633"/>
      <c r="D26" s="633"/>
      <c r="E26" s="633"/>
      <c r="F26" s="633"/>
      <c r="G26" s="633"/>
      <c r="H26" s="633"/>
      <c r="I26" s="711"/>
      <c r="J26" s="70"/>
      <c r="K26" s="70"/>
      <c r="L26" s="70"/>
      <c r="M26" s="70"/>
      <c r="N26" s="70"/>
      <c r="O26" s="70"/>
      <c r="P26" s="70"/>
    </row>
    <row r="27" spans="1:16" ht="15.75">
      <c r="A27" s="320">
        <v>2</v>
      </c>
      <c r="B27" s="59"/>
      <c r="C27" s="633"/>
      <c r="D27" s="633"/>
      <c r="E27" s="633"/>
      <c r="F27" s="633"/>
      <c r="G27" s="633"/>
      <c r="H27" s="633"/>
      <c r="I27" s="711"/>
      <c r="J27" s="70"/>
      <c r="K27" s="70"/>
      <c r="L27" s="70"/>
      <c r="M27" s="70"/>
      <c r="N27" s="70"/>
      <c r="O27" s="70"/>
      <c r="P27" s="70"/>
    </row>
    <row r="28" spans="1:16" ht="15.75">
      <c r="A28" s="320">
        <v>3</v>
      </c>
      <c r="B28" s="59"/>
      <c r="C28" s="633"/>
      <c r="D28" s="633"/>
      <c r="E28" s="633"/>
      <c r="F28" s="633"/>
      <c r="G28" s="633"/>
      <c r="H28" s="633"/>
      <c r="I28" s="711"/>
      <c r="J28" s="70"/>
      <c r="K28" s="70"/>
      <c r="L28" s="70"/>
      <c r="M28" s="70"/>
      <c r="N28" s="70"/>
      <c r="O28" s="70"/>
      <c r="P28" s="70"/>
    </row>
    <row r="29" spans="1:16" ht="15.75">
      <c r="A29" s="320">
        <v>4</v>
      </c>
      <c r="B29" s="59"/>
      <c r="C29" s="633"/>
      <c r="D29" s="633"/>
      <c r="E29" s="633"/>
      <c r="F29" s="633"/>
      <c r="G29" s="633"/>
      <c r="H29" s="633"/>
      <c r="I29" s="711"/>
      <c r="J29" s="70"/>
      <c r="K29" s="70"/>
      <c r="L29" s="70"/>
      <c r="M29" s="70"/>
      <c r="N29" s="70"/>
      <c r="O29" s="70"/>
      <c r="P29" s="70"/>
    </row>
    <row r="30" spans="1:16" ht="15.75">
      <c r="A30" s="320">
        <v>5</v>
      </c>
      <c r="B30" s="59"/>
      <c r="C30" s="633"/>
      <c r="D30" s="633"/>
      <c r="E30" s="633"/>
      <c r="F30" s="633"/>
      <c r="G30" s="633"/>
      <c r="H30" s="633"/>
      <c r="I30" s="711"/>
      <c r="J30" s="70"/>
      <c r="K30" s="70"/>
      <c r="L30" s="70"/>
      <c r="M30" s="70"/>
      <c r="N30" s="70"/>
      <c r="O30" s="70"/>
      <c r="P30" s="70"/>
    </row>
    <row r="31" spans="1:16" ht="15.75">
      <c r="A31" s="320">
        <v>6</v>
      </c>
      <c r="B31" s="59"/>
      <c r="C31" s="633"/>
      <c r="D31" s="633"/>
      <c r="E31" s="633"/>
      <c r="F31" s="633"/>
      <c r="G31" s="633"/>
      <c r="H31" s="633"/>
      <c r="I31" s="711"/>
      <c r="J31" s="70"/>
      <c r="K31" s="70"/>
      <c r="L31" s="70"/>
      <c r="M31" s="70"/>
      <c r="N31" s="70"/>
      <c r="O31" s="70"/>
      <c r="P31" s="70"/>
    </row>
    <row r="32" spans="1:16" ht="15.75">
      <c r="A32" s="320">
        <v>7</v>
      </c>
      <c r="B32" s="59"/>
      <c r="C32" s="56"/>
      <c r="D32" s="633"/>
      <c r="E32" s="633"/>
      <c r="F32" s="633"/>
      <c r="G32" s="633"/>
      <c r="H32" s="633"/>
      <c r="I32" s="711"/>
      <c r="J32" s="70"/>
      <c r="K32" s="70"/>
      <c r="L32" s="70"/>
      <c r="M32" s="70"/>
      <c r="N32" s="70"/>
      <c r="O32" s="70"/>
      <c r="P32" s="70"/>
    </row>
    <row r="33" spans="1:16" ht="15.75">
      <c r="A33" s="320">
        <v>8</v>
      </c>
      <c r="B33" s="59"/>
      <c r="C33" s="633"/>
      <c r="D33" s="633"/>
      <c r="E33" s="633"/>
      <c r="F33" s="633"/>
      <c r="G33" s="633"/>
      <c r="H33" s="633"/>
      <c r="I33" s="711"/>
      <c r="J33" s="70"/>
      <c r="K33" s="70"/>
      <c r="L33" s="70"/>
      <c r="M33" s="70"/>
      <c r="N33" s="70"/>
      <c r="O33" s="70"/>
      <c r="P33" s="70"/>
    </row>
    <row r="34" spans="1:16" ht="15.75">
      <c r="A34" s="320">
        <v>9</v>
      </c>
      <c r="B34" s="59"/>
      <c r="C34" s="633"/>
      <c r="D34" s="633"/>
      <c r="E34" s="633"/>
      <c r="F34" s="633"/>
      <c r="G34" s="633"/>
      <c r="H34" s="633"/>
      <c r="I34" s="711"/>
      <c r="J34" s="70"/>
      <c r="K34" s="70"/>
      <c r="L34" s="70"/>
      <c r="M34" s="70"/>
      <c r="N34" s="70"/>
      <c r="O34" s="70"/>
      <c r="P34" s="70"/>
    </row>
    <row r="35" spans="1:16" ht="15.75">
      <c r="A35" s="320">
        <v>10</v>
      </c>
      <c r="B35" s="59"/>
      <c r="C35" s="633"/>
      <c r="D35" s="633"/>
      <c r="E35" s="633"/>
      <c r="F35" s="633"/>
      <c r="G35" s="633"/>
      <c r="H35" s="633"/>
      <c r="I35" s="711"/>
      <c r="J35" s="70"/>
      <c r="K35" s="70"/>
      <c r="L35" s="70"/>
      <c r="M35" s="70"/>
      <c r="N35" s="70"/>
      <c r="O35" s="70"/>
      <c r="P35" s="70"/>
    </row>
    <row r="36" spans="1:16" ht="15.75">
      <c r="A36" s="320">
        <v>11</v>
      </c>
      <c r="B36" s="59"/>
      <c r="C36" s="633"/>
      <c r="D36" s="633"/>
      <c r="E36" s="633"/>
      <c r="F36" s="633"/>
      <c r="G36" s="633"/>
      <c r="H36" s="633"/>
      <c r="I36" s="711"/>
      <c r="J36" s="70"/>
      <c r="K36" s="70"/>
      <c r="L36" s="70"/>
      <c r="M36" s="70"/>
      <c r="N36" s="70"/>
      <c r="O36" s="70"/>
      <c r="P36" s="70"/>
    </row>
    <row r="37" spans="1:16" ht="15.75">
      <c r="A37" s="320">
        <v>12</v>
      </c>
      <c r="B37" s="59"/>
      <c r="C37" s="633"/>
      <c r="D37" s="633"/>
      <c r="E37" s="633"/>
      <c r="F37" s="633"/>
      <c r="G37" s="633"/>
      <c r="H37" s="633"/>
      <c r="I37" s="711"/>
      <c r="J37" s="70"/>
      <c r="K37" s="70"/>
      <c r="L37" s="70"/>
      <c r="M37" s="70"/>
      <c r="N37" s="70"/>
      <c r="O37" s="70"/>
      <c r="P37" s="70"/>
    </row>
    <row r="38" spans="1:16" ht="15.75">
      <c r="A38" s="320">
        <v>13</v>
      </c>
      <c r="B38" s="59"/>
      <c r="C38" s="633"/>
      <c r="D38" s="633"/>
      <c r="E38" s="633"/>
      <c r="F38" s="633"/>
      <c r="G38" s="633"/>
      <c r="H38" s="633"/>
      <c r="I38" s="711"/>
      <c r="J38" s="70"/>
      <c r="K38" s="70"/>
      <c r="L38" s="70"/>
      <c r="M38" s="70"/>
      <c r="N38" s="70"/>
      <c r="O38" s="70"/>
      <c r="P38" s="70"/>
    </row>
    <row r="39" spans="1:16" ht="15.75">
      <c r="A39" s="320">
        <v>14</v>
      </c>
      <c r="B39" s="59"/>
      <c r="C39" s="633"/>
      <c r="D39" s="633"/>
      <c r="E39" s="633"/>
      <c r="F39" s="633"/>
      <c r="G39" s="633"/>
      <c r="H39" s="633"/>
      <c r="I39" s="711"/>
      <c r="J39" s="70"/>
      <c r="K39" s="70"/>
      <c r="L39" s="70"/>
      <c r="M39" s="70"/>
      <c r="N39" s="70"/>
      <c r="O39" s="70"/>
      <c r="P39" s="70"/>
    </row>
    <row r="40" spans="1:16" ht="15.75">
      <c r="A40" s="320">
        <v>15</v>
      </c>
      <c r="B40" s="59"/>
      <c r="C40" s="633"/>
      <c r="D40" s="633"/>
      <c r="E40" s="633"/>
      <c r="F40" s="633"/>
      <c r="G40" s="633"/>
      <c r="H40" s="633"/>
      <c r="I40" s="711"/>
      <c r="J40" s="70"/>
      <c r="K40" s="70"/>
      <c r="L40" s="70"/>
      <c r="M40" s="70"/>
      <c r="N40" s="70"/>
      <c r="O40" s="70"/>
      <c r="P40" s="70"/>
    </row>
    <row r="41" spans="1:16" ht="15.75">
      <c r="A41" s="320">
        <v>16</v>
      </c>
      <c r="B41" s="59"/>
      <c r="C41" s="633"/>
      <c r="D41" s="633"/>
      <c r="E41" s="633"/>
      <c r="F41" s="633"/>
      <c r="G41" s="633"/>
      <c r="H41" s="633"/>
      <c r="I41" s="711"/>
      <c r="J41" s="70"/>
      <c r="K41" s="70"/>
      <c r="L41" s="70"/>
      <c r="M41" s="70"/>
      <c r="N41" s="70"/>
      <c r="O41" s="70"/>
      <c r="P41" s="70"/>
    </row>
    <row r="42" spans="1:16" ht="15.75">
      <c r="A42" s="320">
        <v>17</v>
      </c>
      <c r="B42" s="59"/>
      <c r="C42" s="633"/>
      <c r="D42" s="633"/>
      <c r="E42" s="633"/>
      <c r="F42" s="633"/>
      <c r="G42" s="633"/>
      <c r="H42" s="633"/>
      <c r="I42" s="711"/>
      <c r="J42" s="70"/>
      <c r="K42" s="70"/>
      <c r="L42" s="70"/>
      <c r="M42" s="70"/>
      <c r="N42" s="70"/>
      <c r="O42" s="70"/>
      <c r="P42" s="70"/>
    </row>
    <row r="43" spans="1:16" ht="15.75">
      <c r="A43" s="320">
        <v>18</v>
      </c>
      <c r="B43" s="59"/>
      <c r="C43" s="633"/>
      <c r="D43" s="633"/>
      <c r="E43" s="633"/>
      <c r="F43" s="633"/>
      <c r="G43" s="633"/>
      <c r="H43" s="633"/>
      <c r="I43" s="711"/>
      <c r="J43" s="70"/>
      <c r="K43" s="70"/>
      <c r="L43" s="70"/>
      <c r="M43" s="70"/>
      <c r="N43" s="70"/>
      <c r="O43" s="70"/>
      <c r="P43" s="70"/>
    </row>
    <row r="44" spans="1:16" ht="15.75">
      <c r="A44" s="320">
        <v>19</v>
      </c>
      <c r="B44" s="59"/>
      <c r="C44" s="633"/>
      <c r="D44" s="633"/>
      <c r="E44" s="633"/>
      <c r="F44" s="633"/>
      <c r="G44" s="633"/>
      <c r="H44" s="633"/>
      <c r="I44" s="711"/>
      <c r="J44" s="70"/>
      <c r="K44" s="70"/>
      <c r="L44" s="70"/>
      <c r="M44" s="70"/>
      <c r="N44" s="70"/>
      <c r="O44" s="70"/>
      <c r="P44" s="70"/>
    </row>
    <row r="45" spans="1:16" ht="15.75">
      <c r="A45" s="320">
        <v>20</v>
      </c>
      <c r="B45" s="59"/>
      <c r="C45" s="633"/>
      <c r="D45" s="633"/>
      <c r="E45" s="633"/>
      <c r="F45" s="633"/>
      <c r="G45" s="633"/>
      <c r="H45" s="633"/>
      <c r="I45" s="711"/>
      <c r="J45" s="70"/>
      <c r="K45" s="70"/>
      <c r="L45" s="70"/>
      <c r="M45" s="70"/>
      <c r="N45" s="70"/>
      <c r="O45" s="70"/>
      <c r="P45" s="70"/>
    </row>
    <row r="46" spans="1:16" ht="15.75">
      <c r="A46" s="320">
        <v>21</v>
      </c>
      <c r="B46" s="59"/>
      <c r="C46" s="633"/>
      <c r="D46" s="633"/>
      <c r="E46" s="633"/>
      <c r="F46" s="633"/>
      <c r="G46" s="633"/>
      <c r="H46" s="633"/>
      <c r="I46" s="711"/>
      <c r="J46" s="70"/>
      <c r="K46" s="70"/>
      <c r="L46" s="70"/>
      <c r="M46" s="70"/>
      <c r="N46" s="70"/>
      <c r="O46" s="70"/>
      <c r="P46" s="70"/>
    </row>
    <row r="47" spans="1:16" ht="15.75">
      <c r="A47" s="320">
        <v>22</v>
      </c>
      <c r="B47" s="59"/>
      <c r="C47" s="633"/>
      <c r="D47" s="633"/>
      <c r="E47" s="633"/>
      <c r="F47" s="633"/>
      <c r="G47" s="633"/>
      <c r="H47" s="633"/>
      <c r="I47" s="711"/>
      <c r="J47" s="70"/>
      <c r="K47" s="70"/>
      <c r="L47" s="70"/>
      <c r="M47" s="70"/>
      <c r="N47" s="70"/>
      <c r="O47" s="70"/>
      <c r="P47" s="70"/>
    </row>
    <row r="48" spans="1:16" ht="15.75">
      <c r="A48" s="320">
        <v>23</v>
      </c>
      <c r="B48" s="59"/>
      <c r="C48" s="633"/>
      <c r="D48" s="633"/>
      <c r="E48" s="633"/>
      <c r="F48" s="633"/>
      <c r="G48" s="633"/>
      <c r="H48" s="633"/>
      <c r="I48" s="711"/>
      <c r="J48" s="70"/>
      <c r="K48" s="70"/>
      <c r="L48" s="70"/>
      <c r="M48" s="70"/>
      <c r="N48" s="70"/>
      <c r="O48" s="70"/>
      <c r="P48" s="70"/>
    </row>
    <row r="49" spans="1:16" ht="15.75">
      <c r="A49" s="320">
        <v>24</v>
      </c>
      <c r="B49" s="59"/>
      <c r="C49" s="633"/>
      <c r="D49" s="633"/>
      <c r="E49" s="633"/>
      <c r="F49" s="633"/>
      <c r="G49" s="633"/>
      <c r="H49" s="633"/>
      <c r="I49" s="711"/>
      <c r="J49" s="70"/>
      <c r="K49" s="70"/>
      <c r="L49" s="70"/>
      <c r="M49" s="70"/>
      <c r="N49" s="70"/>
      <c r="O49" s="70"/>
      <c r="P49" s="70"/>
    </row>
    <row r="50" spans="1:16" ht="15.75">
      <c r="A50" s="320">
        <v>25</v>
      </c>
      <c r="B50" s="59"/>
      <c r="C50" s="633"/>
      <c r="D50" s="633"/>
      <c r="E50" s="633"/>
      <c r="F50" s="633"/>
      <c r="G50" s="633"/>
      <c r="H50" s="633"/>
      <c r="I50" s="711"/>
      <c r="J50" s="70"/>
      <c r="K50" s="70"/>
      <c r="L50" s="70"/>
      <c r="M50" s="70"/>
      <c r="N50" s="70"/>
      <c r="O50" s="70"/>
      <c r="P50" s="70"/>
    </row>
    <row r="51" spans="1:16" ht="15.75">
      <c r="A51" s="320">
        <v>26</v>
      </c>
      <c r="B51" s="1157" t="s">
        <v>1368</v>
      </c>
      <c r="C51" s="74"/>
      <c r="D51" s="73"/>
      <c r="E51" s="629">
        <f>SUM(E26:E50)</f>
        <v>0</v>
      </c>
      <c r="F51" s="629">
        <f>SUM(F26:F50)</f>
        <v>0</v>
      </c>
      <c r="G51" s="629">
        <f>SUM(G26:G50)</f>
        <v>0</v>
      </c>
      <c r="H51" s="629">
        <f>SUM(H26:H50)</f>
        <v>0</v>
      </c>
      <c r="I51" s="629">
        <f>SUM(I26:I50)</f>
        <v>0</v>
      </c>
      <c r="J51" s="70"/>
      <c r="K51" s="70"/>
      <c r="L51" s="70"/>
      <c r="M51" s="70"/>
      <c r="N51" s="70"/>
      <c r="O51" s="70"/>
      <c r="P51" s="70"/>
    </row>
    <row r="52" spans="1:16" ht="15.75">
      <c r="A52" s="857"/>
      <c r="B52" s="857"/>
      <c r="C52" s="857"/>
      <c r="D52" s="857"/>
      <c r="E52" s="858"/>
      <c r="F52" s="858"/>
      <c r="G52" s="858"/>
      <c r="H52" s="858"/>
      <c r="I52" s="858"/>
      <c r="J52" s="70"/>
      <c r="K52" s="70"/>
      <c r="L52" s="70"/>
      <c r="M52" s="70"/>
      <c r="N52" s="70"/>
      <c r="O52" s="70"/>
      <c r="P52" s="70"/>
    </row>
    <row r="53" spans="1:16" ht="15.75">
      <c r="A53" s="70" t="s">
        <v>1561</v>
      </c>
      <c r="B53" s="70"/>
      <c r="C53" s="70"/>
      <c r="D53" s="70"/>
      <c r="E53" s="70"/>
      <c r="F53" s="70"/>
      <c r="G53" s="70"/>
      <c r="H53" s="70"/>
      <c r="I53" s="70"/>
      <c r="J53" s="70"/>
      <c r="K53" s="70"/>
      <c r="L53" s="70"/>
      <c r="M53" s="70"/>
      <c r="N53" s="70"/>
      <c r="O53" s="70"/>
      <c r="P53" s="70"/>
    </row>
    <row r="54" spans="1:16" ht="15.75">
      <c r="A54" s="70"/>
      <c r="B54" s="70"/>
      <c r="C54" s="70"/>
      <c r="D54" s="70"/>
      <c r="E54" s="70"/>
      <c r="F54" s="70"/>
      <c r="G54" s="70"/>
      <c r="H54" s="70"/>
      <c r="I54" s="70"/>
      <c r="J54" s="70"/>
      <c r="K54" s="70"/>
      <c r="L54" s="70"/>
      <c r="M54" s="70"/>
      <c r="N54" s="70"/>
      <c r="O54" s="70"/>
      <c r="P54" s="70"/>
    </row>
    <row r="55" spans="1:16" ht="15.75">
      <c r="A55" s="70"/>
      <c r="B55" s="70"/>
      <c r="C55" s="70"/>
      <c r="D55" s="70"/>
      <c r="E55" s="70"/>
      <c r="F55" s="70"/>
      <c r="G55" s="70"/>
      <c r="H55" s="70"/>
      <c r="I55" s="70"/>
      <c r="J55" s="70"/>
      <c r="K55" s="70"/>
      <c r="L55" s="70"/>
      <c r="M55" s="70"/>
      <c r="N55" s="70"/>
      <c r="O55" s="70"/>
      <c r="P55" s="70"/>
    </row>
    <row r="56" spans="1:16" ht="15.75">
      <c r="A56" s="70"/>
      <c r="B56" s="70"/>
      <c r="C56" s="70"/>
      <c r="D56" s="70"/>
      <c r="E56" s="70"/>
      <c r="F56" s="70"/>
      <c r="G56" s="70"/>
      <c r="H56" s="70"/>
      <c r="I56" s="70"/>
      <c r="J56" s="70"/>
      <c r="K56" s="70"/>
      <c r="L56" s="70"/>
      <c r="M56" s="70"/>
      <c r="N56" s="70"/>
      <c r="O56" s="70"/>
      <c r="P56" s="70"/>
    </row>
  </sheetData>
  <sheetProtection/>
  <mergeCells count="1">
    <mergeCell ref="A4:I4"/>
  </mergeCells>
  <printOptions horizontalCentered="1"/>
  <pageMargins left="0.25" right="0.25" top="1" bottom="0.5" header="0" footer="0.5"/>
  <pageSetup horizontalDpi="300" verticalDpi="300" orientation="portrait" scale="65" r:id="rId1"/>
  <headerFooter alignWithMargins="0">
    <oddFooter>&amp;CPage 22</oddFooter>
  </headerFooter>
</worksheet>
</file>

<file path=xl/worksheets/sheet26.xml><?xml version="1.0" encoding="utf-8"?>
<worksheet xmlns="http://schemas.openxmlformats.org/spreadsheetml/2006/main" xmlns:r="http://schemas.openxmlformats.org/officeDocument/2006/relationships">
  <sheetPr codeName="Sheet26" transitionEvaluation="1"/>
  <dimension ref="A1:Q41"/>
  <sheetViews>
    <sheetView showGridLines="0" showZeros="0" zoomScalePageLayoutView="0" workbookViewId="0" topLeftCell="A1">
      <selection activeCell="F38" sqref="F38"/>
    </sheetView>
  </sheetViews>
  <sheetFormatPr defaultColWidth="8.75390625" defaultRowHeight="15.75"/>
  <cols>
    <col min="1" max="1" width="4.625" style="98" customWidth="1"/>
    <col min="2" max="2" width="24.625" style="98" customWidth="1"/>
    <col min="3" max="3" width="9.875" style="98" customWidth="1"/>
    <col min="4" max="5" width="12.00390625" style="98" customWidth="1"/>
    <col min="6" max="6" width="11.00390625" style="98" customWidth="1"/>
    <col min="7" max="7" width="17.875" style="98" customWidth="1"/>
    <col min="8" max="16384" width="8.75390625" style="98" customWidth="1"/>
  </cols>
  <sheetData>
    <row r="1" spans="1:17" s="2" customFormat="1" ht="16.5" thickBot="1">
      <c r="A1" s="978">
        <f>TableConts1!A1</f>
        <v>0</v>
      </c>
      <c r="B1" s="51"/>
      <c r="C1" s="51"/>
      <c r="D1" s="96"/>
      <c r="E1" s="855"/>
      <c r="F1" s="60"/>
      <c r="G1" s="1082" t="str">
        <f>GenInst1!K1</f>
        <v>For the Year Ended December 31, 2018</v>
      </c>
      <c r="H1" s="3"/>
      <c r="I1" s="3"/>
      <c r="J1" s="3"/>
      <c r="K1" s="3"/>
      <c r="L1" s="3"/>
      <c r="M1" s="3"/>
      <c r="N1" s="3"/>
      <c r="O1" s="3"/>
      <c r="P1" s="3"/>
      <c r="Q1" s="3"/>
    </row>
    <row r="2" spans="1:17" s="228" customFormat="1" ht="15.75">
      <c r="A2" s="249"/>
      <c r="B2" s="985" t="s">
        <v>1497</v>
      </c>
      <c r="C2" s="249"/>
      <c r="D2" s="249"/>
      <c r="E2" s="238"/>
      <c r="F2" s="238"/>
      <c r="G2" s="249"/>
      <c r="H2" s="249"/>
      <c r="I2" s="238"/>
      <c r="J2" s="238"/>
      <c r="K2" s="238"/>
      <c r="L2" s="260"/>
      <c r="M2" s="260"/>
      <c r="N2" s="260"/>
      <c r="O2" s="260"/>
      <c r="P2" s="260"/>
      <c r="Q2" s="260"/>
    </row>
    <row r="3" spans="1:17" s="228" customFormat="1" ht="15.75" customHeight="1">
      <c r="A3" s="1023"/>
      <c r="B3" s="249"/>
      <c r="C3" s="249"/>
      <c r="D3" s="249"/>
      <c r="E3" s="238"/>
      <c r="F3" s="238"/>
      <c r="G3" s="249"/>
      <c r="H3" s="249"/>
      <c r="I3" s="238"/>
      <c r="J3" s="238"/>
      <c r="K3" s="238"/>
      <c r="L3" s="260"/>
      <c r="M3" s="260"/>
      <c r="N3" s="260"/>
      <c r="O3" s="260"/>
      <c r="P3" s="260"/>
      <c r="Q3" s="260"/>
    </row>
    <row r="4" spans="1:7" ht="18.75">
      <c r="A4" s="1655" t="s">
        <v>691</v>
      </c>
      <c r="B4" s="1655"/>
      <c r="C4" s="1655"/>
      <c r="D4" s="1655"/>
      <c r="E4" s="1655"/>
      <c r="F4" s="1655"/>
      <c r="G4" s="1655"/>
    </row>
    <row r="5" spans="1:7" ht="15.75" customHeight="1">
      <c r="A5" s="605"/>
      <c r="B5" s="99"/>
      <c r="C5" s="99"/>
      <c r="D5" s="99"/>
      <c r="E5" s="99"/>
      <c r="F5" s="99"/>
      <c r="G5" s="99"/>
    </row>
    <row r="6" ht="15.75">
      <c r="A6" s="100" t="s">
        <v>1562</v>
      </c>
    </row>
    <row r="7" ht="15.75">
      <c r="A7" s="100" t="s">
        <v>559</v>
      </c>
    </row>
    <row r="8" spans="1:7" ht="15.75">
      <c r="A8" s="101"/>
      <c r="B8" s="101"/>
      <c r="C8" s="101"/>
      <c r="D8" s="101"/>
      <c r="E8" s="101"/>
      <c r="F8" s="101"/>
      <c r="G8" s="101"/>
    </row>
    <row r="9" spans="1:8" ht="15.75">
      <c r="A9" s="102"/>
      <c r="B9" s="102"/>
      <c r="C9" s="385" t="s">
        <v>1216</v>
      </c>
      <c r="D9" s="386"/>
      <c r="E9" s="420"/>
      <c r="F9" s="386" t="s">
        <v>1563</v>
      </c>
      <c r="G9" s="420"/>
      <c r="H9" s="704"/>
    </row>
    <row r="10" spans="1:7" ht="15.75">
      <c r="A10" s="102"/>
      <c r="B10" s="102"/>
      <c r="C10" s="251" t="s">
        <v>1178</v>
      </c>
      <c r="D10" s="252" t="s">
        <v>1564</v>
      </c>
      <c r="E10" s="109" t="s">
        <v>149</v>
      </c>
      <c r="F10" s="590" t="s">
        <v>1178</v>
      </c>
      <c r="G10" s="590" t="s">
        <v>1565</v>
      </c>
    </row>
    <row r="11" spans="1:16" s="100" customFormat="1" ht="15.75">
      <c r="A11" s="102" t="s">
        <v>1612</v>
      </c>
      <c r="B11" s="102" t="s">
        <v>1505</v>
      </c>
      <c r="C11" s="102" t="s">
        <v>1566</v>
      </c>
      <c r="D11" s="102" t="s">
        <v>1567</v>
      </c>
      <c r="E11" s="109" t="s">
        <v>1568</v>
      </c>
      <c r="F11" s="102" t="s">
        <v>1566</v>
      </c>
      <c r="G11" s="419" t="s">
        <v>1567</v>
      </c>
      <c r="H11" s="98"/>
      <c r="I11" s="98"/>
      <c r="J11" s="98"/>
      <c r="K11" s="98"/>
      <c r="L11" s="98"/>
      <c r="M11" s="98"/>
      <c r="N11" s="98"/>
      <c r="O11" s="98"/>
      <c r="P11" s="98"/>
    </row>
    <row r="12" spans="1:7" ht="16.5" thickBot="1">
      <c r="A12" s="103" t="s">
        <v>1617</v>
      </c>
      <c r="B12" s="104" t="s">
        <v>1618</v>
      </c>
      <c r="C12" s="104" t="s">
        <v>1619</v>
      </c>
      <c r="D12" s="105" t="s">
        <v>1620</v>
      </c>
      <c r="E12" s="105" t="s">
        <v>1621</v>
      </c>
      <c r="F12" s="104" t="s">
        <v>1622</v>
      </c>
      <c r="G12" s="104" t="s">
        <v>1623</v>
      </c>
    </row>
    <row r="13" spans="1:7" ht="15.75">
      <c r="A13" s="106">
        <v>1</v>
      </c>
      <c r="B13" s="106"/>
      <c r="C13" s="106"/>
      <c r="D13" s="106"/>
      <c r="E13" s="106"/>
      <c r="F13" s="106"/>
      <c r="G13" s="106"/>
    </row>
    <row r="14" spans="1:7" ht="15.75">
      <c r="A14" s="106">
        <v>2</v>
      </c>
      <c r="B14" s="106"/>
      <c r="C14" s="106"/>
      <c r="D14" s="106"/>
      <c r="E14" s="106"/>
      <c r="F14" s="106"/>
      <c r="G14" s="106"/>
    </row>
    <row r="15" spans="1:7" ht="15.75">
      <c r="A15" s="106">
        <v>3</v>
      </c>
      <c r="B15" s="106"/>
      <c r="C15" s="106"/>
      <c r="D15" s="106"/>
      <c r="E15" s="106"/>
      <c r="F15" s="106"/>
      <c r="G15" s="106"/>
    </row>
    <row r="16" spans="1:7" ht="15.75">
      <c r="A16" s="106">
        <v>4</v>
      </c>
      <c r="B16" s="106"/>
      <c r="C16" s="106"/>
      <c r="D16" s="106"/>
      <c r="E16" s="106"/>
      <c r="F16" s="106"/>
      <c r="G16" s="106"/>
    </row>
    <row r="17" spans="1:7" ht="15.75">
      <c r="A17" s="106">
        <v>5</v>
      </c>
      <c r="B17" s="106"/>
      <c r="C17" s="106"/>
      <c r="D17" s="106"/>
      <c r="E17" s="106"/>
      <c r="F17" s="106"/>
      <c r="G17" s="106"/>
    </row>
    <row r="18" spans="1:7" ht="15.75">
      <c r="A18" s="106">
        <v>6</v>
      </c>
      <c r="B18" s="106"/>
      <c r="C18" s="106"/>
      <c r="D18" s="106"/>
      <c r="E18" s="106"/>
      <c r="F18" s="106"/>
      <c r="G18" s="106"/>
    </row>
    <row r="19" spans="1:7" ht="15.75">
      <c r="A19" s="106">
        <v>7</v>
      </c>
      <c r="B19" s="106" t="s">
        <v>1199</v>
      </c>
      <c r="C19" s="629">
        <f>SUM(C13:C18)</f>
        <v>0</v>
      </c>
      <c r="D19" s="629">
        <f>SUM(D13:D18)</f>
        <v>0</v>
      </c>
      <c r="E19" s="629">
        <f>SUM(E13:E18)</f>
        <v>0</v>
      </c>
      <c r="F19" s="629">
        <f>SUM(F13:F18)</f>
        <v>0</v>
      </c>
      <c r="G19" s="629">
        <f>SUM(G13:G18)</f>
        <v>0</v>
      </c>
    </row>
    <row r="20" spans="1:7" ht="15.75">
      <c r="A20" s="108"/>
      <c r="B20" s="100"/>
      <c r="C20" s="225"/>
      <c r="D20" s="100"/>
      <c r="E20" s="100"/>
      <c r="F20" s="100"/>
      <c r="G20" s="100"/>
    </row>
    <row r="21" spans="1:7" ht="15.75">
      <c r="A21" s="108"/>
      <c r="B21" s="100"/>
      <c r="C21" s="100"/>
      <c r="D21" s="100"/>
      <c r="E21" s="100"/>
      <c r="F21" s="100"/>
      <c r="G21" s="100"/>
    </row>
    <row r="22" spans="1:7" ht="18.75">
      <c r="A22" s="1656" t="s">
        <v>692</v>
      </c>
      <c r="B22" s="1656"/>
      <c r="C22" s="1656"/>
      <c r="D22" s="1656"/>
      <c r="E22" s="1656"/>
      <c r="F22" s="1656"/>
      <c r="G22" s="1656"/>
    </row>
    <row r="23" spans="1:7" ht="15.75">
      <c r="A23" s="703"/>
      <c r="B23" s="100"/>
      <c r="C23" s="100"/>
      <c r="D23" s="100"/>
      <c r="E23" s="100"/>
      <c r="F23" s="100"/>
      <c r="G23" s="100"/>
    </row>
    <row r="24" spans="1:7" ht="15.75">
      <c r="A24" s="157" t="s">
        <v>1569</v>
      </c>
      <c r="B24" s="99"/>
      <c r="C24" s="99"/>
      <c r="D24" s="99"/>
      <c r="E24" s="99"/>
      <c r="F24" s="99"/>
      <c r="G24" s="99"/>
    </row>
    <row r="25" ht="15.75">
      <c r="A25" s="158" t="s">
        <v>1570</v>
      </c>
    </row>
    <row r="26" ht="15.75">
      <c r="A26" s="157" t="s">
        <v>1571</v>
      </c>
    </row>
    <row r="27" spans="1:3" ht="15.75">
      <c r="A27" s="418" t="s">
        <v>560</v>
      </c>
      <c r="C27" s="159"/>
    </row>
    <row r="28" spans="1:3" ht="15.75">
      <c r="A28" s="418" t="s">
        <v>1572</v>
      </c>
      <c r="C28" s="159"/>
    </row>
    <row r="29" ht="15.75">
      <c r="A29" s="418" t="s">
        <v>1573</v>
      </c>
    </row>
    <row r="30" spans="1:7" ht="15.75">
      <c r="A30" s="101"/>
      <c r="B30" s="101"/>
      <c r="C30" s="101"/>
      <c r="D30" s="101"/>
      <c r="E30" s="101"/>
      <c r="F30" s="101"/>
      <c r="G30" s="101"/>
    </row>
    <row r="31" spans="1:13" ht="15.75">
      <c r="A31" s="102"/>
      <c r="B31" s="109" t="s">
        <v>145</v>
      </c>
      <c r="C31" s="110" t="s">
        <v>633</v>
      </c>
      <c r="D31" s="110" t="s">
        <v>633</v>
      </c>
      <c r="E31" s="110" t="s">
        <v>635</v>
      </c>
      <c r="F31" s="111" t="s">
        <v>149</v>
      </c>
      <c r="G31" s="111"/>
      <c r="H31" s="3"/>
      <c r="I31" s="3"/>
      <c r="J31" s="3"/>
      <c r="K31" s="3"/>
      <c r="L31" s="3"/>
      <c r="M31" s="3"/>
    </row>
    <row r="32" spans="1:13" ht="15.75">
      <c r="A32" s="417" t="s">
        <v>1612</v>
      </c>
      <c r="B32" s="109" t="s">
        <v>147</v>
      </c>
      <c r="C32" s="111" t="s">
        <v>638</v>
      </c>
      <c r="D32" s="111" t="s">
        <v>639</v>
      </c>
      <c r="E32" s="111" t="s">
        <v>266</v>
      </c>
      <c r="F32" s="111" t="s">
        <v>1576</v>
      </c>
      <c r="G32" s="111" t="s">
        <v>842</v>
      </c>
      <c r="H32" s="3"/>
      <c r="I32" s="3"/>
      <c r="J32" s="3"/>
      <c r="K32" s="3"/>
      <c r="L32" s="3"/>
      <c r="M32" s="3"/>
    </row>
    <row r="33" spans="1:7" ht="16.5" thickBot="1">
      <c r="A33" s="103" t="s">
        <v>1617</v>
      </c>
      <c r="B33" s="112" t="s">
        <v>1618</v>
      </c>
      <c r="C33" s="113" t="s">
        <v>1619</v>
      </c>
      <c r="D33" s="113" t="s">
        <v>1620</v>
      </c>
      <c r="E33" s="113" t="s">
        <v>1621</v>
      </c>
      <c r="F33" s="112" t="s">
        <v>1622</v>
      </c>
      <c r="G33" s="112" t="s">
        <v>1623</v>
      </c>
    </row>
    <row r="34" spans="1:7" ht="15.75">
      <c r="A34" s="114">
        <v>1</v>
      </c>
      <c r="B34" s="114"/>
      <c r="C34" s="114"/>
      <c r="D34" s="114"/>
      <c r="E34" s="114"/>
      <c r="F34" s="114"/>
      <c r="G34" s="114"/>
    </row>
    <row r="35" spans="1:7" ht="15.75">
      <c r="A35" s="114">
        <v>2</v>
      </c>
      <c r="B35" s="114"/>
      <c r="C35" s="114"/>
      <c r="D35" s="114"/>
      <c r="E35" s="114"/>
      <c r="F35" s="114"/>
      <c r="G35" s="114"/>
    </row>
    <row r="36" spans="1:7" ht="15.75">
      <c r="A36" s="114">
        <v>3</v>
      </c>
      <c r="B36" s="114"/>
      <c r="C36" s="114"/>
      <c r="D36" s="114"/>
      <c r="E36" s="114"/>
      <c r="F36" s="114"/>
      <c r="G36" s="114"/>
    </row>
    <row r="37" spans="1:7" ht="15.75">
      <c r="A37" s="114">
        <v>4</v>
      </c>
      <c r="B37" s="114"/>
      <c r="C37" s="114"/>
      <c r="D37" s="114"/>
      <c r="E37" s="114"/>
      <c r="F37" s="114"/>
      <c r="G37" s="114"/>
    </row>
    <row r="38" spans="1:7" ht="15.75">
      <c r="A38" s="114">
        <v>5</v>
      </c>
      <c r="B38" s="114"/>
      <c r="C38" s="114"/>
      <c r="D38" s="114"/>
      <c r="E38" s="114"/>
      <c r="F38" s="114"/>
      <c r="G38" s="114"/>
    </row>
    <row r="39" spans="1:7" ht="15.75">
      <c r="A39" s="114">
        <v>6</v>
      </c>
      <c r="B39" s="114"/>
      <c r="C39" s="114"/>
      <c r="D39" s="114"/>
      <c r="E39" s="114"/>
      <c r="F39" s="114"/>
      <c r="G39" s="114"/>
    </row>
    <row r="40" spans="1:7" ht="15.75">
      <c r="A40" s="114">
        <v>7</v>
      </c>
      <c r="B40" s="114"/>
      <c r="C40" s="797"/>
      <c r="D40" s="114"/>
      <c r="E40" s="114"/>
      <c r="F40" s="114"/>
      <c r="G40" s="114"/>
    </row>
    <row r="41" spans="1:7" ht="15.75">
      <c r="A41" s="114">
        <v>8</v>
      </c>
      <c r="B41" s="114" t="s">
        <v>1199</v>
      </c>
      <c r="C41" s="114"/>
      <c r="D41" s="114"/>
      <c r="E41" s="114">
        <f>SUM(E34:E40)</f>
        <v>0</v>
      </c>
      <c r="F41" s="114"/>
      <c r="G41" s="114">
        <f>SUM(G34:G40)</f>
        <v>0</v>
      </c>
    </row>
  </sheetData>
  <sheetProtection/>
  <mergeCells count="2">
    <mergeCell ref="A4:G4"/>
    <mergeCell ref="A22:G22"/>
  </mergeCells>
  <printOptions horizontalCentered="1"/>
  <pageMargins left="0.25" right="0.25" top="0.75" bottom="0.5" header="0" footer="0.5"/>
  <pageSetup horizontalDpi="300" verticalDpi="300" orientation="portrait" r:id="rId1"/>
  <headerFooter alignWithMargins="0">
    <oddFooter>&amp;CPage 23</oddFooter>
  </headerFooter>
</worksheet>
</file>

<file path=xl/worksheets/sheet27.xml><?xml version="1.0" encoding="utf-8"?>
<worksheet xmlns="http://schemas.openxmlformats.org/spreadsheetml/2006/main" xmlns:r="http://schemas.openxmlformats.org/officeDocument/2006/relationships">
  <sheetPr codeName="Sheet27" transitionEvaluation="1"/>
  <dimension ref="A1:R51"/>
  <sheetViews>
    <sheetView showGridLines="0" showZeros="0" zoomScalePageLayoutView="0" workbookViewId="0" topLeftCell="A1">
      <selection activeCell="F39" sqref="F39"/>
    </sheetView>
  </sheetViews>
  <sheetFormatPr defaultColWidth="8.75390625" defaultRowHeight="15.75"/>
  <cols>
    <col min="1" max="1" width="4.625" style="163" customWidth="1"/>
    <col min="2" max="2" width="35.625" style="162" customWidth="1"/>
    <col min="3" max="6" width="14.125" style="162" customWidth="1"/>
    <col min="7" max="7" width="12.625" style="162" customWidth="1"/>
    <col min="8" max="9" width="8.75390625" style="162" customWidth="1"/>
    <col min="10" max="16384" width="8.75390625" style="162" customWidth="1"/>
  </cols>
  <sheetData>
    <row r="1" spans="1:18" s="2" customFormat="1" ht="19.5" thickBot="1">
      <c r="A1" s="1037">
        <f>TableConts1!A1</f>
        <v>0</v>
      </c>
      <c r="B1" s="494"/>
      <c r="C1" s="96"/>
      <c r="D1" s="855"/>
      <c r="E1" s="855"/>
      <c r="F1" s="981" t="str">
        <f>GenInst1!K1</f>
        <v>For the Year Ended December 31, 2018</v>
      </c>
      <c r="G1" s="3"/>
      <c r="H1" s="3"/>
      <c r="I1" s="3"/>
      <c r="J1" s="3"/>
      <c r="K1" s="3"/>
      <c r="L1" s="3"/>
      <c r="M1" s="3"/>
      <c r="N1" s="3"/>
      <c r="O1" s="3"/>
      <c r="P1" s="3"/>
      <c r="Q1" s="3"/>
      <c r="R1" s="3"/>
    </row>
    <row r="2" spans="1:17" s="228" customFormat="1" ht="15.75">
      <c r="A2" s="249"/>
      <c r="B2" s="985" t="s">
        <v>340</v>
      </c>
      <c r="C2" s="249"/>
      <c r="D2" s="249"/>
      <c r="E2" s="238"/>
      <c r="F2" s="238"/>
      <c r="G2" s="249"/>
      <c r="H2" s="249"/>
      <c r="I2" s="238"/>
      <c r="J2" s="238"/>
      <c r="K2" s="238"/>
      <c r="L2" s="260"/>
      <c r="M2" s="260"/>
      <c r="N2" s="260"/>
      <c r="O2" s="260"/>
      <c r="P2" s="260"/>
      <c r="Q2" s="260"/>
    </row>
    <row r="3" spans="1:17" s="228" customFormat="1" ht="12.75" customHeight="1">
      <c r="A3" s="1023"/>
      <c r="B3" s="249"/>
      <c r="C3" s="249"/>
      <c r="D3" s="249"/>
      <c r="E3" s="238"/>
      <c r="F3" s="238"/>
      <c r="G3" s="249"/>
      <c r="H3" s="249"/>
      <c r="I3" s="238"/>
      <c r="J3" s="238"/>
      <c r="K3" s="238"/>
      <c r="L3" s="260"/>
      <c r="M3" s="260"/>
      <c r="N3" s="260"/>
      <c r="O3" s="260"/>
      <c r="P3" s="260"/>
      <c r="Q3" s="260"/>
    </row>
    <row r="4" spans="1:17" s="228" customFormat="1" ht="18.75">
      <c r="A4" s="1657" t="s">
        <v>693</v>
      </c>
      <c r="B4" s="1657"/>
      <c r="C4" s="1657"/>
      <c r="D4" s="1657"/>
      <c r="E4" s="1657"/>
      <c r="F4" s="1657"/>
      <c r="G4" s="249"/>
      <c r="H4" s="249"/>
      <c r="I4" s="238"/>
      <c r="J4" s="238"/>
      <c r="K4" s="238"/>
      <c r="L4" s="260"/>
      <c r="M4" s="260"/>
      <c r="N4" s="260"/>
      <c r="O4" s="260"/>
      <c r="P4" s="260"/>
      <c r="Q4" s="260"/>
    </row>
    <row r="5" spans="1:6" ht="12.75" customHeight="1">
      <c r="A5" s="705"/>
      <c r="B5" s="160"/>
      <c r="C5" s="161"/>
      <c r="D5" s="161"/>
      <c r="E5" s="161"/>
      <c r="F5" s="161"/>
    </row>
    <row r="6" spans="1:6" ht="15.75">
      <c r="A6" s="748" t="s">
        <v>1577</v>
      </c>
      <c r="B6" s="749"/>
      <c r="C6" s="749"/>
      <c r="D6" s="749"/>
      <c r="E6" s="749"/>
      <c r="F6" s="749"/>
    </row>
    <row r="7" spans="1:6" ht="15.75">
      <c r="A7" s="750" t="s">
        <v>1602</v>
      </c>
      <c r="B7" s="749"/>
      <c r="C7" s="749"/>
      <c r="D7" s="749"/>
      <c r="E7" s="749"/>
      <c r="F7" s="749"/>
    </row>
    <row r="8" spans="1:6" ht="15.75">
      <c r="A8" s="750" t="s">
        <v>694</v>
      </c>
      <c r="B8" s="749"/>
      <c r="C8" s="749"/>
      <c r="D8" s="749"/>
      <c r="E8" s="749"/>
      <c r="F8" s="749"/>
    </row>
    <row r="9" spans="1:6" ht="15.75">
      <c r="A9" s="750" t="s">
        <v>1603</v>
      </c>
      <c r="B9" s="749"/>
      <c r="C9" s="749"/>
      <c r="D9" s="749"/>
      <c r="E9" s="749"/>
      <c r="F9" s="749"/>
    </row>
    <row r="10" spans="1:6" ht="15.75">
      <c r="A10" s="750" t="s">
        <v>695</v>
      </c>
      <c r="B10" s="749"/>
      <c r="C10" s="749"/>
      <c r="D10" s="749"/>
      <c r="E10" s="749"/>
      <c r="F10" s="749"/>
    </row>
    <row r="11" spans="1:6" ht="15.75">
      <c r="A11" s="750" t="s">
        <v>696</v>
      </c>
      <c r="B11" s="749"/>
      <c r="C11" s="749"/>
      <c r="D11" s="749"/>
      <c r="E11" s="749"/>
      <c r="F11" s="749"/>
    </row>
    <row r="12" spans="1:6" ht="15.75">
      <c r="A12" s="750" t="s">
        <v>697</v>
      </c>
      <c r="B12" s="749"/>
      <c r="C12" s="750"/>
      <c r="D12" s="749"/>
      <c r="E12" s="749"/>
      <c r="F12" s="749"/>
    </row>
    <row r="13" spans="1:6" s="163" customFormat="1" ht="15.75">
      <c r="A13" s="750" t="s">
        <v>698</v>
      </c>
      <c r="B13" s="749"/>
      <c r="C13" s="749"/>
      <c r="D13" s="749"/>
      <c r="E13" s="749"/>
      <c r="F13" s="749"/>
    </row>
    <row r="14" spans="1:6" s="163" customFormat="1" ht="15.75">
      <c r="A14" s="751"/>
      <c r="B14" s="752"/>
      <c r="C14" s="752"/>
      <c r="D14" s="752"/>
      <c r="E14" s="752"/>
      <c r="F14" s="752"/>
    </row>
    <row r="15" spans="1:7" ht="15.75">
      <c r="A15" s="165"/>
      <c r="B15" s="164"/>
      <c r="C15" s="164"/>
      <c r="D15" s="1239"/>
      <c r="E15" s="1243" t="s">
        <v>226</v>
      </c>
      <c r="F15" s="1240"/>
      <c r="G15" s="1241"/>
    </row>
    <row r="16" spans="1:7" ht="15.75">
      <c r="A16" s="165"/>
      <c r="B16" s="164"/>
      <c r="C16" s="164"/>
      <c r="D16" s="1237"/>
      <c r="E16" s="1242"/>
      <c r="F16" s="164"/>
      <c r="G16" s="1238"/>
    </row>
    <row r="17" spans="1:7" ht="15.75">
      <c r="A17" s="165" t="s">
        <v>1612</v>
      </c>
      <c r="B17" s="164" t="s">
        <v>1505</v>
      </c>
      <c r="C17" s="164" t="s">
        <v>1608</v>
      </c>
      <c r="D17" s="164"/>
      <c r="E17" s="164"/>
      <c r="F17" s="336"/>
      <c r="G17" s="1238"/>
    </row>
    <row r="18" spans="1:7" ht="16.5" thickBot="1">
      <c r="A18" s="1574" t="s">
        <v>1617</v>
      </c>
      <c r="B18" s="166" t="s">
        <v>1618</v>
      </c>
      <c r="C18" s="166" t="s">
        <v>1619</v>
      </c>
      <c r="D18" s="166" t="s">
        <v>1620</v>
      </c>
      <c r="E18" s="166" t="s">
        <v>1621</v>
      </c>
      <c r="F18" s="166" t="s">
        <v>1622</v>
      </c>
      <c r="G18" s="1574" t="s">
        <v>1623</v>
      </c>
    </row>
    <row r="19" spans="1:9" ht="15.75">
      <c r="A19" s="1575">
        <v>1</v>
      </c>
      <c r="B19" s="168" t="s">
        <v>1578</v>
      </c>
      <c r="C19" s="707"/>
      <c r="D19" s="707"/>
      <c r="E19" s="707"/>
      <c r="F19" s="707"/>
      <c r="G19" s="1573"/>
      <c r="I19" s="169" t="s">
        <v>1579</v>
      </c>
    </row>
    <row r="20" spans="1:7" ht="15.75">
      <c r="A20" s="167">
        <f aca="true" t="shared" si="0" ref="A20:A30">+A19+1</f>
        <v>2</v>
      </c>
      <c r="B20" s="706" t="s">
        <v>1580</v>
      </c>
      <c r="C20" s="707" t="s">
        <v>1207</v>
      </c>
      <c r="D20" s="707" t="s">
        <v>1207</v>
      </c>
      <c r="E20" s="707" t="s">
        <v>1207</v>
      </c>
      <c r="F20" s="707" t="s">
        <v>1207</v>
      </c>
      <c r="G20" s="171"/>
    </row>
    <row r="21" spans="1:7" ht="15.75">
      <c r="A21" s="167">
        <f t="shared" si="0"/>
        <v>3</v>
      </c>
      <c r="B21" s="170" t="s">
        <v>1581</v>
      </c>
      <c r="C21" s="707"/>
      <c r="D21" s="707"/>
      <c r="E21" s="707"/>
      <c r="F21" s="629"/>
      <c r="G21" s="171"/>
    </row>
    <row r="22" spans="1:7" ht="15.75">
      <c r="A22" s="167">
        <f t="shared" si="0"/>
        <v>4</v>
      </c>
      <c r="B22" s="170" t="s">
        <v>1582</v>
      </c>
      <c r="C22" s="707"/>
      <c r="D22" s="707"/>
      <c r="E22" s="707"/>
      <c r="F22" s="629"/>
      <c r="G22" s="1238"/>
    </row>
    <row r="23" spans="1:7" ht="15.75">
      <c r="A23" s="167">
        <f t="shared" si="0"/>
        <v>5</v>
      </c>
      <c r="B23" s="170" t="s">
        <v>1583</v>
      </c>
      <c r="C23" s="707"/>
      <c r="D23" s="707"/>
      <c r="E23" s="707"/>
      <c r="F23" s="629"/>
      <c r="G23" s="171"/>
    </row>
    <row r="24" spans="1:7" ht="15.75">
      <c r="A24" s="167">
        <f t="shared" si="0"/>
        <v>6</v>
      </c>
      <c r="B24" s="170" t="s">
        <v>1584</v>
      </c>
      <c r="C24" s="707"/>
      <c r="D24" s="707"/>
      <c r="E24" s="707"/>
      <c r="F24" s="629"/>
      <c r="G24" s="1238"/>
    </row>
    <row r="25" spans="1:7" ht="15.75">
      <c r="A25" s="167">
        <f t="shared" si="0"/>
        <v>7</v>
      </c>
      <c r="B25" s="170" t="s">
        <v>1394</v>
      </c>
      <c r="C25" s="810"/>
      <c r="D25" s="707"/>
      <c r="E25" s="707"/>
      <c r="F25" s="629"/>
      <c r="G25" s="171"/>
    </row>
    <row r="26" spans="1:7" ht="15.75">
      <c r="A26" s="167">
        <f t="shared" si="0"/>
        <v>8</v>
      </c>
      <c r="B26" s="170" t="s">
        <v>1395</v>
      </c>
      <c r="C26" s="707"/>
      <c r="D26" s="707"/>
      <c r="E26" s="707"/>
      <c r="F26" s="629"/>
      <c r="G26" s="1238"/>
    </row>
    <row r="27" spans="1:7" ht="15.75">
      <c r="A27" s="167">
        <f t="shared" si="0"/>
        <v>9</v>
      </c>
      <c r="B27" s="170" t="s">
        <v>1396</v>
      </c>
      <c r="C27" s="707"/>
      <c r="D27" s="707"/>
      <c r="E27" s="707"/>
      <c r="F27" s="629"/>
      <c r="G27" s="171"/>
    </row>
    <row r="28" spans="1:7" ht="15.75">
      <c r="A28" s="167">
        <f t="shared" si="0"/>
        <v>10</v>
      </c>
      <c r="B28" s="170" t="s">
        <v>1397</v>
      </c>
      <c r="C28" s="707"/>
      <c r="D28" s="707"/>
      <c r="E28" s="707"/>
      <c r="F28" s="629"/>
      <c r="G28" s="1238"/>
    </row>
    <row r="29" spans="1:7" ht="15.75">
      <c r="A29" s="167">
        <f t="shared" si="0"/>
        <v>11</v>
      </c>
      <c r="B29" s="1244" t="s">
        <v>227</v>
      </c>
      <c r="C29" s="707"/>
      <c r="D29" s="707"/>
      <c r="E29" s="707"/>
      <c r="F29" s="629"/>
      <c r="G29" s="171"/>
    </row>
    <row r="30" spans="1:7" ht="15.75">
      <c r="A30" s="167">
        <f t="shared" si="0"/>
        <v>12</v>
      </c>
      <c r="B30" s="171"/>
      <c r="C30" s="707"/>
      <c r="D30" s="707"/>
      <c r="E30" s="707"/>
      <c r="F30" s="629"/>
      <c r="G30" s="1238"/>
    </row>
    <row r="31" spans="1:7" ht="15.75">
      <c r="A31" s="167">
        <f>+A30+1</f>
        <v>13</v>
      </c>
      <c r="B31" s="171"/>
      <c r="C31" s="707"/>
      <c r="D31" s="707"/>
      <c r="E31" s="707"/>
      <c r="F31" s="629"/>
      <c r="G31" s="171"/>
    </row>
    <row r="32" spans="1:7" ht="15.75">
      <c r="A32" s="167">
        <f aca="true" t="shared" si="1" ref="A32:A49">+A31+1</f>
        <v>14</v>
      </c>
      <c r="B32" s="168" t="s">
        <v>127</v>
      </c>
      <c r="C32" s="629">
        <f>SUM(C20:C31)</f>
        <v>0</v>
      </c>
      <c r="D32" s="629">
        <f>SUM(D20:D31)</f>
        <v>0</v>
      </c>
      <c r="E32" s="629">
        <f>SUM(E20:E31)</f>
        <v>0</v>
      </c>
      <c r="F32" s="629">
        <f>SUM(F20:F31)</f>
        <v>0</v>
      </c>
      <c r="G32" s="629">
        <f>SUM(G20:G31)</f>
        <v>0</v>
      </c>
    </row>
    <row r="33" spans="1:7" ht="15.75">
      <c r="A33" s="167">
        <f t="shared" si="1"/>
        <v>15</v>
      </c>
      <c r="B33" s="168" t="s">
        <v>128</v>
      </c>
      <c r="C33" s="629">
        <f>+C19+C32</f>
        <v>0</v>
      </c>
      <c r="D33" s="629">
        <f>+D19+D32</f>
        <v>0</v>
      </c>
      <c r="E33" s="629">
        <f>+E19+E32</f>
        <v>0</v>
      </c>
      <c r="F33" s="629">
        <f>+F19+F32</f>
        <v>0</v>
      </c>
      <c r="G33" s="629">
        <f>+G19+G32</f>
        <v>0</v>
      </c>
    </row>
    <row r="34" spans="1:7" ht="15.75">
      <c r="A34" s="167">
        <f t="shared" si="1"/>
        <v>16</v>
      </c>
      <c r="B34" s="168"/>
      <c r="C34" s="802"/>
      <c r="D34" s="802"/>
      <c r="E34" s="802"/>
      <c r="F34" s="802"/>
      <c r="G34" s="1238"/>
    </row>
    <row r="35" spans="1:7" ht="15.75">
      <c r="A35" s="167">
        <f>+A34+1</f>
        <v>17</v>
      </c>
      <c r="B35" s="172" t="s">
        <v>129</v>
      </c>
      <c r="C35" s="707" t="s">
        <v>1207</v>
      </c>
      <c r="D35" s="707" t="s">
        <v>1207</v>
      </c>
      <c r="E35" s="707" t="s">
        <v>1207</v>
      </c>
      <c r="F35" s="707" t="s">
        <v>1207</v>
      </c>
      <c r="G35" s="171"/>
    </row>
    <row r="36" spans="1:7" ht="15.75">
      <c r="A36" s="167">
        <f>+A35+1</f>
        <v>18</v>
      </c>
      <c r="B36" s="173" t="s">
        <v>1230</v>
      </c>
      <c r="C36" s="707"/>
      <c r="D36" s="707"/>
      <c r="E36" s="707"/>
      <c r="F36" s="629"/>
      <c r="G36" s="1238"/>
    </row>
    <row r="37" spans="1:7" ht="15.75">
      <c r="A37" s="167">
        <f t="shared" si="1"/>
        <v>19</v>
      </c>
      <c r="B37" s="173" t="s">
        <v>1231</v>
      </c>
      <c r="C37" s="707"/>
      <c r="D37" s="707"/>
      <c r="E37" s="707"/>
      <c r="F37" s="629"/>
      <c r="G37" s="171"/>
    </row>
    <row r="38" spans="1:7" ht="15.75">
      <c r="A38" s="167">
        <f t="shared" si="1"/>
        <v>20</v>
      </c>
      <c r="B38" s="173" t="s">
        <v>1232</v>
      </c>
      <c r="C38" s="707"/>
      <c r="D38" s="707"/>
      <c r="E38" s="707"/>
      <c r="F38" s="629"/>
      <c r="G38" s="1238"/>
    </row>
    <row r="39" spans="1:7" ht="15.75">
      <c r="A39" s="167">
        <f t="shared" si="1"/>
        <v>21</v>
      </c>
      <c r="B39" s="173" t="s">
        <v>1233</v>
      </c>
      <c r="C39" s="707"/>
      <c r="D39" s="707"/>
      <c r="E39" s="707"/>
      <c r="F39" s="629"/>
      <c r="G39" s="171"/>
    </row>
    <row r="40" spans="1:7" ht="15.75">
      <c r="A40" s="167">
        <f t="shared" si="1"/>
        <v>22</v>
      </c>
      <c r="B40" s="173" t="s">
        <v>1234</v>
      </c>
      <c r="C40" s="810"/>
      <c r="D40" s="707"/>
      <c r="E40" s="707"/>
      <c r="F40" s="629"/>
      <c r="G40" s="1238"/>
    </row>
    <row r="41" spans="1:7" ht="15.75">
      <c r="A41" s="167">
        <f t="shared" si="1"/>
        <v>23</v>
      </c>
      <c r="B41" s="173" t="s">
        <v>1584</v>
      </c>
      <c r="C41" s="707"/>
      <c r="D41" s="707"/>
      <c r="E41" s="707"/>
      <c r="F41" s="629"/>
      <c r="G41" s="171"/>
    </row>
    <row r="42" spans="1:7" ht="15.75">
      <c r="A42" s="167">
        <f t="shared" si="1"/>
        <v>24</v>
      </c>
      <c r="B42" s="174" t="s">
        <v>1235</v>
      </c>
      <c r="C42" s="707"/>
      <c r="D42" s="707"/>
      <c r="E42" s="707"/>
      <c r="F42" s="629"/>
      <c r="G42" s="1238"/>
    </row>
    <row r="43" spans="1:7" ht="15.75">
      <c r="A43" s="167">
        <f t="shared" si="1"/>
        <v>25</v>
      </c>
      <c r="B43" s="174" t="s">
        <v>1236</v>
      </c>
      <c r="C43" s="707"/>
      <c r="D43" s="707"/>
      <c r="E43" s="707"/>
      <c r="F43" s="629"/>
      <c r="G43" s="171"/>
    </row>
    <row r="44" spans="1:7" ht="15.75">
      <c r="A44" s="167">
        <f t="shared" si="1"/>
        <v>26</v>
      </c>
      <c r="B44" s="174" t="s">
        <v>1237</v>
      </c>
      <c r="C44" s="707"/>
      <c r="D44" s="707"/>
      <c r="E44" s="707"/>
      <c r="F44" s="629"/>
      <c r="G44" s="1238"/>
    </row>
    <row r="45" spans="1:7" ht="15.75">
      <c r="A45" s="167">
        <f t="shared" si="1"/>
        <v>27</v>
      </c>
      <c r="B45" s="174" t="s">
        <v>1238</v>
      </c>
      <c r="C45" s="707"/>
      <c r="D45" s="707"/>
      <c r="E45" s="707"/>
      <c r="F45" s="629"/>
      <c r="G45" s="171"/>
    </row>
    <row r="46" spans="1:7" ht="15.75">
      <c r="A46" s="167">
        <f t="shared" si="1"/>
        <v>28</v>
      </c>
      <c r="B46" s="174" t="s">
        <v>1239</v>
      </c>
      <c r="C46" s="707"/>
      <c r="D46" s="707"/>
      <c r="E46" s="707"/>
      <c r="F46" s="629"/>
      <c r="G46" s="1238"/>
    </row>
    <row r="47" spans="1:7" ht="15.75">
      <c r="A47" s="167">
        <f t="shared" si="1"/>
        <v>29</v>
      </c>
      <c r="B47" s="174"/>
      <c r="C47" s="707"/>
      <c r="D47" s="707"/>
      <c r="E47" s="707"/>
      <c r="F47" s="629"/>
      <c r="G47" s="171"/>
    </row>
    <row r="48" spans="1:7" ht="15.75">
      <c r="A48" s="167">
        <f t="shared" si="1"/>
        <v>30</v>
      </c>
      <c r="B48" s="174"/>
      <c r="C48" s="707"/>
      <c r="D48" s="707"/>
      <c r="E48" s="707"/>
      <c r="F48" s="629"/>
      <c r="G48" s="1238"/>
    </row>
    <row r="49" spans="1:7" ht="15.75">
      <c r="A49" s="167">
        <f t="shared" si="1"/>
        <v>31</v>
      </c>
      <c r="B49" s="174"/>
      <c r="C49" s="707"/>
      <c r="D49" s="707"/>
      <c r="E49" s="707"/>
      <c r="F49" s="629"/>
      <c r="G49" s="171"/>
    </row>
    <row r="50" spans="1:7" ht="15.75">
      <c r="A50" s="167">
        <f>+A49+1</f>
        <v>32</v>
      </c>
      <c r="B50" s="172" t="s">
        <v>1240</v>
      </c>
      <c r="C50" s="629">
        <f>SUM(C36:C49)</f>
        <v>0</v>
      </c>
      <c r="D50" s="629">
        <f>SUM(D36:D49)</f>
        <v>0</v>
      </c>
      <c r="E50" s="629">
        <f>SUM(E36:E49)</f>
        <v>0</v>
      </c>
      <c r="F50" s="629">
        <f>SUM(F36:F49)</f>
        <v>0</v>
      </c>
      <c r="G50" s="629">
        <f>SUM(G36:G49)</f>
        <v>0</v>
      </c>
    </row>
    <row r="51" spans="1:7" ht="15.75">
      <c r="A51" s="167">
        <f>+A50+1</f>
        <v>33</v>
      </c>
      <c r="B51" s="172" t="s">
        <v>1241</v>
      </c>
      <c r="C51" s="629">
        <f>+C33-C50</f>
        <v>0</v>
      </c>
      <c r="D51" s="629">
        <f>+D33-D50</f>
        <v>0</v>
      </c>
      <c r="E51" s="629">
        <f>+E33-E50</f>
        <v>0</v>
      </c>
      <c r="F51" s="629">
        <f>+F33-F50</f>
        <v>0</v>
      </c>
      <c r="G51" s="629">
        <f>+G33-G50</f>
        <v>0</v>
      </c>
    </row>
  </sheetData>
  <sheetProtection/>
  <mergeCells count="1">
    <mergeCell ref="A4:F4"/>
  </mergeCells>
  <printOptions horizontalCentered="1"/>
  <pageMargins left="0.25" right="0.25" top="0.75" bottom="0.5" header="0" footer="0.5"/>
  <pageSetup horizontalDpi="300" verticalDpi="300" orientation="portrait" scale="80" r:id="rId1"/>
  <headerFooter alignWithMargins="0">
    <oddFooter>&amp;CPage 24</oddFooter>
  </headerFooter>
</worksheet>
</file>

<file path=xl/worksheets/sheet28.xml><?xml version="1.0" encoding="utf-8"?>
<worksheet xmlns="http://schemas.openxmlformats.org/spreadsheetml/2006/main" xmlns:r="http://schemas.openxmlformats.org/officeDocument/2006/relationships">
  <sheetPr codeName="Sheet28" transitionEvaluation="1"/>
  <dimension ref="A1:IV50"/>
  <sheetViews>
    <sheetView showGridLines="0" showZeros="0" zoomScalePageLayoutView="0" workbookViewId="0" topLeftCell="A1">
      <selection activeCell="E20" sqref="E20"/>
    </sheetView>
  </sheetViews>
  <sheetFormatPr defaultColWidth="8.75390625" defaultRowHeight="15.75"/>
  <cols>
    <col min="1" max="1" width="4.625" style="177" customWidth="1"/>
    <col min="2" max="2" width="54.875" style="177" customWidth="1"/>
    <col min="3" max="3" width="15.50390625" style="177" customWidth="1"/>
    <col min="4" max="4" width="16.50390625" style="177" customWidth="1"/>
    <col min="5" max="5" width="16.25390625" style="177" customWidth="1"/>
    <col min="6" max="16384" width="8.75390625" style="177" customWidth="1"/>
  </cols>
  <sheetData>
    <row r="1" spans="1:18" s="2" customFormat="1" ht="19.5" thickBot="1">
      <c r="A1" s="1037">
        <f>TableConts1!A1</f>
        <v>0</v>
      </c>
      <c r="B1" s="51"/>
      <c r="C1" s="51"/>
      <c r="D1" s="855" t="str">
        <f>GenInst1!K1</f>
        <v>For the Year Ended December 31, 2018</v>
      </c>
      <c r="E1" s="51"/>
      <c r="F1" s="3"/>
      <c r="G1" s="3"/>
      <c r="H1" s="3"/>
      <c r="I1" s="3"/>
      <c r="J1" s="3"/>
      <c r="K1" s="3"/>
      <c r="L1" s="3"/>
      <c r="M1" s="3"/>
      <c r="N1" s="3"/>
      <c r="O1" s="3"/>
      <c r="P1" s="3"/>
      <c r="Q1" s="3"/>
      <c r="R1" s="3"/>
    </row>
    <row r="2" spans="1:17" s="228" customFormat="1" ht="15.75">
      <c r="A2" s="249"/>
      <c r="B2" s="985" t="s">
        <v>340</v>
      </c>
      <c r="C2" s="249"/>
      <c r="D2" s="249"/>
      <c r="E2" s="238"/>
      <c r="F2" s="238"/>
      <c r="G2" s="249"/>
      <c r="H2" s="249"/>
      <c r="I2" s="238"/>
      <c r="J2" s="238"/>
      <c r="K2" s="238"/>
      <c r="L2" s="260"/>
      <c r="M2" s="260"/>
      <c r="N2" s="260"/>
      <c r="O2" s="260"/>
      <c r="P2" s="260"/>
      <c r="Q2" s="260"/>
    </row>
    <row r="3" spans="1:5" ht="15.75" customHeight="1">
      <c r="A3" s="1031"/>
      <c r="B3" s="175"/>
      <c r="C3" s="176"/>
      <c r="D3" s="176"/>
      <c r="E3" s="176"/>
    </row>
    <row r="4" spans="1:5" ht="20.25">
      <c r="A4" s="1660" t="s">
        <v>699</v>
      </c>
      <c r="B4" s="1660"/>
      <c r="C4" s="1660"/>
      <c r="D4" s="1660"/>
      <c r="E4" s="1660"/>
    </row>
    <row r="5" spans="1:3" ht="15.75">
      <c r="A5" s="708"/>
      <c r="B5" s="1520"/>
      <c r="C5"/>
    </row>
    <row r="6" spans="1:4" ht="15.75">
      <c r="A6" s="1661" t="s">
        <v>700</v>
      </c>
      <c r="B6" s="1661"/>
      <c r="C6" s="1661"/>
      <c r="D6" s="1661"/>
    </row>
    <row r="7" spans="1:4" ht="15.75">
      <c r="A7" s="1662" t="s">
        <v>701</v>
      </c>
      <c r="B7" s="1658"/>
      <c r="C7" s="1520"/>
      <c r="D7" s="1520"/>
    </row>
    <row r="8" spans="1:5" ht="15.75">
      <c r="A8" s="1658" t="s">
        <v>1336</v>
      </c>
      <c r="B8" s="1658"/>
      <c r="C8" s="1658"/>
      <c r="D8" s="1658"/>
      <c r="E8" s="1658"/>
    </row>
    <row r="9" spans="1:5" ht="15.75">
      <c r="A9" s="1659" t="s">
        <v>826</v>
      </c>
      <c r="B9" s="1659"/>
      <c r="C9" s="1659"/>
      <c r="D9" s="1659"/>
      <c r="E9" s="1659"/>
    </row>
    <row r="10" spans="1:256" ht="15.75">
      <c r="A10" s="227"/>
      <c r="B10" s="179"/>
      <c r="C10" s="179"/>
      <c r="D10" s="179"/>
      <c r="E10" s="17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59"/>
      <c r="AY10" s="859"/>
      <c r="AZ10" s="859"/>
      <c r="BA10" s="859"/>
      <c r="BB10" s="859"/>
      <c r="BC10" s="859"/>
      <c r="BD10" s="859"/>
      <c r="BE10" s="859"/>
      <c r="BF10" s="859"/>
      <c r="BG10" s="859"/>
      <c r="BH10" s="859"/>
      <c r="BI10" s="859"/>
      <c r="BJ10" s="859"/>
      <c r="BK10" s="859"/>
      <c r="BL10" s="859"/>
      <c r="BM10" s="859"/>
      <c r="BN10" s="859"/>
      <c r="BO10" s="859"/>
      <c r="BP10" s="859"/>
      <c r="BQ10" s="859"/>
      <c r="BR10" s="859"/>
      <c r="BS10" s="859"/>
      <c r="BT10" s="859"/>
      <c r="BU10" s="859"/>
      <c r="BV10" s="859"/>
      <c r="BW10" s="859"/>
      <c r="BX10" s="859"/>
      <c r="BY10" s="859"/>
      <c r="BZ10" s="859"/>
      <c r="CA10" s="859"/>
      <c r="CB10" s="859"/>
      <c r="CC10" s="859"/>
      <c r="CD10" s="859"/>
      <c r="CE10" s="859"/>
      <c r="CF10" s="859"/>
      <c r="CG10" s="859"/>
      <c r="CH10" s="859"/>
      <c r="CI10" s="859"/>
      <c r="CJ10" s="859"/>
      <c r="CK10" s="859"/>
      <c r="CL10" s="859"/>
      <c r="CM10" s="859"/>
      <c r="CN10" s="859"/>
      <c r="CO10" s="859"/>
      <c r="CP10" s="859"/>
      <c r="CQ10" s="859"/>
      <c r="CR10" s="859"/>
      <c r="CS10" s="859"/>
      <c r="CT10" s="859"/>
      <c r="CU10" s="859"/>
      <c r="CV10" s="859"/>
      <c r="CW10" s="859"/>
      <c r="CX10" s="859"/>
      <c r="CY10" s="859"/>
      <c r="CZ10" s="859"/>
      <c r="DA10" s="859"/>
      <c r="DB10" s="859"/>
      <c r="DC10" s="859"/>
      <c r="DD10" s="859"/>
      <c r="DE10" s="859"/>
      <c r="DF10" s="859"/>
      <c r="DG10" s="859"/>
      <c r="DH10" s="859"/>
      <c r="DI10" s="859"/>
      <c r="DJ10" s="859"/>
      <c r="DK10" s="859"/>
      <c r="DL10" s="859"/>
      <c r="DM10" s="859"/>
      <c r="DN10" s="859"/>
      <c r="DO10" s="859"/>
      <c r="DP10" s="859"/>
      <c r="DQ10" s="859"/>
      <c r="DR10" s="859"/>
      <c r="DS10" s="859"/>
      <c r="DT10" s="859"/>
      <c r="DU10" s="859"/>
      <c r="DV10" s="859"/>
      <c r="DW10" s="859"/>
      <c r="DX10" s="859"/>
      <c r="DY10" s="859"/>
      <c r="DZ10" s="859"/>
      <c r="EA10" s="859"/>
      <c r="EB10" s="859"/>
      <c r="EC10" s="859"/>
      <c r="ED10" s="859"/>
      <c r="EE10" s="859"/>
      <c r="EF10" s="859"/>
      <c r="EG10" s="859"/>
      <c r="EH10" s="859"/>
      <c r="EI10" s="859"/>
      <c r="EJ10" s="859"/>
      <c r="EK10" s="859"/>
      <c r="EL10" s="859"/>
      <c r="EM10" s="859"/>
      <c r="EN10" s="859"/>
      <c r="EO10" s="859"/>
      <c r="EP10" s="859"/>
      <c r="EQ10" s="859"/>
      <c r="ER10" s="859"/>
      <c r="ES10" s="859"/>
      <c r="ET10" s="859"/>
      <c r="EU10" s="859"/>
      <c r="EV10" s="859"/>
      <c r="EW10" s="859"/>
      <c r="EX10" s="859"/>
      <c r="EY10" s="859"/>
      <c r="EZ10" s="859"/>
      <c r="FA10" s="859"/>
      <c r="FB10" s="859"/>
      <c r="FC10" s="859"/>
      <c r="FD10" s="859"/>
      <c r="FE10" s="859"/>
      <c r="FF10" s="859"/>
      <c r="FG10" s="859"/>
      <c r="FH10" s="859"/>
      <c r="FI10" s="859"/>
      <c r="FJ10" s="859"/>
      <c r="FK10" s="859"/>
      <c r="FL10" s="859"/>
      <c r="FM10" s="859"/>
      <c r="FN10" s="859"/>
      <c r="FO10" s="859"/>
      <c r="FP10" s="859"/>
      <c r="FQ10" s="859"/>
      <c r="FR10" s="859"/>
      <c r="FS10" s="859"/>
      <c r="FT10" s="859"/>
      <c r="FU10" s="859"/>
      <c r="FV10" s="859"/>
      <c r="FW10" s="859"/>
      <c r="FX10" s="859"/>
      <c r="FY10" s="859"/>
      <c r="FZ10" s="859"/>
      <c r="GA10" s="859"/>
      <c r="GB10" s="859"/>
      <c r="GC10" s="859"/>
      <c r="GD10" s="859"/>
      <c r="GE10" s="859"/>
      <c r="GF10" s="859"/>
      <c r="GG10" s="859"/>
      <c r="GH10" s="859"/>
      <c r="GI10" s="859"/>
      <c r="GJ10" s="859"/>
      <c r="GK10" s="859"/>
      <c r="GL10" s="859"/>
      <c r="GM10" s="859"/>
      <c r="GN10" s="859"/>
      <c r="GO10" s="859"/>
      <c r="GP10" s="859"/>
      <c r="GQ10" s="859"/>
      <c r="GR10" s="859"/>
      <c r="GS10" s="859"/>
      <c r="GT10" s="859"/>
      <c r="GU10" s="859"/>
      <c r="GV10" s="859"/>
      <c r="GW10" s="859"/>
      <c r="GX10" s="859"/>
      <c r="GY10" s="859"/>
      <c r="GZ10" s="859"/>
      <c r="HA10" s="859"/>
      <c r="HB10" s="859"/>
      <c r="HC10" s="859"/>
      <c r="HD10" s="859"/>
      <c r="HE10" s="859"/>
      <c r="HF10" s="859"/>
      <c r="HG10" s="859"/>
      <c r="HH10" s="859"/>
      <c r="HI10" s="859"/>
      <c r="HJ10" s="859"/>
      <c r="HK10" s="859"/>
      <c r="HL10" s="859"/>
      <c r="HM10" s="859"/>
      <c r="HN10" s="859"/>
      <c r="HO10" s="859"/>
      <c r="HP10" s="859"/>
      <c r="HQ10" s="859"/>
      <c r="HR10" s="859"/>
      <c r="HS10" s="859"/>
      <c r="HT10" s="859"/>
      <c r="HU10" s="859"/>
      <c r="HV10" s="859"/>
      <c r="HW10" s="859"/>
      <c r="HX10" s="859"/>
      <c r="HY10" s="859"/>
      <c r="HZ10" s="859"/>
      <c r="IA10" s="859"/>
      <c r="IB10" s="859"/>
      <c r="IC10" s="859"/>
      <c r="ID10" s="859"/>
      <c r="IE10" s="859"/>
      <c r="IF10" s="859"/>
      <c r="IG10" s="859"/>
      <c r="IH10" s="859"/>
      <c r="II10" s="859"/>
      <c r="IJ10" s="859"/>
      <c r="IK10" s="859"/>
      <c r="IL10" s="859"/>
      <c r="IM10" s="859"/>
      <c r="IN10" s="859"/>
      <c r="IO10" s="859"/>
      <c r="IP10" s="859"/>
      <c r="IQ10" s="859"/>
      <c r="IR10" s="859"/>
      <c r="IS10" s="859"/>
      <c r="IT10" s="859"/>
      <c r="IU10" s="859"/>
      <c r="IV10" s="859"/>
    </row>
    <row r="11" spans="1:256" s="862" customFormat="1" ht="15.75">
      <c r="A11" s="860"/>
      <c r="B11" s="861"/>
      <c r="C11" s="861" t="s">
        <v>1177</v>
      </c>
      <c r="D11" s="861" t="s">
        <v>1177</v>
      </c>
      <c r="E11" s="860"/>
      <c r="F11" s="859"/>
      <c r="G11" s="859"/>
      <c r="H11" s="859"/>
      <c r="I11" s="859"/>
      <c r="J11" s="859"/>
      <c r="K11" s="859"/>
      <c r="L11" s="859"/>
      <c r="M11" s="859"/>
      <c r="N11" s="859"/>
      <c r="O11" s="859"/>
      <c r="P11" s="859"/>
      <c r="Q11" s="859"/>
      <c r="R11" s="859"/>
      <c r="S11" s="859"/>
      <c r="T11" s="859"/>
      <c r="U11" s="859"/>
      <c r="V11" s="859"/>
      <c r="W11" s="859"/>
      <c r="X11" s="859"/>
      <c r="Y11" s="859"/>
      <c r="Z11" s="859"/>
      <c r="AA11" s="859"/>
      <c r="AB11" s="859"/>
      <c r="AC11" s="859"/>
      <c r="AD11" s="859"/>
      <c r="AE11" s="859"/>
      <c r="AF11" s="859"/>
      <c r="AG11" s="859"/>
      <c r="AH11" s="859"/>
      <c r="AI11" s="859"/>
      <c r="AJ11" s="859"/>
      <c r="AK11" s="859"/>
      <c r="AL11" s="859"/>
      <c r="AM11" s="859"/>
      <c r="AN11" s="859"/>
      <c r="AO11" s="859"/>
      <c r="AP11" s="859"/>
      <c r="AQ11" s="859"/>
      <c r="AR11" s="859"/>
      <c r="AS11" s="859"/>
      <c r="AT11" s="859"/>
      <c r="AU11" s="859"/>
      <c r="AV11" s="859"/>
      <c r="AW11" s="859"/>
      <c r="AX11" s="859"/>
      <c r="AY11" s="859"/>
      <c r="AZ11" s="859"/>
      <c r="BA11" s="859"/>
      <c r="BB11" s="859"/>
      <c r="BC11" s="859"/>
      <c r="BD11" s="859"/>
      <c r="BE11" s="859"/>
      <c r="BF11" s="859"/>
      <c r="BG11" s="859"/>
      <c r="BH11" s="859"/>
      <c r="BI11" s="859"/>
      <c r="BJ11" s="859"/>
      <c r="BK11" s="859"/>
      <c r="BL11" s="859"/>
      <c r="BM11" s="859"/>
      <c r="BN11" s="859"/>
      <c r="BO11" s="859"/>
      <c r="BP11" s="859"/>
      <c r="BQ11" s="859"/>
      <c r="BR11" s="859"/>
      <c r="BS11" s="859"/>
      <c r="BT11" s="859"/>
      <c r="BU11" s="859"/>
      <c r="BV11" s="859"/>
      <c r="BW11" s="859"/>
      <c r="BX11" s="859"/>
      <c r="BY11" s="859"/>
      <c r="BZ11" s="859"/>
      <c r="CA11" s="859"/>
      <c r="CB11" s="859"/>
      <c r="CC11" s="859"/>
      <c r="CD11" s="859"/>
      <c r="CE11" s="859"/>
      <c r="CF11" s="859"/>
      <c r="CG11" s="859"/>
      <c r="CH11" s="859"/>
      <c r="CI11" s="859"/>
      <c r="CJ11" s="859"/>
      <c r="CK11" s="859"/>
      <c r="CL11" s="859"/>
      <c r="CM11" s="859"/>
      <c r="CN11" s="859"/>
      <c r="CO11" s="859"/>
      <c r="CP11" s="859"/>
      <c r="CQ11" s="859"/>
      <c r="CR11" s="859"/>
      <c r="CS11" s="859"/>
      <c r="CT11" s="859"/>
      <c r="CU11" s="859"/>
      <c r="CV11" s="859"/>
      <c r="CW11" s="859"/>
      <c r="CX11" s="859"/>
      <c r="CY11" s="859"/>
      <c r="CZ11" s="859"/>
      <c r="DA11" s="859"/>
      <c r="DB11" s="859"/>
      <c r="DC11" s="859"/>
      <c r="DD11" s="859"/>
      <c r="DE11" s="859"/>
      <c r="DF11" s="859"/>
      <c r="DG11" s="859"/>
      <c r="DH11" s="859"/>
      <c r="DI11" s="859"/>
      <c r="DJ11" s="859"/>
      <c r="DK11" s="859"/>
      <c r="DL11" s="859"/>
      <c r="DM11" s="859"/>
      <c r="DN11" s="859"/>
      <c r="DO11" s="859"/>
      <c r="DP11" s="859"/>
      <c r="DQ11" s="859"/>
      <c r="DR11" s="859"/>
      <c r="DS11" s="859"/>
      <c r="DT11" s="859"/>
      <c r="DU11" s="859"/>
      <c r="DV11" s="859"/>
      <c r="DW11" s="859"/>
      <c r="DX11" s="859"/>
      <c r="DY11" s="859"/>
      <c r="DZ11" s="859"/>
      <c r="EA11" s="859"/>
      <c r="EB11" s="859"/>
      <c r="EC11" s="859"/>
      <c r="ED11" s="859"/>
      <c r="EE11" s="859"/>
      <c r="EF11" s="859"/>
      <c r="EG11" s="859"/>
      <c r="EH11" s="859"/>
      <c r="EI11" s="859"/>
      <c r="EJ11" s="859"/>
      <c r="EK11" s="859"/>
      <c r="EL11" s="859"/>
      <c r="EM11" s="859"/>
      <c r="EN11" s="859"/>
      <c r="EO11" s="859"/>
      <c r="EP11" s="859"/>
      <c r="EQ11" s="859"/>
      <c r="ER11" s="859"/>
      <c r="ES11" s="859"/>
      <c r="ET11" s="859"/>
      <c r="EU11" s="859"/>
      <c r="EV11" s="859"/>
      <c r="EW11" s="859"/>
      <c r="EX11" s="859"/>
      <c r="EY11" s="859"/>
      <c r="EZ11" s="859"/>
      <c r="FA11" s="859"/>
      <c r="FB11" s="859"/>
      <c r="FC11" s="859"/>
      <c r="FD11" s="859"/>
      <c r="FE11" s="859"/>
      <c r="FF11" s="859"/>
      <c r="FG11" s="859"/>
      <c r="FH11" s="859"/>
      <c r="FI11" s="859"/>
      <c r="FJ11" s="859"/>
      <c r="FK11" s="859"/>
      <c r="FL11" s="859"/>
      <c r="FM11" s="859"/>
      <c r="FN11" s="859"/>
      <c r="FO11" s="859"/>
      <c r="FP11" s="859"/>
      <c r="FQ11" s="859"/>
      <c r="FR11" s="859"/>
      <c r="FS11" s="859"/>
      <c r="FT11" s="859"/>
      <c r="FU11" s="859"/>
      <c r="FV11" s="859"/>
      <c r="FW11" s="859"/>
      <c r="FX11" s="859"/>
      <c r="FY11" s="859"/>
      <c r="FZ11" s="859"/>
      <c r="GA11" s="859"/>
      <c r="GB11" s="859"/>
      <c r="GC11" s="859"/>
      <c r="GD11" s="859"/>
      <c r="GE11" s="859"/>
      <c r="GF11" s="859"/>
      <c r="GG11" s="859"/>
      <c r="GH11" s="859"/>
      <c r="GI11" s="859"/>
      <c r="GJ11" s="859"/>
      <c r="GK11" s="859"/>
      <c r="GL11" s="859"/>
      <c r="GM11" s="859"/>
      <c r="GN11" s="859"/>
      <c r="GO11" s="859"/>
      <c r="GP11" s="859"/>
      <c r="GQ11" s="859"/>
      <c r="GR11" s="859"/>
      <c r="GS11" s="859"/>
      <c r="GT11" s="859"/>
      <c r="GU11" s="859"/>
      <c r="GV11" s="859"/>
      <c r="GW11" s="859"/>
      <c r="GX11" s="859"/>
      <c r="GY11" s="859"/>
      <c r="GZ11" s="859"/>
      <c r="HA11" s="859"/>
      <c r="HB11" s="859"/>
      <c r="HC11" s="859"/>
      <c r="HD11" s="859"/>
      <c r="HE11" s="859"/>
      <c r="HF11" s="859"/>
      <c r="HG11" s="859"/>
      <c r="HH11" s="859"/>
      <c r="HI11" s="859"/>
      <c r="HJ11" s="859"/>
      <c r="HK11" s="859"/>
      <c r="HL11" s="859"/>
      <c r="HM11" s="859"/>
      <c r="HN11" s="859"/>
      <c r="HO11" s="859"/>
      <c r="HP11" s="859"/>
      <c r="HQ11" s="859"/>
      <c r="HR11" s="859"/>
      <c r="HS11" s="859"/>
      <c r="HT11" s="859"/>
      <c r="HU11" s="859"/>
      <c r="HV11" s="859"/>
      <c r="HW11" s="859"/>
      <c r="HX11" s="859"/>
      <c r="HY11" s="859"/>
      <c r="HZ11" s="859"/>
      <c r="IA11" s="859"/>
      <c r="IB11" s="859"/>
      <c r="IC11" s="859"/>
      <c r="ID11" s="859"/>
      <c r="IE11" s="859"/>
      <c r="IF11" s="859"/>
      <c r="IG11" s="859"/>
      <c r="IH11" s="859"/>
      <c r="II11" s="859"/>
      <c r="IJ11" s="859"/>
      <c r="IK11" s="859"/>
      <c r="IL11" s="859"/>
      <c r="IM11" s="859"/>
      <c r="IN11" s="859"/>
      <c r="IO11" s="859"/>
      <c r="IP11" s="859"/>
      <c r="IQ11" s="859"/>
      <c r="IR11" s="859"/>
      <c r="IS11" s="859"/>
      <c r="IT11" s="859"/>
      <c r="IU11" s="859"/>
      <c r="IV11" s="859"/>
    </row>
    <row r="12" spans="1:11" ht="15.75">
      <c r="A12" s="180"/>
      <c r="B12" s="335" t="s">
        <v>1242</v>
      </c>
      <c r="C12" s="181" t="s">
        <v>1243</v>
      </c>
      <c r="D12" s="181" t="s">
        <v>1290</v>
      </c>
      <c r="E12" s="180" t="s">
        <v>1244</v>
      </c>
      <c r="F12" s="859"/>
      <c r="G12" s="859"/>
      <c r="H12" s="859"/>
      <c r="I12" s="859"/>
      <c r="J12" s="859"/>
      <c r="K12" s="859"/>
    </row>
    <row r="13" spans="1:5" ht="15.75">
      <c r="A13" s="180" t="s">
        <v>1612</v>
      </c>
      <c r="B13" s="182" t="s">
        <v>1245</v>
      </c>
      <c r="C13" s="335" t="s">
        <v>1182</v>
      </c>
      <c r="D13" s="335" t="s">
        <v>1182</v>
      </c>
      <c r="E13" s="181" t="s">
        <v>244</v>
      </c>
    </row>
    <row r="14" spans="1:5" ht="16.5" thickBot="1">
      <c r="A14" s="864" t="s">
        <v>1617</v>
      </c>
      <c r="B14" s="183" t="s">
        <v>1618</v>
      </c>
      <c r="C14" s="184" t="s">
        <v>1619</v>
      </c>
      <c r="D14" s="184" t="s">
        <v>1620</v>
      </c>
      <c r="E14" s="184" t="s">
        <v>1621</v>
      </c>
    </row>
    <row r="15" spans="1:8" ht="19.5" customHeight="1">
      <c r="A15" s="863">
        <v>1</v>
      </c>
      <c r="B15" s="811"/>
      <c r="C15" s="812"/>
      <c r="D15" s="812"/>
      <c r="E15" s="629">
        <f aca="true" t="shared" si="0" ref="E15:E43">+D15-C15</f>
        <v>0</v>
      </c>
      <c r="H15" s="186"/>
    </row>
    <row r="16" spans="1:8" ht="19.5" customHeight="1">
      <c r="A16" s="185">
        <v>2</v>
      </c>
      <c r="B16" s="811"/>
      <c r="C16" s="812"/>
      <c r="D16" s="812"/>
      <c r="E16" s="629">
        <f t="shared" si="0"/>
        <v>0</v>
      </c>
      <c r="H16" s="186"/>
    </row>
    <row r="17" spans="1:8" ht="19.5" customHeight="1">
      <c r="A17" s="185">
        <v>3</v>
      </c>
      <c r="B17" s="811"/>
      <c r="C17" s="813"/>
      <c r="D17" s="812"/>
      <c r="E17" s="629">
        <f t="shared" si="0"/>
        <v>0</v>
      </c>
      <c r="H17" s="186"/>
    </row>
    <row r="18" spans="1:8" ht="19.5" customHeight="1">
      <c r="A18" s="185">
        <v>4</v>
      </c>
      <c r="B18" s="811"/>
      <c r="C18" s="813"/>
      <c r="D18" s="812"/>
      <c r="E18" s="629">
        <f t="shared" si="0"/>
        <v>0</v>
      </c>
      <c r="H18" s="186"/>
    </row>
    <row r="19" spans="1:8" ht="19.5" customHeight="1">
      <c r="A19" s="185">
        <v>5</v>
      </c>
      <c r="B19" s="811"/>
      <c r="C19" s="813"/>
      <c r="D19" s="812"/>
      <c r="E19" s="629">
        <f t="shared" si="0"/>
        <v>0</v>
      </c>
      <c r="H19" s="186"/>
    </row>
    <row r="20" spans="1:8" ht="19.5" customHeight="1">
      <c r="A20" s="185">
        <v>6</v>
      </c>
      <c r="B20" s="811"/>
      <c r="C20" s="813"/>
      <c r="D20" s="812"/>
      <c r="E20" s="629">
        <f t="shared" si="0"/>
        <v>0</v>
      </c>
      <c r="H20" s="186"/>
    </row>
    <row r="21" spans="1:8" ht="19.5" customHeight="1">
      <c r="A21" s="185">
        <v>7</v>
      </c>
      <c r="B21" s="811"/>
      <c r="C21" s="813"/>
      <c r="D21" s="812"/>
      <c r="E21" s="629">
        <f t="shared" si="0"/>
        <v>0</v>
      </c>
      <c r="H21" s="186"/>
    </row>
    <row r="22" spans="1:8" ht="19.5" customHeight="1">
      <c r="A22" s="185">
        <v>8</v>
      </c>
      <c r="B22" s="811"/>
      <c r="C22" s="813"/>
      <c r="D22" s="812"/>
      <c r="E22" s="629">
        <f t="shared" si="0"/>
        <v>0</v>
      </c>
      <c r="H22" s="186"/>
    </row>
    <row r="23" spans="1:8" ht="19.5" customHeight="1">
      <c r="A23" s="185">
        <v>9</v>
      </c>
      <c r="B23" s="811"/>
      <c r="C23" s="813"/>
      <c r="D23" s="812"/>
      <c r="E23" s="629">
        <f t="shared" si="0"/>
        <v>0</v>
      </c>
      <c r="H23" s="186"/>
    </row>
    <row r="24" spans="1:8" ht="19.5" customHeight="1">
      <c r="A24" s="185">
        <v>10</v>
      </c>
      <c r="B24" s="811"/>
      <c r="C24" s="813"/>
      <c r="D24" s="812"/>
      <c r="E24" s="629">
        <f t="shared" si="0"/>
        <v>0</v>
      </c>
      <c r="H24" s="186"/>
    </row>
    <row r="25" spans="1:8" ht="19.5" customHeight="1">
      <c r="A25" s="185">
        <v>11</v>
      </c>
      <c r="B25" s="811"/>
      <c r="C25" s="813"/>
      <c r="D25" s="812"/>
      <c r="E25" s="629">
        <f t="shared" si="0"/>
        <v>0</v>
      </c>
      <c r="H25" s="186"/>
    </row>
    <row r="26" spans="1:8" ht="19.5" customHeight="1">
      <c r="A26" s="185">
        <v>12</v>
      </c>
      <c r="B26" s="811"/>
      <c r="C26" s="813"/>
      <c r="D26" s="812"/>
      <c r="E26" s="629">
        <f t="shared" si="0"/>
        <v>0</v>
      </c>
      <c r="H26" s="186"/>
    </row>
    <row r="27" spans="1:8" ht="19.5" customHeight="1">
      <c r="A27" s="185">
        <v>13</v>
      </c>
      <c r="B27" s="811"/>
      <c r="C27" s="813"/>
      <c r="D27" s="812"/>
      <c r="E27" s="629">
        <f t="shared" si="0"/>
        <v>0</v>
      </c>
      <c r="H27" s="186"/>
    </row>
    <row r="28" spans="1:8" ht="19.5" customHeight="1">
      <c r="A28" s="185">
        <v>14</v>
      </c>
      <c r="B28" s="811"/>
      <c r="C28" s="813"/>
      <c r="D28" s="812"/>
      <c r="E28" s="629">
        <f>+D28-C28</f>
        <v>0</v>
      </c>
      <c r="H28" s="186"/>
    </row>
    <row r="29" spans="1:8" ht="19.5" customHeight="1">
      <c r="A29" s="185">
        <v>15</v>
      </c>
      <c r="B29" s="811"/>
      <c r="C29" s="813"/>
      <c r="D29" s="812"/>
      <c r="E29" s="629">
        <f t="shared" si="0"/>
        <v>0</v>
      </c>
      <c r="H29" s="186"/>
    </row>
    <row r="30" spans="1:8" ht="19.5" customHeight="1">
      <c r="A30" s="185">
        <v>16</v>
      </c>
      <c r="B30" s="811"/>
      <c r="C30" s="813"/>
      <c r="D30" s="812"/>
      <c r="E30" s="629">
        <f t="shared" si="0"/>
        <v>0</v>
      </c>
      <c r="H30" s="186"/>
    </row>
    <row r="31" spans="1:8" ht="19.5" customHeight="1">
      <c r="A31" s="185">
        <v>17</v>
      </c>
      <c r="B31" s="811"/>
      <c r="C31" s="812"/>
      <c r="D31" s="812"/>
      <c r="E31" s="629">
        <f t="shared" si="0"/>
        <v>0</v>
      </c>
      <c r="H31" s="186"/>
    </row>
    <row r="32" spans="1:8" ht="19.5" customHeight="1">
      <c r="A32" s="185">
        <v>18</v>
      </c>
      <c r="B32" s="811"/>
      <c r="C32" s="812"/>
      <c r="D32" s="812"/>
      <c r="E32" s="629">
        <f t="shared" si="0"/>
        <v>0</v>
      </c>
      <c r="H32" s="186"/>
    </row>
    <row r="33" spans="1:8" ht="19.5" customHeight="1">
      <c r="A33" s="185">
        <v>19</v>
      </c>
      <c r="B33" s="811"/>
      <c r="C33" s="812"/>
      <c r="D33" s="812"/>
      <c r="E33" s="629">
        <f t="shared" si="0"/>
        <v>0</v>
      </c>
      <c r="H33" s="186"/>
    </row>
    <row r="34" spans="1:8" ht="19.5" customHeight="1">
      <c r="A34" s="185">
        <v>20</v>
      </c>
      <c r="B34" s="811"/>
      <c r="C34" s="812"/>
      <c r="D34" s="812"/>
      <c r="E34" s="629">
        <f t="shared" si="0"/>
        <v>0</v>
      </c>
      <c r="H34" s="186"/>
    </row>
    <row r="35" spans="1:8" ht="19.5" customHeight="1">
      <c r="A35" s="185">
        <v>21</v>
      </c>
      <c r="B35" s="811"/>
      <c r="C35" s="813"/>
      <c r="D35" s="812"/>
      <c r="E35" s="629">
        <f t="shared" si="0"/>
        <v>0</v>
      </c>
      <c r="H35" s="186"/>
    </row>
    <row r="36" spans="1:8" ht="19.5" customHeight="1">
      <c r="A36" s="185">
        <v>22</v>
      </c>
      <c r="B36" s="811"/>
      <c r="C36" s="812"/>
      <c r="D36" s="812"/>
      <c r="E36" s="629">
        <f t="shared" si="0"/>
        <v>0</v>
      </c>
      <c r="H36" s="186"/>
    </row>
    <row r="37" spans="1:8" ht="19.5" customHeight="1">
      <c r="A37" s="185">
        <v>23</v>
      </c>
      <c r="B37" s="811"/>
      <c r="C37" s="812"/>
      <c r="D37" s="812"/>
      <c r="E37" s="629">
        <f t="shared" si="0"/>
        <v>0</v>
      </c>
      <c r="H37" s="186"/>
    </row>
    <row r="38" spans="1:8" ht="19.5" customHeight="1">
      <c r="A38" s="185">
        <v>24</v>
      </c>
      <c r="B38" s="811"/>
      <c r="C38" s="812"/>
      <c r="D38" s="812"/>
      <c r="E38" s="629">
        <f t="shared" si="0"/>
        <v>0</v>
      </c>
      <c r="H38" s="186"/>
    </row>
    <row r="39" spans="1:8" ht="19.5" customHeight="1">
      <c r="A39" s="185">
        <v>25</v>
      </c>
      <c r="B39" s="811"/>
      <c r="C39" s="812"/>
      <c r="D39" s="812"/>
      <c r="E39" s="629">
        <f t="shared" si="0"/>
        <v>0</v>
      </c>
      <c r="H39" s="186"/>
    </row>
    <row r="40" spans="1:8" ht="19.5" customHeight="1">
      <c r="A40" s="185">
        <v>26</v>
      </c>
      <c r="B40" s="811"/>
      <c r="C40" s="812"/>
      <c r="D40" s="812"/>
      <c r="E40" s="629">
        <f t="shared" si="0"/>
        <v>0</v>
      </c>
      <c r="H40" s="186"/>
    </row>
    <row r="41" spans="1:8" ht="19.5" customHeight="1">
      <c r="A41" s="185">
        <v>27</v>
      </c>
      <c r="B41" s="811"/>
      <c r="C41" s="812"/>
      <c r="D41" s="812"/>
      <c r="E41" s="629">
        <f t="shared" si="0"/>
        <v>0</v>
      </c>
      <c r="H41" s="186"/>
    </row>
    <row r="42" spans="1:8" ht="19.5" customHeight="1">
      <c r="A42" s="185">
        <v>28</v>
      </c>
      <c r="B42" s="811"/>
      <c r="C42" s="812"/>
      <c r="D42" s="812"/>
      <c r="E42" s="629">
        <f t="shared" si="0"/>
        <v>0</v>
      </c>
      <c r="H42" s="186"/>
    </row>
    <row r="43" spans="1:8" ht="19.5" customHeight="1">
      <c r="A43" s="185">
        <v>29</v>
      </c>
      <c r="B43" s="811"/>
      <c r="C43" s="865"/>
      <c r="D43" s="865"/>
      <c r="E43" s="629">
        <f t="shared" si="0"/>
        <v>0</v>
      </c>
      <c r="H43" s="186"/>
    </row>
    <row r="44" spans="1:8" ht="19.5" customHeight="1">
      <c r="A44" s="185">
        <v>30</v>
      </c>
      <c r="B44" s="814" t="s">
        <v>1608</v>
      </c>
      <c r="C44" s="629">
        <f>SUM(C15:C43)</f>
        <v>0</v>
      </c>
      <c r="D44" s="629">
        <f>SUM(D15:D43)</f>
        <v>0</v>
      </c>
      <c r="E44" s="629">
        <f>+D44-C44</f>
        <v>0</v>
      </c>
      <c r="H44" s="186"/>
    </row>
    <row r="50" ht="15.75">
      <c r="C50" s="178"/>
    </row>
  </sheetData>
  <sheetProtection/>
  <mergeCells count="5">
    <mergeCell ref="A8:E8"/>
    <mergeCell ref="A9:E9"/>
    <mergeCell ref="A4:E4"/>
    <mergeCell ref="A6:D6"/>
    <mergeCell ref="A7:B7"/>
  </mergeCells>
  <printOptions horizontalCentered="1"/>
  <pageMargins left="0.25" right="0.25" top="0.75" bottom="0.5" header="0" footer="0.5"/>
  <pageSetup horizontalDpi="300" verticalDpi="300" orientation="portrait" scale="80" r:id="rId1"/>
  <headerFooter alignWithMargins="0">
    <oddFooter>&amp;CPage 25</oddFooter>
  </headerFooter>
</worksheet>
</file>

<file path=xl/worksheets/sheet29.xml><?xml version="1.0" encoding="utf-8"?>
<worksheet xmlns="http://schemas.openxmlformats.org/spreadsheetml/2006/main" xmlns:r="http://schemas.openxmlformats.org/officeDocument/2006/relationships">
  <sheetPr codeName="Sheet29" transitionEvaluation="1"/>
  <dimension ref="A1:Q40"/>
  <sheetViews>
    <sheetView showGridLines="0" showZeros="0" zoomScalePageLayoutView="0" workbookViewId="0" topLeftCell="A1">
      <selection activeCell="G40" sqref="G40"/>
    </sheetView>
  </sheetViews>
  <sheetFormatPr defaultColWidth="8.75390625" defaultRowHeight="15.75"/>
  <cols>
    <col min="1" max="1" width="4.625" style="98" customWidth="1"/>
    <col min="2" max="2" width="19.125" style="98" customWidth="1"/>
    <col min="3" max="7" width="12.125" style="98" customWidth="1"/>
    <col min="8" max="16384" width="8.75390625" style="98" customWidth="1"/>
  </cols>
  <sheetData>
    <row r="1" spans="1:17" s="2" customFormat="1" ht="19.5" thickBot="1">
      <c r="A1" s="1037">
        <f>TableConts1!A1</f>
        <v>0</v>
      </c>
      <c r="B1" s="51"/>
      <c r="C1" s="51"/>
      <c r="D1" s="96"/>
      <c r="E1" s="855"/>
      <c r="F1" s="60"/>
      <c r="G1" s="981" t="str">
        <f>GenInst1!K1</f>
        <v>For the Year Ended December 31, 2018</v>
      </c>
      <c r="H1" s="3"/>
      <c r="I1" s="3"/>
      <c r="J1" s="3"/>
      <c r="K1" s="3"/>
      <c r="L1" s="3"/>
      <c r="M1" s="3"/>
      <c r="N1" s="3"/>
      <c r="O1" s="3"/>
      <c r="P1" s="3"/>
      <c r="Q1" s="3"/>
    </row>
    <row r="2" spans="1:17" s="228" customFormat="1" ht="15.75">
      <c r="A2" s="249"/>
      <c r="B2" s="985" t="s">
        <v>1497</v>
      </c>
      <c r="C2" s="249"/>
      <c r="D2" s="249"/>
      <c r="E2" s="238"/>
      <c r="F2" s="238"/>
      <c r="G2" s="249"/>
      <c r="H2" s="249"/>
      <c r="I2" s="238"/>
      <c r="J2" s="238"/>
      <c r="K2" s="238"/>
      <c r="L2" s="260"/>
      <c r="M2" s="260"/>
      <c r="N2" s="260"/>
      <c r="O2" s="260"/>
      <c r="P2" s="260"/>
      <c r="Q2" s="260"/>
    </row>
    <row r="3" spans="1:17" s="228" customFormat="1" ht="15.75" customHeight="1">
      <c r="A3" s="1023"/>
      <c r="B3" s="249"/>
      <c r="C3" s="249"/>
      <c r="D3" s="249"/>
      <c r="E3" s="238"/>
      <c r="F3" s="238"/>
      <c r="G3" s="249"/>
      <c r="H3" s="249"/>
      <c r="I3" s="238"/>
      <c r="J3" s="238"/>
      <c r="K3" s="238"/>
      <c r="L3" s="260"/>
      <c r="M3" s="260"/>
      <c r="N3" s="260"/>
      <c r="O3" s="260"/>
      <c r="P3" s="260"/>
      <c r="Q3" s="260"/>
    </row>
    <row r="4" spans="1:7" ht="18.75">
      <c r="A4" s="1655" t="s">
        <v>702</v>
      </c>
      <c r="B4" s="1655"/>
      <c r="C4" s="1655"/>
      <c r="D4" s="1655"/>
      <c r="E4" s="1655"/>
      <c r="F4" s="1655"/>
      <c r="G4" s="1655"/>
    </row>
    <row r="5" spans="1:2" ht="15.75">
      <c r="A5" s="610"/>
      <c r="B5" s="610"/>
    </row>
    <row r="6" spans="1:9" ht="15.75">
      <c r="A6" s="100" t="s">
        <v>47</v>
      </c>
      <c r="I6" s="604"/>
    </row>
    <row r="7" ht="15.75">
      <c r="A7" s="100" t="s">
        <v>1006</v>
      </c>
    </row>
    <row r="8" spans="1:7" ht="15.75">
      <c r="A8" s="101"/>
      <c r="B8" s="101"/>
      <c r="C8" s="101"/>
      <c r="D8" s="101"/>
      <c r="E8" s="101"/>
      <c r="F8" s="101"/>
      <c r="G8" s="101"/>
    </row>
    <row r="9" spans="1:7" ht="15.75">
      <c r="A9" s="102"/>
      <c r="B9" s="102"/>
      <c r="C9" s="606" t="s">
        <v>1177</v>
      </c>
      <c r="D9" s="481"/>
      <c r="E9" s="590" t="s">
        <v>1122</v>
      </c>
      <c r="F9" s="590"/>
      <c r="G9" s="590" t="s">
        <v>1177</v>
      </c>
    </row>
    <row r="10" spans="1:16" s="100" customFormat="1" ht="15.75">
      <c r="A10" s="102" t="s">
        <v>1612</v>
      </c>
      <c r="B10" s="102" t="s">
        <v>1123</v>
      </c>
      <c r="C10" s="612" t="s">
        <v>827</v>
      </c>
      <c r="D10" s="606" t="s">
        <v>1499</v>
      </c>
      <c r="E10" s="590" t="s">
        <v>1124</v>
      </c>
      <c r="F10" s="590" t="s">
        <v>1501</v>
      </c>
      <c r="G10" s="252" t="s">
        <v>266</v>
      </c>
      <c r="H10" s="98"/>
      <c r="I10" s="98"/>
      <c r="J10" s="98"/>
      <c r="K10" s="98"/>
      <c r="L10" s="98"/>
      <c r="M10" s="98"/>
      <c r="N10" s="98"/>
      <c r="O10" s="98"/>
      <c r="P10" s="98"/>
    </row>
    <row r="11" spans="1:7" ht="16.5" thickBot="1">
      <c r="A11" s="103" t="s">
        <v>1617</v>
      </c>
      <c r="B11" s="103" t="s">
        <v>1618</v>
      </c>
      <c r="C11" s="104" t="s">
        <v>1619</v>
      </c>
      <c r="D11" s="104" t="s">
        <v>1620</v>
      </c>
      <c r="E11" s="105" t="s">
        <v>1621</v>
      </c>
      <c r="F11" s="104" t="s">
        <v>1622</v>
      </c>
      <c r="G11" s="104" t="s">
        <v>1623</v>
      </c>
    </row>
    <row r="12" spans="1:7" ht="15.75">
      <c r="A12" s="106">
        <v>1</v>
      </c>
      <c r="B12" s="106"/>
      <c r="C12" s="998"/>
      <c r="D12" s="998"/>
      <c r="E12" s="998"/>
      <c r="F12" s="998"/>
      <c r="G12" s="998">
        <f>SUM(C12+D12-E12+F12)</f>
        <v>0</v>
      </c>
    </row>
    <row r="13" spans="1:7" ht="15.75">
      <c r="A13" s="106">
        <v>2</v>
      </c>
      <c r="B13" s="106"/>
      <c r="C13" s="998"/>
      <c r="D13" s="998"/>
      <c r="E13" s="998"/>
      <c r="F13" s="998"/>
      <c r="G13" s="998">
        <f aca="true" t="shared" si="0" ref="G13:G19">SUM(C13+D13-E13+F13)</f>
        <v>0</v>
      </c>
    </row>
    <row r="14" spans="1:7" ht="15.75">
      <c r="A14" s="106">
        <v>3</v>
      </c>
      <c r="B14" s="106"/>
      <c r="C14" s="998"/>
      <c r="D14" s="998"/>
      <c r="E14" s="998"/>
      <c r="F14" s="998"/>
      <c r="G14" s="998">
        <f t="shared" si="0"/>
        <v>0</v>
      </c>
    </row>
    <row r="15" spans="1:7" ht="15.75">
      <c r="A15" s="106">
        <v>4</v>
      </c>
      <c r="B15" s="106"/>
      <c r="C15" s="998"/>
      <c r="D15" s="998"/>
      <c r="E15" s="998"/>
      <c r="F15" s="998"/>
      <c r="G15" s="998">
        <f t="shared" si="0"/>
        <v>0</v>
      </c>
    </row>
    <row r="16" spans="1:7" ht="15.75">
      <c r="A16" s="106">
        <v>5</v>
      </c>
      <c r="B16" s="106"/>
      <c r="C16" s="998"/>
      <c r="D16" s="998"/>
      <c r="E16" s="998"/>
      <c r="F16" s="998"/>
      <c r="G16" s="998">
        <f t="shared" si="0"/>
        <v>0</v>
      </c>
    </row>
    <row r="17" spans="1:7" ht="15.75">
      <c r="A17" s="106">
        <v>6</v>
      </c>
      <c r="B17" s="106"/>
      <c r="C17" s="998"/>
      <c r="D17" s="998"/>
      <c r="E17" s="998"/>
      <c r="F17" s="998"/>
      <c r="G17" s="998">
        <f t="shared" si="0"/>
        <v>0</v>
      </c>
    </row>
    <row r="18" spans="1:7" ht="15.75">
      <c r="A18" s="106">
        <v>7</v>
      </c>
      <c r="B18" s="106"/>
      <c r="C18" s="998"/>
      <c r="D18" s="998"/>
      <c r="E18" s="998"/>
      <c r="F18" s="998"/>
      <c r="G18" s="998">
        <f t="shared" si="0"/>
        <v>0</v>
      </c>
    </row>
    <row r="19" spans="1:7" ht="15.75">
      <c r="A19" s="106">
        <v>8</v>
      </c>
      <c r="B19" s="106" t="s">
        <v>1199</v>
      </c>
      <c r="C19" s="999">
        <f>SUM(C12:C18)</f>
        <v>0</v>
      </c>
      <c r="D19" s="999">
        <f>SUM(D12:D18)</f>
        <v>0</v>
      </c>
      <c r="E19" s="999">
        <f>SUM(E12:E18)</f>
        <v>0</v>
      </c>
      <c r="F19" s="999">
        <f>SUM(F12:F18)</f>
        <v>0</v>
      </c>
      <c r="G19" s="998">
        <f t="shared" si="0"/>
        <v>0</v>
      </c>
    </row>
    <row r="20" spans="1:7" ht="15.75">
      <c r="A20" s="108"/>
      <c r="B20" s="100"/>
      <c r="C20" s="225"/>
      <c r="D20" s="100"/>
      <c r="E20" s="100"/>
      <c r="F20" s="100"/>
      <c r="G20" s="100"/>
    </row>
    <row r="21" spans="1:7" ht="15.75">
      <c r="A21" s="108"/>
      <c r="B21" s="100"/>
      <c r="C21" s="225"/>
      <c r="D21" s="100"/>
      <c r="E21" s="100"/>
      <c r="F21" s="100"/>
      <c r="G21" s="100"/>
    </row>
    <row r="22" spans="1:7" ht="15.75">
      <c r="A22" s="108"/>
      <c r="B22" s="100"/>
      <c r="C22" s="225"/>
      <c r="D22" s="100"/>
      <c r="E22" s="100"/>
      <c r="F22" s="100"/>
      <c r="G22" s="100"/>
    </row>
    <row r="23" spans="1:7" ht="15.75">
      <c r="A23" s="108"/>
      <c r="B23" s="100"/>
      <c r="C23" s="100"/>
      <c r="D23" s="100"/>
      <c r="E23" s="100"/>
      <c r="F23" s="100"/>
      <c r="G23" s="100"/>
    </row>
    <row r="24" spans="1:7" ht="18.75">
      <c r="A24" s="1656" t="s">
        <v>1604</v>
      </c>
      <c r="B24" s="1656"/>
      <c r="C24" s="1656"/>
      <c r="D24" s="1656"/>
      <c r="E24" s="1656"/>
      <c r="F24" s="1656"/>
      <c r="G24" s="1656"/>
    </row>
    <row r="25" spans="1:7" ht="18.75">
      <c r="A25" s="1656" t="s">
        <v>1007</v>
      </c>
      <c r="B25" s="1656"/>
      <c r="C25" s="1656"/>
      <c r="D25" s="1656"/>
      <c r="E25" s="1656"/>
      <c r="F25" s="1656"/>
      <c r="G25" s="1656"/>
    </row>
    <row r="26" spans="1:7" ht="15.75">
      <c r="A26" s="608"/>
      <c r="B26" s="108"/>
      <c r="C26" s="100"/>
      <c r="D26" s="609"/>
      <c r="E26" s="100"/>
      <c r="F26" s="100"/>
      <c r="G26" s="100"/>
    </row>
    <row r="27" spans="1:7" ht="15.75">
      <c r="A27" s="157" t="s">
        <v>828</v>
      </c>
      <c r="B27" s="99"/>
      <c r="C27" s="99"/>
      <c r="D27" s="99"/>
      <c r="E27" s="99"/>
      <c r="F27" s="99"/>
      <c r="G27" s="99"/>
    </row>
    <row r="28" ht="15.75">
      <c r="A28" s="157" t="s">
        <v>1008</v>
      </c>
    </row>
    <row r="29" spans="1:7" ht="15.75">
      <c r="A29" s="101"/>
      <c r="B29" s="101"/>
      <c r="C29" s="101"/>
      <c r="D29" s="101"/>
      <c r="E29" s="101"/>
      <c r="F29" s="101"/>
      <c r="G29" s="101"/>
    </row>
    <row r="30" spans="1:13" ht="15.75">
      <c r="A30" s="102"/>
      <c r="B30" s="109"/>
      <c r="C30" s="111" t="s">
        <v>1125</v>
      </c>
      <c r="D30" s="111"/>
      <c r="E30" s="111" t="s">
        <v>1122</v>
      </c>
      <c r="F30" s="111"/>
      <c r="G30" s="111" t="s">
        <v>1177</v>
      </c>
      <c r="H30" s="3"/>
      <c r="I30" s="3"/>
      <c r="J30" s="3"/>
      <c r="K30" s="3"/>
      <c r="L30" s="3"/>
      <c r="M30" s="3"/>
    </row>
    <row r="31" spans="1:13" ht="15.75">
      <c r="A31" s="417" t="s">
        <v>1612</v>
      </c>
      <c r="B31" s="590" t="s">
        <v>1123</v>
      </c>
      <c r="C31" s="611" t="s">
        <v>265</v>
      </c>
      <c r="D31" s="111" t="s">
        <v>1499</v>
      </c>
      <c r="E31" s="111" t="s">
        <v>1124</v>
      </c>
      <c r="F31" s="111" t="s">
        <v>1501</v>
      </c>
      <c r="G31" s="111" t="s">
        <v>266</v>
      </c>
      <c r="H31" s="3"/>
      <c r="I31" s="3"/>
      <c r="J31" s="3"/>
      <c r="K31" s="3"/>
      <c r="L31" s="3"/>
      <c r="M31" s="3"/>
    </row>
    <row r="32" spans="1:7" ht="16.5" thickBot="1">
      <c r="A32" s="103" t="s">
        <v>1617</v>
      </c>
      <c r="B32" s="113" t="s">
        <v>1618</v>
      </c>
      <c r="C32" s="113" t="s">
        <v>1619</v>
      </c>
      <c r="D32" s="113" t="s">
        <v>1620</v>
      </c>
      <c r="E32" s="113" t="s">
        <v>1621</v>
      </c>
      <c r="F32" s="113" t="s">
        <v>1622</v>
      </c>
      <c r="G32" s="112" t="s">
        <v>1623</v>
      </c>
    </row>
    <row r="33" spans="1:7" ht="15.75" customHeight="1">
      <c r="A33" s="114">
        <v>1</v>
      </c>
      <c r="B33" s="114"/>
      <c r="C33" s="1000"/>
      <c r="D33" s="1000"/>
      <c r="E33" s="1000"/>
      <c r="F33" s="1000"/>
      <c r="G33" s="1000">
        <f>SUM(C33+D33-E33+F33)</f>
        <v>0</v>
      </c>
    </row>
    <row r="34" spans="1:7" ht="15.75">
      <c r="A34" s="114">
        <v>2</v>
      </c>
      <c r="B34" s="114"/>
      <c r="C34" s="1000"/>
      <c r="D34" s="1000"/>
      <c r="E34" s="1000"/>
      <c r="F34" s="1000"/>
      <c r="G34" s="1000">
        <f aca="true" t="shared" si="1" ref="G34:G40">SUM(C34+D34-E34+F34)</f>
        <v>0</v>
      </c>
    </row>
    <row r="35" spans="1:7" ht="15.75">
      <c r="A35" s="114">
        <v>3</v>
      </c>
      <c r="B35" s="114"/>
      <c r="C35" s="1000"/>
      <c r="D35" s="1000"/>
      <c r="E35" s="1000"/>
      <c r="F35" s="1000"/>
      <c r="G35" s="1000">
        <f t="shared" si="1"/>
        <v>0</v>
      </c>
    </row>
    <row r="36" spans="1:7" ht="15.75">
      <c r="A36" s="114">
        <v>4</v>
      </c>
      <c r="B36" s="114"/>
      <c r="C36" s="1000"/>
      <c r="D36" s="1000"/>
      <c r="E36" s="1000"/>
      <c r="F36" s="1000"/>
      <c r="G36" s="1000">
        <f t="shared" si="1"/>
        <v>0</v>
      </c>
    </row>
    <row r="37" spans="1:7" ht="15.75">
      <c r="A37" s="114">
        <v>5</v>
      </c>
      <c r="B37" s="114"/>
      <c r="C37" s="1000"/>
      <c r="D37" s="1000"/>
      <c r="E37" s="1000"/>
      <c r="F37" s="1000"/>
      <c r="G37" s="1000">
        <f t="shared" si="1"/>
        <v>0</v>
      </c>
    </row>
    <row r="38" spans="1:7" ht="15.75">
      <c r="A38" s="114">
        <v>6</v>
      </c>
      <c r="B38" s="114"/>
      <c r="C38" s="1000"/>
      <c r="D38" s="1000"/>
      <c r="E38" s="1000"/>
      <c r="F38" s="1000"/>
      <c r="G38" s="1000">
        <f t="shared" si="1"/>
        <v>0</v>
      </c>
    </row>
    <row r="39" spans="1:7" ht="15.75">
      <c r="A39" s="114">
        <v>7</v>
      </c>
      <c r="B39" s="114"/>
      <c r="C39" s="1001"/>
      <c r="D39" s="1000"/>
      <c r="E39" s="1000"/>
      <c r="F39" s="1000"/>
      <c r="G39" s="1000">
        <f t="shared" si="1"/>
        <v>0</v>
      </c>
    </row>
    <row r="40" spans="1:7" ht="15.75">
      <c r="A40" s="114">
        <v>8</v>
      </c>
      <c r="B40" s="114" t="s">
        <v>1199</v>
      </c>
      <c r="C40" s="1002">
        <f>SUM(C33:C39)</f>
        <v>0</v>
      </c>
      <c r="D40" s="1002">
        <f>SUM(D33:D39)</f>
        <v>0</v>
      </c>
      <c r="E40" s="1002">
        <f>SUM(E33:E39)</f>
        <v>0</v>
      </c>
      <c r="F40" s="1002">
        <f>SUM(F33:F39)</f>
        <v>0</v>
      </c>
      <c r="G40" s="1000">
        <f t="shared" si="1"/>
        <v>0</v>
      </c>
    </row>
  </sheetData>
  <sheetProtection/>
  <mergeCells count="3">
    <mergeCell ref="A4:G4"/>
    <mergeCell ref="A24:G24"/>
    <mergeCell ref="A25:G25"/>
  </mergeCells>
  <printOptions horizontalCentered="1"/>
  <pageMargins left="0.25" right="0.25" top="1" bottom="0.5" header="0" footer="0.5"/>
  <pageSetup horizontalDpi="300" verticalDpi="300" orientation="portrait" r:id="rId1"/>
  <headerFooter alignWithMargins="0">
    <oddFooter>&amp;CPage 26</oddFooter>
  </headerFooter>
</worksheet>
</file>

<file path=xl/worksheets/sheet3.xml><?xml version="1.0" encoding="utf-8"?>
<worksheet xmlns="http://schemas.openxmlformats.org/spreadsheetml/2006/main" xmlns:r="http://schemas.openxmlformats.org/officeDocument/2006/relationships">
  <sheetPr codeName="Sheet3"/>
  <dimension ref="A1:L116"/>
  <sheetViews>
    <sheetView showGridLines="0" zoomScalePageLayoutView="0" workbookViewId="0" topLeftCell="A1">
      <selection activeCell="K1" sqref="K1"/>
    </sheetView>
  </sheetViews>
  <sheetFormatPr defaultColWidth="9.00390625" defaultRowHeight="15.75"/>
  <cols>
    <col min="1" max="1" width="9.00390625" style="234" customWidth="1"/>
    <col min="2" max="2" width="9.50390625" style="234" customWidth="1"/>
    <col min="3" max="16384" width="9.00390625" style="234" customWidth="1"/>
  </cols>
  <sheetData>
    <row r="1" spans="1:11" ht="19.5" thickBot="1">
      <c r="A1" s="1136">
        <f>TableConts1!A1</f>
        <v>0</v>
      </c>
      <c r="B1" s="1"/>
      <c r="C1" s="1"/>
      <c r="D1" s="1"/>
      <c r="E1" s="52"/>
      <c r="F1" s="1"/>
      <c r="G1" s="53"/>
      <c r="H1" s="1"/>
      <c r="I1" s="53"/>
      <c r="J1" s="53"/>
      <c r="K1" s="856" t="str">
        <f>TableConts1!K1</f>
        <v>For the Year Ended December 31, 2018</v>
      </c>
    </row>
    <row r="2" spans="1:12" ht="15.75">
      <c r="A2" s="249"/>
      <c r="B2" s="985" t="str">
        <f>GenInst1!B2</f>
        <v>    (Company Name)</v>
      </c>
      <c r="C2" s="249"/>
      <c r="D2" s="249"/>
      <c r="E2" s="238"/>
      <c r="F2" s="238"/>
      <c r="G2" s="249"/>
      <c r="H2" s="249"/>
      <c r="I2" s="238"/>
      <c r="J2" s="3"/>
      <c r="K2" s="329"/>
      <c r="L2"/>
    </row>
    <row r="3" spans="1:12" ht="15.75">
      <c r="A3" s="249"/>
      <c r="B3" s="249"/>
      <c r="C3" s="249"/>
      <c r="D3" s="249"/>
      <c r="E3" s="238"/>
      <c r="F3" s="238"/>
      <c r="G3" s="249"/>
      <c r="H3" s="249"/>
      <c r="I3" s="238"/>
      <c r="J3" s="3"/>
      <c r="K3" s="329"/>
      <c r="L3"/>
    </row>
    <row r="4" spans="1:12" ht="20.25">
      <c r="A4" s="1624" t="s">
        <v>62</v>
      </c>
      <c r="B4" s="1624"/>
      <c r="C4" s="1624"/>
      <c r="D4" s="1624"/>
      <c r="E4" s="1624"/>
      <c r="F4" s="1624"/>
      <c r="G4" s="1624"/>
      <c r="H4" s="1624"/>
      <c r="I4" s="1624"/>
      <c r="J4" s="1624"/>
      <c r="K4" s="1624"/>
      <c r="L4"/>
    </row>
    <row r="5" spans="1:12" ht="15.75">
      <c r="A5" s="1625" t="s">
        <v>63</v>
      </c>
      <c r="B5" s="1625"/>
      <c r="C5" s="1625"/>
      <c r="D5" s="1625"/>
      <c r="E5" s="1625"/>
      <c r="F5" s="1625"/>
      <c r="G5" s="1625"/>
      <c r="H5" s="1625"/>
      <c r="I5" s="1625"/>
      <c r="J5" s="1625"/>
      <c r="K5" s="1625"/>
      <c r="L5"/>
    </row>
    <row r="6" spans="1:12" ht="15.75">
      <c r="A6" s="249"/>
      <c r="B6" s="249"/>
      <c r="C6" s="249"/>
      <c r="D6" s="249"/>
      <c r="E6" s="238"/>
      <c r="F6" s="238"/>
      <c r="G6" s="249"/>
      <c r="H6" s="249"/>
      <c r="I6" s="238"/>
      <c r="J6" s="3"/>
      <c r="K6" s="329"/>
      <c r="L6"/>
    </row>
    <row r="7" spans="1:12" ht="15.75">
      <c r="A7" s="476" t="s">
        <v>116</v>
      </c>
      <c r="B7" s="329"/>
      <c r="C7" s="329"/>
      <c r="D7" s="329"/>
      <c r="E7" s="329"/>
      <c r="F7" s="477"/>
      <c r="G7" s="329"/>
      <c r="H7" s="329"/>
      <c r="I7" s="329"/>
      <c r="J7" s="329"/>
      <c r="K7" s="476" t="s">
        <v>117</v>
      </c>
      <c r="L7"/>
    </row>
    <row r="8" spans="1:12" ht="15.75">
      <c r="A8" s="476"/>
      <c r="B8" s="329"/>
      <c r="C8" s="329"/>
      <c r="D8" s="329"/>
      <c r="E8" s="329"/>
      <c r="F8" s="477"/>
      <c r="G8" s="329"/>
      <c r="H8" s="329"/>
      <c r="I8" s="329"/>
      <c r="J8" s="329"/>
      <c r="K8" s="476"/>
      <c r="L8"/>
    </row>
    <row r="9" spans="1:12" ht="15.75">
      <c r="A9" s="41">
        <v>402</v>
      </c>
      <c r="B9" s="329" t="s">
        <v>108</v>
      </c>
      <c r="C9" s="370"/>
      <c r="D9" s="329"/>
      <c r="E9" s="329"/>
      <c r="F9" s="329"/>
      <c r="G9" s="329"/>
      <c r="H9" s="329" t="s">
        <v>1118</v>
      </c>
      <c r="I9" s="329" t="s">
        <v>1118</v>
      </c>
      <c r="J9" s="329" t="s">
        <v>1118</v>
      </c>
      <c r="K9" s="479">
        <v>37</v>
      </c>
      <c r="L9"/>
    </row>
    <row r="10" spans="1:12" ht="15.75">
      <c r="A10" s="41">
        <v>403</v>
      </c>
      <c r="B10" s="329" t="s">
        <v>109</v>
      </c>
      <c r="C10" s="370"/>
      <c r="D10" s="329"/>
      <c r="E10" s="329"/>
      <c r="F10" s="329"/>
      <c r="G10" s="329" t="s">
        <v>1118</v>
      </c>
      <c r="H10" s="329" t="s">
        <v>1118</v>
      </c>
      <c r="I10" s="329" t="s">
        <v>1118</v>
      </c>
      <c r="J10" s="329" t="s">
        <v>1118</v>
      </c>
      <c r="K10" s="479">
        <v>38</v>
      </c>
      <c r="L10"/>
    </row>
    <row r="11" spans="1:12" ht="15.75">
      <c r="A11" s="370">
        <v>404</v>
      </c>
      <c r="B11" s="329" t="s">
        <v>110</v>
      </c>
      <c r="C11" s="329"/>
      <c r="D11" s="329"/>
      <c r="E11" s="329"/>
      <c r="F11" s="329"/>
      <c r="G11" s="329"/>
      <c r="H11" s="329" t="s">
        <v>1118</v>
      </c>
      <c r="I11" s="329" t="s">
        <v>1118</v>
      </c>
      <c r="J11" s="329" t="s">
        <v>1118</v>
      </c>
      <c r="K11" s="479">
        <v>39</v>
      </c>
      <c r="L11"/>
    </row>
    <row r="12" spans="1:12" ht="15.75">
      <c r="A12" s="370">
        <v>405</v>
      </c>
      <c r="B12" s="329" t="s">
        <v>707</v>
      </c>
      <c r="C12" s="329"/>
      <c r="D12" s="329"/>
      <c r="E12" s="329"/>
      <c r="F12" s="329" t="s">
        <v>673</v>
      </c>
      <c r="G12" s="329" t="s">
        <v>1118</v>
      </c>
      <c r="H12" s="329" t="s">
        <v>1118</v>
      </c>
      <c r="I12" s="329" t="s">
        <v>1118</v>
      </c>
      <c r="J12" s="329" t="s">
        <v>1118</v>
      </c>
      <c r="K12" s="479">
        <v>40</v>
      </c>
      <c r="L12"/>
    </row>
    <row r="13" spans="1:12" ht="15.75">
      <c r="A13" s="370">
        <v>406</v>
      </c>
      <c r="B13" s="329" t="s">
        <v>1378</v>
      </c>
      <c r="C13" s="329"/>
      <c r="D13" s="329"/>
      <c r="E13" s="329"/>
      <c r="F13" s="329"/>
      <c r="G13" s="329" t="s">
        <v>1118</v>
      </c>
      <c r="H13" s="329" t="s">
        <v>1118</v>
      </c>
      <c r="I13" s="329" t="s">
        <v>1118</v>
      </c>
      <c r="J13" s="329" t="s">
        <v>1118</v>
      </c>
      <c r="K13" s="479">
        <v>41</v>
      </c>
      <c r="L13"/>
    </row>
    <row r="14" spans="1:12" ht="15.75">
      <c r="A14" s="370">
        <v>407</v>
      </c>
      <c r="B14" s="329" t="s">
        <v>1379</v>
      </c>
      <c r="C14" s="329"/>
      <c r="D14" s="329"/>
      <c r="E14" s="329"/>
      <c r="F14" s="329"/>
      <c r="G14" s="329" t="s">
        <v>1118</v>
      </c>
      <c r="H14" s="329" t="s">
        <v>1118</v>
      </c>
      <c r="I14" s="329" t="s">
        <v>1118</v>
      </c>
      <c r="J14" s="329" t="s">
        <v>1118</v>
      </c>
      <c r="K14" s="479">
        <v>42</v>
      </c>
      <c r="L14"/>
    </row>
    <row r="15" spans="1:12" ht="15.75">
      <c r="A15" s="370">
        <v>408</v>
      </c>
      <c r="B15" s="329" t="s">
        <v>1380</v>
      </c>
      <c r="C15" s="329"/>
      <c r="D15" s="329"/>
      <c r="E15" s="329"/>
      <c r="F15" s="329"/>
      <c r="G15" s="329" t="s">
        <v>1118</v>
      </c>
      <c r="H15" s="329" t="s">
        <v>1118</v>
      </c>
      <c r="I15" s="329" t="s">
        <v>1118</v>
      </c>
      <c r="J15" s="329" t="s">
        <v>1118</v>
      </c>
      <c r="K15" s="479">
        <v>43</v>
      </c>
      <c r="L15"/>
    </row>
    <row r="16" spans="1:12" ht="15.75">
      <c r="A16" s="370">
        <v>409</v>
      </c>
      <c r="B16" s="329" t="s">
        <v>111</v>
      </c>
      <c r="C16" s="329"/>
      <c r="D16" s="329"/>
      <c r="E16" s="329"/>
      <c r="F16" s="329"/>
      <c r="G16" s="329"/>
      <c r="H16" s="329" t="s">
        <v>1117</v>
      </c>
      <c r="I16" s="329" t="s">
        <v>673</v>
      </c>
      <c r="J16" s="329" t="s">
        <v>673</v>
      </c>
      <c r="K16" s="479">
        <v>44</v>
      </c>
      <c r="L16"/>
    </row>
    <row r="17" spans="1:12" ht="15.75">
      <c r="A17" s="370" t="s">
        <v>1090</v>
      </c>
      <c r="B17" s="329" t="s">
        <v>1116</v>
      </c>
      <c r="C17" s="329"/>
      <c r="D17" s="329"/>
      <c r="E17" s="329"/>
      <c r="F17" s="329"/>
      <c r="G17" s="329" t="s">
        <v>1117</v>
      </c>
      <c r="H17" s="329" t="s">
        <v>673</v>
      </c>
      <c r="I17" s="329" t="s">
        <v>673</v>
      </c>
      <c r="J17" s="329" t="s">
        <v>673</v>
      </c>
      <c r="K17" s="479">
        <v>45</v>
      </c>
      <c r="L17"/>
    </row>
    <row r="18" spans="1:12" ht="15.75">
      <c r="A18" s="370">
        <v>410</v>
      </c>
      <c r="B18" s="329" t="s">
        <v>1381</v>
      </c>
      <c r="C18" s="329"/>
      <c r="D18" s="329"/>
      <c r="E18" s="329" t="s">
        <v>673</v>
      </c>
      <c r="F18" s="329" t="s">
        <v>673</v>
      </c>
      <c r="G18" s="329" t="s">
        <v>673</v>
      </c>
      <c r="H18" s="329" t="s">
        <v>673</v>
      </c>
      <c r="I18" s="329" t="s">
        <v>673</v>
      </c>
      <c r="J18" s="329" t="s">
        <v>673</v>
      </c>
      <c r="K18" s="479">
        <v>46</v>
      </c>
      <c r="L18"/>
    </row>
    <row r="19" spans="1:12" ht="15.75">
      <c r="A19" s="370" t="s">
        <v>60</v>
      </c>
      <c r="B19" s="329" t="s">
        <v>667</v>
      </c>
      <c r="C19" s="329"/>
      <c r="D19" s="329"/>
      <c r="E19" s="329"/>
      <c r="F19" s="329"/>
      <c r="G19" s="329"/>
      <c r="H19" s="329"/>
      <c r="I19" s="329"/>
      <c r="J19" s="329"/>
      <c r="K19" s="479">
        <v>47</v>
      </c>
      <c r="L19"/>
    </row>
    <row r="20" spans="1:12" ht="15.75">
      <c r="A20" s="370" t="s">
        <v>61</v>
      </c>
      <c r="B20" s="329" t="s">
        <v>666</v>
      </c>
      <c r="C20" s="329"/>
      <c r="D20" s="329"/>
      <c r="E20" s="329"/>
      <c r="F20" s="329"/>
      <c r="G20" s="329"/>
      <c r="H20" s="329"/>
      <c r="I20" s="329"/>
      <c r="J20" s="329"/>
      <c r="K20" s="479">
        <v>48</v>
      </c>
      <c r="L20"/>
    </row>
    <row r="21" spans="1:12" ht="15.75">
      <c r="A21" s="370">
        <v>412</v>
      </c>
      <c r="B21" s="329" t="s">
        <v>1382</v>
      </c>
      <c r="C21" s="329"/>
      <c r="D21" s="329"/>
      <c r="E21" s="329"/>
      <c r="F21" s="329" t="s">
        <v>673</v>
      </c>
      <c r="G21" s="329" t="s">
        <v>673</v>
      </c>
      <c r="H21" s="329" t="s">
        <v>673</v>
      </c>
      <c r="I21" s="329" t="s">
        <v>673</v>
      </c>
      <c r="J21" s="329" t="s">
        <v>673</v>
      </c>
      <c r="K21" s="479">
        <v>49</v>
      </c>
      <c r="L21"/>
    </row>
    <row r="22" spans="1:12" ht="15.75">
      <c r="A22" s="370">
        <v>413</v>
      </c>
      <c r="B22" s="329" t="s">
        <v>1383</v>
      </c>
      <c r="C22" s="329"/>
      <c r="D22" s="329"/>
      <c r="E22" s="329"/>
      <c r="F22" s="329"/>
      <c r="G22" s="329" t="s">
        <v>673</v>
      </c>
      <c r="H22" s="329" t="s">
        <v>673</v>
      </c>
      <c r="I22" s="329" t="s">
        <v>673</v>
      </c>
      <c r="J22" s="329" t="s">
        <v>673</v>
      </c>
      <c r="K22" s="479">
        <v>49</v>
      </c>
      <c r="L22"/>
    </row>
    <row r="23" spans="1:12" ht="15.75">
      <c r="A23" s="370">
        <v>416</v>
      </c>
      <c r="B23" s="329" t="s">
        <v>1384</v>
      </c>
      <c r="C23" s="329"/>
      <c r="D23" s="329"/>
      <c r="E23" s="329"/>
      <c r="F23" s="329" t="s">
        <v>673</v>
      </c>
      <c r="G23" s="329" t="s">
        <v>673</v>
      </c>
      <c r="H23" s="329" t="s">
        <v>673</v>
      </c>
      <c r="I23" s="329" t="s">
        <v>673</v>
      </c>
      <c r="J23" s="329" t="s">
        <v>673</v>
      </c>
      <c r="K23" s="479">
        <v>50</v>
      </c>
      <c r="L23"/>
    </row>
    <row r="24" spans="1:12" ht="15.75">
      <c r="A24" s="370">
        <v>417</v>
      </c>
      <c r="B24" s="329" t="s">
        <v>1385</v>
      </c>
      <c r="C24" s="329"/>
      <c r="D24" s="329"/>
      <c r="E24" s="329"/>
      <c r="F24" s="329" t="s">
        <v>673</v>
      </c>
      <c r="G24" s="329" t="s">
        <v>673</v>
      </c>
      <c r="H24" s="329" t="s">
        <v>673</v>
      </c>
      <c r="I24" s="329" t="s">
        <v>673</v>
      </c>
      <c r="J24" s="329" t="s">
        <v>673</v>
      </c>
      <c r="K24" s="479">
        <v>51</v>
      </c>
      <c r="L24"/>
    </row>
    <row r="25" spans="1:12" ht="15.75">
      <c r="A25" s="1541" t="s">
        <v>1775</v>
      </c>
      <c r="B25" s="1543" t="s">
        <v>1778</v>
      </c>
      <c r="C25" s="1543"/>
      <c r="D25" s="1543"/>
      <c r="E25" s="1543"/>
      <c r="F25" s="1543"/>
      <c r="G25" s="1543" t="s">
        <v>673</v>
      </c>
      <c r="H25" s="1543" t="s">
        <v>673</v>
      </c>
      <c r="I25" s="1543" t="s">
        <v>673</v>
      </c>
      <c r="J25" s="1543" t="s">
        <v>673</v>
      </c>
      <c r="K25" s="479">
        <v>52</v>
      </c>
      <c r="L25"/>
    </row>
    <row r="26" spans="1:12" ht="15.75">
      <c r="A26" s="1541" t="s">
        <v>1776</v>
      </c>
      <c r="B26" s="1543" t="s">
        <v>1778</v>
      </c>
      <c r="C26" s="1543"/>
      <c r="D26" s="1543"/>
      <c r="E26" s="1543"/>
      <c r="F26" s="1543" t="s">
        <v>1781</v>
      </c>
      <c r="G26" s="1543"/>
      <c r="H26" s="1543"/>
      <c r="I26" s="1543"/>
      <c r="J26" s="1543"/>
      <c r="K26" s="479">
        <v>53</v>
      </c>
      <c r="L26"/>
    </row>
    <row r="27" spans="1:12" ht="15.75">
      <c r="A27" s="1541" t="s">
        <v>1779</v>
      </c>
      <c r="B27" s="1626" t="s">
        <v>1782</v>
      </c>
      <c r="C27" s="1626"/>
      <c r="D27" s="1626"/>
      <c r="E27" s="1626"/>
      <c r="F27" s="1626"/>
      <c r="G27" s="1626"/>
      <c r="H27" s="1543" t="s">
        <v>673</v>
      </c>
      <c r="I27" s="1543" t="s">
        <v>673</v>
      </c>
      <c r="J27" s="1543" t="s">
        <v>673</v>
      </c>
      <c r="K27" s="479">
        <v>54</v>
      </c>
      <c r="L27"/>
    </row>
    <row r="28" spans="1:12" ht="15.75">
      <c r="A28" s="1541" t="s">
        <v>1780</v>
      </c>
      <c r="B28" s="1626" t="s">
        <v>1782</v>
      </c>
      <c r="C28" s="1626"/>
      <c r="D28" s="1626"/>
      <c r="E28" s="1626"/>
      <c r="F28" s="1626"/>
      <c r="G28" s="1626"/>
      <c r="H28" s="1543" t="s">
        <v>673</v>
      </c>
      <c r="I28" s="1543" t="s">
        <v>673</v>
      </c>
      <c r="J28" s="1543" t="s">
        <v>673</v>
      </c>
      <c r="K28" s="479">
        <v>55</v>
      </c>
      <c r="L28"/>
    </row>
    <row r="29" spans="1:12" ht="15.75">
      <c r="A29" s="370">
        <v>422</v>
      </c>
      <c r="B29" s="329" t="s">
        <v>1587</v>
      </c>
      <c r="C29" s="329"/>
      <c r="D29" s="329"/>
      <c r="E29" s="329"/>
      <c r="F29" s="329"/>
      <c r="G29" s="329"/>
      <c r="H29" s="329"/>
      <c r="I29" s="329"/>
      <c r="J29" s="329"/>
      <c r="K29" s="1542" t="s">
        <v>1777</v>
      </c>
      <c r="L29"/>
    </row>
    <row r="30" spans="1:12" ht="15.75">
      <c r="A30" s="370">
        <v>500</v>
      </c>
      <c r="B30" s="329" t="s">
        <v>1386</v>
      </c>
      <c r="C30" s="329"/>
      <c r="D30" s="329"/>
      <c r="E30" s="329"/>
      <c r="F30" s="329" t="s">
        <v>673</v>
      </c>
      <c r="G30" s="329" t="s">
        <v>673</v>
      </c>
      <c r="H30" s="329" t="s">
        <v>673</v>
      </c>
      <c r="I30" s="329" t="s">
        <v>673</v>
      </c>
      <c r="J30" s="329" t="s">
        <v>673</v>
      </c>
      <c r="K30" s="479">
        <v>58</v>
      </c>
      <c r="L30"/>
    </row>
    <row r="31" spans="1:12" ht="15.75">
      <c r="A31" s="370">
        <v>501</v>
      </c>
      <c r="B31" s="329" t="s">
        <v>1588</v>
      </c>
      <c r="C31" s="329"/>
      <c r="D31" s="329"/>
      <c r="E31" s="329"/>
      <c r="F31" s="329"/>
      <c r="G31" s="329" t="s">
        <v>673</v>
      </c>
      <c r="H31" s="329" t="s">
        <v>673</v>
      </c>
      <c r="I31" s="329" t="s">
        <v>673</v>
      </c>
      <c r="J31" s="329" t="s">
        <v>673</v>
      </c>
      <c r="K31" s="479">
        <v>59</v>
      </c>
      <c r="L31"/>
    </row>
    <row r="32" spans="1:12" ht="15.75">
      <c r="A32" s="370">
        <v>502</v>
      </c>
      <c r="B32" s="329" t="s">
        <v>1387</v>
      </c>
      <c r="C32" s="329"/>
      <c r="D32" s="329"/>
      <c r="E32" s="329"/>
      <c r="F32" s="329" t="s">
        <v>673</v>
      </c>
      <c r="G32" s="329" t="s">
        <v>673</v>
      </c>
      <c r="H32" s="329" t="s">
        <v>673</v>
      </c>
      <c r="I32" s="329" t="s">
        <v>673</v>
      </c>
      <c r="J32" s="329" t="s">
        <v>673</v>
      </c>
      <c r="K32" s="479">
        <v>60</v>
      </c>
      <c r="L32"/>
    </row>
    <row r="33" spans="1:12" ht="15.75">
      <c r="A33" s="370">
        <v>610</v>
      </c>
      <c r="B33" s="329" t="s">
        <v>1388</v>
      </c>
      <c r="C33" s="329"/>
      <c r="D33" s="329" t="s">
        <v>673</v>
      </c>
      <c r="E33" s="329" t="s">
        <v>673</v>
      </c>
      <c r="F33" s="329" t="s">
        <v>673</v>
      </c>
      <c r="G33" s="329" t="s">
        <v>673</v>
      </c>
      <c r="H33" s="329" t="s">
        <v>673</v>
      </c>
      <c r="I33" s="329" t="s">
        <v>673</v>
      </c>
      <c r="J33" s="329" t="s">
        <v>673</v>
      </c>
      <c r="K33" s="479">
        <v>61</v>
      </c>
      <c r="L33"/>
    </row>
    <row r="34" spans="1:12" ht="15.75">
      <c r="A34" s="370"/>
      <c r="B34" s="329" t="s">
        <v>124</v>
      </c>
      <c r="C34" s="329"/>
      <c r="D34" s="329"/>
      <c r="E34" s="329"/>
      <c r="F34" s="329"/>
      <c r="G34" s="329"/>
      <c r="H34" s="329"/>
      <c r="I34" s="329"/>
      <c r="J34" s="329"/>
      <c r="K34" s="479"/>
      <c r="L34"/>
    </row>
    <row r="35" spans="1:12" ht="15.75">
      <c r="A35" s="370"/>
      <c r="B35" s="329" t="s">
        <v>1389</v>
      </c>
      <c r="C35" s="329" t="s">
        <v>673</v>
      </c>
      <c r="D35" s="329" t="s">
        <v>673</v>
      </c>
      <c r="E35" s="329" t="s">
        <v>673</v>
      </c>
      <c r="F35" s="329" t="s">
        <v>673</v>
      </c>
      <c r="G35" s="329" t="s">
        <v>673</v>
      </c>
      <c r="H35" s="329" t="s">
        <v>673</v>
      </c>
      <c r="I35" s="329" t="s">
        <v>673</v>
      </c>
      <c r="J35" s="329" t="s">
        <v>673</v>
      </c>
      <c r="K35" s="479">
        <v>62</v>
      </c>
      <c r="L35"/>
    </row>
    <row r="36" spans="1:12" ht="15.75">
      <c r="A36" s="370"/>
      <c r="B36" s="329" t="s">
        <v>1390</v>
      </c>
      <c r="C36" s="329"/>
      <c r="D36" s="329" t="s">
        <v>673</v>
      </c>
      <c r="E36" s="329" t="s">
        <v>673</v>
      </c>
      <c r="F36" s="329" t="s">
        <v>673</v>
      </c>
      <c r="G36" s="329" t="s">
        <v>673</v>
      </c>
      <c r="H36" s="329" t="s">
        <v>673</v>
      </c>
      <c r="I36" s="329" t="s">
        <v>673</v>
      </c>
      <c r="J36" s="329" t="s">
        <v>673</v>
      </c>
      <c r="K36" s="479">
        <v>62</v>
      </c>
      <c r="L36"/>
    </row>
    <row r="37" spans="1:12" ht="15.75">
      <c r="A37"/>
      <c r="B37"/>
      <c r="C37"/>
      <c r="D37"/>
      <c r="E37"/>
      <c r="F37" s="584"/>
      <c r="G37" s="329"/>
      <c r="H37" s="329"/>
      <c r="I37" s="329"/>
      <c r="J37" s="329"/>
      <c r="K37"/>
      <c r="L37"/>
    </row>
    <row r="38" spans="1:12" ht="15.75">
      <c r="A38" s="370"/>
      <c r="B38" s="329"/>
      <c r="C38" s="329"/>
      <c r="D38" s="329"/>
      <c r="E38" s="329"/>
      <c r="F38" s="329"/>
      <c r="G38" s="329"/>
      <c r="H38"/>
      <c r="I38"/>
      <c r="J38" s="329"/>
      <c r="K38" s="479"/>
      <c r="L38"/>
    </row>
    <row r="39" spans="1:12" ht="15.75">
      <c r="A39" s="370"/>
      <c r="B39" s="329"/>
      <c r="C39" s="329"/>
      <c r="D39" s="329"/>
      <c r="E39" s="329"/>
      <c r="F39" s="329"/>
      <c r="G39" s="329"/>
      <c r="H39" s="329"/>
      <c r="I39" s="329"/>
      <c r="J39" s="329"/>
      <c r="K39" s="479"/>
      <c r="L39"/>
    </row>
    <row r="40" spans="1:12" ht="15.75">
      <c r="A40" s="370"/>
      <c r="B40" s="329"/>
      <c r="C40" s="329"/>
      <c r="D40" s="329"/>
      <c r="E40" s="329"/>
      <c r="F40" s="329"/>
      <c r="G40" s="329"/>
      <c r="H40" s="329"/>
      <c r="I40" s="329"/>
      <c r="J40" s="329"/>
      <c r="K40" s="479"/>
      <c r="L40"/>
    </row>
    <row r="41" spans="1:12" ht="15.75">
      <c r="A41" s="370"/>
      <c r="B41" s="329"/>
      <c r="C41" s="329"/>
      <c r="D41" s="329"/>
      <c r="E41" s="329"/>
      <c r="F41" s="329"/>
      <c r="G41" s="329"/>
      <c r="H41" s="329"/>
      <c r="I41" s="329"/>
      <c r="J41" s="329"/>
      <c r="K41" s="479"/>
      <c r="L41"/>
    </row>
    <row r="42" spans="1:12" ht="15.75">
      <c r="A42" s="370"/>
      <c r="B42" s="329"/>
      <c r="C42" s="329"/>
      <c r="D42" s="329"/>
      <c r="E42" s="329"/>
      <c r="F42" s="329"/>
      <c r="G42" s="329"/>
      <c r="H42" s="329"/>
      <c r="I42" s="329"/>
      <c r="J42" s="329"/>
      <c r="K42" s="370"/>
      <c r="L42" s="350"/>
    </row>
    <row r="43" spans="1:12" ht="15.75">
      <c r="A43" s="370"/>
      <c r="B43" s="329"/>
      <c r="C43" s="329"/>
      <c r="D43" s="329"/>
      <c r="E43" s="329"/>
      <c r="F43" s="329"/>
      <c r="G43" s="329"/>
      <c r="H43" s="329"/>
      <c r="I43" s="329"/>
      <c r="J43" s="329"/>
      <c r="K43" s="370"/>
      <c r="L43" s="350"/>
    </row>
    <row r="44" spans="1:12" ht="15.75">
      <c r="A44" s="370"/>
      <c r="B44" s="329"/>
      <c r="C44" s="329"/>
      <c r="D44" s="329"/>
      <c r="E44" s="329"/>
      <c r="F44" s="329"/>
      <c r="G44" s="329"/>
      <c r="H44" s="329"/>
      <c r="I44" s="329"/>
      <c r="J44" s="329"/>
      <c r="K44" s="370"/>
      <c r="L44" s="350"/>
    </row>
    <row r="45" spans="1:12" ht="15.75">
      <c r="A45" s="370"/>
      <c r="B45" s="329"/>
      <c r="C45" s="329"/>
      <c r="D45" s="329"/>
      <c r="E45" s="329"/>
      <c r="F45" s="329"/>
      <c r="G45" s="329"/>
      <c r="H45" s="329"/>
      <c r="I45" s="329"/>
      <c r="J45" s="329"/>
      <c r="K45" s="370"/>
      <c r="L45" s="350"/>
    </row>
    <row r="46" spans="1:12" ht="15.75">
      <c r="A46" s="370"/>
      <c r="B46" s="329"/>
      <c r="C46" s="329"/>
      <c r="D46" s="329"/>
      <c r="E46" s="329"/>
      <c r="F46" s="329"/>
      <c r="G46" s="329"/>
      <c r="H46" s="329"/>
      <c r="I46" s="329"/>
      <c r="J46" s="329"/>
      <c r="K46" s="370"/>
      <c r="L46" s="350"/>
    </row>
    <row r="47" spans="1:12" ht="15.75">
      <c r="A47" s="370"/>
      <c r="B47" s="329"/>
      <c r="C47" s="329"/>
      <c r="D47" s="329"/>
      <c r="E47" s="329"/>
      <c r="F47" s="329"/>
      <c r="G47" s="329"/>
      <c r="H47" s="329"/>
      <c r="I47" s="329"/>
      <c r="J47" s="329"/>
      <c r="K47" s="370"/>
      <c r="L47" s="350"/>
    </row>
    <row r="48" spans="1:12" ht="15.75">
      <c r="A48" s="370"/>
      <c r="B48" s="329"/>
      <c r="C48" s="329"/>
      <c r="D48" s="329"/>
      <c r="E48" s="329"/>
      <c r="F48" s="329"/>
      <c r="G48" s="329"/>
      <c r="H48" s="329"/>
      <c r="I48" s="329"/>
      <c r="J48" s="329"/>
      <c r="K48" s="370"/>
      <c r="L48" s="350"/>
    </row>
    <row r="49" spans="1:12" ht="15.75">
      <c r="A49" s="370"/>
      <c r="B49" s="329"/>
      <c r="C49" s="329"/>
      <c r="D49" s="329"/>
      <c r="E49" s="329"/>
      <c r="F49" s="329"/>
      <c r="G49" s="329"/>
      <c r="H49" s="329"/>
      <c r="I49" s="329"/>
      <c r="J49" s="329"/>
      <c r="K49" s="370"/>
      <c r="L49" s="350"/>
    </row>
    <row r="50" spans="1:12" ht="15.75">
      <c r="A50" s="370"/>
      <c r="B50" s="329"/>
      <c r="C50" s="329"/>
      <c r="D50" s="329"/>
      <c r="E50" s="329"/>
      <c r="F50" s="329"/>
      <c r="G50" s="329"/>
      <c r="H50" s="329"/>
      <c r="I50" s="329"/>
      <c r="J50" s="329"/>
      <c r="K50" s="370"/>
      <c r="L50" s="350"/>
    </row>
    <row r="51" spans="1:12" ht="15.75">
      <c r="A51" s="370"/>
      <c r="B51" s="329"/>
      <c r="C51" s="329"/>
      <c r="D51" s="329"/>
      <c r="E51" s="329"/>
      <c r="F51" s="329"/>
      <c r="G51" s="329"/>
      <c r="H51" s="329"/>
      <c r="I51" s="329"/>
      <c r="J51" s="329"/>
      <c r="K51" s="370"/>
      <c r="L51" s="350"/>
    </row>
    <row r="52" spans="1:12" ht="15.75">
      <c r="A52" s="370"/>
      <c r="B52" s="329"/>
      <c r="C52" s="329"/>
      <c r="D52" s="329"/>
      <c r="E52" s="329"/>
      <c r="F52" s="329"/>
      <c r="G52" s="329"/>
      <c r="H52" s="329"/>
      <c r="I52" s="329"/>
      <c r="J52" s="329"/>
      <c r="K52" s="370"/>
      <c r="L52" s="350"/>
    </row>
    <row r="53" spans="1:12" ht="15.75">
      <c r="A53" s="370"/>
      <c r="B53" s="329"/>
      <c r="C53" s="329"/>
      <c r="D53" s="329"/>
      <c r="E53" s="329"/>
      <c r="F53" s="329"/>
      <c r="G53" s="329"/>
      <c r="H53" s="329"/>
      <c r="I53" s="329"/>
      <c r="J53" s="329"/>
      <c r="K53" s="370"/>
      <c r="L53" s="350"/>
    </row>
    <row r="54" spans="1:12" ht="15.75">
      <c r="A54" s="370"/>
      <c r="B54" s="329"/>
      <c r="C54" s="329"/>
      <c r="D54" s="329"/>
      <c r="E54" s="329"/>
      <c r="F54" s="329"/>
      <c r="G54" s="329"/>
      <c r="H54" s="329"/>
      <c r="I54" s="329"/>
      <c r="J54" s="329"/>
      <c r="K54" s="370"/>
      <c r="L54" s="350"/>
    </row>
    <row r="55" spans="1:12" ht="15.75">
      <c r="A55" s="370"/>
      <c r="B55" s="329"/>
      <c r="C55" s="329"/>
      <c r="D55" s="329"/>
      <c r="E55" s="329"/>
      <c r="F55" s="329"/>
      <c r="G55" s="329"/>
      <c r="H55" s="329"/>
      <c r="I55" s="329"/>
      <c r="J55" s="329"/>
      <c r="K55" s="370"/>
      <c r="L55" s="350"/>
    </row>
    <row r="56" spans="1:12" ht="15.75">
      <c r="A56" s="370"/>
      <c r="B56" s="329"/>
      <c r="C56" s="329"/>
      <c r="D56" s="329"/>
      <c r="E56" s="329"/>
      <c r="F56" s="329"/>
      <c r="G56" s="329"/>
      <c r="H56" s="329"/>
      <c r="I56" s="329"/>
      <c r="J56" s="329"/>
      <c r="K56" s="370"/>
      <c r="L56" s="350"/>
    </row>
    <row r="57" spans="1:12" ht="15.75">
      <c r="A57" s="370"/>
      <c r="B57" s="329"/>
      <c r="C57" s="329"/>
      <c r="D57" s="329"/>
      <c r="E57" s="329"/>
      <c r="F57" s="329"/>
      <c r="G57" s="329"/>
      <c r="H57" s="329"/>
      <c r="I57" s="329"/>
      <c r="J57" s="329"/>
      <c r="K57" s="370"/>
      <c r="L57" s="350"/>
    </row>
    <row r="58" spans="1:12" ht="15.75">
      <c r="A58" s="370"/>
      <c r="B58" s="329"/>
      <c r="C58" s="329"/>
      <c r="D58" s="329"/>
      <c r="E58" s="329"/>
      <c r="F58" s="329"/>
      <c r="G58" s="329"/>
      <c r="H58" s="329"/>
      <c r="I58" s="329"/>
      <c r="J58" s="329"/>
      <c r="K58" s="370"/>
      <c r="L58" s="350"/>
    </row>
    <row r="59" spans="1:12" ht="15.75">
      <c r="A59" s="370"/>
      <c r="B59" s="329"/>
      <c r="C59" s="329"/>
      <c r="D59" s="329"/>
      <c r="E59" s="329"/>
      <c r="F59" s="329"/>
      <c r="G59" s="329"/>
      <c r="H59" s="329"/>
      <c r="I59" s="329"/>
      <c r="J59" s="329"/>
      <c r="K59" s="370"/>
      <c r="L59" s="350"/>
    </row>
    <row r="60" spans="1:12" ht="15.75">
      <c r="A60" s="370"/>
      <c r="B60" s="329"/>
      <c r="C60" s="329"/>
      <c r="D60" s="329"/>
      <c r="E60" s="329"/>
      <c r="F60" s="329"/>
      <c r="G60" s="329"/>
      <c r="H60" s="329"/>
      <c r="I60" s="329"/>
      <c r="J60" s="329"/>
      <c r="K60" s="370"/>
      <c r="L60" s="350"/>
    </row>
    <row r="61" spans="1:12" ht="15.75">
      <c r="A61" s="370"/>
      <c r="B61" s="329"/>
      <c r="C61" s="329"/>
      <c r="D61" s="329"/>
      <c r="E61" s="329"/>
      <c r="F61" s="329"/>
      <c r="G61" s="329"/>
      <c r="H61" s="329"/>
      <c r="I61" s="329"/>
      <c r="J61" s="329"/>
      <c r="K61" s="370"/>
      <c r="L61" s="350"/>
    </row>
    <row r="62" spans="1:12" ht="15.75">
      <c r="A62" s="370"/>
      <c r="B62" s="329"/>
      <c r="C62" s="329"/>
      <c r="D62" s="329"/>
      <c r="E62" s="329"/>
      <c r="F62" s="329"/>
      <c r="G62" s="329"/>
      <c r="H62" s="329"/>
      <c r="I62" s="329"/>
      <c r="J62" s="329"/>
      <c r="K62" s="370"/>
      <c r="L62" s="350"/>
    </row>
    <row r="63" spans="1:12" ht="15.75">
      <c r="A63" s="370"/>
      <c r="B63" s="329"/>
      <c r="C63" s="329"/>
      <c r="D63" s="329"/>
      <c r="E63" s="329"/>
      <c r="F63" s="329"/>
      <c r="G63" s="329"/>
      <c r="H63" s="329"/>
      <c r="I63" s="329"/>
      <c r="J63" s="329"/>
      <c r="K63" s="370"/>
      <c r="L63" s="350"/>
    </row>
    <row r="64" spans="1:12" ht="15.75">
      <c r="A64" s="370"/>
      <c r="B64" s="329"/>
      <c r="C64" s="329"/>
      <c r="D64" s="329"/>
      <c r="E64" s="329"/>
      <c r="F64" s="329"/>
      <c r="G64" s="329"/>
      <c r="H64" s="329"/>
      <c r="I64" s="329"/>
      <c r="J64" s="329"/>
      <c r="K64" s="370"/>
      <c r="L64" s="350"/>
    </row>
    <row r="65" spans="1:12" ht="15.75">
      <c r="A65" s="370"/>
      <c r="B65" s="329"/>
      <c r="C65" s="329"/>
      <c r="D65" s="329"/>
      <c r="E65" s="329"/>
      <c r="F65" s="329"/>
      <c r="G65" s="329"/>
      <c r="H65" s="329"/>
      <c r="I65" s="329"/>
      <c r="J65" s="329"/>
      <c r="K65" s="370"/>
      <c r="L65" s="350"/>
    </row>
    <row r="66" spans="1:12" ht="15.75">
      <c r="A66" s="370"/>
      <c r="B66" s="329"/>
      <c r="C66" s="329"/>
      <c r="D66" s="329"/>
      <c r="E66" s="329"/>
      <c r="F66" s="329"/>
      <c r="G66" s="329"/>
      <c r="H66" s="329"/>
      <c r="I66" s="329"/>
      <c r="J66" s="329"/>
      <c r="K66" s="370"/>
      <c r="L66" s="350"/>
    </row>
    <row r="67" spans="1:12" ht="15.75">
      <c r="A67" s="370"/>
      <c r="B67" s="329"/>
      <c r="C67" s="329"/>
      <c r="D67" s="329"/>
      <c r="E67" s="329"/>
      <c r="F67" s="329"/>
      <c r="G67" s="329"/>
      <c r="H67" s="329"/>
      <c r="I67" s="329"/>
      <c r="J67" s="329"/>
      <c r="K67" s="370"/>
      <c r="L67" s="350"/>
    </row>
    <row r="68" spans="1:12" ht="15.75">
      <c r="A68" s="370"/>
      <c r="B68" s="329"/>
      <c r="C68" s="329"/>
      <c r="D68" s="329"/>
      <c r="E68" s="329"/>
      <c r="F68" s="329"/>
      <c r="G68" s="329"/>
      <c r="H68" s="329"/>
      <c r="I68" s="329"/>
      <c r="J68" s="329"/>
      <c r="K68" s="370"/>
      <c r="L68" s="350"/>
    </row>
    <row r="69" spans="1:12" ht="15.75">
      <c r="A69" s="370"/>
      <c r="B69" s="329"/>
      <c r="C69" s="329"/>
      <c r="D69" s="329"/>
      <c r="E69" s="329"/>
      <c r="F69" s="329"/>
      <c r="G69" s="329"/>
      <c r="H69" s="329"/>
      <c r="I69" s="329"/>
      <c r="J69" s="329"/>
      <c r="K69" s="370"/>
      <c r="L69" s="350"/>
    </row>
    <row r="70" spans="1:12" ht="15.75">
      <c r="A70" s="370"/>
      <c r="B70" s="329"/>
      <c r="C70" s="329"/>
      <c r="D70" s="329"/>
      <c r="E70" s="329"/>
      <c r="F70" s="329"/>
      <c r="G70" s="329"/>
      <c r="H70" s="329"/>
      <c r="I70" s="329"/>
      <c r="J70" s="329"/>
      <c r="K70" s="370"/>
      <c r="L70" s="350"/>
    </row>
    <row r="71" spans="1:12" ht="15.75">
      <c r="A71" s="370"/>
      <c r="B71" s="329"/>
      <c r="C71" s="329"/>
      <c r="D71" s="329"/>
      <c r="E71" s="329"/>
      <c r="F71" s="584" t="s">
        <v>125</v>
      </c>
      <c r="G71" s="329"/>
      <c r="H71" s="329"/>
      <c r="I71" s="329"/>
      <c r="J71" s="329"/>
      <c r="K71" s="370"/>
      <c r="L71" s="350"/>
    </row>
    <row r="72" ht="15.75">
      <c r="A72" s="351"/>
    </row>
    <row r="73" ht="15.75">
      <c r="A73" s="351"/>
    </row>
    <row r="74" ht="15.75">
      <c r="A74" s="351"/>
    </row>
    <row r="75" ht="15.75">
      <c r="A75" s="351"/>
    </row>
    <row r="76" ht="15.75">
      <c r="A76" s="351"/>
    </row>
    <row r="77" ht="15.75">
      <c r="A77" s="351"/>
    </row>
    <row r="78" ht="15.75">
      <c r="A78" s="351"/>
    </row>
    <row r="79" ht="15.75">
      <c r="A79" s="351"/>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row r="107" ht="15.75">
      <c r="A107" s="351"/>
    </row>
    <row r="108" ht="15.75">
      <c r="A108" s="351"/>
    </row>
    <row r="109" ht="15.75">
      <c r="A109" s="351"/>
    </row>
    <row r="110" ht="15.75">
      <c r="A110" s="351"/>
    </row>
    <row r="111" ht="15.75">
      <c r="A111" s="351"/>
    </row>
    <row r="112" ht="15.75">
      <c r="A112" s="351"/>
    </row>
    <row r="113" ht="15.75">
      <c r="A113" s="351"/>
    </row>
    <row r="114" ht="15.75">
      <c r="A114" s="351"/>
    </row>
    <row r="115" ht="15.75">
      <c r="A115" s="351"/>
    </row>
    <row r="116" ht="15.75">
      <c r="A116" s="351"/>
    </row>
  </sheetData>
  <sheetProtection/>
  <mergeCells count="4">
    <mergeCell ref="A4:K4"/>
    <mergeCell ref="A5:K5"/>
    <mergeCell ref="B27:G27"/>
    <mergeCell ref="B28:G28"/>
  </mergeCells>
  <printOptions/>
  <pageMargins left="1" right="0.5" top="1" bottom="0.5" header="0" footer="0.5"/>
  <pageSetup horizontalDpi="600" verticalDpi="600" orientation="portrait" scale="81" r:id="rId1"/>
  <headerFooter alignWithMargins="0">
    <oddFooter>&amp;Cii</oddFooter>
  </headerFooter>
</worksheet>
</file>

<file path=xl/worksheets/sheet30.xml><?xml version="1.0" encoding="utf-8"?>
<worksheet xmlns="http://schemas.openxmlformats.org/spreadsheetml/2006/main" xmlns:r="http://schemas.openxmlformats.org/officeDocument/2006/relationships">
  <sheetPr codeName="Sheet30">
    <pageSetUpPr fitToPage="1"/>
  </sheetPr>
  <dimension ref="A1:U67"/>
  <sheetViews>
    <sheetView showGridLines="0" showZeros="0" zoomScale="71" zoomScaleNormal="71" zoomScalePageLayoutView="0" workbookViewId="0" topLeftCell="A1">
      <selection activeCell="K28" sqref="K28"/>
    </sheetView>
  </sheetViews>
  <sheetFormatPr defaultColWidth="9.00390625" defaultRowHeight="15.75"/>
  <cols>
    <col min="1" max="1" width="4.625" style="1252" customWidth="1"/>
    <col min="2" max="2" width="8.875" style="1252" customWidth="1"/>
    <col min="3" max="3" width="29.375" style="1252" customWidth="1"/>
    <col min="4" max="4" width="13.375" style="1252" customWidth="1"/>
    <col min="5" max="5" width="11.375" style="1252" customWidth="1"/>
    <col min="6" max="7" width="12.625" style="1252" customWidth="1"/>
    <col min="8" max="8" width="10.125" style="1252" customWidth="1"/>
    <col min="9" max="9" width="27.25390625" style="1252" customWidth="1"/>
    <col min="10" max="10" width="11.75390625" style="1252" customWidth="1"/>
    <col min="11" max="11" width="16.625" style="1252" customWidth="1"/>
    <col min="12" max="12" width="0.12890625" style="1253" customWidth="1"/>
    <col min="13" max="13" width="1.00390625" style="1253" customWidth="1"/>
    <col min="14" max="16384" width="9.00390625" style="1253" customWidth="1"/>
  </cols>
  <sheetData>
    <row r="1" spans="1:19" s="4" customFormat="1" ht="19.5" thickBot="1">
      <c r="A1" s="1245">
        <f>TableConts1!A1</f>
        <v>0</v>
      </c>
      <c r="B1" s="1246"/>
      <c r="C1" s="1246"/>
      <c r="D1" s="1246"/>
      <c r="E1" s="1247"/>
      <c r="F1" s="1246"/>
      <c r="G1" s="1246"/>
      <c r="H1" s="1247"/>
      <c r="I1" s="1248"/>
      <c r="J1" s="1247"/>
      <c r="K1" s="981" t="str">
        <f>GenInst1!K1</f>
        <v>For the Year Ended December 31, 2018</v>
      </c>
      <c r="L1" s="41"/>
      <c r="M1" s="41"/>
      <c r="N1" s="41"/>
      <c r="O1" s="41"/>
      <c r="P1" s="41"/>
      <c r="Q1" s="41"/>
      <c r="R1" s="41"/>
      <c r="S1" s="41"/>
    </row>
    <row r="2" spans="1:18" s="4" customFormat="1" ht="15.75">
      <c r="A2" s="835"/>
      <c r="B2" s="835"/>
      <c r="C2" s="835" t="s">
        <v>340</v>
      </c>
      <c r="D2" s="835"/>
      <c r="E2" s="835"/>
      <c r="F2" s="1249"/>
      <c r="G2" s="1249"/>
      <c r="H2" s="835"/>
      <c r="I2" s="835"/>
      <c r="J2" s="1249"/>
      <c r="K2" s="1249"/>
      <c r="L2" s="1249"/>
      <c r="M2" s="41"/>
      <c r="N2" s="41"/>
      <c r="O2" s="41"/>
      <c r="P2" s="41"/>
      <c r="Q2" s="41"/>
      <c r="R2" s="41"/>
    </row>
    <row r="3" s="584" customFormat="1" ht="12.75" customHeight="1">
      <c r="A3" s="1250"/>
    </row>
    <row r="4" spans="1:11" s="1250" customFormat="1" ht="22.5" customHeight="1">
      <c r="A4" s="1663" t="s">
        <v>1009</v>
      </c>
      <c r="B4" s="1663"/>
      <c r="C4" s="1663"/>
      <c r="D4" s="1663"/>
      <c r="E4" s="1663"/>
      <c r="F4" s="1663"/>
      <c r="G4" s="1663"/>
      <c r="H4" s="1663"/>
      <c r="I4" s="1663"/>
      <c r="J4" s="1663"/>
      <c r="K4" s="1663"/>
    </row>
    <row r="5" spans="1:11" s="1250" customFormat="1" ht="22.5" customHeight="1">
      <c r="A5" s="1663" t="s">
        <v>1295</v>
      </c>
      <c r="B5" s="1663"/>
      <c r="C5" s="1663"/>
      <c r="D5" s="1663"/>
      <c r="E5" s="1663"/>
      <c r="F5" s="1663"/>
      <c r="G5" s="1663"/>
      <c r="H5" s="1663"/>
      <c r="I5" s="1663"/>
      <c r="J5" s="1663"/>
      <c r="K5" s="1663"/>
    </row>
    <row r="6" spans="1:2" ht="9.75" customHeight="1">
      <c r="A6" s="1251"/>
      <c r="B6" s="1251"/>
    </row>
    <row r="7" spans="1:10" ht="15.75">
      <c r="A7" s="1665" t="s">
        <v>296</v>
      </c>
      <c r="B7" s="1665"/>
      <c r="C7" s="1665"/>
      <c r="D7" s="1665"/>
      <c r="E7" s="1665"/>
      <c r="F7" s="1665"/>
      <c r="G7" s="1665"/>
      <c r="H7" s="1665"/>
      <c r="I7" s="1665"/>
      <c r="J7" s="1665"/>
    </row>
    <row r="8" spans="1:3" ht="15.75">
      <c r="A8" s="1666" t="s">
        <v>1246</v>
      </c>
      <c r="B8" s="1666"/>
      <c r="C8" s="1666"/>
    </row>
    <row r="9" spans="1:5" ht="15.75">
      <c r="A9" s="1665" t="s">
        <v>1247</v>
      </c>
      <c r="B9" s="1665"/>
      <c r="C9" s="1665"/>
      <c r="D9" s="1665"/>
      <c r="E9" s="1665"/>
    </row>
    <row r="10" spans="1:6" ht="15.75">
      <c r="A10" s="1665" t="s">
        <v>1034</v>
      </c>
      <c r="B10" s="1665"/>
      <c r="C10" s="1665"/>
      <c r="D10" s="1665"/>
      <c r="E10" s="1665"/>
      <c r="F10" s="1665"/>
    </row>
    <row r="11" spans="1:9" ht="15.75">
      <c r="A11" s="1666" t="s">
        <v>1035</v>
      </c>
      <c r="B11" s="1666"/>
      <c r="C11" s="1666"/>
      <c r="D11" s="1666"/>
      <c r="E11" s="1666"/>
      <c r="F11" s="1666"/>
      <c r="G11" s="1666"/>
      <c r="H11" s="1666"/>
      <c r="I11" s="1666"/>
    </row>
    <row r="12" spans="1:9" ht="15.75">
      <c r="A12" s="1665" t="s">
        <v>1663</v>
      </c>
      <c r="B12" s="1665"/>
      <c r="C12" s="1665"/>
      <c r="D12" s="1665"/>
      <c r="E12" s="1665"/>
      <c r="F12" s="1665"/>
      <c r="G12" s="1665"/>
      <c r="H12" s="1665"/>
      <c r="I12" s="1665"/>
    </row>
    <row r="13" spans="1:9" ht="15.75">
      <c r="A13" s="1667" t="s">
        <v>1664</v>
      </c>
      <c r="B13" s="1667"/>
      <c r="C13" s="1667"/>
      <c r="D13" s="1667"/>
      <c r="E13" s="1667"/>
      <c r="F13" s="1667"/>
      <c r="G13" s="1667"/>
      <c r="H13" s="1667"/>
      <c r="I13" s="1667"/>
    </row>
    <row r="14" spans="1:9" ht="15.75">
      <c r="A14" s="1666" t="s">
        <v>1015</v>
      </c>
      <c r="B14" s="1666"/>
      <c r="C14" s="1666"/>
      <c r="D14" s="1666"/>
      <c r="E14" s="1666"/>
      <c r="F14" s="1666"/>
      <c r="G14" s="1666"/>
      <c r="H14" s="1666"/>
      <c r="I14" s="1666"/>
    </row>
    <row r="15" spans="1:9" ht="15.75">
      <c r="A15" s="1666" t="s">
        <v>1716</v>
      </c>
      <c r="B15" s="1666"/>
      <c r="C15" s="1666"/>
      <c r="D15" s="1666"/>
      <c r="E15" s="1666"/>
      <c r="F15" s="1666"/>
      <c r="G15" s="1666"/>
      <c r="H15" s="1666"/>
      <c r="I15" s="1666"/>
    </row>
    <row r="16" spans="1:9" ht="15.75">
      <c r="A16" s="1666" t="s">
        <v>1717</v>
      </c>
      <c r="B16" s="1666"/>
      <c r="C16" s="1666"/>
      <c r="D16" s="1666"/>
      <c r="E16" s="1666"/>
      <c r="F16" s="1666"/>
      <c r="G16" s="1666"/>
      <c r="H16" s="1666"/>
      <c r="I16" s="1666"/>
    </row>
    <row r="17" spans="1:4" ht="15.75">
      <c r="A17" s="1665" t="s">
        <v>714</v>
      </c>
      <c r="B17" s="1665"/>
      <c r="C17" s="1665"/>
      <c r="D17" s="1665"/>
    </row>
    <row r="18" spans="1:11" ht="15.75">
      <c r="A18" s="1255"/>
      <c r="B18" s="1255"/>
      <c r="C18" s="1255"/>
      <c r="D18" s="1256"/>
      <c r="E18" s="1256"/>
      <c r="F18" s="1255"/>
      <c r="G18" s="1255"/>
      <c r="H18" s="1255"/>
      <c r="I18" s="1255"/>
      <c r="J18" s="1255"/>
      <c r="K18" s="1255"/>
    </row>
    <row r="19" spans="1:21" ht="15" customHeight="1">
      <c r="A19" s="421" t="s">
        <v>1248</v>
      </c>
      <c r="B19" s="422"/>
      <c r="C19" s="423" t="s">
        <v>1248</v>
      </c>
      <c r="D19" s="1097" t="s">
        <v>1516</v>
      </c>
      <c r="E19" s="1257"/>
      <c r="F19" s="424" t="s">
        <v>1248</v>
      </c>
      <c r="G19" s="424" t="s">
        <v>1248</v>
      </c>
      <c r="H19" s="425" t="s">
        <v>1248</v>
      </c>
      <c r="I19" s="425" t="s">
        <v>1248</v>
      </c>
      <c r="J19" s="425" t="s">
        <v>1248</v>
      </c>
      <c r="K19" s="425" t="s">
        <v>1248</v>
      </c>
      <c r="L19" s="41"/>
      <c r="M19" s="41"/>
      <c r="N19" s="41"/>
      <c r="O19" s="41"/>
      <c r="P19" s="41"/>
      <c r="Q19" s="41"/>
      <c r="R19" s="41"/>
      <c r="S19" s="41"/>
      <c r="T19" s="41"/>
      <c r="U19" s="41"/>
    </row>
    <row r="20" spans="1:21" ht="15" customHeight="1">
      <c r="A20" s="426" t="s">
        <v>1248</v>
      </c>
      <c r="B20" s="424"/>
      <c r="C20" s="427" t="s">
        <v>1248</v>
      </c>
      <c r="D20" s="1098" t="s">
        <v>1517</v>
      </c>
      <c r="E20" s="1099" t="s">
        <v>1608</v>
      </c>
      <c r="F20" s="424" t="s">
        <v>1248</v>
      </c>
      <c r="G20" s="424" t="s">
        <v>1248</v>
      </c>
      <c r="H20" s="425" t="s">
        <v>1248</v>
      </c>
      <c r="I20" s="425" t="s">
        <v>1248</v>
      </c>
      <c r="J20" s="425" t="s">
        <v>1248</v>
      </c>
      <c r="K20" s="425" t="s">
        <v>1248</v>
      </c>
      <c r="L20" s="41"/>
      <c r="M20" s="41"/>
      <c r="N20" s="41"/>
      <c r="O20" s="41"/>
      <c r="P20" s="41"/>
      <c r="Q20" s="41"/>
      <c r="R20" s="41"/>
      <c r="S20" s="41"/>
      <c r="T20" s="41"/>
      <c r="U20" s="41"/>
    </row>
    <row r="21" spans="1:21" ht="15" customHeight="1">
      <c r="A21" s="426" t="s">
        <v>1248</v>
      </c>
      <c r="B21" s="424"/>
      <c r="C21" s="427" t="s">
        <v>1248</v>
      </c>
      <c r="D21" s="1098" t="s">
        <v>1524</v>
      </c>
      <c r="E21" s="1099" t="s">
        <v>1520</v>
      </c>
      <c r="F21" s="424" t="s">
        <v>1248</v>
      </c>
      <c r="G21" s="424" t="s">
        <v>1248</v>
      </c>
      <c r="H21" s="425" t="s">
        <v>1177</v>
      </c>
      <c r="I21" s="425" t="s">
        <v>1250</v>
      </c>
      <c r="J21" s="425" t="s">
        <v>1251</v>
      </c>
      <c r="K21" s="425" t="s">
        <v>1504</v>
      </c>
      <c r="L21" s="41"/>
      <c r="M21" s="41"/>
      <c r="N21" s="41"/>
      <c r="O21" s="41"/>
      <c r="P21" s="41"/>
      <c r="Q21" s="41"/>
      <c r="R21" s="41"/>
      <c r="S21" s="41"/>
      <c r="T21" s="41"/>
      <c r="U21" s="41"/>
    </row>
    <row r="22" spans="1:21" ht="15" customHeight="1">
      <c r="A22" s="426"/>
      <c r="B22" s="1670" t="s">
        <v>1252</v>
      </c>
      <c r="C22" s="1671"/>
      <c r="D22" s="1097" t="s">
        <v>1518</v>
      </c>
      <c r="E22" s="1100" t="s">
        <v>1521</v>
      </c>
      <c r="F22" s="1675" t="s">
        <v>752</v>
      </c>
      <c r="G22" s="1676"/>
      <c r="H22" s="425" t="s">
        <v>1178</v>
      </c>
      <c r="I22" s="425" t="s">
        <v>753</v>
      </c>
      <c r="J22" s="425" t="s">
        <v>753</v>
      </c>
      <c r="K22" s="425" t="s">
        <v>1290</v>
      </c>
      <c r="L22" s="41"/>
      <c r="M22" s="41"/>
      <c r="N22" s="41"/>
      <c r="O22" s="41"/>
      <c r="P22" s="41"/>
      <c r="Q22" s="41"/>
      <c r="R22" s="41"/>
      <c r="S22" s="41"/>
      <c r="T22" s="41"/>
      <c r="U22" s="41"/>
    </row>
    <row r="23" spans="1:21" ht="15" customHeight="1">
      <c r="A23" s="426" t="s">
        <v>1612</v>
      </c>
      <c r="B23" s="1670" t="s">
        <v>754</v>
      </c>
      <c r="C23" s="1671"/>
      <c r="D23" s="1098" t="s">
        <v>28</v>
      </c>
      <c r="E23" s="1100" t="s">
        <v>1522</v>
      </c>
      <c r="F23" s="426" t="s">
        <v>755</v>
      </c>
      <c r="G23" s="426" t="s">
        <v>756</v>
      </c>
      <c r="H23" s="428" t="s">
        <v>1182</v>
      </c>
      <c r="I23" s="425" t="s">
        <v>1183</v>
      </c>
      <c r="J23" s="425" t="s">
        <v>1183</v>
      </c>
      <c r="K23" s="428" t="s">
        <v>1182</v>
      </c>
      <c r="L23" s="41"/>
      <c r="M23" s="41"/>
      <c r="N23" s="41"/>
      <c r="O23" s="41"/>
      <c r="P23" s="41"/>
      <c r="Q23" s="41"/>
      <c r="R23" s="41"/>
      <c r="S23" s="41"/>
      <c r="T23" s="41"/>
      <c r="U23" s="41"/>
    </row>
    <row r="24" spans="1:21" ht="15" customHeight="1">
      <c r="A24" s="426"/>
      <c r="B24" s="427"/>
      <c r="C24" s="1258"/>
      <c r="D24" s="1098" t="s">
        <v>1519</v>
      </c>
      <c r="E24" s="1100" t="s">
        <v>1523</v>
      </c>
      <c r="F24" s="426"/>
      <c r="G24" s="426"/>
      <c r="H24" s="428"/>
      <c r="I24" s="425"/>
      <c r="J24" s="425"/>
      <c r="K24" s="428"/>
      <c r="L24" s="41"/>
      <c r="M24" s="41"/>
      <c r="N24" s="41"/>
      <c r="O24" s="41"/>
      <c r="P24" s="41"/>
      <c r="Q24" s="41"/>
      <c r="R24" s="41"/>
      <c r="S24" s="41"/>
      <c r="T24" s="41"/>
      <c r="U24" s="41"/>
    </row>
    <row r="25" spans="1:11" ht="15" customHeight="1">
      <c r="A25" s="426" t="s">
        <v>1617</v>
      </c>
      <c r="B25" s="1259" t="s">
        <v>1618</v>
      </c>
      <c r="C25" s="1259"/>
      <c r="D25" s="425" t="s">
        <v>1619</v>
      </c>
      <c r="E25" s="425" t="s">
        <v>1620</v>
      </c>
      <c r="F25" s="425" t="s">
        <v>1621</v>
      </c>
      <c r="G25" s="425" t="s">
        <v>1622</v>
      </c>
      <c r="H25" s="425" t="s">
        <v>1623</v>
      </c>
      <c r="I25" s="425" t="s">
        <v>1624</v>
      </c>
      <c r="J25" s="425" t="s">
        <v>1625</v>
      </c>
      <c r="K25" s="425" t="s">
        <v>1626</v>
      </c>
    </row>
    <row r="26" spans="1:11" ht="15.75">
      <c r="A26" s="1260">
        <v>1</v>
      </c>
      <c r="B26" s="1261"/>
      <c r="C26" s="1255"/>
      <c r="D26" s="1262"/>
      <c r="E26" s="1262"/>
      <c r="F26" s="1262"/>
      <c r="G26" s="1262"/>
      <c r="H26" s="1262"/>
      <c r="I26" s="1262"/>
      <c r="J26" s="1262"/>
      <c r="K26" s="1262">
        <f>SUM(H26,I26,-J26)</f>
        <v>0</v>
      </c>
    </row>
    <row r="27" spans="1:11" ht="15.75">
      <c r="A27" s="1260">
        <v>2</v>
      </c>
      <c r="B27" s="1261"/>
      <c r="C27" s="1255"/>
      <c r="D27" s="1263"/>
      <c r="E27" s="1262"/>
      <c r="F27" s="1262"/>
      <c r="G27" s="1262"/>
      <c r="H27" s="1262"/>
      <c r="I27" s="1262"/>
      <c r="J27" s="1262"/>
      <c r="K27" s="1262">
        <f aca="true" t="shared" si="0" ref="K27:K40">SUM(H27,I27,-J27)</f>
        <v>0</v>
      </c>
    </row>
    <row r="28" spans="1:11" ht="15.75">
      <c r="A28" s="1260">
        <v>3</v>
      </c>
      <c r="B28" s="1261"/>
      <c r="C28" s="1255"/>
      <c r="D28" s="1262"/>
      <c r="E28" s="1262"/>
      <c r="F28" s="1262"/>
      <c r="G28" s="1262"/>
      <c r="H28" s="1262"/>
      <c r="I28" s="1262"/>
      <c r="J28" s="1262"/>
      <c r="K28" s="1262">
        <f t="shared" si="0"/>
        <v>0</v>
      </c>
    </row>
    <row r="29" spans="1:11" ht="15.75">
      <c r="A29" s="1260">
        <v>4</v>
      </c>
      <c r="B29" s="1261"/>
      <c r="C29" s="1255"/>
      <c r="D29" s="1262"/>
      <c r="E29" s="1262"/>
      <c r="F29" s="1262"/>
      <c r="G29" s="1262"/>
      <c r="H29" s="1262"/>
      <c r="I29" s="1262"/>
      <c r="J29" s="1262"/>
      <c r="K29" s="1262">
        <f t="shared" si="0"/>
        <v>0</v>
      </c>
    </row>
    <row r="30" spans="1:11" ht="15.75">
      <c r="A30" s="1260">
        <v>5</v>
      </c>
      <c r="B30" s="1261"/>
      <c r="C30" s="1255"/>
      <c r="D30" s="1262"/>
      <c r="E30" s="1262"/>
      <c r="F30" s="1262"/>
      <c r="G30" s="1262"/>
      <c r="H30" s="1262"/>
      <c r="I30" s="1262"/>
      <c r="J30" s="1262"/>
      <c r="K30" s="1262">
        <f t="shared" si="0"/>
        <v>0</v>
      </c>
    </row>
    <row r="31" spans="1:11" ht="15.75">
      <c r="A31" s="1260">
        <v>6</v>
      </c>
      <c r="B31" s="1261"/>
      <c r="C31" s="1255"/>
      <c r="D31" s="1262"/>
      <c r="E31" s="1262"/>
      <c r="F31" s="1262"/>
      <c r="G31" s="1262"/>
      <c r="H31" s="1262"/>
      <c r="I31" s="1262"/>
      <c r="J31" s="1262"/>
      <c r="K31" s="1262">
        <f t="shared" si="0"/>
        <v>0</v>
      </c>
    </row>
    <row r="32" spans="1:11" ht="15.75">
      <c r="A32" s="1260">
        <v>7</v>
      </c>
      <c r="B32" s="1261"/>
      <c r="C32" s="1255"/>
      <c r="D32" s="1262"/>
      <c r="E32" s="1262"/>
      <c r="F32" s="1262"/>
      <c r="G32" s="1262"/>
      <c r="H32" s="1262"/>
      <c r="I32" s="1262"/>
      <c r="J32" s="1262"/>
      <c r="K32" s="1262">
        <f t="shared" si="0"/>
        <v>0</v>
      </c>
    </row>
    <row r="33" spans="1:11" ht="15.75">
      <c r="A33" s="1260">
        <v>8</v>
      </c>
      <c r="B33" s="1261"/>
      <c r="C33" s="1255"/>
      <c r="D33" s="1262"/>
      <c r="E33" s="1262"/>
      <c r="F33" s="1262"/>
      <c r="G33" s="1262"/>
      <c r="H33" s="1262"/>
      <c r="I33" s="1262"/>
      <c r="J33" s="1262"/>
      <c r="K33" s="1262">
        <f t="shared" si="0"/>
        <v>0</v>
      </c>
    </row>
    <row r="34" spans="1:11" ht="15.75">
      <c r="A34" s="1260">
        <v>9</v>
      </c>
      <c r="B34" s="1261"/>
      <c r="C34" s="1255"/>
      <c r="D34" s="1262"/>
      <c r="E34" s="1262"/>
      <c r="F34" s="1262"/>
      <c r="G34" s="1262"/>
      <c r="H34" s="1262"/>
      <c r="I34" s="1262"/>
      <c r="J34" s="1262"/>
      <c r="K34" s="1262">
        <f t="shared" si="0"/>
        <v>0</v>
      </c>
    </row>
    <row r="35" spans="1:11" ht="15.75">
      <c r="A35" s="1260">
        <v>10</v>
      </c>
      <c r="B35" s="1261"/>
      <c r="C35" s="1255"/>
      <c r="D35" s="1262"/>
      <c r="E35" s="1262"/>
      <c r="F35" s="1262"/>
      <c r="G35" s="1262"/>
      <c r="H35" s="1262"/>
      <c r="I35" s="1262"/>
      <c r="J35" s="1262"/>
      <c r="K35" s="1262">
        <f t="shared" si="0"/>
        <v>0</v>
      </c>
    </row>
    <row r="36" spans="1:11" ht="15.75">
      <c r="A36" s="1260">
        <v>11</v>
      </c>
      <c r="B36" s="1261"/>
      <c r="C36" s="1255"/>
      <c r="D36" s="1262"/>
      <c r="E36" s="1262"/>
      <c r="F36" s="1262"/>
      <c r="G36" s="1262"/>
      <c r="H36" s="1262"/>
      <c r="I36" s="1262"/>
      <c r="J36" s="1262"/>
      <c r="K36" s="1262">
        <f t="shared" si="0"/>
        <v>0</v>
      </c>
    </row>
    <row r="37" spans="1:11" ht="15.75">
      <c r="A37" s="1260">
        <v>12</v>
      </c>
      <c r="B37" s="1261"/>
      <c r="C37" s="1255"/>
      <c r="D37" s="1262"/>
      <c r="E37" s="1262"/>
      <c r="F37" s="1262"/>
      <c r="G37" s="1262"/>
      <c r="H37" s="1262"/>
      <c r="I37" s="1262"/>
      <c r="J37" s="1262"/>
      <c r="K37" s="1262">
        <f t="shared" si="0"/>
        <v>0</v>
      </c>
    </row>
    <row r="38" spans="1:11" ht="15.75">
      <c r="A38" s="1260">
        <v>13</v>
      </c>
      <c r="B38" s="1261"/>
      <c r="C38" s="1255"/>
      <c r="D38" s="1262"/>
      <c r="E38" s="1262"/>
      <c r="F38" s="1262"/>
      <c r="G38" s="1262"/>
      <c r="H38" s="1262"/>
      <c r="I38" s="1262"/>
      <c r="J38" s="1262"/>
      <c r="K38" s="1262">
        <f t="shared" si="0"/>
        <v>0</v>
      </c>
    </row>
    <row r="39" spans="1:11" ht="15.75">
      <c r="A39" s="1260">
        <v>14</v>
      </c>
      <c r="B39" s="1261"/>
      <c r="C39" s="1255"/>
      <c r="D39" s="1262"/>
      <c r="E39" s="1262"/>
      <c r="F39" s="1262"/>
      <c r="G39" s="1262"/>
      <c r="H39" s="1262"/>
      <c r="I39" s="1262"/>
      <c r="J39" s="1262"/>
      <c r="K39" s="1262">
        <f t="shared" si="0"/>
        <v>0</v>
      </c>
    </row>
    <row r="40" spans="1:11" ht="15.75">
      <c r="A40" s="1260">
        <v>15</v>
      </c>
      <c r="B40" s="1261"/>
      <c r="C40" s="1093" t="s">
        <v>1199</v>
      </c>
      <c r="D40" s="629">
        <f>SUM(D26:D39)</f>
        <v>0</v>
      </c>
      <c r="E40" s="629">
        <f>SUM(E24:E39)</f>
        <v>0</v>
      </c>
      <c r="F40" s="629"/>
      <c r="G40" s="629"/>
      <c r="H40" s="629">
        <f>SUM(H23:H39)</f>
        <v>0</v>
      </c>
      <c r="I40" s="629">
        <f>SUM(I23:I39)</f>
        <v>0</v>
      </c>
      <c r="J40" s="629">
        <f>SUM(J23:J39)</f>
        <v>0</v>
      </c>
      <c r="K40" s="1262">
        <f t="shared" si="0"/>
        <v>0</v>
      </c>
    </row>
    <row r="41" spans="1:11" ht="15.75">
      <c r="A41" s="1264"/>
      <c r="B41" s="1264"/>
      <c r="C41" s="1265"/>
      <c r="D41" s="858"/>
      <c r="E41" s="858"/>
      <c r="F41" s="858"/>
      <c r="G41" s="858"/>
      <c r="H41" s="858"/>
      <c r="I41" s="858"/>
      <c r="J41" s="858"/>
      <c r="K41" s="858"/>
    </row>
    <row r="42" ht="15.75">
      <c r="D42" s="1254"/>
    </row>
    <row r="43" spans="1:11" ht="22.5" customHeight="1">
      <c r="A43" s="1664" t="s">
        <v>1296</v>
      </c>
      <c r="B43" s="1664"/>
      <c r="C43" s="1664"/>
      <c r="D43" s="1664"/>
      <c r="E43" s="1664"/>
      <c r="F43" s="1664"/>
      <c r="G43" s="1664"/>
      <c r="H43" s="1664"/>
      <c r="I43" s="1664"/>
      <c r="J43" s="1664"/>
      <c r="K43" s="1664"/>
    </row>
    <row r="44" spans="1:11" ht="9.75" customHeight="1">
      <c r="A44" s="1266"/>
      <c r="B44" s="1266"/>
      <c r="C44" s="204"/>
      <c r="D44" s="204"/>
      <c r="E44" s="204"/>
      <c r="F44" s="204"/>
      <c r="G44" s="204"/>
      <c r="H44" s="204"/>
      <c r="I44" s="204"/>
      <c r="J44" s="204"/>
      <c r="K44" s="204"/>
    </row>
    <row r="45" spans="1:11" ht="15.75">
      <c r="A45" s="1674" t="s">
        <v>757</v>
      </c>
      <c r="B45" s="1674"/>
      <c r="C45" s="1674"/>
      <c r="D45" s="1674"/>
      <c r="E45" s="1674"/>
      <c r="F45" s="203"/>
      <c r="G45" s="203"/>
      <c r="H45" s="203"/>
      <c r="I45" s="203"/>
      <c r="J45" s="203"/>
      <c r="K45" s="203"/>
    </row>
    <row r="46" spans="1:11" ht="15.75">
      <c r="A46" s="1674" t="s">
        <v>758</v>
      </c>
      <c r="B46" s="1674"/>
      <c r="C46" s="1674"/>
      <c r="D46" s="1674"/>
      <c r="E46" s="1674"/>
      <c r="F46" s="1674"/>
      <c r="G46" s="1674"/>
      <c r="H46" s="203"/>
      <c r="I46" s="203"/>
      <c r="J46" s="203"/>
      <c r="K46" s="203"/>
    </row>
    <row r="47" spans="1:11" ht="15.75">
      <c r="A47" s="1267"/>
      <c r="B47" s="1267"/>
      <c r="C47" s="1267"/>
      <c r="D47" s="1267"/>
      <c r="E47" s="1267"/>
      <c r="F47" s="1267"/>
      <c r="G47" s="1267"/>
      <c r="H47" s="1267"/>
      <c r="I47" s="1267"/>
      <c r="J47" s="1267"/>
      <c r="K47" s="1267"/>
    </row>
    <row r="48" spans="1:11" ht="15.75">
      <c r="A48" s="202" t="s">
        <v>1248</v>
      </c>
      <c r="B48" s="203"/>
      <c r="C48" s="203" t="s">
        <v>1248</v>
      </c>
      <c r="D48" s="202" t="s">
        <v>1248</v>
      </c>
      <c r="E48" s="1668" t="s">
        <v>759</v>
      </c>
      <c r="F48" s="1669"/>
      <c r="G48" s="202" t="s">
        <v>1248</v>
      </c>
      <c r="H48" s="202" t="s">
        <v>1248</v>
      </c>
      <c r="I48" s="203" t="s">
        <v>1248</v>
      </c>
      <c r="J48" s="203" t="s">
        <v>1248</v>
      </c>
      <c r="K48" s="202" t="s">
        <v>1248</v>
      </c>
    </row>
    <row r="49" spans="1:11" ht="15.75">
      <c r="A49" s="202" t="s">
        <v>1248</v>
      </c>
      <c r="B49" s="203"/>
      <c r="C49" s="203" t="s">
        <v>1248</v>
      </c>
      <c r="D49" s="202" t="s">
        <v>760</v>
      </c>
      <c r="E49" s="1672" t="s">
        <v>761</v>
      </c>
      <c r="F49" s="1673"/>
      <c r="G49" s="202" t="s">
        <v>1248</v>
      </c>
      <c r="H49" s="202" t="s">
        <v>1248</v>
      </c>
      <c r="I49" s="1677" t="s">
        <v>762</v>
      </c>
      <c r="J49" s="1678"/>
      <c r="K49" s="202" t="s">
        <v>1248</v>
      </c>
    </row>
    <row r="50" spans="1:11" ht="15.75">
      <c r="A50" s="202" t="s">
        <v>1248</v>
      </c>
      <c r="B50" s="1672" t="s">
        <v>763</v>
      </c>
      <c r="C50" s="1673"/>
      <c r="D50" s="202" t="s">
        <v>764</v>
      </c>
      <c r="E50" s="1677" t="s">
        <v>765</v>
      </c>
      <c r="F50" s="1678"/>
      <c r="G50" s="205" t="s">
        <v>766</v>
      </c>
      <c r="H50" s="202" t="s">
        <v>767</v>
      </c>
      <c r="I50" s="202" t="s">
        <v>150</v>
      </c>
      <c r="J50" s="202" t="s">
        <v>1248</v>
      </c>
      <c r="K50" s="202" t="s">
        <v>768</v>
      </c>
    </row>
    <row r="51" spans="1:11" ht="15.75">
      <c r="A51" s="202" t="s">
        <v>1612</v>
      </c>
      <c r="B51" s="1672" t="s">
        <v>769</v>
      </c>
      <c r="C51" s="1673"/>
      <c r="D51" s="202" t="s">
        <v>1617</v>
      </c>
      <c r="E51" s="1268" t="s">
        <v>755</v>
      </c>
      <c r="F51" s="1268" t="s">
        <v>756</v>
      </c>
      <c r="G51" s="205" t="s">
        <v>770</v>
      </c>
      <c r="H51" s="205" t="s">
        <v>771</v>
      </c>
      <c r="I51" s="202" t="s">
        <v>772</v>
      </c>
      <c r="J51" s="202" t="s">
        <v>842</v>
      </c>
      <c r="K51" s="205" t="s">
        <v>266</v>
      </c>
    </row>
    <row r="52" spans="1:11" ht="16.5" thickBot="1">
      <c r="A52" s="206" t="s">
        <v>1617</v>
      </c>
      <c r="B52" s="1269" t="s">
        <v>1618</v>
      </c>
      <c r="C52" s="1269"/>
      <c r="D52" s="206" t="s">
        <v>1619</v>
      </c>
      <c r="E52" s="206" t="s">
        <v>1620</v>
      </c>
      <c r="F52" s="206" t="s">
        <v>1621</v>
      </c>
      <c r="G52" s="206" t="s">
        <v>1622</v>
      </c>
      <c r="H52" s="206" t="s">
        <v>1623</v>
      </c>
      <c r="I52" s="206" t="s">
        <v>1624</v>
      </c>
      <c r="J52" s="206" t="s">
        <v>1625</v>
      </c>
      <c r="K52" s="206" t="s">
        <v>1626</v>
      </c>
    </row>
    <row r="53" spans="1:11" ht="15.75">
      <c r="A53" s="207">
        <v>1</v>
      </c>
      <c r="B53" s="316"/>
      <c r="C53" s="1270"/>
      <c r="D53" s="1271"/>
      <c r="E53" s="1271"/>
      <c r="F53" s="1271"/>
      <c r="G53" s="1271"/>
      <c r="H53" s="1271"/>
      <c r="I53" s="1271"/>
      <c r="J53" s="1271"/>
      <c r="K53" s="1271">
        <f>SUM(G53-H53)-J53</f>
        <v>0</v>
      </c>
    </row>
    <row r="54" spans="1:11" ht="15.75">
      <c r="A54" s="207">
        <v>2</v>
      </c>
      <c r="B54" s="316"/>
      <c r="C54" s="1270"/>
      <c r="D54" s="1271"/>
      <c r="E54" s="1271"/>
      <c r="F54" s="1271"/>
      <c r="G54" s="1271"/>
      <c r="H54" s="1271"/>
      <c r="I54" s="1271"/>
      <c r="J54" s="1271"/>
      <c r="K54" s="1271">
        <f aca="true" t="shared" si="1" ref="K54:K66">SUM(G54-H54)-J54</f>
        <v>0</v>
      </c>
    </row>
    <row r="55" spans="1:11" ht="15.75">
      <c r="A55" s="207">
        <v>3</v>
      </c>
      <c r="B55" s="316"/>
      <c r="C55" s="1270"/>
      <c r="D55" s="1271"/>
      <c r="E55" s="1271"/>
      <c r="F55" s="1271"/>
      <c r="G55" s="1271"/>
      <c r="H55" s="1271"/>
      <c r="I55" s="1271"/>
      <c r="J55" s="1271"/>
      <c r="K55" s="1271">
        <f t="shared" si="1"/>
        <v>0</v>
      </c>
    </row>
    <row r="56" spans="1:11" ht="15.75">
      <c r="A56" s="207">
        <v>4</v>
      </c>
      <c r="B56" s="316"/>
      <c r="C56" s="1270"/>
      <c r="D56" s="1271"/>
      <c r="E56" s="1271"/>
      <c r="F56" s="1271"/>
      <c r="G56" s="1271"/>
      <c r="H56" s="1271"/>
      <c r="I56" s="1271"/>
      <c r="J56" s="1271"/>
      <c r="K56" s="1271">
        <f t="shared" si="1"/>
        <v>0</v>
      </c>
    </row>
    <row r="57" spans="1:11" ht="15.75">
      <c r="A57" s="207">
        <v>5</v>
      </c>
      <c r="B57" s="316"/>
      <c r="C57" s="1270"/>
      <c r="D57" s="1272"/>
      <c r="E57" s="1271"/>
      <c r="F57" s="1271"/>
      <c r="G57" s="1271"/>
      <c r="H57" s="1271"/>
      <c r="I57" s="1271"/>
      <c r="J57" s="1271"/>
      <c r="K57" s="1271">
        <f t="shared" si="1"/>
        <v>0</v>
      </c>
    </row>
    <row r="58" spans="1:11" ht="15.75">
      <c r="A58" s="207">
        <v>6</v>
      </c>
      <c r="B58" s="316"/>
      <c r="C58" s="1270"/>
      <c r="D58" s="1272"/>
      <c r="E58" s="1271"/>
      <c r="F58" s="1271"/>
      <c r="G58" s="1271"/>
      <c r="H58" s="1271"/>
      <c r="I58" s="1271"/>
      <c r="J58" s="1271"/>
      <c r="K58" s="1271">
        <f t="shared" si="1"/>
        <v>0</v>
      </c>
    </row>
    <row r="59" spans="1:11" ht="15.75">
      <c r="A59" s="207">
        <v>7</v>
      </c>
      <c r="B59" s="316"/>
      <c r="C59" s="1270"/>
      <c r="D59" s="1271"/>
      <c r="E59" s="1271"/>
      <c r="F59" s="1271"/>
      <c r="G59" s="1271"/>
      <c r="H59" s="1271"/>
      <c r="I59" s="1271"/>
      <c r="J59" s="1271"/>
      <c r="K59" s="1271">
        <f t="shared" si="1"/>
        <v>0</v>
      </c>
    </row>
    <row r="60" spans="1:11" ht="15.75">
      <c r="A60" s="207">
        <v>8</v>
      </c>
      <c r="B60" s="316"/>
      <c r="C60" s="1270"/>
      <c r="D60" s="1271"/>
      <c r="E60" s="1271"/>
      <c r="F60" s="1271"/>
      <c r="G60" s="1271"/>
      <c r="H60" s="1271"/>
      <c r="I60" s="1271"/>
      <c r="J60" s="1271"/>
      <c r="K60" s="1271">
        <f t="shared" si="1"/>
        <v>0</v>
      </c>
    </row>
    <row r="61" spans="1:11" ht="15.75">
      <c r="A61" s="207">
        <v>9</v>
      </c>
      <c r="B61" s="316"/>
      <c r="C61" s="1270"/>
      <c r="D61" s="1271"/>
      <c r="E61" s="1271"/>
      <c r="F61" s="1271"/>
      <c r="G61" s="1271"/>
      <c r="H61" s="1271"/>
      <c r="I61" s="1271"/>
      <c r="J61" s="1271"/>
      <c r="K61" s="1271">
        <f t="shared" si="1"/>
        <v>0</v>
      </c>
    </row>
    <row r="62" spans="1:11" ht="15.75">
      <c r="A62" s="207">
        <v>10</v>
      </c>
      <c r="B62" s="316"/>
      <c r="C62" s="1270"/>
      <c r="D62" s="1271"/>
      <c r="E62" s="1271"/>
      <c r="F62" s="1271"/>
      <c r="G62" s="1271"/>
      <c r="H62" s="1271"/>
      <c r="I62" s="1271"/>
      <c r="J62" s="1271"/>
      <c r="K62" s="1271">
        <f t="shared" si="1"/>
        <v>0</v>
      </c>
    </row>
    <row r="63" spans="1:11" ht="15.75">
      <c r="A63" s="207">
        <v>11</v>
      </c>
      <c r="B63" s="316"/>
      <c r="C63" s="1270"/>
      <c r="D63" s="1271"/>
      <c r="E63" s="1271"/>
      <c r="F63" s="1271"/>
      <c r="G63" s="1271"/>
      <c r="H63" s="1271"/>
      <c r="I63" s="1271"/>
      <c r="J63" s="1271"/>
      <c r="K63" s="1271">
        <f t="shared" si="1"/>
        <v>0</v>
      </c>
    </row>
    <row r="64" spans="1:11" ht="15.75">
      <c r="A64" s="207">
        <v>12</v>
      </c>
      <c r="B64" s="316"/>
      <c r="C64" s="1270"/>
      <c r="D64" s="1272"/>
      <c r="E64" s="1271"/>
      <c r="F64" s="1271"/>
      <c r="G64" s="1271"/>
      <c r="H64" s="1271"/>
      <c r="I64" s="1271"/>
      <c r="J64" s="1271"/>
      <c r="K64" s="1271">
        <f t="shared" si="1"/>
        <v>0</v>
      </c>
    </row>
    <row r="65" spans="1:11" ht="15.75">
      <c r="A65" s="207">
        <v>13</v>
      </c>
      <c r="B65" s="316"/>
      <c r="C65" s="1270"/>
      <c r="D65" s="1272"/>
      <c r="E65" s="1271"/>
      <c r="F65" s="1271"/>
      <c r="G65" s="1271"/>
      <c r="H65" s="1271"/>
      <c r="I65" s="1271"/>
      <c r="J65" s="1271"/>
      <c r="K65" s="1271">
        <f t="shared" si="1"/>
        <v>0</v>
      </c>
    </row>
    <row r="66" spans="1:11" ht="15.75">
      <c r="A66" s="207">
        <v>14</v>
      </c>
      <c r="B66" s="316"/>
      <c r="C66" s="1270"/>
      <c r="D66" s="1271"/>
      <c r="E66" s="1271"/>
      <c r="F66" s="1271"/>
      <c r="G66" s="1271"/>
      <c r="H66" s="1271"/>
      <c r="I66" s="1271"/>
      <c r="J66" s="1271"/>
      <c r="K66" s="1271">
        <f t="shared" si="1"/>
        <v>0</v>
      </c>
    </row>
    <row r="67" spans="1:11" ht="15.75">
      <c r="A67" s="207">
        <v>15</v>
      </c>
      <c r="B67" s="1094"/>
      <c r="C67" s="1094" t="s">
        <v>1199</v>
      </c>
      <c r="D67" s="1271"/>
      <c r="E67" s="1271"/>
      <c r="F67" s="1271"/>
      <c r="G67" s="1271">
        <f>SUM(G53:G66)</f>
        <v>0</v>
      </c>
      <c r="H67" s="1271">
        <f>SUM(H53:H66)</f>
        <v>0</v>
      </c>
      <c r="I67" s="1271"/>
      <c r="J67" s="1271">
        <f>SUM(J53:J66)</f>
        <v>0</v>
      </c>
      <c r="K67" s="1271">
        <f>SUM(K53:K66)</f>
        <v>0</v>
      </c>
    </row>
  </sheetData>
  <sheetProtection/>
  <mergeCells count="25">
    <mergeCell ref="B51:C51"/>
    <mergeCell ref="A46:G46"/>
    <mergeCell ref="B23:C23"/>
    <mergeCell ref="F22:G22"/>
    <mergeCell ref="I49:J49"/>
    <mergeCell ref="B50:C50"/>
    <mergeCell ref="E49:F49"/>
    <mergeCell ref="A45:E45"/>
    <mergeCell ref="E50:F50"/>
    <mergeCell ref="A10:F10"/>
    <mergeCell ref="A9:E9"/>
    <mergeCell ref="E48:F48"/>
    <mergeCell ref="A14:I14"/>
    <mergeCell ref="A15:I15"/>
    <mergeCell ref="B22:C22"/>
    <mergeCell ref="A4:K4"/>
    <mergeCell ref="A43:K43"/>
    <mergeCell ref="A5:K5"/>
    <mergeCell ref="A7:J7"/>
    <mergeCell ref="A17:D17"/>
    <mergeCell ref="A11:I11"/>
    <mergeCell ref="A12:I12"/>
    <mergeCell ref="A8:C8"/>
    <mergeCell ref="A13:I13"/>
    <mergeCell ref="A16:I16"/>
  </mergeCells>
  <printOptions horizontalCentered="1"/>
  <pageMargins left="0" right="0" top="0.75" bottom="0.51" header="0.19" footer="0.5"/>
  <pageSetup fitToHeight="1" fitToWidth="1" horizontalDpi="1200" verticalDpi="1200" orientation="portrait" scale="61" r:id="rId1"/>
  <headerFooter alignWithMargins="0">
    <oddFooter>&amp;CPage 27</oddFooter>
  </headerFooter>
</worksheet>
</file>

<file path=xl/worksheets/sheet31.xml><?xml version="1.0" encoding="utf-8"?>
<worksheet xmlns="http://schemas.openxmlformats.org/spreadsheetml/2006/main" xmlns:r="http://schemas.openxmlformats.org/officeDocument/2006/relationships">
  <sheetPr codeName="Sheet31" transitionEvaluation="1"/>
  <dimension ref="A1:DG39"/>
  <sheetViews>
    <sheetView showGridLines="0" showZeros="0" zoomScalePageLayoutView="0" workbookViewId="0" topLeftCell="A1">
      <selection activeCell="G39" sqref="G39"/>
    </sheetView>
  </sheetViews>
  <sheetFormatPr defaultColWidth="8.75390625" defaultRowHeight="30" customHeight="1"/>
  <cols>
    <col min="1" max="1" width="4.625" style="98" customWidth="1"/>
    <col min="2" max="2" width="20.125" style="98" customWidth="1"/>
    <col min="3" max="4" width="12.125" style="98" customWidth="1"/>
    <col min="5" max="5" width="12.00390625" style="98" customWidth="1"/>
    <col min="6" max="6" width="11.125" style="98" customWidth="1"/>
    <col min="7" max="7" width="12.125" style="98" customWidth="1"/>
    <col min="8" max="16384" width="8.75390625" style="98" customWidth="1"/>
  </cols>
  <sheetData>
    <row r="1" spans="1:7" s="1096" customFormat="1" ht="19.5" thickBot="1">
      <c r="A1" s="978">
        <f>TableConts1!A1</f>
        <v>0</v>
      </c>
      <c r="B1" s="1095"/>
      <c r="C1" s="1095"/>
      <c r="D1" s="1095"/>
      <c r="E1" s="1095"/>
      <c r="F1" s="1012"/>
      <c r="G1" s="1082" t="str">
        <f>GenInst1!K1</f>
        <v>For the Year Ended December 31, 2018</v>
      </c>
    </row>
    <row r="2" spans="1:7" ht="17.25" customHeight="1">
      <c r="A2"/>
      <c r="B2" s="987" t="s">
        <v>340</v>
      </c>
      <c r="C2"/>
      <c r="D2"/>
      <c r="E2" s="3"/>
      <c r="F2" s="3"/>
      <c r="G2" s="3"/>
    </row>
    <row r="3" spans="1:7" ht="15.75" customHeight="1">
      <c r="A3" s="1024"/>
      <c r="B3"/>
      <c r="C3"/>
      <c r="D3"/>
      <c r="E3"/>
      <c r="F3"/>
      <c r="G3"/>
    </row>
    <row r="4" spans="1:7" s="1101" customFormat="1" ht="20.25" customHeight="1">
      <c r="A4" s="1628" t="s">
        <v>1525</v>
      </c>
      <c r="B4" s="1628"/>
      <c r="C4" s="1628"/>
      <c r="D4" s="1628"/>
      <c r="E4" s="1628"/>
      <c r="F4" s="1628"/>
      <c r="G4" s="1628"/>
    </row>
    <row r="5" spans="1:7" ht="20.25" customHeight="1">
      <c r="A5" s="1655" t="s">
        <v>65</v>
      </c>
      <c r="B5" s="1655"/>
      <c r="C5" s="1655"/>
      <c r="D5" s="1655"/>
      <c r="E5" s="1655"/>
      <c r="F5" s="1655"/>
      <c r="G5" s="1655"/>
    </row>
    <row r="6" spans="1:9" ht="18.75" customHeight="1">
      <c r="A6" s="100" t="s">
        <v>66</v>
      </c>
      <c r="G6" s="100"/>
      <c r="I6" s="604"/>
    </row>
    <row r="7" spans="1:7" ht="15.75" customHeight="1">
      <c r="A7" s="100" t="s">
        <v>1127</v>
      </c>
      <c r="G7" s="100"/>
    </row>
    <row r="8" spans="1:7" ht="15" customHeight="1">
      <c r="A8" s="101"/>
      <c r="B8" s="101"/>
      <c r="C8" s="101"/>
      <c r="D8" s="101"/>
      <c r="E8" s="101"/>
      <c r="F8" s="101"/>
      <c r="G8" s="101"/>
    </row>
    <row r="9" spans="1:111" ht="15.75" customHeight="1">
      <c r="A9" s="102"/>
      <c r="B9" s="590" t="s">
        <v>1128</v>
      </c>
      <c r="C9" s="111" t="s">
        <v>1503</v>
      </c>
      <c r="D9" s="111"/>
      <c r="E9" s="111" t="s">
        <v>1129</v>
      </c>
      <c r="F9" s="111"/>
      <c r="G9" s="111" t="s">
        <v>1504</v>
      </c>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row>
    <row r="10" spans="1:7" ht="15.75" customHeight="1">
      <c r="A10" s="417" t="s">
        <v>1612</v>
      </c>
      <c r="B10" s="590" t="s">
        <v>1123</v>
      </c>
      <c r="C10" s="611" t="s">
        <v>265</v>
      </c>
      <c r="D10" s="111" t="s">
        <v>1499</v>
      </c>
      <c r="E10" s="111" t="s">
        <v>1198</v>
      </c>
      <c r="F10" s="111" t="s">
        <v>1501</v>
      </c>
      <c r="G10" s="111" t="s">
        <v>266</v>
      </c>
    </row>
    <row r="11" spans="1:16" s="100" customFormat="1" ht="15.75" customHeight="1" thickBot="1">
      <c r="A11" s="103" t="s">
        <v>1617</v>
      </c>
      <c r="B11" s="113" t="s">
        <v>1618</v>
      </c>
      <c r="C11" s="113" t="s">
        <v>1619</v>
      </c>
      <c r="D11" s="113" t="s">
        <v>1620</v>
      </c>
      <c r="E11" s="113" t="s">
        <v>1621</v>
      </c>
      <c r="F11" s="113" t="s">
        <v>1622</v>
      </c>
      <c r="G11" s="112" t="s">
        <v>1623</v>
      </c>
      <c r="H11" s="98"/>
      <c r="I11" s="98"/>
      <c r="J11" s="98"/>
      <c r="K11" s="98"/>
      <c r="L11" s="98"/>
      <c r="M11" s="98"/>
      <c r="N11" s="98"/>
      <c r="O11" s="98"/>
      <c r="P11" s="98"/>
    </row>
    <row r="12" spans="1:7" ht="15.75" customHeight="1">
      <c r="A12" s="1000">
        <v>1</v>
      </c>
      <c r="B12" s="1000"/>
      <c r="C12" s="1000"/>
      <c r="D12" s="1000"/>
      <c r="E12" s="1000"/>
      <c r="F12" s="1000"/>
      <c r="G12" s="1000">
        <f>SUM(C12+D12-E12+F12)</f>
        <v>0</v>
      </c>
    </row>
    <row r="13" spans="1:7" ht="15.75" customHeight="1">
      <c r="A13" s="1000">
        <v>2</v>
      </c>
      <c r="B13" s="1000"/>
      <c r="C13" s="1000"/>
      <c r="D13" s="1000"/>
      <c r="E13" s="1000"/>
      <c r="F13" s="1000"/>
      <c r="G13" s="1000">
        <f aca="true" t="shared" si="0" ref="G13:G19">SUM(C13+D13-E13+F13)</f>
        <v>0</v>
      </c>
    </row>
    <row r="14" spans="1:7" ht="15.75" customHeight="1">
      <c r="A14" s="1000">
        <v>3</v>
      </c>
      <c r="B14" s="1000"/>
      <c r="C14" s="1000"/>
      <c r="D14" s="1000"/>
      <c r="E14" s="1000"/>
      <c r="F14" s="1000"/>
      <c r="G14" s="1000">
        <f t="shared" si="0"/>
        <v>0</v>
      </c>
    </row>
    <row r="15" spans="1:7" ht="15.75" customHeight="1">
      <c r="A15" s="1000">
        <v>4</v>
      </c>
      <c r="B15" s="1000"/>
      <c r="C15" s="1000"/>
      <c r="D15" s="1000"/>
      <c r="E15" s="1000"/>
      <c r="F15" s="1000"/>
      <c r="G15" s="1000">
        <f t="shared" si="0"/>
        <v>0</v>
      </c>
    </row>
    <row r="16" spans="1:7" ht="15.75" customHeight="1">
      <c r="A16" s="1000">
        <v>5</v>
      </c>
      <c r="B16" s="1000"/>
      <c r="C16" s="1000"/>
      <c r="D16" s="1000"/>
      <c r="E16" s="1000"/>
      <c r="F16" s="1000"/>
      <c r="G16" s="1000">
        <f t="shared" si="0"/>
        <v>0</v>
      </c>
    </row>
    <row r="17" spans="1:7" ht="15.75" customHeight="1">
      <c r="A17" s="1000">
        <v>6</v>
      </c>
      <c r="B17" s="1000"/>
      <c r="C17" s="1000"/>
      <c r="D17" s="1000"/>
      <c r="E17" s="1000"/>
      <c r="F17" s="1000"/>
      <c r="G17" s="1000">
        <f t="shared" si="0"/>
        <v>0</v>
      </c>
    </row>
    <row r="18" spans="1:7" ht="15.75" customHeight="1">
      <c r="A18" s="1000">
        <v>7</v>
      </c>
      <c r="B18" s="1000"/>
      <c r="C18" s="1001"/>
      <c r="D18" s="1000"/>
      <c r="E18" s="1000"/>
      <c r="F18" s="1000"/>
      <c r="G18" s="1000">
        <f t="shared" si="0"/>
        <v>0</v>
      </c>
    </row>
    <row r="19" spans="1:7" ht="15.75" customHeight="1">
      <c r="A19" s="114">
        <v>8</v>
      </c>
      <c r="B19" s="114" t="s">
        <v>1199</v>
      </c>
      <c r="C19" s="1002">
        <f>SUM(C12:C18)</f>
        <v>0</v>
      </c>
      <c r="D19" s="1002">
        <f>SUM(D12:D18)</f>
        <v>0</v>
      </c>
      <c r="E19" s="1002">
        <f>SUM(E12:E18)</f>
        <v>0</v>
      </c>
      <c r="F19" s="1002">
        <f>SUM(F12:F18)</f>
        <v>0</v>
      </c>
      <c r="G19" s="1000">
        <f t="shared" si="0"/>
        <v>0</v>
      </c>
    </row>
    <row r="20" spans="1:7" ht="15.75" customHeight="1">
      <c r="A20" s="108"/>
      <c r="B20" s="108"/>
      <c r="C20" s="1102"/>
      <c r="D20" s="1102"/>
      <c r="E20" s="1102"/>
      <c r="F20" s="1102"/>
      <c r="G20" s="1102"/>
    </row>
    <row r="21" spans="1:7" ht="15.75" customHeight="1">
      <c r="A21" s="108"/>
      <c r="B21" s="108"/>
      <c r="C21" s="1102"/>
      <c r="D21" s="1102"/>
      <c r="E21" s="1102"/>
      <c r="F21" s="1102"/>
      <c r="G21" s="1102"/>
    </row>
    <row r="22" spans="1:7" ht="15.75" customHeight="1">
      <c r="A22" s="108"/>
      <c r="B22" s="100"/>
      <c r="C22" s="225"/>
      <c r="D22" s="723"/>
      <c r="E22" s="100"/>
      <c r="F22" s="100"/>
      <c r="G22" s="100"/>
    </row>
    <row r="23" spans="1:7" ht="15.75" customHeight="1">
      <c r="A23" s="108"/>
      <c r="B23" s="100"/>
      <c r="C23" s="100"/>
      <c r="D23" s="100"/>
      <c r="E23" s="100"/>
      <c r="F23" s="100"/>
      <c r="G23" s="100"/>
    </row>
    <row r="24" spans="1:7" ht="15.75" customHeight="1">
      <c r="A24" s="1656" t="s">
        <v>67</v>
      </c>
      <c r="B24" s="1656"/>
      <c r="C24" s="1656"/>
      <c r="D24" s="1656"/>
      <c r="E24" s="1656"/>
      <c r="F24" s="1656"/>
      <c r="G24" s="1656"/>
    </row>
    <row r="25" spans="1:7" ht="15.75" customHeight="1">
      <c r="A25" s="608"/>
      <c r="B25" s="108"/>
      <c r="C25" s="100"/>
      <c r="D25" s="609"/>
      <c r="E25" s="100"/>
      <c r="F25" s="100"/>
      <c r="G25" s="100"/>
    </row>
    <row r="26" spans="1:7" ht="15.75" customHeight="1">
      <c r="A26" s="157" t="s">
        <v>295</v>
      </c>
      <c r="B26" s="99"/>
      <c r="C26" s="99"/>
      <c r="D26" s="99"/>
      <c r="E26" s="99"/>
      <c r="F26" s="99"/>
      <c r="G26" s="99"/>
    </row>
    <row r="27" ht="15.75" customHeight="1">
      <c r="A27" s="157" t="s">
        <v>68</v>
      </c>
    </row>
    <row r="28" spans="1:7" ht="15.75" customHeight="1">
      <c r="A28" s="101"/>
      <c r="B28" s="101"/>
      <c r="C28" s="101"/>
      <c r="D28" s="101"/>
      <c r="E28" s="101"/>
      <c r="F28" s="101"/>
      <c r="G28" s="101"/>
    </row>
    <row r="29" spans="1:13" ht="15.75" customHeight="1">
      <c r="A29" s="102"/>
      <c r="B29" s="109"/>
      <c r="C29" s="111" t="s">
        <v>1503</v>
      </c>
      <c r="D29" s="111"/>
      <c r="E29" s="111" t="s">
        <v>1129</v>
      </c>
      <c r="F29" s="111"/>
      <c r="G29" s="111" t="s">
        <v>1504</v>
      </c>
      <c r="H29" s="3"/>
      <c r="I29" s="3"/>
      <c r="J29" s="3"/>
      <c r="K29" s="3"/>
      <c r="L29" s="3"/>
      <c r="M29" s="3"/>
    </row>
    <row r="30" spans="1:13" ht="15.75" customHeight="1">
      <c r="A30" s="417" t="s">
        <v>1612</v>
      </c>
      <c r="B30" s="590" t="s">
        <v>1123</v>
      </c>
      <c r="C30" s="611" t="s">
        <v>265</v>
      </c>
      <c r="D30" s="111" t="s">
        <v>1499</v>
      </c>
      <c r="E30" s="111" t="s">
        <v>1198</v>
      </c>
      <c r="F30" s="111" t="s">
        <v>1501</v>
      </c>
      <c r="G30" s="111" t="s">
        <v>266</v>
      </c>
      <c r="H30" s="3"/>
      <c r="I30" s="3"/>
      <c r="J30" s="3"/>
      <c r="K30" s="3"/>
      <c r="L30" s="3"/>
      <c r="M30" s="3"/>
    </row>
    <row r="31" spans="1:7" ht="15.75" customHeight="1" thickBot="1">
      <c r="A31" s="103" t="s">
        <v>1617</v>
      </c>
      <c r="B31" s="113" t="s">
        <v>1618</v>
      </c>
      <c r="C31" s="113" t="s">
        <v>1619</v>
      </c>
      <c r="D31" s="113" t="s">
        <v>1620</v>
      </c>
      <c r="E31" s="113" t="s">
        <v>1621</v>
      </c>
      <c r="F31" s="113" t="s">
        <v>1622</v>
      </c>
      <c r="G31" s="112" t="s">
        <v>1623</v>
      </c>
    </row>
    <row r="32" spans="1:7" ht="15.75" customHeight="1">
      <c r="A32" s="114">
        <v>1</v>
      </c>
      <c r="B32" s="114"/>
      <c r="C32" s="1000"/>
      <c r="D32" s="1000"/>
      <c r="E32" s="1000"/>
      <c r="F32" s="1000"/>
      <c r="G32" s="1000">
        <f>SUM(C32+D32-E32+F32)</f>
        <v>0</v>
      </c>
    </row>
    <row r="33" spans="1:7" ht="15.75" customHeight="1">
      <c r="A33" s="114">
        <v>2</v>
      </c>
      <c r="B33" s="114"/>
      <c r="C33" s="1000"/>
      <c r="D33" s="1000"/>
      <c r="E33" s="1000"/>
      <c r="F33" s="1000"/>
      <c r="G33" s="1000">
        <f aca="true" t="shared" si="1" ref="G33:G39">SUM(C33+D33-E33+F33)</f>
        <v>0</v>
      </c>
    </row>
    <row r="34" spans="1:7" ht="15.75" customHeight="1">
      <c r="A34" s="114">
        <v>3</v>
      </c>
      <c r="B34" s="114"/>
      <c r="C34" s="1000"/>
      <c r="D34" s="1000"/>
      <c r="E34" s="1000"/>
      <c r="F34" s="1000"/>
      <c r="G34" s="1000">
        <f t="shared" si="1"/>
        <v>0</v>
      </c>
    </row>
    <row r="35" spans="1:7" ht="15.75" customHeight="1">
      <c r="A35" s="114">
        <v>4</v>
      </c>
      <c r="B35" s="114"/>
      <c r="C35" s="1000"/>
      <c r="D35" s="1000"/>
      <c r="E35" s="1000"/>
      <c r="F35" s="1000"/>
      <c r="G35" s="1000">
        <f t="shared" si="1"/>
        <v>0</v>
      </c>
    </row>
    <row r="36" spans="1:7" ht="15.75" customHeight="1">
      <c r="A36" s="114">
        <v>5</v>
      </c>
      <c r="B36" s="114"/>
      <c r="C36" s="1000"/>
      <c r="D36" s="1000"/>
      <c r="E36" s="1000"/>
      <c r="F36" s="1000"/>
      <c r="G36" s="1000">
        <f t="shared" si="1"/>
        <v>0</v>
      </c>
    </row>
    <row r="37" spans="1:7" ht="15.75" customHeight="1">
      <c r="A37" s="114">
        <v>6</v>
      </c>
      <c r="B37" s="114"/>
      <c r="C37" s="1000"/>
      <c r="D37" s="1000"/>
      <c r="E37" s="1000"/>
      <c r="F37" s="1000"/>
      <c r="G37" s="1000">
        <f t="shared" si="1"/>
        <v>0</v>
      </c>
    </row>
    <row r="38" spans="1:7" ht="15.75" customHeight="1">
      <c r="A38" s="114">
        <v>7</v>
      </c>
      <c r="B38" s="114"/>
      <c r="C38" s="1001"/>
      <c r="D38" s="1000"/>
      <c r="E38" s="1000"/>
      <c r="F38" s="1000"/>
      <c r="G38" s="1000">
        <f t="shared" si="1"/>
        <v>0</v>
      </c>
    </row>
    <row r="39" spans="1:7" ht="15.75" customHeight="1">
      <c r="A39" s="114">
        <v>8</v>
      </c>
      <c r="B39" s="114" t="s">
        <v>1199</v>
      </c>
      <c r="C39" s="1002">
        <f>SUM(C32:C38)</f>
        <v>0</v>
      </c>
      <c r="D39" s="1002">
        <f>SUM(D32:D38)</f>
        <v>0</v>
      </c>
      <c r="E39" s="1002">
        <f>SUM(E32:E38)</f>
        <v>0</v>
      </c>
      <c r="F39" s="1002">
        <f>SUM(F32:F38)</f>
        <v>0</v>
      </c>
      <c r="G39" s="1000">
        <f t="shared" si="1"/>
        <v>0</v>
      </c>
    </row>
    <row r="40" ht="15.75" customHeight="1"/>
    <row r="41" ht="15.75" customHeight="1"/>
    <row r="42" ht="15.75" customHeight="1"/>
    <row r="43" ht="15.75" customHeight="1"/>
  </sheetData>
  <sheetProtection/>
  <mergeCells count="3">
    <mergeCell ref="A4:G4"/>
    <mergeCell ref="A5:G5"/>
    <mergeCell ref="A24:G24"/>
  </mergeCells>
  <printOptions horizontalCentered="1"/>
  <pageMargins left="0.5" right="0.5" top="0.75" bottom="0.5" header="0" footer="0.5"/>
  <pageSetup horizontalDpi="300" verticalDpi="300" orientation="portrait" r:id="rId1"/>
  <headerFooter alignWithMargins="0">
    <oddFooter>&amp;CPage 28</oddFooter>
  </headerFooter>
</worksheet>
</file>

<file path=xl/worksheets/sheet32.xml><?xml version="1.0" encoding="utf-8"?>
<worksheet xmlns="http://schemas.openxmlformats.org/spreadsheetml/2006/main" xmlns:r="http://schemas.openxmlformats.org/officeDocument/2006/relationships">
  <sheetPr codeName="Sheet32" transitionEvaluation="1"/>
  <dimension ref="A1:DG40"/>
  <sheetViews>
    <sheetView showGridLines="0" showZeros="0" zoomScalePageLayoutView="0" workbookViewId="0" topLeftCell="A19">
      <selection activeCell="G36" sqref="G36"/>
    </sheetView>
  </sheetViews>
  <sheetFormatPr defaultColWidth="8.75390625" defaultRowHeight="30" customHeight="1"/>
  <cols>
    <col min="1" max="1" width="4.125" style="98" customWidth="1"/>
    <col min="2" max="2" width="12.125" style="98" customWidth="1"/>
    <col min="3" max="7" width="12.625" style="98" customWidth="1"/>
    <col min="8" max="16384" width="8.75390625" style="98" customWidth="1"/>
  </cols>
  <sheetData>
    <row r="1" spans="1:7" ht="15.75" customHeight="1" thickBot="1">
      <c r="A1" s="1037">
        <f>TableConts1!A1</f>
        <v>0</v>
      </c>
      <c r="B1" s="615"/>
      <c r="C1" s="615"/>
      <c r="D1" s="615"/>
      <c r="E1" s="615"/>
      <c r="F1" s="615"/>
      <c r="G1" s="981" t="str">
        <f>GenInst1!K1</f>
        <v>For the Year Ended December 31, 2018</v>
      </c>
    </row>
    <row r="2" spans="1:7" ht="17.25" customHeight="1">
      <c r="A2"/>
      <c r="B2" s="987" t="s">
        <v>340</v>
      </c>
      <c r="C2"/>
      <c r="D2"/>
      <c r="E2"/>
      <c r="F2"/>
      <c r="G2"/>
    </row>
    <row r="3" spans="1:7" ht="17.25" customHeight="1">
      <c r="A3" s="1024"/>
      <c r="B3"/>
      <c r="C3"/>
      <c r="D3"/>
      <c r="E3"/>
      <c r="F3"/>
      <c r="G3"/>
    </row>
    <row r="4" spans="1:7" s="100" customFormat="1" ht="19.5" customHeight="1">
      <c r="A4" s="1628" t="s">
        <v>1526</v>
      </c>
      <c r="B4" s="1628"/>
      <c r="C4" s="1628"/>
      <c r="D4" s="1628"/>
      <c r="E4" s="1628"/>
      <c r="F4" s="1628"/>
      <c r="G4" s="1628"/>
    </row>
    <row r="5" spans="1:7" s="100" customFormat="1" ht="19.5" customHeight="1">
      <c r="A5" s="1628" t="s">
        <v>69</v>
      </c>
      <c r="B5" s="1628"/>
      <c r="C5" s="1628"/>
      <c r="D5" s="1628"/>
      <c r="E5" s="1628"/>
      <c r="F5" s="1628"/>
      <c r="G5" s="1628"/>
    </row>
    <row r="6" spans="2:7" ht="12.75" customHeight="1">
      <c r="B6" s="610"/>
      <c r="G6" s="100"/>
    </row>
    <row r="7" spans="1:9" ht="18.75" customHeight="1">
      <c r="A7" s="100" t="s">
        <v>672</v>
      </c>
      <c r="G7" s="100"/>
      <c r="I7" s="604"/>
    </row>
    <row r="8" spans="1:7" ht="15.75" customHeight="1">
      <c r="A8" s="100" t="s">
        <v>70</v>
      </c>
      <c r="G8" s="100"/>
    </row>
    <row r="9" spans="1:7" ht="15" customHeight="1">
      <c r="A9" s="100"/>
      <c r="B9" s="100"/>
      <c r="C9" s="100"/>
      <c r="D9" s="100"/>
      <c r="E9" s="100"/>
      <c r="F9" s="100"/>
      <c r="G9" s="100"/>
    </row>
    <row r="10" spans="1:7" ht="15" customHeight="1">
      <c r="A10" s="866"/>
      <c r="B10" s="870"/>
      <c r="C10" s="870" t="s">
        <v>1608</v>
      </c>
      <c r="D10" s="870" t="s">
        <v>1608</v>
      </c>
      <c r="E10" s="870"/>
      <c r="F10" s="870"/>
      <c r="G10" s="870" t="s">
        <v>321</v>
      </c>
    </row>
    <row r="11" spans="1:7" ht="15" customHeight="1">
      <c r="A11" s="417"/>
      <c r="B11" s="102" t="s">
        <v>297</v>
      </c>
      <c r="C11" s="846" t="s">
        <v>842</v>
      </c>
      <c r="D11" s="330" t="s">
        <v>842</v>
      </c>
      <c r="E11" s="330" t="s">
        <v>48</v>
      </c>
      <c r="F11" s="330" t="s">
        <v>50</v>
      </c>
      <c r="G11" s="102" t="s">
        <v>1565</v>
      </c>
    </row>
    <row r="12" spans="1:7" ht="15" customHeight="1">
      <c r="A12" s="417" t="s">
        <v>1612</v>
      </c>
      <c r="B12" s="102" t="s">
        <v>298</v>
      </c>
      <c r="C12" s="846" t="s">
        <v>51</v>
      </c>
      <c r="D12" s="330" t="s">
        <v>52</v>
      </c>
      <c r="E12" s="330" t="s">
        <v>49</v>
      </c>
      <c r="F12" s="330" t="s">
        <v>4</v>
      </c>
      <c r="G12" s="102" t="s">
        <v>1177</v>
      </c>
    </row>
    <row r="13" spans="1:111" ht="15.75" customHeight="1" thickBot="1">
      <c r="A13" s="103" t="s">
        <v>1617</v>
      </c>
      <c r="B13" s="103" t="s">
        <v>1618</v>
      </c>
      <c r="C13" s="868" t="s">
        <v>1619</v>
      </c>
      <c r="D13" s="869" t="s">
        <v>1620</v>
      </c>
      <c r="E13" s="867" t="s">
        <v>1621</v>
      </c>
      <c r="F13" s="867" t="s">
        <v>1622</v>
      </c>
      <c r="G13" s="867" t="s">
        <v>1623</v>
      </c>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row>
    <row r="14" spans="1:7" ht="15.75" customHeight="1">
      <c r="A14" s="114">
        <v>1</v>
      </c>
      <c r="B14" s="231"/>
      <c r="C14" s="1003"/>
      <c r="D14" s="1004"/>
      <c r="E14" s="1004"/>
      <c r="F14" s="1003"/>
      <c r="G14" s="1010"/>
    </row>
    <row r="15" spans="1:16" s="100" customFormat="1" ht="15.75" customHeight="1">
      <c r="A15" s="114">
        <v>2</v>
      </c>
      <c r="B15" s="800"/>
      <c r="C15" s="1005"/>
      <c r="D15" s="1005"/>
      <c r="E15" s="1005"/>
      <c r="F15" s="1006"/>
      <c r="G15" s="1011"/>
      <c r="H15" s="98"/>
      <c r="I15" s="98"/>
      <c r="J15" s="98"/>
      <c r="K15" s="98"/>
      <c r="L15" s="98"/>
      <c r="M15" s="98"/>
      <c r="N15" s="98"/>
      <c r="O15" s="98"/>
      <c r="P15" s="98"/>
    </row>
    <row r="16" spans="1:7" ht="15.75" customHeight="1">
      <c r="A16" s="114">
        <v>3</v>
      </c>
      <c r="B16" s="245"/>
      <c r="C16" s="1005"/>
      <c r="D16" s="1000"/>
      <c r="E16" s="1000"/>
      <c r="F16" s="1006"/>
      <c r="G16" s="1011"/>
    </row>
    <row r="17" spans="1:7" ht="15.75" customHeight="1">
      <c r="A17" s="114">
        <v>4</v>
      </c>
      <c r="B17" s="503"/>
      <c r="C17" s="1000"/>
      <c r="D17" s="1007"/>
      <c r="E17" s="1000"/>
      <c r="F17" s="1006"/>
      <c r="G17" s="1011"/>
    </row>
    <row r="18" spans="1:7" ht="15.75" customHeight="1">
      <c r="A18" s="114">
        <v>5</v>
      </c>
      <c r="B18" s="800"/>
      <c r="C18" s="998"/>
      <c r="D18" s="1000"/>
      <c r="E18" s="1000"/>
      <c r="F18" s="1006"/>
      <c r="G18" s="1011"/>
    </row>
    <row r="19" spans="1:7" ht="15.75" customHeight="1">
      <c r="A19" s="114">
        <v>6</v>
      </c>
      <c r="B19" s="800"/>
      <c r="C19" s="1000"/>
      <c r="D19" s="1000"/>
      <c r="E19" s="1000"/>
      <c r="F19" s="1006"/>
      <c r="G19" s="1011"/>
    </row>
    <row r="20" spans="1:7" ht="15.75" customHeight="1">
      <c r="A20" s="114">
        <v>7</v>
      </c>
      <c r="B20" s="801"/>
      <c r="C20" s="998"/>
      <c r="D20" s="1000"/>
      <c r="E20" s="1000"/>
      <c r="F20" s="1006"/>
      <c r="G20" s="1011"/>
    </row>
    <row r="21" spans="1:7" ht="15.75" customHeight="1">
      <c r="A21" s="114">
        <v>8</v>
      </c>
      <c r="B21" s="114" t="s">
        <v>1199</v>
      </c>
      <c r="C21" s="1008">
        <f>SUM(C14:C20)</f>
        <v>0</v>
      </c>
      <c r="D21" s="1008">
        <f>SUM(D14:D20)</f>
        <v>0</v>
      </c>
      <c r="E21" s="1008"/>
      <c r="F21" s="1008">
        <f>SUM(F14:F20)</f>
        <v>0</v>
      </c>
      <c r="G21" s="1008">
        <f>SUM(G14:G20)</f>
        <v>0</v>
      </c>
    </row>
    <row r="22" spans="1:7" ht="15.75" customHeight="1">
      <c r="A22" s="108"/>
      <c r="B22" s="108"/>
      <c r="C22" s="100"/>
      <c r="D22" s="100"/>
      <c r="E22" s="100"/>
      <c r="F22" s="100"/>
      <c r="G22" s="100"/>
    </row>
    <row r="23" spans="1:7" ht="15.75" customHeight="1">
      <c r="A23" s="108"/>
      <c r="B23" s="108"/>
      <c r="C23" s="100"/>
      <c r="D23" s="100"/>
      <c r="E23" s="100"/>
      <c r="F23" s="100"/>
      <c r="G23" s="100"/>
    </row>
    <row r="24" spans="1:7" s="100" customFormat="1" ht="19.5" customHeight="1">
      <c r="A24" s="1628" t="s">
        <v>1527</v>
      </c>
      <c r="B24" s="1628"/>
      <c r="C24" s="1628"/>
      <c r="D24" s="1628"/>
      <c r="E24" s="1628"/>
      <c r="F24" s="1628"/>
      <c r="G24" s="1628"/>
    </row>
    <row r="25" spans="1:7" s="100" customFormat="1" ht="19.5" customHeight="1">
      <c r="A25" s="1628" t="s">
        <v>71</v>
      </c>
      <c r="B25" s="1628"/>
      <c r="C25" s="1628"/>
      <c r="D25" s="1628"/>
      <c r="E25" s="1628"/>
      <c r="F25" s="1628"/>
      <c r="G25" s="1628"/>
    </row>
    <row r="26" spans="1:7" ht="15.75" customHeight="1">
      <c r="A26" s="108"/>
      <c r="B26" s="108"/>
      <c r="C26" s="100"/>
      <c r="D26" s="609"/>
      <c r="E26" s="100"/>
      <c r="F26" s="100"/>
      <c r="G26" s="100"/>
    </row>
    <row r="27" spans="1:7" ht="15.75" customHeight="1">
      <c r="A27" s="157" t="s">
        <v>828</v>
      </c>
      <c r="B27" s="99"/>
      <c r="C27" s="99"/>
      <c r="D27" s="99"/>
      <c r="E27" s="99"/>
      <c r="F27" s="99"/>
      <c r="G27" s="99"/>
    </row>
    <row r="28" ht="15.75" customHeight="1">
      <c r="A28" s="157" t="s">
        <v>72</v>
      </c>
    </row>
    <row r="29" spans="1:7" ht="15.75" customHeight="1">
      <c r="A29" s="101"/>
      <c r="B29" s="101"/>
      <c r="C29" s="101"/>
      <c r="D29" s="101"/>
      <c r="E29" s="101"/>
      <c r="F29" s="101"/>
      <c r="G29" s="101"/>
    </row>
    <row r="30" spans="1:13" ht="15.75" customHeight="1">
      <c r="A30" s="102"/>
      <c r="B30" s="109"/>
      <c r="C30" s="111" t="s">
        <v>1503</v>
      </c>
      <c r="D30" s="111"/>
      <c r="E30" s="111"/>
      <c r="F30" s="111"/>
      <c r="G30" s="111" t="s">
        <v>1504</v>
      </c>
      <c r="H30" s="3"/>
      <c r="I30" s="3"/>
      <c r="J30" s="3"/>
      <c r="K30" s="3"/>
      <c r="L30" s="3"/>
      <c r="M30" s="3"/>
    </row>
    <row r="31" spans="1:13" ht="15.75" customHeight="1">
      <c r="A31" s="417" t="s">
        <v>1612</v>
      </c>
      <c r="B31" s="590" t="s">
        <v>1123</v>
      </c>
      <c r="C31" s="611" t="s">
        <v>265</v>
      </c>
      <c r="D31" s="111" t="s">
        <v>1499</v>
      </c>
      <c r="E31" s="111" t="s">
        <v>1129</v>
      </c>
      <c r="F31" s="111" t="s">
        <v>1501</v>
      </c>
      <c r="G31" s="111" t="s">
        <v>266</v>
      </c>
      <c r="H31" s="3"/>
      <c r="I31" s="3"/>
      <c r="J31" s="3"/>
      <c r="K31" s="3"/>
      <c r="L31" s="3"/>
      <c r="M31" s="3"/>
    </row>
    <row r="32" spans="1:7" ht="15.75" customHeight="1" thickBot="1">
      <c r="A32" s="103" t="s">
        <v>1617</v>
      </c>
      <c r="B32" s="113" t="s">
        <v>1618</v>
      </c>
      <c r="C32" s="113" t="s">
        <v>1619</v>
      </c>
      <c r="D32" s="113" t="s">
        <v>1620</v>
      </c>
      <c r="E32" s="113" t="s">
        <v>1621</v>
      </c>
      <c r="F32" s="113" t="s">
        <v>1622</v>
      </c>
      <c r="G32" s="112" t="s">
        <v>1623</v>
      </c>
    </row>
    <row r="33" spans="1:7" ht="15.75" customHeight="1">
      <c r="A33" s="114">
        <v>1</v>
      </c>
      <c r="B33" s="114"/>
      <c r="C33" s="1000"/>
      <c r="D33" s="1000"/>
      <c r="E33" s="1000"/>
      <c r="F33" s="1000"/>
      <c r="G33" s="1000">
        <f>SUM(C33+D33-E33+F33)</f>
        <v>0</v>
      </c>
    </row>
    <row r="34" spans="1:7" ht="15.75" customHeight="1">
      <c r="A34" s="114">
        <v>2</v>
      </c>
      <c r="B34" s="114"/>
      <c r="C34" s="1000"/>
      <c r="D34" s="1000"/>
      <c r="E34" s="1000"/>
      <c r="F34" s="1000"/>
      <c r="G34" s="1000">
        <f aca="true" t="shared" si="0" ref="G34:G40">SUM(C34+D34-E34+F34)</f>
        <v>0</v>
      </c>
    </row>
    <row r="35" spans="1:7" ht="15.75" customHeight="1">
      <c r="A35" s="114">
        <v>3</v>
      </c>
      <c r="B35" s="114"/>
      <c r="C35" s="1000"/>
      <c r="D35" s="1000"/>
      <c r="E35" s="1000"/>
      <c r="F35" s="1000"/>
      <c r="G35" s="1000">
        <f t="shared" si="0"/>
        <v>0</v>
      </c>
    </row>
    <row r="36" spans="1:7" ht="15.75" customHeight="1">
      <c r="A36" s="114">
        <v>4</v>
      </c>
      <c r="B36" s="114"/>
      <c r="C36" s="1000"/>
      <c r="D36" s="1000"/>
      <c r="E36" s="1000"/>
      <c r="F36" s="1000"/>
      <c r="G36" s="1000">
        <f t="shared" si="0"/>
        <v>0</v>
      </c>
    </row>
    <row r="37" spans="1:7" ht="15.75" customHeight="1">
      <c r="A37" s="114">
        <v>5</v>
      </c>
      <c r="B37" s="114"/>
      <c r="C37" s="1000"/>
      <c r="D37" s="1000"/>
      <c r="E37" s="1000"/>
      <c r="F37" s="1000"/>
      <c r="G37" s="1000">
        <f t="shared" si="0"/>
        <v>0</v>
      </c>
    </row>
    <row r="38" spans="1:7" ht="15.75" customHeight="1">
      <c r="A38" s="114">
        <v>6</v>
      </c>
      <c r="B38" s="114"/>
      <c r="C38" s="1000"/>
      <c r="D38" s="1000"/>
      <c r="E38" s="1000"/>
      <c r="F38" s="1000"/>
      <c r="G38" s="1000">
        <f t="shared" si="0"/>
        <v>0</v>
      </c>
    </row>
    <row r="39" spans="1:7" ht="15.75" customHeight="1">
      <c r="A39" s="114">
        <v>7</v>
      </c>
      <c r="B39" s="114"/>
      <c r="C39" s="1001"/>
      <c r="D39" s="1000"/>
      <c r="E39" s="1000"/>
      <c r="F39" s="1000"/>
      <c r="G39" s="1000">
        <f t="shared" si="0"/>
        <v>0</v>
      </c>
    </row>
    <row r="40" spans="1:7" ht="15.75" customHeight="1">
      <c r="A40" s="114">
        <v>8</v>
      </c>
      <c r="B40" s="114" t="s">
        <v>1199</v>
      </c>
      <c r="C40" s="1002">
        <f>SUM(C33:C39)</f>
        <v>0</v>
      </c>
      <c r="D40" s="1002">
        <f>SUM(D33:D39)</f>
        <v>0</v>
      </c>
      <c r="E40" s="1002">
        <f>SUM(E33:E39)</f>
        <v>0</v>
      </c>
      <c r="F40" s="1002">
        <f>SUM(F33:F39)</f>
        <v>0</v>
      </c>
      <c r="G40" s="1000">
        <f t="shared" si="0"/>
        <v>0</v>
      </c>
    </row>
    <row r="41" ht="15.75" customHeight="1"/>
    <row r="42" ht="15.75" customHeight="1"/>
    <row r="43" ht="15.75" customHeight="1"/>
    <row r="44" ht="15.75" customHeight="1"/>
  </sheetData>
  <sheetProtection/>
  <mergeCells count="4">
    <mergeCell ref="A5:G5"/>
    <mergeCell ref="A24:G24"/>
    <mergeCell ref="A4:G4"/>
    <mergeCell ref="A25:G25"/>
  </mergeCells>
  <printOptions horizontalCentered="1"/>
  <pageMargins left="0.5" right="0.5" top="0.75" bottom="0.5" header="0" footer="0.5"/>
  <pageSetup horizontalDpi="300" verticalDpi="300" orientation="portrait" r:id="rId1"/>
  <headerFooter alignWithMargins="0">
    <oddFooter>&amp;CPage 29</oddFooter>
  </headerFooter>
</worksheet>
</file>

<file path=xl/worksheets/sheet33.xml><?xml version="1.0" encoding="utf-8"?>
<worksheet xmlns="http://schemas.openxmlformats.org/spreadsheetml/2006/main" xmlns:r="http://schemas.openxmlformats.org/officeDocument/2006/relationships">
  <sheetPr codeName="Sheet33"/>
  <dimension ref="A1:J44"/>
  <sheetViews>
    <sheetView showGridLines="0" showZeros="0" zoomScale="75" zoomScaleNormal="75" zoomScalePageLayoutView="0" workbookViewId="0" topLeftCell="A1">
      <selection activeCell="C27" sqref="C27"/>
    </sheetView>
  </sheetViews>
  <sheetFormatPr defaultColWidth="12.50390625" defaultRowHeight="15.75"/>
  <cols>
    <col min="1" max="1" width="5.375" style="639" customWidth="1"/>
    <col min="2" max="2" width="50.875" style="640" customWidth="1"/>
    <col min="3" max="3" width="36.125" style="639" customWidth="1"/>
    <col min="4" max="243" width="12.50390625" style="639" customWidth="1"/>
    <col min="244" max="244" width="17.75390625" style="639" customWidth="1"/>
    <col min="245" max="16384" width="12.50390625" style="639" customWidth="1"/>
  </cols>
  <sheetData>
    <row r="1" spans="1:10" s="550" customFormat="1" ht="19.5" thickBot="1">
      <c r="A1" s="1037">
        <f>TableConts1!A1</f>
        <v>0</v>
      </c>
      <c r="B1" s="638"/>
      <c r="C1" s="981" t="str">
        <f>GenInst1!K1</f>
        <v>For the Year Ended December 31, 2018</v>
      </c>
      <c r="D1" s="637"/>
      <c r="E1" s="637"/>
      <c r="F1" s="637"/>
      <c r="G1" s="637"/>
      <c r="H1" s="637"/>
      <c r="I1" s="637"/>
      <c r="J1" s="637"/>
    </row>
    <row r="2" spans="1:10" s="550" customFormat="1" ht="15.75">
      <c r="A2" s="548"/>
      <c r="B2" s="1084" t="s">
        <v>936</v>
      </c>
      <c r="C2" s="38"/>
      <c r="D2" s="637"/>
      <c r="E2" s="637"/>
      <c r="F2" s="637"/>
      <c r="G2" s="637"/>
      <c r="H2" s="637"/>
      <c r="I2" s="637"/>
      <c r="J2" s="637"/>
    </row>
    <row r="3" spans="1:10" s="550" customFormat="1" ht="20.25">
      <c r="A3" s="1026"/>
      <c r="B3" s="38"/>
      <c r="C3" s="38"/>
      <c r="D3" s="637"/>
      <c r="E3" s="637"/>
      <c r="F3" s="637"/>
      <c r="G3" s="637"/>
      <c r="H3" s="637"/>
      <c r="I3" s="637"/>
      <c r="J3" s="637"/>
    </row>
    <row r="4" spans="1:3" ht="16.5" customHeight="1">
      <c r="A4" s="1627" t="s">
        <v>53</v>
      </c>
      <c r="B4" s="1627"/>
      <c r="C4" s="1627"/>
    </row>
    <row r="5" spans="1:3" ht="16.5" customHeight="1">
      <c r="A5" s="1627" t="s">
        <v>1142</v>
      </c>
      <c r="B5" s="1627"/>
      <c r="C5" s="1627"/>
    </row>
    <row r="6" spans="1:3" ht="16.5" customHeight="1">
      <c r="A6" s="872"/>
      <c r="B6" s="871"/>
      <c r="C6" s="732"/>
    </row>
    <row r="7" spans="1:3" ht="15.75">
      <c r="A7" s="687" t="s">
        <v>17</v>
      </c>
      <c r="B7" s="688"/>
      <c r="C7" s="686"/>
    </row>
    <row r="8" spans="1:3" ht="15.75">
      <c r="A8" s="687" t="s">
        <v>73</v>
      </c>
      <c r="B8" s="688"/>
      <c r="C8" s="686"/>
    </row>
    <row r="9" spans="1:3" ht="15.75">
      <c r="A9" s="643"/>
      <c r="B9" s="690"/>
      <c r="C9" s="691"/>
    </row>
    <row r="10" spans="1:3" ht="17.25" customHeight="1">
      <c r="A10" s="733" t="s">
        <v>1612</v>
      </c>
      <c r="B10" s="21" t="s">
        <v>1505</v>
      </c>
      <c r="C10" s="693" t="s">
        <v>585</v>
      </c>
    </row>
    <row r="11" spans="1:3" ht="17.25" customHeight="1">
      <c r="A11" s="734" t="s">
        <v>1617</v>
      </c>
      <c r="B11" s="25" t="s">
        <v>1618</v>
      </c>
      <c r="C11" s="697" t="s">
        <v>1619</v>
      </c>
    </row>
    <row r="12" spans="1:3" ht="22.5" customHeight="1">
      <c r="A12" s="735">
        <v>1</v>
      </c>
      <c r="B12" s="736" t="s">
        <v>1139</v>
      </c>
      <c r="C12" s="629" t="s">
        <v>153</v>
      </c>
    </row>
    <row r="13" spans="1:3" ht="22.5" customHeight="1">
      <c r="A13" s="735">
        <f aca="true" t="shared" si="0" ref="A13:A19">A12+1</f>
        <v>2</v>
      </c>
      <c r="B13" s="737" t="s">
        <v>151</v>
      </c>
      <c r="C13" s="738"/>
    </row>
    <row r="14" spans="1:3" ht="22.5" customHeight="1">
      <c r="A14" s="735">
        <f t="shared" si="0"/>
        <v>3</v>
      </c>
      <c r="B14" s="739" t="s">
        <v>152</v>
      </c>
      <c r="C14" s="738" t="s">
        <v>153</v>
      </c>
    </row>
    <row r="15" spans="1:3" ht="22.5" customHeight="1">
      <c r="A15" s="740">
        <f t="shared" si="0"/>
        <v>4</v>
      </c>
      <c r="B15" s="741" t="s">
        <v>299</v>
      </c>
      <c r="C15" s="744"/>
    </row>
    <row r="16" spans="1:3" ht="22.5" customHeight="1">
      <c r="A16" s="735">
        <f t="shared" si="0"/>
        <v>5</v>
      </c>
      <c r="B16" s="739" t="s">
        <v>300</v>
      </c>
      <c r="C16" s="744"/>
    </row>
    <row r="17" spans="1:3" ht="22.5" customHeight="1">
      <c r="A17" s="735">
        <f t="shared" si="0"/>
        <v>6</v>
      </c>
      <c r="B17" s="737" t="s">
        <v>301</v>
      </c>
      <c r="C17" s="744"/>
    </row>
    <row r="18" spans="1:3" ht="22.5" customHeight="1">
      <c r="A18" s="735">
        <f t="shared" si="0"/>
        <v>7</v>
      </c>
      <c r="B18" s="739" t="s">
        <v>302</v>
      </c>
      <c r="C18" s="744"/>
    </row>
    <row r="19" spans="1:3" ht="22.5" customHeight="1">
      <c r="A19" s="735">
        <f t="shared" si="0"/>
        <v>8</v>
      </c>
      <c r="B19" s="742" t="s">
        <v>1398</v>
      </c>
      <c r="C19" s="744">
        <f>SUM(C13:C18)</f>
        <v>0</v>
      </c>
    </row>
    <row r="20" spans="1:3" ht="22.5" customHeight="1">
      <c r="A20" s="735">
        <v>9</v>
      </c>
      <c r="B20" s="742"/>
      <c r="C20" s="744"/>
    </row>
    <row r="21" spans="1:3" ht="22.5" customHeight="1">
      <c r="A21" s="735">
        <v>10</v>
      </c>
      <c r="B21" s="743" t="s">
        <v>1140</v>
      </c>
      <c r="C21" s="744" t="s">
        <v>153</v>
      </c>
    </row>
    <row r="22" spans="1:3" ht="22.5" customHeight="1">
      <c r="A22" s="735">
        <f aca="true" t="shared" si="1" ref="A22:A28">A21+1</f>
        <v>11</v>
      </c>
      <c r="B22" s="739" t="s">
        <v>1399</v>
      </c>
      <c r="C22" s="738"/>
    </row>
    <row r="23" spans="1:3" ht="22.5" customHeight="1">
      <c r="A23" s="735">
        <f t="shared" si="1"/>
        <v>12</v>
      </c>
      <c r="B23" s="739" t="s">
        <v>303</v>
      </c>
      <c r="C23" s="744" t="s">
        <v>153</v>
      </c>
    </row>
    <row r="24" spans="1:3" ht="22.5" customHeight="1">
      <c r="A24" s="735">
        <f t="shared" si="1"/>
        <v>13</v>
      </c>
      <c r="B24" s="739" t="s">
        <v>304</v>
      </c>
      <c r="C24" s="744"/>
    </row>
    <row r="25" spans="1:3" ht="22.5" customHeight="1">
      <c r="A25" s="735">
        <f t="shared" si="1"/>
        <v>14</v>
      </c>
      <c r="B25" s="3" t="s">
        <v>305</v>
      </c>
      <c r="C25" s="738"/>
    </row>
    <row r="26" spans="1:3" ht="22.5" customHeight="1">
      <c r="A26" s="735">
        <f t="shared" si="1"/>
        <v>15</v>
      </c>
      <c r="B26" s="741" t="s">
        <v>1400</v>
      </c>
      <c r="C26" s="744">
        <f>SUM(C24:C25)</f>
        <v>0</v>
      </c>
    </row>
    <row r="27" spans="1:3" ht="22.5" customHeight="1">
      <c r="A27" s="735">
        <f t="shared" si="1"/>
        <v>16</v>
      </c>
      <c r="B27" s="739" t="s">
        <v>306</v>
      </c>
      <c r="C27" s="744">
        <f>SUM(C22+C26)</f>
        <v>0</v>
      </c>
    </row>
    <row r="28" spans="1:3" ht="22.5" customHeight="1">
      <c r="A28" s="735">
        <f t="shared" si="1"/>
        <v>17</v>
      </c>
      <c r="B28" s="745" t="s">
        <v>1401</v>
      </c>
      <c r="C28" s="744">
        <f>SUM(C19+C27)</f>
        <v>0</v>
      </c>
    </row>
    <row r="29" spans="1:3" ht="22.5" customHeight="1">
      <c r="A29" s="234"/>
      <c r="B29" s="645" t="s">
        <v>1439</v>
      </c>
      <c r="C29" s="874"/>
    </row>
    <row r="30" spans="1:3" ht="22.5" customHeight="1">
      <c r="A30" s="875" t="s">
        <v>19</v>
      </c>
      <c r="B30" s="873"/>
      <c r="C30" s="874"/>
    </row>
    <row r="31" spans="1:3" ht="22.5" customHeight="1">
      <c r="A31" s="746"/>
      <c r="B31" s="873"/>
      <c r="C31" s="874"/>
    </row>
    <row r="32" spans="1:3" ht="22.5" customHeight="1">
      <c r="A32" s="746"/>
      <c r="B32" s="873"/>
      <c r="C32" s="874"/>
    </row>
    <row r="33" spans="1:3" ht="22.5" customHeight="1">
      <c r="A33" s="746"/>
      <c r="B33" s="873"/>
      <c r="C33" s="874"/>
    </row>
    <row r="34" spans="1:3" ht="22.5" customHeight="1">
      <c r="A34" s="746"/>
      <c r="B34" s="873"/>
      <c r="C34" s="874"/>
    </row>
    <row r="35" spans="1:3" ht="22.5" customHeight="1">
      <c r="A35" s="746"/>
      <c r="B35" s="873"/>
      <c r="C35" s="874"/>
    </row>
    <row r="36" spans="1:3" ht="22.5" customHeight="1">
      <c r="A36" s="746"/>
      <c r="B36" s="873"/>
      <c r="C36" s="874"/>
    </row>
    <row r="37" spans="1:3" ht="22.5" customHeight="1">
      <c r="A37" s="746"/>
      <c r="B37" s="873"/>
      <c r="C37" s="874"/>
    </row>
    <row r="38" spans="1:3" ht="22.5" customHeight="1">
      <c r="A38" s="746"/>
      <c r="B38" s="875"/>
      <c r="C38" s="877"/>
    </row>
    <row r="39" spans="1:3" ht="15.75">
      <c r="A39" s="731"/>
      <c r="B39" s="234"/>
      <c r="C39" s="854"/>
    </row>
    <row r="40" spans="1:3" ht="15">
      <c r="A40" s="731"/>
      <c r="B40" s="876"/>
      <c r="C40" s="854"/>
    </row>
    <row r="41" spans="1:2" ht="15.75">
      <c r="A41" s="234"/>
      <c r="B41" s="645"/>
    </row>
    <row r="42" spans="1:2" ht="15">
      <c r="A42" s="731"/>
      <c r="B42" s="645"/>
    </row>
    <row r="43" spans="1:2" ht="15">
      <c r="A43" s="731"/>
      <c r="B43" s="731"/>
    </row>
    <row r="44" spans="1:2" ht="15">
      <c r="A44" s="669"/>
      <c r="B44" s="645"/>
    </row>
  </sheetData>
  <sheetProtection/>
  <mergeCells count="2">
    <mergeCell ref="A4:C4"/>
    <mergeCell ref="A5:C5"/>
  </mergeCells>
  <printOptions horizontalCentered="1"/>
  <pageMargins left="0.5" right="0.5" top="0.75" bottom="0.5" header="0" footer="0.5"/>
  <pageSetup horizontalDpi="300" verticalDpi="300" orientation="portrait" scale="95" r:id="rId1"/>
  <headerFooter alignWithMargins="0">
    <oddFooter>&amp;CPage 30</oddFooter>
  </headerFooter>
</worksheet>
</file>

<file path=xl/worksheets/sheet34.xml><?xml version="1.0" encoding="utf-8"?>
<worksheet xmlns="http://schemas.openxmlformats.org/spreadsheetml/2006/main" xmlns:r="http://schemas.openxmlformats.org/officeDocument/2006/relationships">
  <sheetPr codeName="Sheet34" transitionEvaluation="1">
    <pageSetUpPr fitToPage="1"/>
  </sheetPr>
  <dimension ref="A1:Q58"/>
  <sheetViews>
    <sheetView showGridLines="0" showZeros="0" zoomScale="75" zoomScaleNormal="75" zoomScalePageLayoutView="0" workbookViewId="0" topLeftCell="A1">
      <selection activeCell="A3" sqref="A3"/>
    </sheetView>
  </sheetViews>
  <sheetFormatPr defaultColWidth="11.00390625" defaultRowHeight="15.75"/>
  <cols>
    <col min="1" max="1" width="4.625" style="75" customWidth="1"/>
    <col min="2" max="2" width="38.625" style="75" customWidth="1"/>
    <col min="3" max="3" width="19.875" style="75" customWidth="1"/>
    <col min="4" max="4" width="21.25390625" style="75" customWidth="1"/>
    <col min="5" max="5" width="22.625" style="75" customWidth="1"/>
    <col min="6" max="6" width="23.375" style="75" customWidth="1"/>
    <col min="7" max="7" width="11.00390625" style="75" customWidth="1"/>
    <col min="8" max="10" width="20.00390625" style="75" customWidth="1"/>
    <col min="11" max="246" width="11.00390625" style="75" customWidth="1"/>
    <col min="247" max="247" width="17.75390625" style="75" customWidth="1"/>
    <col min="248" max="16384" width="11.00390625" style="75" customWidth="1"/>
  </cols>
  <sheetData>
    <row r="1" spans="1:17" s="2" customFormat="1" ht="19.5" thickBot="1">
      <c r="A1" s="1037">
        <f>TableConts1!A1</f>
        <v>0</v>
      </c>
      <c r="B1" s="1"/>
      <c r="C1" s="1"/>
      <c r="D1" s="1"/>
      <c r="E1" s="1"/>
      <c r="F1" s="51"/>
      <c r="G1" s="1"/>
      <c r="H1" s="96"/>
      <c r="I1" s="855"/>
      <c r="J1" s="981" t="str">
        <f>GenInst1!K1</f>
        <v>For the Year Ended December 31, 2018</v>
      </c>
      <c r="K1" s="3"/>
      <c r="L1" s="3"/>
      <c r="M1" s="3"/>
      <c r="N1" s="3"/>
      <c r="O1" s="3"/>
      <c r="P1" s="3"/>
      <c r="Q1" s="3"/>
    </row>
    <row r="2" spans="1:17" s="228" customFormat="1" ht="15.75">
      <c r="A2" s="249"/>
      <c r="B2" s="985" t="s">
        <v>936</v>
      </c>
      <c r="C2" s="249"/>
      <c r="D2" s="249"/>
      <c r="E2" s="238"/>
      <c r="F2" s="238"/>
      <c r="G2" s="249"/>
      <c r="H2" s="249"/>
      <c r="I2" s="238"/>
      <c r="J2" s="238"/>
      <c r="K2" s="238"/>
      <c r="L2" s="260"/>
      <c r="M2" s="260"/>
      <c r="N2" s="260"/>
      <c r="O2" s="260"/>
      <c r="P2" s="260"/>
      <c r="Q2" s="260"/>
    </row>
    <row r="3" spans="1:10" ht="27">
      <c r="A3" s="1104" t="s">
        <v>1141</v>
      </c>
      <c r="B3" s="97"/>
      <c r="C3" s="97"/>
      <c r="D3" s="254"/>
      <c r="E3" s="97"/>
      <c r="F3" s="97"/>
      <c r="G3" s="97"/>
      <c r="H3" s="97"/>
      <c r="I3" s="97"/>
      <c r="J3" s="97"/>
    </row>
    <row r="4" spans="1:10" ht="20.25">
      <c r="A4" s="1103" t="s">
        <v>343</v>
      </c>
      <c r="B4" s="76"/>
      <c r="C4" s="76"/>
      <c r="D4" s="76"/>
      <c r="E4" s="76"/>
      <c r="F4" s="76"/>
      <c r="G4" s="76"/>
      <c r="H4" s="76"/>
      <c r="I4" s="76"/>
      <c r="J4" s="76"/>
    </row>
    <row r="5" ht="15.75">
      <c r="A5" s="226" t="s">
        <v>162</v>
      </c>
    </row>
    <row r="6" ht="15.75">
      <c r="A6" s="226" t="s">
        <v>350</v>
      </c>
    </row>
    <row r="7" ht="15.75">
      <c r="A7" s="226" t="s">
        <v>130</v>
      </c>
    </row>
    <row r="8" spans="1:6" ht="15.75">
      <c r="A8" s="226" t="s">
        <v>351</v>
      </c>
      <c r="F8" s="77"/>
    </row>
    <row r="9" ht="15.75">
      <c r="A9" s="226" t="s">
        <v>792</v>
      </c>
    </row>
    <row r="10" spans="1:3" ht="15.75">
      <c r="A10" s="226" t="s">
        <v>931</v>
      </c>
      <c r="C10" s="226"/>
    </row>
    <row r="11" spans="1:10" ht="15.75">
      <c r="A11" s="321" t="s">
        <v>793</v>
      </c>
      <c r="B11" s="78"/>
      <c r="C11" s="78"/>
      <c r="D11" s="78"/>
      <c r="E11" s="78"/>
      <c r="F11" s="78"/>
      <c r="G11" s="78"/>
      <c r="H11" s="78"/>
      <c r="I11" s="78"/>
      <c r="J11" s="78"/>
    </row>
    <row r="12" spans="1:10" ht="15.75">
      <c r="A12" s="322"/>
      <c r="B12" s="79"/>
      <c r="C12" s="80" t="s">
        <v>794</v>
      </c>
      <c r="D12" s="80" t="s">
        <v>633</v>
      </c>
      <c r="E12" s="80" t="s">
        <v>1284</v>
      </c>
      <c r="F12" s="80" t="s">
        <v>795</v>
      </c>
      <c r="G12" s="81" t="s">
        <v>796</v>
      </c>
      <c r="H12" s="82"/>
      <c r="I12" s="81" t="s">
        <v>797</v>
      </c>
      <c r="J12" s="83"/>
    </row>
    <row r="13" spans="1:10" ht="15.75">
      <c r="A13" s="323"/>
      <c r="B13" s="80" t="s">
        <v>798</v>
      </c>
      <c r="C13" s="80" t="s">
        <v>1574</v>
      </c>
      <c r="D13" s="80" t="s">
        <v>1288</v>
      </c>
      <c r="E13" s="80" t="s">
        <v>842</v>
      </c>
      <c r="F13" s="80" t="s">
        <v>799</v>
      </c>
      <c r="G13" s="79"/>
      <c r="H13" s="79"/>
      <c r="I13" s="80" t="s">
        <v>800</v>
      </c>
      <c r="J13" s="84" t="s">
        <v>801</v>
      </c>
    </row>
    <row r="14" spans="1:10" ht="15.75">
      <c r="A14" s="323" t="s">
        <v>1612</v>
      </c>
      <c r="B14" s="80" t="s">
        <v>1153</v>
      </c>
      <c r="C14" s="80" t="s">
        <v>1575</v>
      </c>
      <c r="D14" s="80" t="s">
        <v>176</v>
      </c>
      <c r="E14" s="80" t="s">
        <v>1154</v>
      </c>
      <c r="F14" s="80" t="s">
        <v>1528</v>
      </c>
      <c r="G14" s="80" t="s">
        <v>1576</v>
      </c>
      <c r="H14" s="80" t="s">
        <v>842</v>
      </c>
      <c r="I14" s="80" t="s">
        <v>1155</v>
      </c>
      <c r="J14" s="84" t="s">
        <v>1156</v>
      </c>
    </row>
    <row r="15" spans="1:10" ht="15.75">
      <c r="A15" s="324" t="s">
        <v>1617</v>
      </c>
      <c r="B15" s="85" t="s">
        <v>1618</v>
      </c>
      <c r="C15" s="85" t="s">
        <v>1619</v>
      </c>
      <c r="D15" s="85" t="s">
        <v>1620</v>
      </c>
      <c r="E15" s="85" t="s">
        <v>1621</v>
      </c>
      <c r="F15" s="85" t="s">
        <v>1622</v>
      </c>
      <c r="G15" s="85" t="s">
        <v>1623</v>
      </c>
      <c r="H15" s="85" t="s">
        <v>1624</v>
      </c>
      <c r="I15" s="85" t="s">
        <v>1625</v>
      </c>
      <c r="J15" s="86" t="s">
        <v>1626</v>
      </c>
    </row>
    <row r="16" spans="1:10" ht="15.75">
      <c r="A16" s="324">
        <v>1</v>
      </c>
      <c r="B16" s="883" t="s">
        <v>163</v>
      </c>
      <c r="C16" s="87" t="s">
        <v>153</v>
      </c>
      <c r="D16" s="87" t="s">
        <v>153</v>
      </c>
      <c r="E16" s="87" t="s">
        <v>153</v>
      </c>
      <c r="F16" s="87" t="s">
        <v>153</v>
      </c>
      <c r="G16" s="87" t="s">
        <v>153</v>
      </c>
      <c r="H16" s="87" t="s">
        <v>153</v>
      </c>
      <c r="I16" s="87" t="s">
        <v>153</v>
      </c>
      <c r="J16" s="87" t="s">
        <v>153</v>
      </c>
    </row>
    <row r="17" spans="1:10" ht="15.75">
      <c r="A17" s="324">
        <f aca="true" t="shared" si="0" ref="A17:A50">A16+1</f>
        <v>2</v>
      </c>
      <c r="B17" s="87"/>
      <c r="C17" s="815"/>
      <c r="D17" s="87"/>
      <c r="E17" s="816"/>
      <c r="F17" s="816"/>
      <c r="G17" s="87"/>
      <c r="H17" s="89"/>
      <c r="I17" s="87"/>
      <c r="J17" s="817"/>
    </row>
    <row r="18" spans="1:10" ht="15.75">
      <c r="A18" s="324">
        <f t="shared" si="0"/>
        <v>3</v>
      </c>
      <c r="B18" s="87"/>
      <c r="C18" s="815"/>
      <c r="D18" s="87"/>
      <c r="E18" s="816"/>
      <c r="F18" s="816"/>
      <c r="G18" s="87"/>
      <c r="H18" s="89"/>
      <c r="I18" s="87"/>
      <c r="J18" s="817"/>
    </row>
    <row r="19" spans="1:10" ht="15.75">
      <c r="A19" s="324">
        <f t="shared" si="0"/>
        <v>4</v>
      </c>
      <c r="B19" s="87"/>
      <c r="C19" s="87"/>
      <c r="D19" s="87"/>
      <c r="E19" s="816"/>
      <c r="F19" s="816"/>
      <c r="G19" s="87"/>
      <c r="H19" s="89"/>
      <c r="I19" s="87"/>
      <c r="J19" s="817"/>
    </row>
    <row r="20" spans="1:10" ht="15.75">
      <c r="A20" s="324">
        <f t="shared" si="0"/>
        <v>5</v>
      </c>
      <c r="B20" s="87"/>
      <c r="C20" s="87"/>
      <c r="D20" s="87"/>
      <c r="E20" s="816"/>
      <c r="F20" s="816"/>
      <c r="G20" s="87"/>
      <c r="H20" s="89"/>
      <c r="I20" s="87"/>
      <c r="J20" s="817"/>
    </row>
    <row r="21" spans="1:10" ht="15.75">
      <c r="A21" s="324">
        <f t="shared" si="0"/>
        <v>6</v>
      </c>
      <c r="B21" s="87"/>
      <c r="C21" s="87"/>
      <c r="D21" s="87"/>
      <c r="E21" s="816"/>
      <c r="F21" s="89"/>
      <c r="G21" s="87"/>
      <c r="H21" s="89"/>
      <c r="I21" s="87"/>
      <c r="J21" s="817"/>
    </row>
    <row r="22" spans="1:10" ht="15.75">
      <c r="A22" s="324">
        <f t="shared" si="0"/>
        <v>7</v>
      </c>
      <c r="B22" s="88"/>
      <c r="C22" s="87"/>
      <c r="D22" s="87"/>
      <c r="E22" s="816"/>
      <c r="F22" s="816"/>
      <c r="G22" s="87"/>
      <c r="H22" s="89"/>
      <c r="I22" s="87"/>
      <c r="J22" s="817"/>
    </row>
    <row r="23" spans="1:10" ht="15.75">
      <c r="A23" s="324">
        <f t="shared" si="0"/>
        <v>8</v>
      </c>
      <c r="B23" s="87"/>
      <c r="C23" s="815"/>
      <c r="D23" s="87"/>
      <c r="E23" s="816"/>
      <c r="F23" s="816"/>
      <c r="G23" s="87"/>
      <c r="H23" s="89"/>
      <c r="I23" s="87"/>
      <c r="J23" s="817"/>
    </row>
    <row r="24" spans="1:10" ht="15.75">
      <c r="A24" s="324">
        <f t="shared" si="0"/>
        <v>9</v>
      </c>
      <c r="B24" s="87"/>
      <c r="C24" s="87"/>
      <c r="D24" s="87"/>
      <c r="E24" s="816"/>
      <c r="F24" s="816"/>
      <c r="G24" s="87"/>
      <c r="H24" s="89"/>
      <c r="I24" s="87"/>
      <c r="J24" s="817"/>
    </row>
    <row r="25" spans="1:10" ht="15.75">
      <c r="A25" s="324">
        <f t="shared" si="0"/>
        <v>10</v>
      </c>
      <c r="B25" s="89"/>
      <c r="C25" s="87"/>
      <c r="D25" s="87"/>
      <c r="E25" s="816"/>
      <c r="F25" s="816"/>
      <c r="G25" s="87"/>
      <c r="H25" s="89"/>
      <c r="I25" s="87"/>
      <c r="J25" s="817"/>
    </row>
    <row r="26" spans="1:10" ht="15.75">
      <c r="A26" s="324">
        <f t="shared" si="0"/>
        <v>11</v>
      </c>
      <c r="B26" s="87"/>
      <c r="C26" s="87"/>
      <c r="D26" s="87"/>
      <c r="E26" s="816"/>
      <c r="F26" s="89"/>
      <c r="G26" s="87"/>
      <c r="H26" s="89"/>
      <c r="I26" s="87"/>
      <c r="J26" s="817"/>
    </row>
    <row r="27" spans="1:10" ht="15.75">
      <c r="A27" s="324">
        <f t="shared" si="0"/>
        <v>12</v>
      </c>
      <c r="B27" s="87"/>
      <c r="C27" s="87"/>
      <c r="D27" s="87"/>
      <c r="E27" s="816"/>
      <c r="F27" s="816"/>
      <c r="G27" s="87"/>
      <c r="H27" s="89"/>
      <c r="I27" s="87"/>
      <c r="J27" s="817"/>
    </row>
    <row r="28" spans="1:10" ht="15.75">
      <c r="A28" s="324">
        <f t="shared" si="0"/>
        <v>13</v>
      </c>
      <c r="B28" s="87"/>
      <c r="C28" s="87"/>
      <c r="D28" s="87"/>
      <c r="E28" s="816"/>
      <c r="F28" s="816"/>
      <c r="G28" s="87"/>
      <c r="H28" s="89"/>
      <c r="I28" s="87"/>
      <c r="J28" s="817"/>
    </row>
    <row r="29" spans="1:10" ht="15.75">
      <c r="A29" s="324">
        <f t="shared" si="0"/>
        <v>14</v>
      </c>
      <c r="B29" s="87"/>
      <c r="C29" s="87"/>
      <c r="D29" s="87"/>
      <c r="E29" s="816"/>
      <c r="F29" s="816"/>
      <c r="G29" s="87"/>
      <c r="H29" s="89"/>
      <c r="I29" s="87"/>
      <c r="J29" s="817"/>
    </row>
    <row r="30" spans="1:10" ht="15.75">
      <c r="A30" s="324">
        <f t="shared" si="0"/>
        <v>15</v>
      </c>
      <c r="B30" s="87"/>
      <c r="C30" s="87"/>
      <c r="D30" s="87"/>
      <c r="E30" s="816"/>
      <c r="F30" s="816"/>
      <c r="G30" s="87"/>
      <c r="H30" s="89"/>
      <c r="I30" s="87"/>
      <c r="J30" s="818"/>
    </row>
    <row r="31" spans="1:10" ht="15.75">
      <c r="A31" s="324">
        <f t="shared" si="0"/>
        <v>16</v>
      </c>
      <c r="B31" s="87"/>
      <c r="C31" s="87"/>
      <c r="D31" s="87"/>
      <c r="E31" s="816"/>
      <c r="F31" s="816"/>
      <c r="G31" s="87"/>
      <c r="H31" s="89"/>
      <c r="I31" s="87"/>
      <c r="J31" s="818"/>
    </row>
    <row r="32" spans="1:10" ht="15.75">
      <c r="A32" s="324">
        <f t="shared" si="0"/>
        <v>17</v>
      </c>
      <c r="B32" s="87"/>
      <c r="C32" s="87"/>
      <c r="D32" s="87"/>
      <c r="E32" s="816"/>
      <c r="F32" s="816"/>
      <c r="G32" s="87"/>
      <c r="H32" s="89"/>
      <c r="I32" s="87"/>
      <c r="J32" s="818"/>
    </row>
    <row r="33" spans="1:10" ht="16.5" thickBot="1">
      <c r="A33" s="879">
        <f t="shared" si="0"/>
        <v>18</v>
      </c>
      <c r="B33" s="880" t="s">
        <v>164</v>
      </c>
      <c r="C33" s="881"/>
      <c r="D33" s="881"/>
      <c r="E33" s="882">
        <f>SUM(E17:E32)</f>
        <v>0</v>
      </c>
      <c r="F33" s="882">
        <f>SUM(F17:F32)</f>
        <v>0</v>
      </c>
      <c r="G33" s="881"/>
      <c r="H33" s="882">
        <f>SUM(H17:H32)</f>
        <v>0</v>
      </c>
      <c r="I33" s="882">
        <f>SUM(I17:I32)</f>
        <v>0</v>
      </c>
      <c r="J33" s="882">
        <f>SUM(J17:J32)</f>
        <v>0</v>
      </c>
    </row>
    <row r="34" spans="1:10" ht="16.5" thickTop="1">
      <c r="A34" s="324">
        <f t="shared" si="0"/>
        <v>19</v>
      </c>
      <c r="B34" s="883" t="s">
        <v>932</v>
      </c>
      <c r="C34" s="87" t="s">
        <v>153</v>
      </c>
      <c r="D34" s="87" t="s">
        <v>153</v>
      </c>
      <c r="E34" s="87" t="s">
        <v>153</v>
      </c>
      <c r="F34" s="87" t="s">
        <v>153</v>
      </c>
      <c r="G34" s="87" t="s">
        <v>153</v>
      </c>
      <c r="H34" s="87" t="s">
        <v>153</v>
      </c>
      <c r="I34" s="87" t="s">
        <v>153</v>
      </c>
      <c r="J34" s="87" t="s">
        <v>153</v>
      </c>
    </row>
    <row r="35" spans="1:11" ht="15.75">
      <c r="A35" s="324">
        <f t="shared" si="0"/>
        <v>20</v>
      </c>
      <c r="B35" s="87"/>
      <c r="C35" s="87"/>
      <c r="D35" s="87"/>
      <c r="E35" s="816"/>
      <c r="F35" s="816"/>
      <c r="G35" s="87"/>
      <c r="H35" s="89"/>
      <c r="I35" s="87"/>
      <c r="J35" s="817"/>
      <c r="K35" s="90"/>
    </row>
    <row r="36" spans="1:11" ht="15.75">
      <c r="A36" s="324">
        <f t="shared" si="0"/>
        <v>21</v>
      </c>
      <c r="B36" s="88"/>
      <c r="C36" s="87"/>
      <c r="D36" s="87"/>
      <c r="E36" s="816"/>
      <c r="F36" s="816"/>
      <c r="G36" s="87"/>
      <c r="H36" s="89"/>
      <c r="I36" s="87"/>
      <c r="J36" s="817"/>
      <c r="K36" s="90"/>
    </row>
    <row r="37" spans="1:11" ht="15.75">
      <c r="A37" s="324">
        <f t="shared" si="0"/>
        <v>22</v>
      </c>
      <c r="B37" s="87"/>
      <c r="C37" s="815"/>
      <c r="D37" s="87"/>
      <c r="E37" s="816"/>
      <c r="F37" s="816"/>
      <c r="G37" s="87"/>
      <c r="H37" s="89"/>
      <c r="I37" s="87"/>
      <c r="J37" s="817"/>
      <c r="K37" s="90"/>
    </row>
    <row r="38" spans="1:11" ht="15.75">
      <c r="A38" s="324">
        <f t="shared" si="0"/>
        <v>23</v>
      </c>
      <c r="B38" s="87"/>
      <c r="C38" s="87"/>
      <c r="D38" s="87"/>
      <c r="E38" s="816"/>
      <c r="F38" s="816"/>
      <c r="G38" s="87"/>
      <c r="H38" s="89"/>
      <c r="I38" s="87"/>
      <c r="J38" s="817"/>
      <c r="K38" s="90"/>
    </row>
    <row r="39" spans="1:11" ht="15.75">
      <c r="A39" s="324">
        <f t="shared" si="0"/>
        <v>24</v>
      </c>
      <c r="B39" s="87"/>
      <c r="C39" s="87"/>
      <c r="D39" s="87"/>
      <c r="E39" s="816"/>
      <c r="F39" s="816"/>
      <c r="G39" s="87"/>
      <c r="H39" s="89"/>
      <c r="I39" s="87"/>
      <c r="J39" s="817"/>
      <c r="K39" s="90"/>
    </row>
    <row r="40" spans="1:11" ht="15.75">
      <c r="A40" s="324">
        <f t="shared" si="0"/>
        <v>25</v>
      </c>
      <c r="B40" s="87"/>
      <c r="C40" s="87"/>
      <c r="D40" s="87"/>
      <c r="E40" s="816"/>
      <c r="F40" s="89"/>
      <c r="G40" s="87"/>
      <c r="H40" s="89"/>
      <c r="I40" s="87"/>
      <c r="J40" s="817"/>
      <c r="K40" s="90"/>
    </row>
    <row r="41" spans="1:11" ht="15.75">
      <c r="A41" s="324">
        <f t="shared" si="0"/>
        <v>26</v>
      </c>
      <c r="B41" s="87"/>
      <c r="C41" s="87"/>
      <c r="D41" s="87"/>
      <c r="E41" s="816"/>
      <c r="F41" s="89"/>
      <c r="G41" s="87"/>
      <c r="H41" s="89"/>
      <c r="I41" s="87"/>
      <c r="J41" s="817"/>
      <c r="K41" s="90"/>
    </row>
    <row r="42" spans="1:11" ht="15.75">
      <c r="A42" s="324">
        <f t="shared" si="0"/>
        <v>27</v>
      </c>
      <c r="B42" s="87"/>
      <c r="C42" s="87"/>
      <c r="D42" s="87"/>
      <c r="E42" s="816"/>
      <c r="F42" s="89"/>
      <c r="G42" s="87"/>
      <c r="H42" s="89"/>
      <c r="I42" s="87"/>
      <c r="J42" s="817"/>
      <c r="K42" s="90"/>
    </row>
    <row r="43" spans="1:11" ht="15.75">
      <c r="A43" s="324">
        <f t="shared" si="0"/>
        <v>28</v>
      </c>
      <c r="B43" s="87"/>
      <c r="C43" s="87"/>
      <c r="D43" s="87"/>
      <c r="E43" s="816"/>
      <c r="F43" s="89"/>
      <c r="G43" s="87"/>
      <c r="H43" s="89"/>
      <c r="I43" s="87"/>
      <c r="J43" s="817"/>
      <c r="K43" s="90"/>
    </row>
    <row r="44" spans="1:11" ht="15.75">
      <c r="A44" s="324">
        <f t="shared" si="0"/>
        <v>29</v>
      </c>
      <c r="B44" s="87"/>
      <c r="C44" s="87"/>
      <c r="D44" s="87"/>
      <c r="E44" s="816"/>
      <c r="F44" s="89"/>
      <c r="G44" s="87"/>
      <c r="H44" s="89"/>
      <c r="I44" s="87"/>
      <c r="J44" s="817"/>
      <c r="K44" s="90"/>
    </row>
    <row r="45" spans="1:11" ht="15.75">
      <c r="A45" s="324">
        <f t="shared" si="0"/>
        <v>30</v>
      </c>
      <c r="B45" s="87"/>
      <c r="C45" s="87"/>
      <c r="D45" s="87"/>
      <c r="E45" s="816"/>
      <c r="F45" s="89"/>
      <c r="G45" s="87"/>
      <c r="H45" s="89"/>
      <c r="I45" s="87"/>
      <c r="J45" s="817"/>
      <c r="K45" s="90"/>
    </row>
    <row r="46" spans="1:10" ht="15.75">
      <c r="A46" s="324">
        <f t="shared" si="0"/>
        <v>31</v>
      </c>
      <c r="B46" s="87"/>
      <c r="C46" s="87"/>
      <c r="D46" s="87"/>
      <c r="E46" s="816"/>
      <c r="F46" s="89"/>
      <c r="G46" s="87"/>
      <c r="H46" s="89"/>
      <c r="I46" s="87"/>
      <c r="J46" s="817"/>
    </row>
    <row r="47" spans="1:10" ht="15.75">
      <c r="A47" s="324">
        <f t="shared" si="0"/>
        <v>32</v>
      </c>
      <c r="B47" s="87"/>
      <c r="C47" s="87"/>
      <c r="D47" s="87"/>
      <c r="E47" s="816"/>
      <c r="F47" s="816"/>
      <c r="G47" s="87"/>
      <c r="H47" s="89"/>
      <c r="I47" s="87"/>
      <c r="J47" s="819"/>
    </row>
    <row r="48" spans="1:10" ht="15.75">
      <c r="A48" s="324">
        <f t="shared" si="0"/>
        <v>33</v>
      </c>
      <c r="B48" s="87"/>
      <c r="C48" s="87"/>
      <c r="D48" s="87"/>
      <c r="E48" s="816"/>
      <c r="F48" s="816"/>
      <c r="G48" s="87"/>
      <c r="H48" s="89"/>
      <c r="I48" s="87"/>
      <c r="J48" s="819"/>
    </row>
    <row r="49" spans="1:10" ht="15.75">
      <c r="A49" s="324">
        <f t="shared" si="0"/>
        <v>34</v>
      </c>
      <c r="B49" s="87"/>
      <c r="C49" s="87"/>
      <c r="D49" s="87"/>
      <c r="E49" s="816"/>
      <c r="F49" s="816"/>
      <c r="G49" s="87"/>
      <c r="H49" s="89"/>
      <c r="I49" s="87"/>
      <c r="J49" s="819"/>
    </row>
    <row r="50" spans="1:10" ht="15.75">
      <c r="A50" s="324">
        <f t="shared" si="0"/>
        <v>35</v>
      </c>
      <c r="B50" s="87"/>
      <c r="C50" s="87"/>
      <c r="D50" s="87"/>
      <c r="E50" s="816"/>
      <c r="F50" s="816"/>
      <c r="G50" s="87"/>
      <c r="H50" s="89"/>
      <c r="I50" s="87"/>
      <c r="J50" s="817"/>
    </row>
    <row r="51" spans="1:10" ht="15.75">
      <c r="A51" s="324">
        <v>36</v>
      </c>
      <c r="B51" s="87"/>
      <c r="C51" s="87"/>
      <c r="D51" s="87"/>
      <c r="E51" s="816"/>
      <c r="F51" s="816"/>
      <c r="G51" s="87"/>
      <c r="H51" s="89"/>
      <c r="I51" s="87"/>
      <c r="J51" s="817"/>
    </row>
    <row r="52" spans="1:10" ht="15.75">
      <c r="A52" s="324">
        <v>37</v>
      </c>
      <c r="B52" s="878" t="s">
        <v>669</v>
      </c>
      <c r="C52" s="87"/>
      <c r="D52" s="87"/>
      <c r="E52" s="816">
        <f>SUM(E35:E51)</f>
        <v>0</v>
      </c>
      <c r="F52" s="816">
        <f>SUM(F35:F51)</f>
        <v>0</v>
      </c>
      <c r="G52" s="87"/>
      <c r="H52" s="816">
        <f>SUM(H35:H51)</f>
        <v>0</v>
      </c>
      <c r="I52" s="816">
        <f>SUM(I35:I51)</f>
        <v>0</v>
      </c>
      <c r="J52" s="816">
        <f>SUM(J35:J51)</f>
        <v>0</v>
      </c>
    </row>
    <row r="53" spans="1:10" ht="15.75">
      <c r="A53" s="324">
        <f>A52+1</f>
        <v>38</v>
      </c>
      <c r="B53" s="820" t="s">
        <v>1157</v>
      </c>
      <c r="C53" s="85"/>
      <c r="D53" s="85"/>
      <c r="E53" s="816">
        <f>SUM(E33+E52)</f>
        <v>0</v>
      </c>
      <c r="F53" s="816">
        <f>SUM(F33+F52)</f>
        <v>0</v>
      </c>
      <c r="G53" s="85"/>
      <c r="H53" s="816">
        <f>SUM(H33+H52)</f>
        <v>0</v>
      </c>
      <c r="I53" s="816">
        <f>SUM(I33+I52)</f>
        <v>0</v>
      </c>
      <c r="J53" s="816">
        <f>SUM(J33+J52)</f>
        <v>0</v>
      </c>
    </row>
    <row r="54" spans="1:10" ht="15.75">
      <c r="A54" s="884" t="s">
        <v>1195</v>
      </c>
      <c r="B54" s="885"/>
      <c r="C54" s="885"/>
      <c r="D54" s="885"/>
      <c r="E54" s="886"/>
      <c r="F54" s="886"/>
      <c r="G54" s="885"/>
      <c r="H54" s="887"/>
      <c r="I54" s="885"/>
      <c r="J54" s="887"/>
    </row>
    <row r="55" spans="5:10" ht="15.75">
      <c r="E55" s="77"/>
      <c r="F55" s="77"/>
      <c r="H55" s="90"/>
      <c r="J55" s="90"/>
    </row>
    <row r="56" spans="5:10" ht="15.75">
      <c r="E56" s="77"/>
      <c r="F56" s="77"/>
      <c r="H56" s="90"/>
      <c r="J56" s="90"/>
    </row>
    <row r="57" spans="5:10" ht="15.75">
      <c r="E57" s="77"/>
      <c r="F57" s="77"/>
      <c r="H57" s="90"/>
      <c r="J57" s="90"/>
    </row>
    <row r="58" spans="5:10" ht="15.75">
      <c r="E58" s="77"/>
      <c r="F58" s="77"/>
      <c r="H58" s="90"/>
      <c r="J58" s="90"/>
    </row>
  </sheetData>
  <sheetProtection/>
  <printOptions horizontalCentered="1"/>
  <pageMargins left="0.25" right="0.25" top="0.5" bottom="0.5" header="0" footer="0.5"/>
  <pageSetup fitToHeight="1" fitToWidth="1" horizontalDpi="300" verticalDpi="300" orientation="landscape" scale="62" r:id="rId1"/>
  <headerFooter alignWithMargins="0">
    <oddFooter>&amp;CPage 31</oddFooter>
  </headerFooter>
</worksheet>
</file>

<file path=xl/worksheets/sheet35.xml><?xml version="1.0" encoding="utf-8"?>
<worksheet xmlns="http://schemas.openxmlformats.org/spreadsheetml/2006/main" xmlns:r="http://schemas.openxmlformats.org/officeDocument/2006/relationships">
  <sheetPr codeName="Sheet35" transitionEvaluation="1"/>
  <dimension ref="A1:Q38"/>
  <sheetViews>
    <sheetView showGridLines="0" showZeros="0" zoomScalePageLayoutView="0" workbookViewId="0" topLeftCell="A1">
      <selection activeCell="G35" sqref="G35"/>
    </sheetView>
  </sheetViews>
  <sheetFormatPr defaultColWidth="8.75390625" defaultRowHeight="15.75"/>
  <cols>
    <col min="1" max="1" width="4.625" style="98" customWidth="1"/>
    <col min="2" max="2" width="24.125" style="98" customWidth="1"/>
    <col min="3" max="3" width="21.125" style="98" customWidth="1"/>
    <col min="4" max="4" width="8.875" style="98" customWidth="1"/>
    <col min="5" max="5" width="10.00390625" style="98" customWidth="1"/>
    <col min="6" max="6" width="12.00390625" style="98" customWidth="1"/>
    <col min="7" max="7" width="10.75390625" style="98" customWidth="1"/>
    <col min="8" max="16384" width="8.75390625" style="98" customWidth="1"/>
  </cols>
  <sheetData>
    <row r="1" spans="1:17" s="2" customFormat="1" ht="19.5" thickBot="1">
      <c r="A1" s="1037">
        <f>TableConts1!A1</f>
        <v>0</v>
      </c>
      <c r="B1" s="51"/>
      <c r="C1" s="51"/>
      <c r="D1" s="96"/>
      <c r="E1" s="1105"/>
      <c r="F1" s="60"/>
      <c r="G1" s="981" t="str">
        <f>GenInst1!K1</f>
        <v>For the Year Ended December 31, 2018</v>
      </c>
      <c r="H1" s="3"/>
      <c r="I1" s="3"/>
      <c r="J1" s="3"/>
      <c r="K1" s="3"/>
      <c r="L1" s="3"/>
      <c r="M1" s="3"/>
      <c r="N1" s="3"/>
      <c r="O1" s="3"/>
      <c r="P1" s="3"/>
      <c r="Q1" s="3"/>
    </row>
    <row r="2" spans="1:17" s="228" customFormat="1" ht="15.75">
      <c r="A2" s="249"/>
      <c r="B2" s="985" t="s">
        <v>1497</v>
      </c>
      <c r="C2" s="249"/>
      <c r="D2" s="249"/>
      <c r="E2" s="238"/>
      <c r="F2" s="238"/>
      <c r="G2" s="249"/>
      <c r="H2" s="249"/>
      <c r="I2" s="238"/>
      <c r="J2" s="238"/>
      <c r="K2" s="238"/>
      <c r="L2" s="260"/>
      <c r="M2" s="260"/>
      <c r="N2" s="260"/>
      <c r="O2" s="260"/>
      <c r="P2" s="260"/>
      <c r="Q2" s="260"/>
    </row>
    <row r="3" spans="1:7" ht="15.75" customHeight="1">
      <c r="A3" s="1018" t="s">
        <v>893</v>
      </c>
      <c r="B3" s="617"/>
      <c r="C3" s="616"/>
      <c r="D3" s="616"/>
      <c r="E3" s="616"/>
      <c r="F3" s="616"/>
      <c r="G3" s="99"/>
    </row>
    <row r="4" spans="1:7" ht="18.75">
      <c r="A4" s="1655" t="s">
        <v>1143</v>
      </c>
      <c r="B4" s="1655"/>
      <c r="C4" s="1655"/>
      <c r="D4" s="1655"/>
      <c r="E4" s="1655"/>
      <c r="F4" s="1655"/>
      <c r="G4" s="1655"/>
    </row>
    <row r="5" spans="1:2" ht="15.75">
      <c r="A5" s="610"/>
      <c r="B5" s="610"/>
    </row>
    <row r="6" ht="15.75">
      <c r="A6" s="100" t="s">
        <v>1196</v>
      </c>
    </row>
    <row r="7" ht="15.75">
      <c r="A7" s="100" t="s">
        <v>1144</v>
      </c>
    </row>
    <row r="8" spans="1:7" ht="15.75">
      <c r="A8" s="101"/>
      <c r="B8" s="101"/>
      <c r="C8" s="101"/>
      <c r="D8" s="101"/>
      <c r="E8" s="101"/>
      <c r="F8" s="101"/>
      <c r="G8" s="101"/>
    </row>
    <row r="9" spans="1:7" ht="15.75">
      <c r="A9" s="102"/>
      <c r="B9" s="102"/>
      <c r="C9" s="251" t="s">
        <v>632</v>
      </c>
      <c r="D9" s="252" t="s">
        <v>633</v>
      </c>
      <c r="E9" s="590" t="s">
        <v>634</v>
      </c>
      <c r="F9" s="590" t="s">
        <v>635</v>
      </c>
      <c r="G9" s="590" t="s">
        <v>146</v>
      </c>
    </row>
    <row r="10" spans="1:16" s="100" customFormat="1" ht="15.75">
      <c r="A10" s="102" t="s">
        <v>1612</v>
      </c>
      <c r="B10" s="102" t="s">
        <v>636</v>
      </c>
      <c r="C10" s="102" t="s">
        <v>637</v>
      </c>
      <c r="D10" s="102" t="s">
        <v>638</v>
      </c>
      <c r="E10" s="590" t="s">
        <v>639</v>
      </c>
      <c r="F10" s="102" t="s">
        <v>266</v>
      </c>
      <c r="G10" s="252" t="s">
        <v>955</v>
      </c>
      <c r="H10" s="98"/>
      <c r="I10" s="98"/>
      <c r="J10" s="98"/>
      <c r="K10" s="98"/>
      <c r="L10" s="98"/>
      <c r="M10" s="98"/>
      <c r="N10" s="98"/>
      <c r="O10" s="98"/>
      <c r="P10" s="98"/>
    </row>
    <row r="11" spans="1:7" ht="16.5" thickBot="1">
      <c r="A11" s="103" t="s">
        <v>1617</v>
      </c>
      <c r="B11" s="104" t="s">
        <v>1618</v>
      </c>
      <c r="C11" s="104" t="s">
        <v>1619</v>
      </c>
      <c r="D11" s="105" t="s">
        <v>1620</v>
      </c>
      <c r="E11" s="105" t="s">
        <v>1621</v>
      </c>
      <c r="F11" s="104" t="s">
        <v>1622</v>
      </c>
      <c r="G11" s="104" t="s">
        <v>1623</v>
      </c>
    </row>
    <row r="12" spans="1:7" ht="15.75">
      <c r="A12" s="106">
        <v>1</v>
      </c>
      <c r="B12" s="106"/>
      <c r="C12" s="106"/>
      <c r="D12" s="888"/>
      <c r="E12" s="106"/>
      <c r="F12" s="106"/>
      <c r="G12" s="106"/>
    </row>
    <row r="13" spans="1:7" ht="15.75">
      <c r="A13" s="106">
        <v>2</v>
      </c>
      <c r="B13" s="106"/>
      <c r="C13" s="106"/>
      <c r="D13" s="106"/>
      <c r="E13" s="106"/>
      <c r="F13" s="106"/>
      <c r="G13" s="106"/>
    </row>
    <row r="14" spans="1:7" ht="15.75">
      <c r="A14" s="106">
        <v>3</v>
      </c>
      <c r="B14" s="106"/>
      <c r="C14" s="106"/>
      <c r="D14" s="106"/>
      <c r="E14" s="106"/>
      <c r="F14" s="106"/>
      <c r="G14" s="106"/>
    </row>
    <row r="15" spans="1:7" ht="15.75">
      <c r="A15" s="106">
        <v>4</v>
      </c>
      <c r="B15" s="106"/>
      <c r="C15" s="106"/>
      <c r="D15" s="106"/>
      <c r="E15" s="106"/>
      <c r="F15" s="106"/>
      <c r="G15" s="106"/>
    </row>
    <row r="16" spans="1:7" ht="15.75">
      <c r="A16" s="106">
        <v>5</v>
      </c>
      <c r="B16" s="106"/>
      <c r="C16" s="106"/>
      <c r="D16" s="106"/>
      <c r="E16" s="106"/>
      <c r="F16" s="106"/>
      <c r="G16" s="106"/>
    </row>
    <row r="17" spans="1:7" ht="15.75">
      <c r="A17" s="106">
        <v>6</v>
      </c>
      <c r="B17" s="106"/>
      <c r="C17" s="106"/>
      <c r="D17" s="106"/>
      <c r="E17" s="106"/>
      <c r="F17" s="106"/>
      <c r="G17" s="106"/>
    </row>
    <row r="18" spans="1:7" ht="15.75">
      <c r="A18" s="106">
        <v>7</v>
      </c>
      <c r="B18" s="106"/>
      <c r="C18" s="629"/>
      <c r="D18" s="629"/>
      <c r="E18" s="629"/>
      <c r="F18" s="798"/>
      <c r="G18" s="629"/>
    </row>
    <row r="19" spans="1:7" ht="15.75">
      <c r="A19" s="114">
        <v>8</v>
      </c>
      <c r="B19" s="114"/>
      <c r="C19" s="1106"/>
      <c r="D19" s="889"/>
      <c r="E19" s="1107" t="s">
        <v>1249</v>
      </c>
      <c r="F19" s="799">
        <f>SUM(F12:F18)</f>
        <v>0</v>
      </c>
      <c r="G19" s="889"/>
    </row>
    <row r="20" spans="1:7" ht="15.75">
      <c r="A20" s="108"/>
      <c r="B20" s="108"/>
      <c r="C20" s="225"/>
      <c r="D20" s="100"/>
      <c r="E20" s="100"/>
      <c r="F20" s="858"/>
      <c r="G20" s="100"/>
    </row>
    <row r="21" spans="1:7" ht="15.75">
      <c r="A21" s="108"/>
      <c r="B21" s="100"/>
      <c r="C21" s="100"/>
      <c r="D21" s="100"/>
      <c r="E21" s="100"/>
      <c r="F21" s="100"/>
      <c r="G21" s="100"/>
    </row>
    <row r="22" spans="1:7" ht="18.75">
      <c r="A22" s="1679" t="s">
        <v>278</v>
      </c>
      <c r="B22" s="1679"/>
      <c r="C22" s="1679"/>
      <c r="D22" s="1679"/>
      <c r="E22" s="1679"/>
      <c r="F22" s="1679"/>
      <c r="G22" s="1679"/>
    </row>
    <row r="23" spans="1:7" ht="18.75">
      <c r="A23" s="1679" t="s">
        <v>1145</v>
      </c>
      <c r="B23" s="1679"/>
      <c r="C23" s="1679"/>
      <c r="D23" s="1679"/>
      <c r="E23" s="1679"/>
      <c r="F23" s="1679"/>
      <c r="G23" s="1679"/>
    </row>
    <row r="24" spans="1:7" ht="15.75">
      <c r="A24" s="614"/>
      <c r="B24" s="614"/>
      <c r="C24" s="614"/>
      <c r="D24" s="614"/>
      <c r="E24" s="614"/>
      <c r="F24" s="100"/>
      <c r="G24" s="100"/>
    </row>
    <row r="25" spans="1:7" ht="15.75">
      <c r="A25" s="157" t="s">
        <v>1196</v>
      </c>
      <c r="B25" s="99"/>
      <c r="C25" s="99"/>
      <c r="D25" s="99"/>
      <c r="E25" s="99"/>
      <c r="F25" s="99"/>
      <c r="G25" s="99"/>
    </row>
    <row r="26" spans="1:3" ht="15.75">
      <c r="A26" s="418" t="s">
        <v>719</v>
      </c>
      <c r="C26" s="159"/>
    </row>
    <row r="27" spans="1:7" ht="15.75">
      <c r="A27" s="101"/>
      <c r="B27" s="101"/>
      <c r="C27" s="101"/>
      <c r="D27" s="101"/>
      <c r="E27" s="101"/>
      <c r="F27" s="101"/>
      <c r="G27" s="101"/>
    </row>
    <row r="28" spans="1:13" ht="15.75">
      <c r="A28" s="102"/>
      <c r="B28" s="109" t="s">
        <v>145</v>
      </c>
      <c r="C28" s="111" t="s">
        <v>632</v>
      </c>
      <c r="D28" s="110" t="s">
        <v>634</v>
      </c>
      <c r="E28" s="111" t="s">
        <v>634</v>
      </c>
      <c r="F28" s="110" t="s">
        <v>635</v>
      </c>
      <c r="G28" s="890" t="s">
        <v>146</v>
      </c>
      <c r="H28" s="3"/>
      <c r="I28" s="3"/>
      <c r="J28" s="3"/>
      <c r="K28" s="3"/>
      <c r="L28" s="3"/>
      <c r="M28" s="3"/>
    </row>
    <row r="29" spans="1:13" ht="15.75">
      <c r="A29" s="417" t="s">
        <v>1612</v>
      </c>
      <c r="B29" s="109" t="s">
        <v>147</v>
      </c>
      <c r="C29" s="111" t="s">
        <v>637</v>
      </c>
      <c r="D29" s="111" t="s">
        <v>148</v>
      </c>
      <c r="E29" s="111" t="s">
        <v>639</v>
      </c>
      <c r="F29" s="111" t="s">
        <v>266</v>
      </c>
      <c r="G29" s="111" t="s">
        <v>955</v>
      </c>
      <c r="H29" s="3"/>
      <c r="I29" s="3"/>
      <c r="J29" s="3"/>
      <c r="K29" s="3"/>
      <c r="L29" s="3"/>
      <c r="M29" s="3"/>
    </row>
    <row r="30" spans="1:7" ht="16.5" thickBot="1">
      <c r="A30" s="103" t="s">
        <v>1617</v>
      </c>
      <c r="B30" s="112" t="s">
        <v>1618</v>
      </c>
      <c r="C30" s="113" t="s">
        <v>1619</v>
      </c>
      <c r="D30" s="113" t="s">
        <v>1620</v>
      </c>
      <c r="E30" s="113" t="s">
        <v>1621</v>
      </c>
      <c r="F30" s="112" t="s">
        <v>1622</v>
      </c>
      <c r="G30" s="112" t="s">
        <v>1623</v>
      </c>
    </row>
    <row r="31" spans="1:7" ht="15.75">
      <c r="A31" s="114">
        <v>1</v>
      </c>
      <c r="B31" s="114"/>
      <c r="C31" s="114"/>
      <c r="D31" s="114"/>
      <c r="E31" s="114"/>
      <c r="F31" s="114"/>
      <c r="G31" s="115"/>
    </row>
    <row r="32" spans="1:7" ht="15.75">
      <c r="A32" s="114">
        <v>2</v>
      </c>
      <c r="B32" s="114"/>
      <c r="C32" s="114"/>
      <c r="D32" s="114"/>
      <c r="E32" s="114"/>
      <c r="F32" s="114"/>
      <c r="G32" s="115"/>
    </row>
    <row r="33" spans="1:7" ht="15.75">
      <c r="A33" s="114">
        <v>3</v>
      </c>
      <c r="B33" s="114"/>
      <c r="C33" s="114"/>
      <c r="D33" s="114"/>
      <c r="E33" s="114"/>
      <c r="F33" s="114"/>
      <c r="G33" s="115"/>
    </row>
    <row r="34" spans="1:7" ht="15.75">
      <c r="A34" s="114">
        <v>4</v>
      </c>
      <c r="B34" s="114"/>
      <c r="C34" s="114"/>
      <c r="D34" s="114"/>
      <c r="E34" s="114"/>
      <c r="F34" s="114"/>
      <c r="G34" s="115"/>
    </row>
    <row r="35" spans="1:7" ht="15.75">
      <c r="A35" s="114">
        <v>5</v>
      </c>
      <c r="B35" s="114"/>
      <c r="C35" s="114"/>
      <c r="D35" s="114"/>
      <c r="E35" s="114"/>
      <c r="F35" s="114"/>
      <c r="G35" s="115"/>
    </row>
    <row r="36" spans="1:7" ht="15.75">
      <c r="A36" s="114">
        <v>6</v>
      </c>
      <c r="B36" s="114"/>
      <c r="C36" s="114"/>
      <c r="D36" s="114"/>
      <c r="E36" s="114"/>
      <c r="F36" s="114"/>
      <c r="G36" s="115"/>
    </row>
    <row r="37" spans="1:7" ht="15.75">
      <c r="A37" s="114">
        <v>7</v>
      </c>
      <c r="B37" s="114"/>
      <c r="C37" s="797"/>
      <c r="D37" s="114"/>
      <c r="E37" s="114"/>
      <c r="F37" s="114"/>
      <c r="G37" s="115"/>
    </row>
    <row r="38" spans="1:7" ht="15.75">
      <c r="A38" s="114">
        <v>8</v>
      </c>
      <c r="B38" s="114"/>
      <c r="C38" s="114"/>
      <c r="D38" s="114"/>
      <c r="E38" s="114" t="s">
        <v>1249</v>
      </c>
      <c r="F38" s="114">
        <f>SUM(F31:F37)</f>
        <v>0</v>
      </c>
      <c r="G38" s="115"/>
    </row>
  </sheetData>
  <sheetProtection/>
  <mergeCells count="3">
    <mergeCell ref="A4:G4"/>
    <mergeCell ref="A22:G22"/>
    <mergeCell ref="A23:G23"/>
  </mergeCells>
  <printOptions horizontalCentered="1"/>
  <pageMargins left="0.5" right="0.5" top="0.75" bottom="0.5" header="0" footer="0.5"/>
  <pageSetup horizontalDpi="300" verticalDpi="300" orientation="portrait" scale="95" r:id="rId1"/>
  <headerFooter alignWithMargins="0">
    <oddFooter>&amp;CPage 32</oddFooter>
  </headerFooter>
</worksheet>
</file>

<file path=xl/worksheets/sheet36.xml><?xml version="1.0" encoding="utf-8"?>
<worksheet xmlns="http://schemas.openxmlformats.org/spreadsheetml/2006/main" xmlns:r="http://schemas.openxmlformats.org/officeDocument/2006/relationships">
  <sheetPr codeName="Sheet36" transitionEvaluation="1"/>
  <dimension ref="A1:Q39"/>
  <sheetViews>
    <sheetView showGridLines="0" showZeros="0" zoomScalePageLayoutView="0" workbookViewId="0" topLeftCell="A22">
      <selection activeCell="G35" sqref="G35"/>
    </sheetView>
  </sheetViews>
  <sheetFormatPr defaultColWidth="8.75390625" defaultRowHeight="15.75"/>
  <cols>
    <col min="1" max="1" width="4.625" style="98" customWidth="1"/>
    <col min="2" max="2" width="24.125" style="98" customWidth="1"/>
    <col min="3" max="3" width="21.125" style="98" customWidth="1"/>
    <col min="4" max="4" width="8.875" style="98" customWidth="1"/>
    <col min="5" max="5" width="10.00390625" style="98" customWidth="1"/>
    <col min="6" max="6" width="12.00390625" style="98" customWidth="1"/>
    <col min="7" max="7" width="10.75390625" style="98" customWidth="1"/>
    <col min="8" max="16384" width="8.75390625" style="98" customWidth="1"/>
  </cols>
  <sheetData>
    <row r="1" spans="1:17" s="2" customFormat="1" ht="19.5" thickBot="1">
      <c r="A1" s="1037">
        <f>TableConts1!A1</f>
        <v>0</v>
      </c>
      <c r="B1" s="51"/>
      <c r="C1" s="51"/>
      <c r="D1" s="96"/>
      <c r="E1" s="855"/>
      <c r="F1" s="60"/>
      <c r="G1" s="981" t="str">
        <f>GenInst1!K1</f>
        <v>For the Year Ended December 31, 2018</v>
      </c>
      <c r="H1" s="3"/>
      <c r="I1" s="3"/>
      <c r="J1" s="3"/>
      <c r="K1" s="3"/>
      <c r="L1" s="3"/>
      <c r="M1" s="3"/>
      <c r="N1" s="3"/>
      <c r="O1" s="3"/>
      <c r="P1" s="3"/>
      <c r="Q1" s="3"/>
    </row>
    <row r="2" spans="1:17" s="228" customFormat="1" ht="15.75">
      <c r="A2" s="249"/>
      <c r="B2" s="552" t="s">
        <v>1497</v>
      </c>
      <c r="C2" s="249"/>
      <c r="D2" s="249"/>
      <c r="E2" s="238"/>
      <c r="F2" s="238"/>
      <c r="G2" s="249"/>
      <c r="H2" s="249"/>
      <c r="I2" s="238"/>
      <c r="J2" s="238"/>
      <c r="K2" s="238"/>
      <c r="L2" s="260"/>
      <c r="M2" s="260"/>
      <c r="N2" s="260"/>
      <c r="O2" s="260"/>
      <c r="P2" s="260"/>
      <c r="Q2" s="260"/>
    </row>
    <row r="3" spans="1:17" s="228" customFormat="1" ht="20.25">
      <c r="A3" s="1023"/>
      <c r="B3" s="249"/>
      <c r="C3" s="249"/>
      <c r="D3" s="249"/>
      <c r="E3" s="238"/>
      <c r="F3" s="238"/>
      <c r="G3" s="249"/>
      <c r="H3" s="249"/>
      <c r="I3" s="238"/>
      <c r="J3" s="238"/>
      <c r="K3" s="238"/>
      <c r="L3" s="260"/>
      <c r="M3" s="260"/>
      <c r="N3" s="260"/>
      <c r="O3" s="260"/>
      <c r="P3" s="260"/>
      <c r="Q3" s="260"/>
    </row>
    <row r="4" spans="1:7" ht="20.25">
      <c r="A4" s="1680" t="s">
        <v>1366</v>
      </c>
      <c r="B4" s="1680"/>
      <c r="C4" s="1680"/>
      <c r="D4" s="1680"/>
      <c r="E4" s="1680"/>
      <c r="F4" s="1680"/>
      <c r="G4" s="1680"/>
    </row>
    <row r="5" spans="1:7" ht="20.25">
      <c r="A5" s="1680" t="s">
        <v>720</v>
      </c>
      <c r="B5" s="1680"/>
      <c r="C5" s="1680"/>
      <c r="D5" s="1680"/>
      <c r="E5" s="1680"/>
      <c r="F5" s="1680"/>
      <c r="G5" s="1680"/>
    </row>
    <row r="6" spans="1:2" ht="15.75">
      <c r="A6" s="610"/>
      <c r="B6" s="610"/>
    </row>
    <row r="7" ht="15.75">
      <c r="A7" s="100" t="s">
        <v>1196</v>
      </c>
    </row>
    <row r="8" ht="15.75">
      <c r="A8" s="100" t="s">
        <v>721</v>
      </c>
    </row>
    <row r="9" spans="1:7" ht="15.75">
      <c r="A9" s="101"/>
      <c r="B9" s="101"/>
      <c r="C9" s="101"/>
      <c r="D9" s="101"/>
      <c r="E9" s="101"/>
      <c r="F9" s="101"/>
      <c r="G9" s="101"/>
    </row>
    <row r="10" spans="1:7" ht="15.75">
      <c r="A10" s="102"/>
      <c r="B10" s="102" t="s">
        <v>145</v>
      </c>
      <c r="C10" s="251" t="s">
        <v>632</v>
      </c>
      <c r="D10" s="252" t="s">
        <v>633</v>
      </c>
      <c r="E10" s="590" t="s">
        <v>634</v>
      </c>
      <c r="F10" s="590" t="s">
        <v>635</v>
      </c>
      <c r="G10" s="590" t="s">
        <v>146</v>
      </c>
    </row>
    <row r="11" spans="1:16" s="100" customFormat="1" ht="15.75">
      <c r="A11" s="102" t="s">
        <v>1612</v>
      </c>
      <c r="B11" s="102" t="s">
        <v>147</v>
      </c>
      <c r="C11" s="102" t="s">
        <v>637</v>
      </c>
      <c r="D11" s="102" t="s">
        <v>638</v>
      </c>
      <c r="E11" s="590" t="s">
        <v>639</v>
      </c>
      <c r="F11" s="102" t="s">
        <v>266</v>
      </c>
      <c r="G11" s="252" t="s">
        <v>955</v>
      </c>
      <c r="H11" s="98"/>
      <c r="I11" s="98"/>
      <c r="J11" s="98"/>
      <c r="K11" s="98"/>
      <c r="L11" s="98"/>
      <c r="M11" s="98"/>
      <c r="N11" s="98"/>
      <c r="O11" s="98"/>
      <c r="P11" s="98"/>
    </row>
    <row r="12" spans="1:7" ht="16.5" thickBot="1">
      <c r="A12" s="103" t="s">
        <v>1617</v>
      </c>
      <c r="B12" s="104" t="s">
        <v>1618</v>
      </c>
      <c r="C12" s="104" t="s">
        <v>1619</v>
      </c>
      <c r="D12" s="105" t="s">
        <v>1620</v>
      </c>
      <c r="E12" s="105" t="s">
        <v>1621</v>
      </c>
      <c r="F12" s="104" t="s">
        <v>1622</v>
      </c>
      <c r="G12" s="104" t="s">
        <v>1623</v>
      </c>
    </row>
    <row r="13" spans="1:7" ht="15.75">
      <c r="A13" s="106">
        <v>1</v>
      </c>
      <c r="B13" s="106"/>
      <c r="C13" s="106"/>
      <c r="D13" s="888"/>
      <c r="E13" s="106"/>
      <c r="F13" s="106"/>
      <c r="G13" s="106"/>
    </row>
    <row r="14" spans="1:7" ht="15.75">
      <c r="A14" s="106">
        <v>2</v>
      </c>
      <c r="B14" s="106"/>
      <c r="C14" s="106"/>
      <c r="D14" s="106"/>
      <c r="E14" s="106"/>
      <c r="F14" s="106"/>
      <c r="G14" s="106"/>
    </row>
    <row r="15" spans="1:7" ht="15.75">
      <c r="A15" s="106">
        <v>3</v>
      </c>
      <c r="B15" s="106"/>
      <c r="C15" s="106"/>
      <c r="D15" s="106"/>
      <c r="E15" s="106"/>
      <c r="F15" s="106"/>
      <c r="G15" s="106"/>
    </row>
    <row r="16" spans="1:7" ht="15.75">
      <c r="A16" s="106">
        <v>4</v>
      </c>
      <c r="B16" s="106"/>
      <c r="C16" s="106"/>
      <c r="D16" s="106"/>
      <c r="E16" s="106"/>
      <c r="F16" s="106"/>
      <c r="G16" s="106"/>
    </row>
    <row r="17" spans="1:7" ht="15.75">
      <c r="A17" s="106">
        <v>5</v>
      </c>
      <c r="B17" s="106"/>
      <c r="C17" s="106"/>
      <c r="D17" s="106"/>
      <c r="E17" s="106"/>
      <c r="F17" s="106"/>
      <c r="G17" s="106"/>
    </row>
    <row r="18" spans="1:7" ht="15.75">
      <c r="A18" s="106">
        <v>6</v>
      </c>
      <c r="B18" s="106"/>
      <c r="C18" s="106"/>
      <c r="D18" s="106"/>
      <c r="E18" s="106"/>
      <c r="F18" s="106"/>
      <c r="G18" s="106"/>
    </row>
    <row r="19" spans="1:7" ht="15.75">
      <c r="A19" s="106">
        <v>7</v>
      </c>
      <c r="B19" s="106"/>
      <c r="C19" s="629"/>
      <c r="D19" s="629"/>
      <c r="E19" s="629"/>
      <c r="F19" s="798"/>
      <c r="G19" s="629"/>
    </row>
    <row r="20" spans="1:7" ht="15.75">
      <c r="A20" s="114">
        <v>8</v>
      </c>
      <c r="B20" s="114"/>
      <c r="C20" s="1106"/>
      <c r="D20" s="889"/>
      <c r="E20" s="1107" t="s">
        <v>1249</v>
      </c>
      <c r="F20" s="799">
        <f>SUM(F13:F19)</f>
        <v>0</v>
      </c>
      <c r="G20" s="889"/>
    </row>
    <row r="21" spans="1:7" ht="15.75">
      <c r="A21" s="108"/>
      <c r="B21" s="108"/>
      <c r="C21" s="225"/>
      <c r="D21" s="100"/>
      <c r="E21" s="100"/>
      <c r="F21" s="858"/>
      <c r="G21" s="100"/>
    </row>
    <row r="22" spans="1:7" ht="15.75">
      <c r="A22" s="108"/>
      <c r="B22" s="100"/>
      <c r="C22" s="100"/>
      <c r="D22" s="100"/>
      <c r="E22" s="100"/>
      <c r="F22" s="100"/>
      <c r="G22" s="100"/>
    </row>
    <row r="23" spans="1:7" ht="20.25">
      <c r="A23" s="1681" t="s">
        <v>1367</v>
      </c>
      <c r="B23" s="1681"/>
      <c r="C23" s="1681"/>
      <c r="D23" s="1681"/>
      <c r="E23" s="1681"/>
      <c r="F23" s="1681"/>
      <c r="G23" s="1681"/>
    </row>
    <row r="24" spans="1:7" ht="20.25">
      <c r="A24" s="1681" t="s">
        <v>722</v>
      </c>
      <c r="B24" s="1681"/>
      <c r="C24" s="1681"/>
      <c r="D24" s="1681"/>
      <c r="E24" s="1681"/>
      <c r="F24" s="1681"/>
      <c r="G24" s="1681"/>
    </row>
    <row r="25" spans="1:7" ht="15.75">
      <c r="A25" s="614"/>
      <c r="B25" s="614"/>
      <c r="C25" s="614"/>
      <c r="D25" s="614"/>
      <c r="E25" s="614"/>
      <c r="F25" s="100"/>
      <c r="G25" s="100"/>
    </row>
    <row r="26" spans="1:7" ht="15.75">
      <c r="A26" s="157" t="s">
        <v>1196</v>
      </c>
      <c r="B26" s="99"/>
      <c r="C26" s="99"/>
      <c r="D26" s="99"/>
      <c r="E26" s="99"/>
      <c r="F26" s="99"/>
      <c r="G26" s="99"/>
    </row>
    <row r="27" spans="1:3" ht="15.75">
      <c r="A27" s="418" t="s">
        <v>723</v>
      </c>
      <c r="C27" s="159"/>
    </row>
    <row r="28" spans="1:7" ht="15.75">
      <c r="A28" s="101"/>
      <c r="B28" s="101"/>
      <c r="C28" s="101"/>
      <c r="D28" s="101"/>
      <c r="E28" s="101"/>
      <c r="F28" s="101"/>
      <c r="G28" s="101"/>
    </row>
    <row r="29" spans="1:13" ht="15.75">
      <c r="A29" s="102"/>
      <c r="B29" s="109"/>
      <c r="C29" s="111" t="s">
        <v>1504</v>
      </c>
      <c r="D29" s="110"/>
      <c r="E29" s="111" t="s">
        <v>1129</v>
      </c>
      <c r="F29" s="110"/>
      <c r="G29" s="890" t="s">
        <v>1504</v>
      </c>
      <c r="H29" s="3"/>
      <c r="I29" s="3"/>
      <c r="J29" s="3"/>
      <c r="K29" s="3"/>
      <c r="L29" s="3"/>
      <c r="M29" s="3"/>
    </row>
    <row r="30" spans="1:13" ht="15.75">
      <c r="A30" s="417" t="s">
        <v>1612</v>
      </c>
      <c r="B30" s="590" t="s">
        <v>150</v>
      </c>
      <c r="C30" s="111" t="s">
        <v>1197</v>
      </c>
      <c r="D30" s="111" t="s">
        <v>1499</v>
      </c>
      <c r="E30" s="111" t="s">
        <v>1198</v>
      </c>
      <c r="F30" s="111" t="s">
        <v>1501</v>
      </c>
      <c r="G30" s="111" t="s">
        <v>1200</v>
      </c>
      <c r="H30" s="3"/>
      <c r="I30" s="3"/>
      <c r="J30" s="3"/>
      <c r="K30" s="3"/>
      <c r="L30" s="3"/>
      <c r="M30" s="3"/>
    </row>
    <row r="31" spans="1:7" ht="16.5" thickBot="1">
      <c r="A31" s="103" t="s">
        <v>1617</v>
      </c>
      <c r="B31" s="112" t="s">
        <v>1618</v>
      </c>
      <c r="C31" s="869" t="s">
        <v>1619</v>
      </c>
      <c r="D31" s="113" t="s">
        <v>1620</v>
      </c>
      <c r="E31" s="113" t="s">
        <v>1621</v>
      </c>
      <c r="F31" s="112" t="s">
        <v>1622</v>
      </c>
      <c r="G31" s="112" t="s">
        <v>1623</v>
      </c>
    </row>
    <row r="32" spans="1:7" ht="15.75">
      <c r="A32" s="114">
        <v>1</v>
      </c>
      <c r="B32" s="114"/>
      <c r="C32" s="106"/>
      <c r="D32" s="114"/>
      <c r="E32" s="114"/>
      <c r="F32" s="114"/>
      <c r="G32" s="115">
        <f>SUM(C32,D32-E32)</f>
        <v>0</v>
      </c>
    </row>
    <row r="33" spans="1:7" ht="15.75">
      <c r="A33" s="114">
        <v>2</v>
      </c>
      <c r="B33" s="114"/>
      <c r="C33" s="114"/>
      <c r="D33" s="114"/>
      <c r="E33" s="114"/>
      <c r="F33" s="114"/>
      <c r="G33" s="115">
        <f aca="true" t="shared" si="0" ref="G33:G39">SUM(C33,D33-E33)</f>
        <v>0</v>
      </c>
    </row>
    <row r="34" spans="1:7" ht="15.75">
      <c r="A34" s="114">
        <v>3</v>
      </c>
      <c r="B34" s="114"/>
      <c r="C34" s="114"/>
      <c r="D34" s="114"/>
      <c r="E34" s="114"/>
      <c r="F34" s="114"/>
      <c r="G34" s="115">
        <f t="shared" si="0"/>
        <v>0</v>
      </c>
    </row>
    <row r="35" spans="1:7" ht="15.75">
      <c r="A35" s="114">
        <v>4</v>
      </c>
      <c r="B35" s="114"/>
      <c r="C35" s="114"/>
      <c r="D35" s="114"/>
      <c r="E35" s="114"/>
      <c r="F35" s="114"/>
      <c r="G35" s="115">
        <f t="shared" si="0"/>
        <v>0</v>
      </c>
    </row>
    <row r="36" spans="1:7" ht="15.75">
      <c r="A36" s="114">
        <v>5</v>
      </c>
      <c r="B36" s="114"/>
      <c r="C36" s="114"/>
      <c r="D36" s="114"/>
      <c r="E36" s="114"/>
      <c r="F36" s="114"/>
      <c r="G36" s="115">
        <f t="shared" si="0"/>
        <v>0</v>
      </c>
    </row>
    <row r="37" spans="1:7" ht="15.75">
      <c r="A37" s="114">
        <v>6</v>
      </c>
      <c r="B37" s="114"/>
      <c r="C37" s="114"/>
      <c r="D37" s="114"/>
      <c r="E37" s="114"/>
      <c r="F37" s="114"/>
      <c r="G37" s="115">
        <f t="shared" si="0"/>
        <v>0</v>
      </c>
    </row>
    <row r="38" spans="1:7" ht="15.75">
      <c r="A38" s="114">
        <v>7</v>
      </c>
      <c r="B38" s="114"/>
      <c r="C38" s="797"/>
      <c r="D38" s="114"/>
      <c r="E38" s="114"/>
      <c r="F38" s="114"/>
      <c r="G38" s="115">
        <f t="shared" si="0"/>
        <v>0</v>
      </c>
    </row>
    <row r="39" spans="1:7" ht="15.75">
      <c r="A39" s="114">
        <v>8</v>
      </c>
      <c r="B39" s="891" t="s">
        <v>1368</v>
      </c>
      <c r="C39" s="114">
        <f>SUM(C32:C38)</f>
        <v>0</v>
      </c>
      <c r="D39" s="114">
        <f>SUM(D32:D38)</f>
        <v>0</v>
      </c>
      <c r="E39" s="114">
        <f>SUM(E32:E38)</f>
        <v>0</v>
      </c>
      <c r="F39" s="114">
        <f>SUM(F32:F38)</f>
        <v>0</v>
      </c>
      <c r="G39" s="115">
        <f t="shared" si="0"/>
        <v>0</v>
      </c>
    </row>
  </sheetData>
  <sheetProtection/>
  <mergeCells count="4">
    <mergeCell ref="A4:G4"/>
    <mergeCell ref="A5:G5"/>
    <mergeCell ref="A23:G23"/>
    <mergeCell ref="A24:G24"/>
  </mergeCells>
  <printOptions horizontalCentered="1"/>
  <pageMargins left="0.5" right="0.5" top="0.75" bottom="0.5" header="0" footer="0.5"/>
  <pageSetup horizontalDpi="300" verticalDpi="300" orientation="portrait" scale="85" r:id="rId1"/>
  <headerFooter alignWithMargins="0">
    <oddFooter>&amp;CPage 33</oddFooter>
  </headerFooter>
</worksheet>
</file>

<file path=xl/worksheets/sheet37.xml><?xml version="1.0" encoding="utf-8"?>
<worksheet xmlns="http://schemas.openxmlformats.org/spreadsheetml/2006/main" xmlns:r="http://schemas.openxmlformats.org/officeDocument/2006/relationships">
  <sheetPr codeName="Sheet37" transitionEvaluation="1"/>
  <dimension ref="A1:Q38"/>
  <sheetViews>
    <sheetView showGridLines="0" showZeros="0" zoomScalePageLayoutView="0" workbookViewId="0" topLeftCell="A19">
      <selection activeCell="G34" sqref="G34"/>
    </sheetView>
  </sheetViews>
  <sheetFormatPr defaultColWidth="8.75390625" defaultRowHeight="15.75"/>
  <cols>
    <col min="1" max="1" width="4.625" style="98" customWidth="1"/>
    <col min="2" max="2" width="24.625" style="98" customWidth="1"/>
    <col min="3" max="5" width="12.00390625" style="98" customWidth="1"/>
    <col min="6" max="6" width="12.125" style="98" customWidth="1"/>
    <col min="7" max="7" width="12.875" style="98" customWidth="1"/>
    <col min="8" max="16384" width="8.75390625" style="98" customWidth="1"/>
  </cols>
  <sheetData>
    <row r="1" spans="1:17" s="2" customFormat="1" ht="19.5" thickBot="1">
      <c r="A1" s="1037">
        <f>TableConts1!A1</f>
        <v>0</v>
      </c>
      <c r="B1" s="51"/>
      <c r="C1" s="51"/>
      <c r="D1" s="96"/>
      <c r="E1" s="855"/>
      <c r="F1" s="60"/>
      <c r="G1" s="981" t="str">
        <f>GenInst1!K1</f>
        <v>For the Year Ended December 31, 2018</v>
      </c>
      <c r="H1" s="3"/>
      <c r="I1" s="3"/>
      <c r="J1" s="3"/>
      <c r="K1" s="3"/>
      <c r="L1" s="3"/>
      <c r="M1" s="3"/>
      <c r="N1" s="3"/>
      <c r="O1" s="3"/>
      <c r="P1" s="3"/>
      <c r="Q1" s="3"/>
    </row>
    <row r="2" spans="1:17" s="228" customFormat="1" ht="15.75">
      <c r="A2" s="249"/>
      <c r="B2" s="552" t="s">
        <v>1497</v>
      </c>
      <c r="C2" s="249"/>
      <c r="D2" s="249"/>
      <c r="E2" s="238"/>
      <c r="F2" s="238"/>
      <c r="G2" s="249"/>
      <c r="H2" s="249"/>
      <c r="I2" s="238"/>
      <c r="J2" s="238"/>
      <c r="K2" s="238"/>
      <c r="L2" s="260"/>
      <c r="M2" s="260"/>
      <c r="N2" s="260"/>
      <c r="O2" s="260"/>
      <c r="P2" s="260"/>
      <c r="Q2" s="260"/>
    </row>
    <row r="3" spans="1:7" ht="15.75" customHeight="1">
      <c r="A3" s="1030" t="s">
        <v>893</v>
      </c>
      <c r="B3" s="617"/>
      <c r="C3" s="616"/>
      <c r="D3" s="616"/>
      <c r="E3" s="616"/>
      <c r="F3" s="616"/>
      <c r="G3" s="99"/>
    </row>
    <row r="4" spans="1:7" ht="18.75">
      <c r="A4" s="1655" t="s">
        <v>1022</v>
      </c>
      <c r="B4" s="1655"/>
      <c r="C4" s="1655"/>
      <c r="D4" s="1655"/>
      <c r="E4" s="1655"/>
      <c r="F4" s="1655"/>
      <c r="G4" s="1655"/>
    </row>
    <row r="5" spans="1:7" ht="15.75" customHeight="1">
      <c r="A5" s="1655" t="s">
        <v>724</v>
      </c>
      <c r="B5" s="1655"/>
      <c r="C5" s="1655"/>
      <c r="D5" s="1655"/>
      <c r="E5" s="1655"/>
      <c r="F5" s="1655"/>
      <c r="G5" s="1655"/>
    </row>
    <row r="6" spans="1:2" ht="15.75" customHeight="1">
      <c r="A6" s="610"/>
      <c r="B6" s="610"/>
    </row>
    <row r="7" spans="1:8" ht="15.75">
      <c r="A7" s="100" t="s">
        <v>1515</v>
      </c>
      <c r="G7" s="634"/>
      <c r="H7" s="607"/>
    </row>
    <row r="8" ht="15.75">
      <c r="A8" s="100" t="s">
        <v>1337</v>
      </c>
    </row>
    <row r="9" spans="1:7" ht="15.75">
      <c r="A9" s="101"/>
      <c r="B9" s="101"/>
      <c r="C9" s="101"/>
      <c r="D9" s="101"/>
      <c r="E9" s="101"/>
      <c r="F9" s="101"/>
      <c r="G9" s="101"/>
    </row>
    <row r="10" spans="1:7" ht="15.75">
      <c r="A10" s="102"/>
      <c r="B10" s="590"/>
      <c r="C10" s="611" t="s">
        <v>1504</v>
      </c>
      <c r="D10" s="111"/>
      <c r="E10" s="111" t="s">
        <v>1129</v>
      </c>
      <c r="F10" s="111"/>
      <c r="G10" s="482" t="s">
        <v>1402</v>
      </c>
    </row>
    <row r="11" spans="1:16" s="100" customFormat="1" ht="15.75">
      <c r="A11" s="102" t="s">
        <v>1612</v>
      </c>
      <c r="B11" s="111" t="s">
        <v>150</v>
      </c>
      <c r="C11" s="111" t="s">
        <v>1403</v>
      </c>
      <c r="D11" s="111" t="s">
        <v>1499</v>
      </c>
      <c r="E11" s="111" t="s">
        <v>1198</v>
      </c>
      <c r="F11" s="111" t="s">
        <v>1501</v>
      </c>
      <c r="G11" s="102" t="s">
        <v>266</v>
      </c>
      <c r="H11" s="98"/>
      <c r="I11" s="98"/>
      <c r="J11" s="98"/>
      <c r="K11" s="98"/>
      <c r="L11" s="98"/>
      <c r="M11" s="98"/>
      <c r="N11" s="98"/>
      <c r="O11" s="98"/>
      <c r="P11" s="98"/>
    </row>
    <row r="12" spans="1:7" ht="15.75">
      <c r="A12" s="613" t="s">
        <v>1617</v>
      </c>
      <c r="B12" s="102" t="s">
        <v>1618</v>
      </c>
      <c r="C12" s="107" t="s">
        <v>1201</v>
      </c>
      <c r="D12" s="107" t="s">
        <v>1202</v>
      </c>
      <c r="E12" s="107" t="s">
        <v>1404</v>
      </c>
      <c r="F12" s="107" t="s">
        <v>1203</v>
      </c>
      <c r="G12" s="618" t="s">
        <v>1623</v>
      </c>
    </row>
    <row r="13" spans="1:7" ht="15.75">
      <c r="A13" s="114">
        <v>1</v>
      </c>
      <c r="B13" s="114"/>
      <c r="C13" s="114"/>
      <c r="D13" s="114"/>
      <c r="E13" s="114"/>
      <c r="F13" s="114"/>
      <c r="G13" s="618">
        <f>SUM(C13+D13-E13+F13)</f>
        <v>0</v>
      </c>
    </row>
    <row r="14" spans="1:7" ht="15.75">
      <c r="A14" s="106">
        <v>2</v>
      </c>
      <c r="B14" s="114"/>
      <c r="C14" s="114"/>
      <c r="D14" s="114"/>
      <c r="E14" s="114"/>
      <c r="F14" s="114"/>
      <c r="G14" s="618">
        <f aca="true" t="shared" si="0" ref="G14:G20">SUM(C14+D14-E14+F14)</f>
        <v>0</v>
      </c>
    </row>
    <row r="15" spans="1:7" ht="15.75">
      <c r="A15" s="106">
        <v>3</v>
      </c>
      <c r="B15" s="114"/>
      <c r="C15" s="114"/>
      <c r="D15" s="114"/>
      <c r="E15" s="114"/>
      <c r="F15" s="114"/>
      <c r="G15" s="618">
        <f t="shared" si="0"/>
        <v>0</v>
      </c>
    </row>
    <row r="16" spans="1:7" ht="15.75">
      <c r="A16" s="106">
        <v>4</v>
      </c>
      <c r="B16" s="114"/>
      <c r="C16" s="114"/>
      <c r="D16" s="114"/>
      <c r="E16" s="114"/>
      <c r="F16" s="114"/>
      <c r="G16" s="618">
        <f t="shared" si="0"/>
        <v>0</v>
      </c>
    </row>
    <row r="17" spans="1:7" ht="15.75">
      <c r="A17" s="106">
        <v>5</v>
      </c>
      <c r="B17" s="114"/>
      <c r="C17" s="114"/>
      <c r="D17" s="114"/>
      <c r="E17" s="114"/>
      <c r="F17" s="114"/>
      <c r="G17" s="618">
        <f t="shared" si="0"/>
        <v>0</v>
      </c>
    </row>
    <row r="18" spans="1:7" ht="15.75">
      <c r="A18" s="106">
        <v>6</v>
      </c>
      <c r="B18" s="114"/>
      <c r="C18" s="797"/>
      <c r="D18" s="114"/>
      <c r="E18" s="114"/>
      <c r="F18" s="114"/>
      <c r="G18" s="618">
        <f t="shared" si="0"/>
        <v>0</v>
      </c>
    </row>
    <row r="19" spans="1:7" ht="15.75">
      <c r="A19" s="106">
        <v>7</v>
      </c>
      <c r="B19" s="114"/>
      <c r="C19" s="797"/>
      <c r="D19" s="114"/>
      <c r="E19" s="114"/>
      <c r="F19" s="114"/>
      <c r="G19" s="618">
        <f t="shared" si="0"/>
        <v>0</v>
      </c>
    </row>
    <row r="20" spans="1:7" ht="15.75">
      <c r="A20" s="106">
        <v>8</v>
      </c>
      <c r="B20" s="891" t="s">
        <v>1368</v>
      </c>
      <c r="C20" s="114">
        <f>SUM(C13:C19)</f>
        <v>0</v>
      </c>
      <c r="D20" s="114">
        <f>SUM(D13:D19)</f>
        <v>0</v>
      </c>
      <c r="E20" s="114">
        <f>SUM(E13:E19)</f>
        <v>0</v>
      </c>
      <c r="F20" s="114">
        <f>SUM(F13:F19)</f>
        <v>0</v>
      </c>
      <c r="G20" s="618">
        <f t="shared" si="0"/>
        <v>0</v>
      </c>
    </row>
    <row r="21" spans="1:7" ht="15.75">
      <c r="A21" s="108"/>
      <c r="B21" s="100"/>
      <c r="C21" s="225"/>
      <c r="D21" s="100"/>
      <c r="E21" s="100"/>
      <c r="F21" s="100"/>
      <c r="G21" s="100"/>
    </row>
    <row r="22" spans="1:7" ht="15.75">
      <c r="A22" s="108"/>
      <c r="B22" s="100"/>
      <c r="C22" s="100"/>
      <c r="D22" s="100"/>
      <c r="E22" s="100"/>
      <c r="F22" s="100"/>
      <c r="G22" s="100"/>
    </row>
    <row r="23" spans="1:7" ht="18.75">
      <c r="A23" s="1679" t="s">
        <v>1338</v>
      </c>
      <c r="B23" s="1679"/>
      <c r="C23" s="1679"/>
      <c r="D23" s="1679"/>
      <c r="E23" s="1679"/>
      <c r="F23" s="1679"/>
      <c r="G23" s="1679"/>
    </row>
    <row r="24" spans="1:7" ht="15.75">
      <c r="A24" s="614"/>
      <c r="B24" s="614"/>
      <c r="C24" s="614"/>
      <c r="D24" s="614"/>
      <c r="E24" s="614"/>
      <c r="F24" s="100"/>
      <c r="G24" s="100"/>
    </row>
    <row r="25" spans="1:7" ht="15.75">
      <c r="A25" s="157" t="s">
        <v>1196</v>
      </c>
      <c r="B25" s="99"/>
      <c r="C25" s="99"/>
      <c r="D25" s="99"/>
      <c r="E25" s="99"/>
      <c r="F25" s="99"/>
      <c r="G25" s="99"/>
    </row>
    <row r="26" spans="1:3" ht="15.75">
      <c r="A26" s="418" t="s">
        <v>1021</v>
      </c>
      <c r="C26" s="159"/>
    </row>
    <row r="27" spans="1:7" ht="15.75">
      <c r="A27" s="101"/>
      <c r="B27" s="101"/>
      <c r="C27" s="101"/>
      <c r="D27" s="101"/>
      <c r="E27" s="101"/>
      <c r="F27" s="101"/>
      <c r="G27" s="101"/>
    </row>
    <row r="28" spans="1:13" ht="15.75">
      <c r="A28" s="102"/>
      <c r="B28" s="109"/>
      <c r="C28" s="111" t="s">
        <v>1503</v>
      </c>
      <c r="D28" s="111"/>
      <c r="E28" s="111" t="s">
        <v>1129</v>
      </c>
      <c r="F28" s="111"/>
      <c r="G28" s="111" t="s">
        <v>1504</v>
      </c>
      <c r="H28" s="3"/>
      <c r="I28" s="3"/>
      <c r="J28" s="3"/>
      <c r="K28" s="3"/>
      <c r="L28" s="3"/>
      <c r="M28" s="3"/>
    </row>
    <row r="29" spans="1:13" ht="15.75">
      <c r="A29" s="417" t="s">
        <v>1612</v>
      </c>
      <c r="B29" s="590" t="s">
        <v>150</v>
      </c>
      <c r="C29" s="611" t="s">
        <v>1126</v>
      </c>
      <c r="D29" s="111" t="s">
        <v>1499</v>
      </c>
      <c r="E29" s="111" t="s">
        <v>1198</v>
      </c>
      <c r="F29" s="111" t="s">
        <v>1501</v>
      </c>
      <c r="G29" s="111" t="s">
        <v>266</v>
      </c>
      <c r="H29" s="3"/>
      <c r="I29" s="3"/>
      <c r="J29" s="3"/>
      <c r="K29" s="3"/>
      <c r="L29" s="3"/>
      <c r="M29" s="3"/>
    </row>
    <row r="30" spans="1:7" ht="16.5" thickBot="1">
      <c r="A30" s="103" t="s">
        <v>1617</v>
      </c>
      <c r="B30" s="113" t="s">
        <v>1618</v>
      </c>
      <c r="C30" s="113" t="s">
        <v>1619</v>
      </c>
      <c r="D30" s="113" t="s">
        <v>1620</v>
      </c>
      <c r="E30" s="113" t="s">
        <v>1621</v>
      </c>
      <c r="F30" s="113" t="s">
        <v>1622</v>
      </c>
      <c r="G30" s="112" t="s">
        <v>1623</v>
      </c>
    </row>
    <row r="31" spans="1:7" ht="15.75">
      <c r="A31" s="114">
        <v>1</v>
      </c>
      <c r="B31" s="114"/>
      <c r="C31" s="114"/>
      <c r="D31" s="114"/>
      <c r="E31" s="114"/>
      <c r="F31" s="114"/>
      <c r="G31" s="114">
        <f>SUM(C31+D31-E31+F31)</f>
        <v>0</v>
      </c>
    </row>
    <row r="32" spans="1:7" ht="15.75">
      <c r="A32" s="114">
        <v>2</v>
      </c>
      <c r="B32" s="114"/>
      <c r="C32" s="114"/>
      <c r="D32" s="114"/>
      <c r="E32" s="114"/>
      <c r="F32" s="114"/>
      <c r="G32" s="114">
        <f aca="true" t="shared" si="1" ref="G32:G38">SUM(C32+D32-E32+F32)</f>
        <v>0</v>
      </c>
    </row>
    <row r="33" spans="1:7" ht="15.75">
      <c r="A33" s="114">
        <v>3</v>
      </c>
      <c r="B33" s="114"/>
      <c r="C33" s="114"/>
      <c r="D33" s="114"/>
      <c r="E33" s="114"/>
      <c r="F33" s="114"/>
      <c r="G33" s="114">
        <f t="shared" si="1"/>
        <v>0</v>
      </c>
    </row>
    <row r="34" spans="1:7" ht="15.75">
      <c r="A34" s="114">
        <v>4</v>
      </c>
      <c r="B34" s="114"/>
      <c r="C34" s="114"/>
      <c r="D34" s="114"/>
      <c r="E34" s="114"/>
      <c r="F34" s="114"/>
      <c r="G34" s="114">
        <f t="shared" si="1"/>
        <v>0</v>
      </c>
    </row>
    <row r="35" spans="1:7" ht="15.75">
      <c r="A35" s="114">
        <v>5</v>
      </c>
      <c r="B35" s="114"/>
      <c r="C35" s="114"/>
      <c r="D35" s="114"/>
      <c r="E35" s="114"/>
      <c r="F35" s="114"/>
      <c r="G35" s="114">
        <f t="shared" si="1"/>
        <v>0</v>
      </c>
    </row>
    <row r="36" spans="1:7" ht="15.75">
      <c r="A36" s="114">
        <v>6</v>
      </c>
      <c r="B36" s="114"/>
      <c r="C36" s="114"/>
      <c r="D36" s="114"/>
      <c r="E36" s="114"/>
      <c r="F36" s="114"/>
      <c r="G36" s="114">
        <f t="shared" si="1"/>
        <v>0</v>
      </c>
    </row>
    <row r="37" spans="1:7" ht="15.75">
      <c r="A37" s="114">
        <v>7</v>
      </c>
      <c r="B37" s="114"/>
      <c r="C37" s="797"/>
      <c r="D37" s="114"/>
      <c r="E37" s="114"/>
      <c r="F37" s="114"/>
      <c r="G37" s="114">
        <f t="shared" si="1"/>
        <v>0</v>
      </c>
    </row>
    <row r="38" spans="1:7" ht="15.75">
      <c r="A38" s="114">
        <v>8</v>
      </c>
      <c r="B38" s="891" t="s">
        <v>1368</v>
      </c>
      <c r="C38" s="114">
        <f>SUM(C31:C37)</f>
        <v>0</v>
      </c>
      <c r="D38" s="114">
        <f>SUM(D31:D37)</f>
        <v>0</v>
      </c>
      <c r="E38" s="114">
        <f>SUM(E31:E37)</f>
        <v>0</v>
      </c>
      <c r="F38" s="114">
        <f>SUM(F31:F37)</f>
        <v>0</v>
      </c>
      <c r="G38" s="114">
        <f t="shared" si="1"/>
        <v>0</v>
      </c>
    </row>
  </sheetData>
  <sheetProtection/>
  <mergeCells count="3">
    <mergeCell ref="A4:G4"/>
    <mergeCell ref="A23:G23"/>
    <mergeCell ref="A5:G5"/>
  </mergeCells>
  <printOptions horizontalCentered="1"/>
  <pageMargins left="0.5" right="0.5" top="0.75" bottom="0.5" header="0" footer="0.5"/>
  <pageSetup horizontalDpi="300" verticalDpi="300" orientation="portrait" scale="95" r:id="rId1"/>
  <headerFooter alignWithMargins="0">
    <oddFooter>&amp;CPage 34</oddFooter>
  </headerFooter>
</worksheet>
</file>

<file path=xl/worksheets/sheet38.xml><?xml version="1.0" encoding="utf-8"?>
<worksheet xmlns="http://schemas.openxmlformats.org/spreadsheetml/2006/main" xmlns:r="http://schemas.openxmlformats.org/officeDocument/2006/relationships">
  <sheetPr codeName="Sheet38" transitionEvaluation="1"/>
  <dimension ref="A1:IV71"/>
  <sheetViews>
    <sheetView showGridLines="0" showZeros="0" zoomScale="75" zoomScaleNormal="75" zoomScalePageLayoutView="0" workbookViewId="0" topLeftCell="A1">
      <selection activeCell="J16" sqref="J16"/>
    </sheetView>
  </sheetViews>
  <sheetFormatPr defaultColWidth="11.00390625" defaultRowHeight="15.75"/>
  <cols>
    <col min="1" max="1" width="4.625" style="4" customWidth="1"/>
    <col min="2" max="2" width="7.375" style="2" customWidth="1"/>
    <col min="3" max="3" width="60.625" style="2" customWidth="1"/>
    <col min="4" max="4" width="10.625" style="2" customWidth="1"/>
    <col min="5" max="6" width="14.625" style="2" customWidth="1"/>
    <col min="7" max="7" width="14.75390625" style="65" customWidth="1"/>
    <col min="8" max="8" width="15.50390625" style="2" customWidth="1"/>
    <col min="9" max="9" width="7.625" style="3" customWidth="1"/>
    <col min="10" max="10" width="14.37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16" width="11.00390625" style="3" customWidth="1"/>
    <col min="17" max="17" width="15.50390625" style="3" customWidth="1"/>
    <col min="18" max="240" width="11.00390625" style="2" customWidth="1"/>
    <col min="241" max="241" width="17.75390625" style="2" customWidth="1"/>
    <col min="242" max="16384" width="11.00390625" style="2" customWidth="1"/>
  </cols>
  <sheetData>
    <row r="1" spans="1:7" ht="19.5" thickBot="1">
      <c r="A1" s="1037">
        <f>TableConts1!A1</f>
        <v>0</v>
      </c>
      <c r="B1" s="1"/>
      <c r="C1" s="1"/>
      <c r="D1" s="1"/>
      <c r="E1" s="855"/>
      <c r="F1" s="855"/>
      <c r="G1" s="981" t="str">
        <f>GenInst1!K1</f>
        <v>For the Year Ended December 31, 2018</v>
      </c>
    </row>
    <row r="2" spans="1:17" s="228" customFormat="1" ht="15.75">
      <c r="A2" s="249"/>
      <c r="B2" s="249"/>
      <c r="C2" s="552" t="s">
        <v>631</v>
      </c>
      <c r="D2" s="238"/>
      <c r="E2" s="238"/>
      <c r="F2" s="238"/>
      <c r="G2" s="249"/>
      <c r="H2" s="249"/>
      <c r="I2" s="238"/>
      <c r="J2" s="238"/>
      <c r="K2" s="238"/>
      <c r="L2" s="260"/>
      <c r="M2" s="260"/>
      <c r="N2" s="260"/>
      <c r="O2" s="260"/>
      <c r="P2" s="260"/>
      <c r="Q2" s="260"/>
    </row>
    <row r="3" spans="1:7" s="1050" customFormat="1" ht="23.25">
      <c r="A3" s="1108" t="s">
        <v>1158</v>
      </c>
      <c r="B3" s="1108"/>
      <c r="C3" s="1109"/>
      <c r="D3" s="1110"/>
      <c r="E3" s="1110"/>
      <c r="F3" s="1110"/>
      <c r="G3" s="1111"/>
    </row>
    <row r="4" spans="1:7" s="1050" customFormat="1" ht="23.25">
      <c r="A4" s="1081" t="s">
        <v>1159</v>
      </c>
      <c r="B4" s="1070"/>
      <c r="C4" s="1112"/>
      <c r="D4" s="1072"/>
      <c r="E4" s="1072"/>
      <c r="F4" s="1072"/>
      <c r="G4" s="1113"/>
    </row>
    <row r="5" spans="1:17" ht="15.75">
      <c r="A5" s="50"/>
      <c r="B5" s="50"/>
      <c r="C5" s="50"/>
      <c r="D5" s="26"/>
      <c r="E5" s="26"/>
      <c r="F5" s="26"/>
      <c r="G5" s="61"/>
      <c r="I5" s="2"/>
      <c r="J5" s="2"/>
      <c r="K5" s="2"/>
      <c r="L5" s="2"/>
      <c r="M5" s="2"/>
      <c r="N5" s="2"/>
      <c r="O5" s="2"/>
      <c r="P5" s="2"/>
      <c r="Q5" s="2"/>
    </row>
    <row r="6" spans="1:17" ht="15.75">
      <c r="A6" s="304" t="s">
        <v>893</v>
      </c>
      <c r="B6" s="5"/>
      <c r="D6" s="6"/>
      <c r="E6" s="6" t="s">
        <v>1177</v>
      </c>
      <c r="F6" s="6" t="s">
        <v>1177</v>
      </c>
      <c r="G6" s="62"/>
      <c r="H6" s="303"/>
      <c r="I6" s="2"/>
      <c r="J6" s="2"/>
      <c r="K6" s="2"/>
      <c r="L6" s="2"/>
      <c r="M6" s="2"/>
      <c r="N6" s="2"/>
      <c r="O6" s="2"/>
      <c r="P6" s="2"/>
      <c r="Q6" s="2"/>
    </row>
    <row r="7" spans="1:17" ht="15.75">
      <c r="A7" s="304"/>
      <c r="B7" s="5"/>
      <c r="C7" s="4"/>
      <c r="D7" s="6" t="s">
        <v>116</v>
      </c>
      <c r="E7" s="6" t="s">
        <v>1179</v>
      </c>
      <c r="F7" s="147" t="s">
        <v>1263</v>
      </c>
      <c r="G7" s="63" t="s">
        <v>1180</v>
      </c>
      <c r="H7" s="303"/>
      <c r="I7" s="2"/>
      <c r="J7" s="2"/>
      <c r="K7" s="2"/>
      <c r="L7" s="2"/>
      <c r="M7" s="2"/>
      <c r="N7" s="2"/>
      <c r="O7" s="2"/>
      <c r="P7" s="2"/>
      <c r="Q7" s="2"/>
    </row>
    <row r="8" spans="1:17" ht="15.75">
      <c r="A8" s="307" t="s">
        <v>1612</v>
      </c>
      <c r="B8" s="21" t="s">
        <v>1181</v>
      </c>
      <c r="C8" s="91"/>
      <c r="D8" s="6" t="s">
        <v>1617</v>
      </c>
      <c r="E8" s="6" t="s">
        <v>1182</v>
      </c>
      <c r="F8" s="6" t="s">
        <v>1183</v>
      </c>
      <c r="G8" s="63" t="s">
        <v>1184</v>
      </c>
      <c r="H8" s="303"/>
      <c r="I8" s="2"/>
      <c r="J8" s="2"/>
      <c r="K8" s="2"/>
      <c r="L8" s="2"/>
      <c r="M8" s="2"/>
      <c r="N8" s="2"/>
      <c r="O8" s="2"/>
      <c r="P8" s="2"/>
      <c r="Q8" s="2"/>
    </row>
    <row r="9" spans="1:17" ht="15.75">
      <c r="A9" s="309" t="s">
        <v>1617</v>
      </c>
      <c r="B9" s="25" t="s">
        <v>1618</v>
      </c>
      <c r="C9" s="92"/>
      <c r="D9" s="10" t="s">
        <v>1620</v>
      </c>
      <c r="E9" s="1140" t="s">
        <v>1621</v>
      </c>
      <c r="F9" s="1140" t="s">
        <v>1622</v>
      </c>
      <c r="G9" s="1141" t="s">
        <v>1623</v>
      </c>
      <c r="H9" s="303"/>
      <c r="I9" s="2"/>
      <c r="J9" s="2"/>
      <c r="K9" s="2"/>
      <c r="L9" s="2"/>
      <c r="M9" s="2"/>
      <c r="N9" s="2"/>
      <c r="O9" s="2"/>
      <c r="P9" s="2"/>
      <c r="Q9" s="2"/>
    </row>
    <row r="10" spans="1:8" ht="15.75">
      <c r="A10" s="310">
        <v>1</v>
      </c>
      <c r="B10" s="18">
        <v>400</v>
      </c>
      <c r="C10" s="591" t="s">
        <v>942</v>
      </c>
      <c r="D10" s="1152">
        <v>401</v>
      </c>
      <c r="E10" s="633"/>
      <c r="F10" s="633"/>
      <c r="G10" s="629">
        <f>E10-F10</f>
        <v>0</v>
      </c>
      <c r="H10" s="303"/>
    </row>
    <row r="11" spans="1:8" ht="15.75">
      <c r="A11" s="310">
        <f>A10+1</f>
        <v>2</v>
      </c>
      <c r="B11" s="18"/>
      <c r="C11" s="591"/>
      <c r="D11" s="1152"/>
      <c r="E11" s="633"/>
      <c r="F11" s="633"/>
      <c r="G11" s="64"/>
      <c r="H11" s="303"/>
    </row>
    <row r="12" spans="1:8" ht="15.75">
      <c r="A12" s="310">
        <f>SUM(A11,1)</f>
        <v>3</v>
      </c>
      <c r="B12" s="18"/>
      <c r="C12" s="592" t="s">
        <v>943</v>
      </c>
      <c r="D12" s="1152"/>
      <c r="E12" s="633" t="s">
        <v>1207</v>
      </c>
      <c r="F12" s="633" t="s">
        <v>1207</v>
      </c>
      <c r="G12" s="711" t="s">
        <v>1207</v>
      </c>
      <c r="H12" s="303"/>
    </row>
    <row r="13" spans="1:7" ht="15.75">
      <c r="A13" s="310">
        <f aca="true" t="shared" si="0" ref="A13:A28">A12+1</f>
        <v>4</v>
      </c>
      <c r="B13" s="18">
        <v>401</v>
      </c>
      <c r="C13" s="19" t="s">
        <v>944</v>
      </c>
      <c r="D13" s="1152"/>
      <c r="E13" s="339"/>
      <c r="F13" s="339"/>
      <c r="G13" s="1572">
        <f>E13-F13</f>
        <v>0</v>
      </c>
    </row>
    <row r="14" spans="1:7" ht="15.75">
      <c r="A14" s="310">
        <f t="shared" si="0"/>
        <v>5</v>
      </c>
      <c r="B14" s="18">
        <v>403</v>
      </c>
      <c r="C14" s="20" t="s">
        <v>945</v>
      </c>
      <c r="D14" s="1152"/>
      <c r="E14" s="339"/>
      <c r="F14" s="339"/>
      <c r="G14" s="1572">
        <f>E14-F14</f>
        <v>0</v>
      </c>
    </row>
    <row r="15" spans="1:7" ht="15.75">
      <c r="A15" s="310">
        <f t="shared" si="0"/>
        <v>6</v>
      </c>
      <c r="B15" s="18">
        <v>406</v>
      </c>
      <c r="C15" s="15" t="s">
        <v>946</v>
      </c>
      <c r="D15" s="1152">
        <v>417</v>
      </c>
      <c r="E15" s="339"/>
      <c r="F15" s="339"/>
      <c r="G15" s="1572">
        <f aca="true" t="shared" si="1" ref="G15:G35">E15-F15</f>
        <v>0</v>
      </c>
    </row>
    <row r="16" spans="1:7" ht="15.75">
      <c r="A16" s="310">
        <f t="shared" si="0"/>
        <v>7</v>
      </c>
      <c r="B16" s="18">
        <v>407.1</v>
      </c>
      <c r="C16" s="911" t="s">
        <v>947</v>
      </c>
      <c r="D16" s="1153">
        <v>417</v>
      </c>
      <c r="E16" s="1576"/>
      <c r="F16" s="339"/>
      <c r="G16" s="1572">
        <f t="shared" si="1"/>
        <v>0</v>
      </c>
    </row>
    <row r="17" spans="1:7" ht="15.75">
      <c r="A17" s="310">
        <f t="shared" si="0"/>
        <v>8</v>
      </c>
      <c r="B17" s="18">
        <v>407.2</v>
      </c>
      <c r="C17" s="44" t="s">
        <v>948</v>
      </c>
      <c r="D17" s="1152">
        <v>417</v>
      </c>
      <c r="E17" s="339"/>
      <c r="F17" s="339"/>
      <c r="G17" s="1572">
        <f t="shared" si="1"/>
        <v>0</v>
      </c>
    </row>
    <row r="18" spans="1:7" ht="15.75">
      <c r="A18" s="310">
        <f t="shared" si="0"/>
        <v>9</v>
      </c>
      <c r="B18" s="18">
        <v>407.3</v>
      </c>
      <c r="C18" s="44" t="s">
        <v>949</v>
      </c>
      <c r="D18" s="1152">
        <v>417</v>
      </c>
      <c r="E18" s="339"/>
      <c r="F18" s="339"/>
      <c r="G18" s="1572">
        <f t="shared" si="1"/>
        <v>0</v>
      </c>
    </row>
    <row r="19" spans="1:7" ht="15.75">
      <c r="A19" s="310">
        <f t="shared" si="0"/>
        <v>10</v>
      </c>
      <c r="B19" s="18">
        <v>407.4</v>
      </c>
      <c r="C19" s="20" t="s">
        <v>1276</v>
      </c>
      <c r="D19" s="1152"/>
      <c r="E19" s="339"/>
      <c r="F19" s="339"/>
      <c r="G19" s="1572">
        <f t="shared" si="1"/>
        <v>0</v>
      </c>
    </row>
    <row r="20" spans="1:7" ht="15.75">
      <c r="A20" s="310">
        <f t="shared" si="0"/>
        <v>11</v>
      </c>
      <c r="B20" s="18">
        <v>408</v>
      </c>
      <c r="C20" s="15" t="s">
        <v>268</v>
      </c>
      <c r="D20" s="1152">
        <v>418</v>
      </c>
      <c r="E20" s="339"/>
      <c r="F20" s="339"/>
      <c r="G20" s="1572">
        <f t="shared" si="1"/>
        <v>0</v>
      </c>
    </row>
    <row r="21" spans="1:7" ht="15.75">
      <c r="A21" s="310">
        <f t="shared" si="0"/>
        <v>12</v>
      </c>
      <c r="B21" s="39">
        <v>409.1</v>
      </c>
      <c r="C21" s="15" t="s">
        <v>234</v>
      </c>
      <c r="D21" s="1152">
        <v>419</v>
      </c>
      <c r="E21" s="339"/>
      <c r="F21" s="339"/>
      <c r="G21" s="1572">
        <f t="shared" si="1"/>
        <v>0</v>
      </c>
    </row>
    <row r="22" spans="1:7" ht="15.75">
      <c r="A22" s="310">
        <f t="shared" si="0"/>
        <v>13</v>
      </c>
      <c r="B22" s="39">
        <v>409.11</v>
      </c>
      <c r="C22" s="15" t="s">
        <v>235</v>
      </c>
      <c r="D22" s="1152">
        <v>419</v>
      </c>
      <c r="E22" s="339"/>
      <c r="F22" s="339"/>
      <c r="G22" s="1572">
        <f t="shared" si="1"/>
        <v>0</v>
      </c>
    </row>
    <row r="23" spans="1:7" ht="15.75">
      <c r="A23" s="310">
        <f t="shared" si="0"/>
        <v>14</v>
      </c>
      <c r="B23" s="39">
        <v>409.12</v>
      </c>
      <c r="C23" s="15" t="s">
        <v>708</v>
      </c>
      <c r="D23" s="1152"/>
      <c r="E23" s="339"/>
      <c r="F23" s="339"/>
      <c r="G23" s="1572">
        <f t="shared" si="1"/>
        <v>0</v>
      </c>
    </row>
    <row r="24" spans="1:7" ht="15.75">
      <c r="A24" s="310">
        <f t="shared" si="0"/>
        <v>15</v>
      </c>
      <c r="B24" s="18">
        <v>410</v>
      </c>
      <c r="C24" s="591" t="s">
        <v>236</v>
      </c>
      <c r="D24" s="1154">
        <v>420</v>
      </c>
      <c r="E24" s="1577"/>
      <c r="F24" s="1578"/>
      <c r="G24" s="1572">
        <f t="shared" si="1"/>
        <v>0</v>
      </c>
    </row>
    <row r="25" spans="1:7" ht="15.75">
      <c r="A25" s="310">
        <f t="shared" si="0"/>
        <v>16</v>
      </c>
      <c r="B25" s="39">
        <v>410.1</v>
      </c>
      <c r="C25" s="15" t="s">
        <v>993</v>
      </c>
      <c r="D25" s="1154">
        <v>420</v>
      </c>
      <c r="E25" s="1572"/>
      <c r="F25" s="1572"/>
      <c r="G25" s="1572">
        <f t="shared" si="1"/>
        <v>0</v>
      </c>
    </row>
    <row r="26" spans="1:7" ht="15.75">
      <c r="A26" s="310">
        <f t="shared" si="0"/>
        <v>17</v>
      </c>
      <c r="B26" s="39">
        <v>410.11</v>
      </c>
      <c r="C26" s="15" t="s">
        <v>994</v>
      </c>
      <c r="D26" s="1154">
        <v>420</v>
      </c>
      <c r="E26" s="339"/>
      <c r="F26" s="339"/>
      <c r="G26" s="1572">
        <f t="shared" si="1"/>
        <v>0</v>
      </c>
    </row>
    <row r="27" spans="1:7" ht="15.75">
      <c r="A27" s="310">
        <f t="shared" si="0"/>
        <v>18</v>
      </c>
      <c r="B27" s="18"/>
      <c r="C27" s="592" t="s">
        <v>995</v>
      </c>
      <c r="D27" s="1154">
        <v>420</v>
      </c>
      <c r="E27" s="1572">
        <f>SUM(E25:E26)</f>
        <v>0</v>
      </c>
      <c r="F27" s="1572">
        <f>SUM(F25:F26)</f>
        <v>0</v>
      </c>
      <c r="G27" s="1572">
        <f t="shared" si="1"/>
        <v>0</v>
      </c>
    </row>
    <row r="28" spans="1:17" ht="15.75">
      <c r="A28" s="310">
        <f t="shared" si="0"/>
        <v>19</v>
      </c>
      <c r="B28" s="33">
        <v>411.1</v>
      </c>
      <c r="C28" s="229" t="s">
        <v>629</v>
      </c>
      <c r="D28" s="1142"/>
      <c r="E28" s="1579"/>
      <c r="F28" s="1580"/>
      <c r="G28" s="1581">
        <f t="shared" si="1"/>
        <v>0</v>
      </c>
      <c r="I28" s="2"/>
      <c r="J28" s="2"/>
      <c r="K28" s="2"/>
      <c r="L28" s="2"/>
      <c r="M28" s="2"/>
      <c r="N28" s="2"/>
      <c r="O28" s="2"/>
      <c r="P28" s="2"/>
      <c r="Q28" s="2"/>
    </row>
    <row r="29" spans="1:17" ht="15.75">
      <c r="A29" s="305"/>
      <c r="B29" s="37"/>
      <c r="C29" s="35" t="s">
        <v>996</v>
      </c>
      <c r="D29" s="1139">
        <v>421</v>
      </c>
      <c r="E29" s="1554"/>
      <c r="F29" s="1582"/>
      <c r="G29" s="1583">
        <f t="shared" si="1"/>
        <v>0</v>
      </c>
      <c r="I29" s="2"/>
      <c r="J29" s="2"/>
      <c r="K29" s="2"/>
      <c r="L29" s="2"/>
      <c r="M29" s="2"/>
      <c r="N29" s="2"/>
      <c r="O29" s="2"/>
      <c r="P29" s="2"/>
      <c r="Q29" s="2"/>
    </row>
    <row r="30" spans="1:7" ht="15.75">
      <c r="A30" s="310">
        <f>A28+1</f>
        <v>20</v>
      </c>
      <c r="B30" s="18"/>
      <c r="C30" s="591" t="s">
        <v>997</v>
      </c>
      <c r="D30" s="629"/>
      <c r="E30" s="1572"/>
      <c r="F30" s="1572"/>
      <c r="G30" s="1572">
        <f t="shared" si="1"/>
        <v>0</v>
      </c>
    </row>
    <row r="31" spans="1:17" ht="15.75">
      <c r="A31" s="311">
        <f>A30+1</f>
        <v>21</v>
      </c>
      <c r="B31" s="33">
        <v>412.1</v>
      </c>
      <c r="C31" s="34" t="s">
        <v>998</v>
      </c>
      <c r="D31" s="802"/>
      <c r="E31" s="1584"/>
      <c r="F31" s="1584"/>
      <c r="G31" s="1585">
        <f t="shared" si="1"/>
        <v>0</v>
      </c>
      <c r="I31" s="2"/>
      <c r="J31" s="2"/>
      <c r="K31" s="2"/>
      <c r="L31" s="2"/>
      <c r="M31" s="2"/>
      <c r="N31" s="2"/>
      <c r="O31" s="2"/>
      <c r="P31" s="2"/>
      <c r="Q31" s="2"/>
    </row>
    <row r="32" spans="1:7" ht="15.75">
      <c r="A32" s="310"/>
      <c r="B32" s="18"/>
      <c r="C32" s="35" t="s">
        <v>999</v>
      </c>
      <c r="D32" s="793"/>
      <c r="E32" s="1565"/>
      <c r="F32" s="1565"/>
      <c r="G32" s="1586">
        <f t="shared" si="1"/>
        <v>0</v>
      </c>
    </row>
    <row r="33" spans="1:17" ht="15.75">
      <c r="A33" s="311">
        <f>A31+1</f>
        <v>22</v>
      </c>
      <c r="B33" s="33">
        <v>412.2</v>
      </c>
      <c r="C33" s="34" t="s">
        <v>1000</v>
      </c>
      <c r="D33" s="802"/>
      <c r="E33" s="1584"/>
      <c r="F33" s="1584"/>
      <c r="G33" s="1585">
        <f t="shared" si="1"/>
        <v>0</v>
      </c>
      <c r="I33" s="2"/>
      <c r="J33" s="2"/>
      <c r="K33" s="2"/>
      <c r="L33" s="2"/>
      <c r="M33" s="2"/>
      <c r="N33" s="2"/>
      <c r="O33" s="2"/>
      <c r="P33" s="2"/>
      <c r="Q33" s="2"/>
    </row>
    <row r="34" spans="1:7" ht="15.75">
      <c r="A34" s="310"/>
      <c r="B34" s="18"/>
      <c r="C34" s="35" t="s">
        <v>1001</v>
      </c>
      <c r="D34" s="793"/>
      <c r="E34" s="1565"/>
      <c r="F34" s="1565"/>
      <c r="G34" s="1586">
        <f t="shared" si="1"/>
        <v>0</v>
      </c>
    </row>
    <row r="35" spans="1:7" ht="15.75">
      <c r="A35" s="310">
        <f>A33+1</f>
        <v>23</v>
      </c>
      <c r="B35" s="18"/>
      <c r="C35" s="592" t="s">
        <v>1002</v>
      </c>
      <c r="D35" s="629"/>
      <c r="E35" s="1572">
        <f>SUM(E30:E34)</f>
        <v>0</v>
      </c>
      <c r="F35" s="1572">
        <f>SUM(F30:F34)</f>
        <v>0</v>
      </c>
      <c r="G35" s="1572">
        <f t="shared" si="1"/>
        <v>0</v>
      </c>
    </row>
    <row r="36" spans="1:8" ht="15.75">
      <c r="A36" s="310">
        <f aca="true" t="shared" si="2" ref="A36:A71">A35+1</f>
        <v>24</v>
      </c>
      <c r="B36" s="18"/>
      <c r="C36" s="592" t="s">
        <v>1003</v>
      </c>
      <c r="D36" s="629"/>
      <c r="E36" s="1572">
        <f>SUM(E13:E26)+E35</f>
        <v>0</v>
      </c>
      <c r="F36" s="1572">
        <f>SUM(F13:F23)+F35</f>
        <v>0</v>
      </c>
      <c r="G36" s="1581">
        <f>E36-F36</f>
        <v>0</v>
      </c>
      <c r="H36" s="303"/>
    </row>
    <row r="37" spans="1:8" ht="15.75">
      <c r="A37" s="310">
        <f t="shared" si="2"/>
        <v>25</v>
      </c>
      <c r="B37" s="18"/>
      <c r="C37" s="592"/>
      <c r="D37" s="821"/>
      <c r="E37" s="1587"/>
      <c r="F37" s="1587"/>
      <c r="G37" s="1581"/>
      <c r="H37"/>
    </row>
    <row r="38" spans="1:8" ht="15.75">
      <c r="A38" s="310">
        <f t="shared" si="2"/>
        <v>26</v>
      </c>
      <c r="B38" s="18"/>
      <c r="C38" s="593" t="s">
        <v>1004</v>
      </c>
      <c r="D38" s="626"/>
      <c r="E38" s="341">
        <f>E10-E36</f>
        <v>0</v>
      </c>
      <c r="F38" s="341">
        <f>F10-F36</f>
        <v>0</v>
      </c>
      <c r="G38" s="1588">
        <f>E38-F38</f>
        <v>0</v>
      </c>
      <c r="H38" s="709"/>
    </row>
    <row r="39" spans="1:8" ht="15.75">
      <c r="A39" s="310">
        <f t="shared" si="2"/>
        <v>27</v>
      </c>
      <c r="B39" s="18"/>
      <c r="C39" s="593"/>
      <c r="D39" s="631"/>
      <c r="E39" s="1570"/>
      <c r="F39" s="1570"/>
      <c r="G39" s="1589"/>
      <c r="H39" s="354"/>
    </row>
    <row r="40" spans="1:10" ht="15.75">
      <c r="A40" s="310">
        <f t="shared" si="2"/>
        <v>28</v>
      </c>
      <c r="B40" s="18"/>
      <c r="C40" s="591" t="s">
        <v>1005</v>
      </c>
      <c r="D40" s="631"/>
      <c r="E40" s="631" t="s">
        <v>1207</v>
      </c>
      <c r="F40" s="631" t="s">
        <v>1207</v>
      </c>
      <c r="G40" s="712" t="s">
        <v>1207</v>
      </c>
      <c r="H40" s="303"/>
      <c r="I40" s="710"/>
      <c r="J40" s="2"/>
    </row>
    <row r="41" spans="1:7" ht="15.75">
      <c r="A41" s="310">
        <f t="shared" si="2"/>
        <v>29</v>
      </c>
      <c r="B41" s="18">
        <v>413</v>
      </c>
      <c r="C41" s="15" t="s">
        <v>179</v>
      </c>
      <c r="D41" s="633"/>
      <c r="E41" s="339"/>
      <c r="F41" s="339"/>
      <c r="G41" s="1572">
        <f>E41-F41</f>
        <v>0</v>
      </c>
    </row>
    <row r="42" spans="1:7" ht="15.75">
      <c r="A42" s="310">
        <f t="shared" si="2"/>
        <v>30</v>
      </c>
      <c r="B42" s="18">
        <v>414</v>
      </c>
      <c r="C42" s="19" t="s">
        <v>180</v>
      </c>
      <c r="D42" s="633"/>
      <c r="E42" s="339"/>
      <c r="F42" s="339"/>
      <c r="G42" s="1572">
        <f>E42-F42</f>
        <v>0</v>
      </c>
    </row>
    <row r="43" spans="1:7" ht="15.75">
      <c r="A43" s="310">
        <f t="shared" si="2"/>
        <v>31</v>
      </c>
      <c r="B43" s="18"/>
      <c r="C43" s="592" t="s">
        <v>181</v>
      </c>
      <c r="D43" s="626"/>
      <c r="E43" s="341">
        <f>SUM(E41:E42)</f>
        <v>0</v>
      </c>
      <c r="F43" s="341">
        <f>SUM(F41:F42)</f>
        <v>0</v>
      </c>
      <c r="G43" s="1572">
        <f>E43-F43</f>
        <v>0</v>
      </c>
    </row>
    <row r="44" spans="1:7" ht="15.75">
      <c r="A44" s="310">
        <f t="shared" si="2"/>
        <v>32</v>
      </c>
      <c r="B44" s="18"/>
      <c r="C44" s="592"/>
      <c r="D44" s="626"/>
      <c r="E44" s="341"/>
      <c r="F44" s="341"/>
      <c r="G44" s="1572"/>
    </row>
    <row r="45" spans="1:7" ht="15.75">
      <c r="A45" s="310">
        <f t="shared" si="2"/>
        <v>33</v>
      </c>
      <c r="B45" s="18"/>
      <c r="C45" s="591" t="s">
        <v>182</v>
      </c>
      <c r="D45" s="626"/>
      <c r="E45" s="626" t="s">
        <v>1207</v>
      </c>
      <c r="F45" s="626" t="s">
        <v>1207</v>
      </c>
      <c r="G45" s="626" t="s">
        <v>1207</v>
      </c>
    </row>
    <row r="46" spans="1:7" ht="15.75">
      <c r="A46" s="310">
        <f t="shared" si="2"/>
        <v>34</v>
      </c>
      <c r="B46" s="18">
        <v>415</v>
      </c>
      <c r="C46" s="15" t="s">
        <v>183</v>
      </c>
      <c r="D46" s="633"/>
      <c r="E46" s="339"/>
      <c r="F46" s="339"/>
      <c r="G46" s="1572">
        <f>E46-F46</f>
        <v>0</v>
      </c>
    </row>
    <row r="47" spans="1:7" ht="15.75">
      <c r="A47" s="310">
        <f t="shared" si="2"/>
        <v>35</v>
      </c>
      <c r="B47" s="18">
        <v>419</v>
      </c>
      <c r="C47" s="15" t="s">
        <v>184</v>
      </c>
      <c r="D47" s="633"/>
      <c r="E47" s="339"/>
      <c r="F47" s="339"/>
      <c r="G47" s="1572">
        <f>E47-F47</f>
        <v>0</v>
      </c>
    </row>
    <row r="48" spans="1:7" ht="15.75">
      <c r="A48" s="310">
        <f t="shared" si="2"/>
        <v>36</v>
      </c>
      <c r="B48" s="18">
        <v>420</v>
      </c>
      <c r="C48" s="15" t="s">
        <v>185</v>
      </c>
      <c r="D48" s="633"/>
      <c r="E48" s="339"/>
      <c r="F48" s="339"/>
      <c r="G48" s="1572">
        <f>E48-F48</f>
        <v>0</v>
      </c>
    </row>
    <row r="49" spans="1:7" ht="15.75">
      <c r="A49" s="310">
        <f t="shared" si="2"/>
        <v>37</v>
      </c>
      <c r="B49" s="18">
        <v>421</v>
      </c>
      <c r="C49" s="16" t="s">
        <v>186</v>
      </c>
      <c r="D49" s="633"/>
      <c r="E49" s="339"/>
      <c r="F49" s="339"/>
      <c r="G49" s="1572">
        <f>E49-F49</f>
        <v>0</v>
      </c>
    </row>
    <row r="50" spans="1:7" ht="15.75">
      <c r="A50" s="310">
        <f t="shared" si="2"/>
        <v>38</v>
      </c>
      <c r="B50" s="18"/>
      <c r="C50" s="592" t="s">
        <v>187</v>
      </c>
      <c r="D50" s="626"/>
      <c r="E50" s="341">
        <f>SUM(E46:E49)</f>
        <v>0</v>
      </c>
      <c r="F50" s="341">
        <f>SUM(F46:F49)</f>
        <v>0</v>
      </c>
      <c r="G50" s="1572">
        <f>E50-F50</f>
        <v>0</v>
      </c>
    </row>
    <row r="51" spans="1:7" ht="15.75">
      <c r="A51" s="310">
        <f t="shared" si="2"/>
        <v>39</v>
      </c>
      <c r="B51" s="18"/>
      <c r="C51" s="592"/>
      <c r="D51" s="626"/>
      <c r="E51" s="341"/>
      <c r="F51" s="341"/>
      <c r="G51" s="1572"/>
    </row>
    <row r="52" spans="1:7" ht="15.75">
      <c r="A52" s="310">
        <f t="shared" si="2"/>
        <v>40</v>
      </c>
      <c r="B52" s="18"/>
      <c r="C52" s="592" t="s">
        <v>188</v>
      </c>
      <c r="D52" s="626"/>
      <c r="E52" s="626" t="s">
        <v>1207</v>
      </c>
      <c r="F52" s="626" t="s">
        <v>1207</v>
      </c>
      <c r="G52" s="626" t="s">
        <v>1207</v>
      </c>
    </row>
    <row r="53" spans="1:7" ht="15.75">
      <c r="A53" s="310">
        <f t="shared" si="2"/>
        <v>41</v>
      </c>
      <c r="B53" s="18">
        <v>408.2</v>
      </c>
      <c r="C53" s="591" t="s">
        <v>1277</v>
      </c>
      <c r="D53" s="631"/>
      <c r="E53" s="1570"/>
      <c r="F53" s="1570"/>
      <c r="G53" s="1572">
        <f>E53-F53</f>
        <v>0</v>
      </c>
    </row>
    <row r="54" spans="1:7" ht="15.75">
      <c r="A54" s="310">
        <f t="shared" si="2"/>
        <v>42</v>
      </c>
      <c r="B54" s="18">
        <v>409.2</v>
      </c>
      <c r="C54" s="591" t="s">
        <v>1377</v>
      </c>
      <c r="D54" s="631"/>
      <c r="E54" s="1570"/>
      <c r="F54" s="1570"/>
      <c r="G54" s="1572">
        <f>E54-F54</f>
        <v>0</v>
      </c>
    </row>
    <row r="55" spans="1:7" ht="15.75">
      <c r="A55" s="310">
        <f t="shared" si="2"/>
        <v>43</v>
      </c>
      <c r="B55" s="18">
        <v>416</v>
      </c>
      <c r="C55" s="15" t="s">
        <v>189</v>
      </c>
      <c r="D55" s="633"/>
      <c r="E55" s="339"/>
      <c r="F55" s="339"/>
      <c r="G55" s="1572">
        <f>E55-F55</f>
        <v>0</v>
      </c>
    </row>
    <row r="56" spans="1:7" ht="15.75">
      <c r="A56" s="310">
        <f t="shared" si="2"/>
        <v>44</v>
      </c>
      <c r="B56" s="18">
        <v>426</v>
      </c>
      <c r="C56" s="16" t="s">
        <v>190</v>
      </c>
      <c r="D56" s="633"/>
      <c r="E56" s="339"/>
      <c r="F56" s="339"/>
      <c r="G56" s="1572">
        <f>E56-F56</f>
        <v>0</v>
      </c>
    </row>
    <row r="57" spans="1:7" ht="15.75">
      <c r="A57" s="310">
        <f t="shared" si="2"/>
        <v>45</v>
      </c>
      <c r="B57" s="18"/>
      <c r="C57" s="592" t="s">
        <v>191</v>
      </c>
      <c r="D57" s="626"/>
      <c r="E57" s="341">
        <f>SUM(E50:E56)</f>
        <v>0</v>
      </c>
      <c r="F57" s="341">
        <f>SUM(F50:F56)</f>
        <v>0</v>
      </c>
      <c r="G57" s="1572">
        <f>E57-F57</f>
        <v>0</v>
      </c>
    </row>
    <row r="58" spans="1:7" ht="15.75">
      <c r="A58" s="310">
        <f t="shared" si="2"/>
        <v>46</v>
      </c>
      <c r="B58" s="18"/>
      <c r="C58" s="45"/>
      <c r="D58" s="626"/>
      <c r="E58" s="341"/>
      <c r="F58" s="341"/>
      <c r="G58" s="1572"/>
    </row>
    <row r="59" spans="1:7" ht="15.75">
      <c r="A59" s="310">
        <f t="shared" si="2"/>
        <v>47</v>
      </c>
      <c r="B59" s="46"/>
      <c r="C59" s="591" t="s">
        <v>192</v>
      </c>
      <c r="D59" s="626"/>
      <c r="E59" s="626" t="s">
        <v>1207</v>
      </c>
      <c r="F59" s="626" t="s">
        <v>1207</v>
      </c>
      <c r="G59" s="626" t="s">
        <v>1207</v>
      </c>
    </row>
    <row r="60" spans="1:7" ht="15.75">
      <c r="A60" s="310">
        <f t="shared" si="2"/>
        <v>48</v>
      </c>
      <c r="B60" s="18">
        <v>427</v>
      </c>
      <c r="C60" s="15" t="s">
        <v>193</v>
      </c>
      <c r="D60" s="633"/>
      <c r="E60" s="339"/>
      <c r="F60" s="339"/>
      <c r="G60" s="1572">
        <f>E60-F60</f>
        <v>0</v>
      </c>
    </row>
    <row r="61" spans="1:7" ht="15.75">
      <c r="A61" s="310">
        <f t="shared" si="2"/>
        <v>49</v>
      </c>
      <c r="B61" s="18">
        <f>B60+1</f>
        <v>428</v>
      </c>
      <c r="C61" s="16" t="s">
        <v>194</v>
      </c>
      <c r="D61" s="633"/>
      <c r="E61" s="339"/>
      <c r="F61" s="339"/>
      <c r="G61" s="1572">
        <f>E61-F61</f>
        <v>0</v>
      </c>
    </row>
    <row r="62" spans="1:7" ht="15.75">
      <c r="A62" s="310">
        <f t="shared" si="2"/>
        <v>50</v>
      </c>
      <c r="B62" s="18">
        <f>B61+1</f>
        <v>429</v>
      </c>
      <c r="C62" s="16" t="s">
        <v>195</v>
      </c>
      <c r="D62" s="633"/>
      <c r="E62" s="339"/>
      <c r="F62" s="339"/>
      <c r="G62" s="1572">
        <f>E62-F62</f>
        <v>0</v>
      </c>
    </row>
    <row r="63" spans="1:7" ht="15.75">
      <c r="A63" s="310">
        <f t="shared" si="2"/>
        <v>51</v>
      </c>
      <c r="B63" s="18"/>
      <c r="C63" s="592" t="s">
        <v>196</v>
      </c>
      <c r="D63" s="626"/>
      <c r="E63" s="341">
        <f>SUM(E60:E62)</f>
        <v>0</v>
      </c>
      <c r="F63" s="341">
        <f>SUM(F59:F62)</f>
        <v>0</v>
      </c>
      <c r="G63" s="1572">
        <f>E63-F63</f>
        <v>0</v>
      </c>
    </row>
    <row r="64" spans="1:7" ht="15.75">
      <c r="A64" s="310">
        <f t="shared" si="2"/>
        <v>52</v>
      </c>
      <c r="B64" s="18"/>
      <c r="C64" s="45"/>
      <c r="D64" s="626"/>
      <c r="E64" s="341"/>
      <c r="F64" s="341"/>
      <c r="G64" s="1572"/>
    </row>
    <row r="65" spans="1:7" ht="15.75">
      <c r="A65" s="310">
        <f t="shared" si="2"/>
        <v>53</v>
      </c>
      <c r="B65" s="46"/>
      <c r="C65" s="591" t="s">
        <v>197</v>
      </c>
      <c r="D65" s="626"/>
      <c r="E65" s="626" t="s">
        <v>1207</v>
      </c>
      <c r="F65" s="626" t="s">
        <v>1207</v>
      </c>
      <c r="G65" s="626" t="s">
        <v>1207</v>
      </c>
    </row>
    <row r="66" spans="1:7" ht="15.75">
      <c r="A66" s="310">
        <f t="shared" si="2"/>
        <v>54</v>
      </c>
      <c r="B66" s="18">
        <v>433</v>
      </c>
      <c r="C66" s="15" t="s">
        <v>198</v>
      </c>
      <c r="D66" s="633"/>
      <c r="E66" s="339"/>
      <c r="F66" s="339"/>
      <c r="G66" s="1572">
        <f aca="true" t="shared" si="3" ref="G66:G71">E66-F66</f>
        <v>0</v>
      </c>
    </row>
    <row r="67" spans="1:7" ht="15.75">
      <c r="A67" s="310">
        <f t="shared" si="2"/>
        <v>55</v>
      </c>
      <c r="B67" s="18">
        <f>B66+1</f>
        <v>434</v>
      </c>
      <c r="C67" s="19" t="s">
        <v>199</v>
      </c>
      <c r="D67" s="633"/>
      <c r="E67" s="339"/>
      <c r="F67" s="339"/>
      <c r="G67" s="1572">
        <f t="shared" si="3"/>
        <v>0</v>
      </c>
    </row>
    <row r="68" spans="1:7" ht="15.75">
      <c r="A68" s="310">
        <f t="shared" si="2"/>
        <v>56</v>
      </c>
      <c r="B68" s="18">
        <v>409.3</v>
      </c>
      <c r="C68" s="19" t="s">
        <v>773</v>
      </c>
      <c r="D68" s="633"/>
      <c r="E68" s="339"/>
      <c r="F68" s="339"/>
      <c r="G68" s="1572">
        <f t="shared" si="3"/>
        <v>0</v>
      </c>
    </row>
    <row r="69" spans="1:7" ht="15.75">
      <c r="A69" s="310">
        <f t="shared" si="2"/>
        <v>57</v>
      </c>
      <c r="B69" s="18">
        <v>409.4</v>
      </c>
      <c r="C69" s="19" t="s">
        <v>1616</v>
      </c>
      <c r="D69" s="633"/>
      <c r="E69" s="339"/>
      <c r="F69" s="339"/>
      <c r="G69" s="1572">
        <f t="shared" si="3"/>
        <v>0</v>
      </c>
    </row>
    <row r="70" spans="1:7" ht="15.75">
      <c r="A70" s="307">
        <f t="shared" si="2"/>
        <v>58</v>
      </c>
      <c r="C70" s="827" t="s">
        <v>200</v>
      </c>
      <c r="D70" s="828"/>
      <c r="E70" s="1590">
        <f>SUM(E66:E69)</f>
        <v>0</v>
      </c>
      <c r="F70" s="1590">
        <f>SUM(F66:F69)</f>
        <v>0</v>
      </c>
      <c r="G70" s="1572">
        <f t="shared" si="3"/>
        <v>0</v>
      </c>
    </row>
    <row r="71" spans="1:256" s="830" customFormat="1" ht="15.75">
      <c r="A71" s="306">
        <f t="shared" si="2"/>
        <v>59</v>
      </c>
      <c r="B71" s="826"/>
      <c r="C71" s="831" t="s">
        <v>201</v>
      </c>
      <c r="D71" s="829"/>
      <c r="E71" s="1591">
        <f>E38+E43+E57-E63+E70</f>
        <v>0</v>
      </c>
      <c r="F71" s="1591">
        <f>F38+F43+F57-F63+F70</f>
        <v>0</v>
      </c>
      <c r="G71" s="1572">
        <f t="shared" si="3"/>
        <v>0</v>
      </c>
      <c r="H71" s="38"/>
      <c r="I71" s="329"/>
      <c r="J71" s="329"/>
      <c r="K71" s="329"/>
      <c r="L71" s="329"/>
      <c r="M71" s="329"/>
      <c r="N71" s="329"/>
      <c r="O71" s="329"/>
      <c r="P71" s="329"/>
      <c r="Q71" s="329"/>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38"/>
    </row>
  </sheetData>
  <sheetProtection/>
  <printOptions horizontalCentered="1"/>
  <pageMargins left="0.5" right="0.5" top="0.5" bottom="0.5" header="0" footer="0.5"/>
  <pageSetup horizontalDpi="300" verticalDpi="300" orientation="portrait" scale="65" r:id="rId1"/>
  <headerFooter alignWithMargins="0">
    <oddFooter>&amp;CPage 35</oddFooter>
  </headerFooter>
</worksheet>
</file>

<file path=xl/worksheets/sheet39.xml><?xml version="1.0" encoding="utf-8"?>
<worksheet xmlns="http://schemas.openxmlformats.org/spreadsheetml/2006/main" xmlns:r="http://schemas.openxmlformats.org/officeDocument/2006/relationships">
  <sheetPr codeName="Sheet39" transitionEvaluation="1"/>
  <dimension ref="A1:Q54"/>
  <sheetViews>
    <sheetView showGridLines="0" showZeros="0" zoomScale="75" zoomScaleNormal="75" workbookViewId="0" topLeftCell="A25">
      <selection activeCell="B55" sqref="B55"/>
    </sheetView>
  </sheetViews>
  <sheetFormatPr defaultColWidth="11.00390625" defaultRowHeight="15.75"/>
  <cols>
    <col min="1" max="1" width="4.625" style="4" customWidth="1"/>
    <col min="2" max="2" width="6.25390625" style="2" customWidth="1"/>
    <col min="3" max="3" width="47.50390625" style="2" customWidth="1"/>
    <col min="4" max="4" width="8.625" style="2" customWidth="1"/>
    <col min="5" max="7" width="19.125" style="2" customWidth="1"/>
    <col min="8" max="8" width="15.50390625" style="2" customWidth="1"/>
    <col min="9" max="9" width="7.625" style="3" customWidth="1"/>
    <col min="10" max="10" width="14.37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16" width="11.00390625" style="3" customWidth="1"/>
    <col min="17" max="17" width="15.50390625" style="3" customWidth="1"/>
    <col min="18" max="240" width="11.00390625" style="2" customWidth="1"/>
    <col min="241" max="241" width="17.75390625" style="2" customWidth="1"/>
    <col min="242" max="16384" width="11.00390625" style="2" customWidth="1"/>
  </cols>
  <sheetData>
    <row r="1" spans="1:7" ht="19.5" thickBot="1">
      <c r="A1" s="1037">
        <f>TableConts1!A1</f>
        <v>0</v>
      </c>
      <c r="B1" s="1"/>
      <c r="C1" s="1"/>
      <c r="D1" s="1"/>
      <c r="E1" s="96"/>
      <c r="F1" s="855"/>
      <c r="G1" s="981" t="str">
        <f>GenInst1!K1</f>
        <v>For the Year Ended December 31, 2018</v>
      </c>
    </row>
    <row r="2" spans="1:17" s="228" customFormat="1" ht="15.75">
      <c r="A2" s="249"/>
      <c r="B2" s="552" t="s">
        <v>202</v>
      </c>
      <c r="C2" s="249"/>
      <c r="D2" s="249"/>
      <c r="E2" s="238"/>
      <c r="F2" s="238"/>
      <c r="G2" s="249"/>
      <c r="H2" s="249"/>
      <c r="I2" s="238"/>
      <c r="J2" s="238"/>
      <c r="K2" s="238"/>
      <c r="L2" s="260"/>
      <c r="M2" s="260"/>
      <c r="N2" s="260"/>
      <c r="O2" s="260"/>
      <c r="P2" s="260"/>
      <c r="Q2" s="260"/>
    </row>
    <row r="3" spans="1:17" s="228" customFormat="1" ht="15.75">
      <c r="A3" s="249"/>
      <c r="B3" s="552"/>
      <c r="C3" s="249"/>
      <c r="D3" s="249"/>
      <c r="E3" s="238"/>
      <c r="F3" s="238"/>
      <c r="G3" s="249"/>
      <c r="H3" s="249"/>
      <c r="I3" s="238"/>
      <c r="J3" s="238"/>
      <c r="K3" s="238"/>
      <c r="L3" s="260"/>
      <c r="M3" s="260"/>
      <c r="N3" s="260"/>
      <c r="O3" s="260"/>
      <c r="P3" s="260"/>
      <c r="Q3" s="260"/>
    </row>
    <row r="4" spans="1:17" ht="25.5">
      <c r="A4" s="1158" t="s">
        <v>1023</v>
      </c>
      <c r="B4" s="410"/>
      <c r="C4" s="411"/>
      <c r="D4" s="412"/>
      <c r="E4" s="412"/>
      <c r="F4" s="412"/>
      <c r="G4" s="412"/>
      <c r="I4" s="2"/>
      <c r="J4" s="2"/>
      <c r="K4" s="2"/>
      <c r="L4" s="2"/>
      <c r="M4" s="2"/>
      <c r="N4" s="2"/>
      <c r="O4" s="2"/>
      <c r="P4" s="2"/>
      <c r="Q4" s="2"/>
    </row>
    <row r="5" spans="1:17" ht="15.75" customHeight="1">
      <c r="A5" s="1158"/>
      <c r="B5" s="410"/>
      <c r="C5" s="411"/>
      <c r="D5" s="412"/>
      <c r="E5" s="412"/>
      <c r="F5" s="412"/>
      <c r="G5" s="412"/>
      <c r="I5" s="2"/>
      <c r="J5" s="2"/>
      <c r="K5" s="2"/>
      <c r="L5" s="2"/>
      <c r="M5" s="2"/>
      <c r="N5" s="2"/>
      <c r="O5" s="2"/>
      <c r="P5" s="2"/>
      <c r="Q5" s="2"/>
    </row>
    <row r="6" spans="1:8" s="1096" customFormat="1" ht="18.75">
      <c r="A6" s="100" t="s">
        <v>1024</v>
      </c>
      <c r="G6" s="1230"/>
      <c r="H6" s="1231"/>
    </row>
    <row r="7" spans="1:17" ht="15.75" customHeight="1">
      <c r="A7" s="1158"/>
      <c r="B7" s="410"/>
      <c r="C7" s="411"/>
      <c r="D7" s="412"/>
      <c r="E7" s="412"/>
      <c r="F7" s="412"/>
      <c r="G7" s="412"/>
      <c r="I7" s="2"/>
      <c r="J7" s="2"/>
      <c r="K7" s="2"/>
      <c r="L7" s="2"/>
      <c r="M7" s="2"/>
      <c r="N7" s="2"/>
      <c r="O7" s="2"/>
      <c r="P7" s="2"/>
      <c r="Q7" s="2"/>
    </row>
    <row r="8" spans="1:17" ht="15.75" customHeight="1">
      <c r="A8" s="1017"/>
      <c r="B8" s="50"/>
      <c r="C8" s="50"/>
      <c r="D8" s="26"/>
      <c r="E8" s="26"/>
      <c r="F8" s="26"/>
      <c r="G8" s="26"/>
      <c r="I8" s="2"/>
      <c r="J8" s="2"/>
      <c r="K8" s="2"/>
      <c r="L8" s="2"/>
      <c r="M8" s="2"/>
      <c r="N8" s="2"/>
      <c r="O8" s="2"/>
      <c r="P8" s="2"/>
      <c r="Q8" s="2"/>
    </row>
    <row r="9" spans="1:17" ht="15.75">
      <c r="A9" s="307"/>
      <c r="B9" s="8"/>
      <c r="C9" s="8"/>
      <c r="D9" s="147" t="s">
        <v>116</v>
      </c>
      <c r="E9" s="6" t="s">
        <v>1177</v>
      </c>
      <c r="F9" s="6" t="s">
        <v>1177</v>
      </c>
      <c r="G9" s="9" t="s">
        <v>1180</v>
      </c>
      <c r="I9" s="2"/>
      <c r="J9" s="2"/>
      <c r="K9" s="2"/>
      <c r="L9" s="2"/>
      <c r="M9" s="2"/>
      <c r="N9" s="2"/>
      <c r="O9" s="2"/>
      <c r="P9" s="2"/>
      <c r="Q9" s="2"/>
    </row>
    <row r="10" spans="1:17" ht="15.75">
      <c r="A10" s="307" t="s">
        <v>1612</v>
      </c>
      <c r="B10" s="21" t="s">
        <v>1181</v>
      </c>
      <c r="C10" s="91"/>
      <c r="D10" s="6" t="s">
        <v>1617</v>
      </c>
      <c r="E10" s="6" t="s">
        <v>266</v>
      </c>
      <c r="F10" s="6" t="s">
        <v>95</v>
      </c>
      <c r="G10" s="9" t="s">
        <v>1184</v>
      </c>
      <c r="I10" s="2"/>
      <c r="J10" s="2"/>
      <c r="K10" s="2"/>
      <c r="L10" s="2"/>
      <c r="M10" s="2"/>
      <c r="N10" s="2"/>
      <c r="O10" s="2"/>
      <c r="P10" s="2"/>
      <c r="Q10" s="2"/>
    </row>
    <row r="11" spans="1:17" ht="15.75">
      <c r="A11" s="309" t="s">
        <v>1617</v>
      </c>
      <c r="B11" s="25" t="s">
        <v>1618</v>
      </c>
      <c r="C11" s="92"/>
      <c r="D11" s="310" t="s">
        <v>1619</v>
      </c>
      <c r="E11" s="10" t="s">
        <v>1620</v>
      </c>
      <c r="F11" s="10" t="s">
        <v>1621</v>
      </c>
      <c r="G11" s="11" t="s">
        <v>1622</v>
      </c>
      <c r="H11" s="38"/>
      <c r="I11" s="2"/>
      <c r="J11" s="2"/>
      <c r="K11" s="2"/>
      <c r="L11" s="2"/>
      <c r="M11" s="2"/>
      <c r="N11" s="2"/>
      <c r="O11" s="2"/>
      <c r="P11" s="2"/>
      <c r="Q11" s="2"/>
    </row>
    <row r="12" spans="1:8" ht="15.75">
      <c r="A12" s="310">
        <f>1</f>
        <v>1</v>
      </c>
      <c r="B12" s="713"/>
      <c r="C12" s="591" t="s">
        <v>203</v>
      </c>
      <c r="D12" s="1592"/>
      <c r="E12" s="1551"/>
      <c r="F12" s="1551"/>
      <c r="G12" s="1554"/>
      <c r="H12" s="716"/>
    </row>
    <row r="13" spans="1:8" ht="15.75">
      <c r="A13" s="310">
        <f aca="true" t="shared" si="0" ref="A13:A26">A12+1</f>
        <v>2</v>
      </c>
      <c r="B13" s="714" t="s">
        <v>1371</v>
      </c>
      <c r="C13" s="591" t="s">
        <v>204</v>
      </c>
      <c r="D13" s="1592"/>
      <c r="E13" s="1551"/>
      <c r="F13" s="1551"/>
      <c r="G13" s="1554"/>
      <c r="H13" s="716"/>
    </row>
    <row r="14" spans="1:8" ht="15.75">
      <c r="A14" s="310">
        <f t="shared" si="0"/>
        <v>3</v>
      </c>
      <c r="B14" s="714" t="s">
        <v>205</v>
      </c>
      <c r="C14" s="20" t="s">
        <v>206</v>
      </c>
      <c r="D14" s="1593"/>
      <c r="E14" s="1551"/>
      <c r="F14" s="339"/>
      <c r="G14" s="1598">
        <f aca="true" t="shared" si="1" ref="G14:G19">E14-F14</f>
        <v>0</v>
      </c>
      <c r="H14" s="716"/>
    </row>
    <row r="15" spans="1:8" ht="15.75">
      <c r="A15" s="310">
        <f t="shared" si="0"/>
        <v>4</v>
      </c>
      <c r="B15" s="714" t="s">
        <v>207</v>
      </c>
      <c r="C15" s="15" t="s">
        <v>208</v>
      </c>
      <c r="D15" s="1593"/>
      <c r="E15" s="1551"/>
      <c r="F15" s="339"/>
      <c r="G15" s="1598">
        <f t="shared" si="1"/>
        <v>0</v>
      </c>
      <c r="H15"/>
    </row>
    <row r="16" spans="1:8" ht="15.75">
      <c r="A16" s="310">
        <f t="shared" si="0"/>
        <v>5</v>
      </c>
      <c r="B16" s="714" t="s">
        <v>209</v>
      </c>
      <c r="C16" s="20" t="s">
        <v>210</v>
      </c>
      <c r="D16" s="1593"/>
      <c r="E16" s="1551"/>
      <c r="F16" s="339"/>
      <c r="G16" s="1598">
        <f t="shared" si="1"/>
        <v>0</v>
      </c>
      <c r="H16" s="716"/>
    </row>
    <row r="17" spans="1:8" ht="15.75">
      <c r="A17" s="310">
        <f t="shared" si="0"/>
        <v>6</v>
      </c>
      <c r="B17" s="714" t="s">
        <v>211</v>
      </c>
      <c r="C17" s="20" t="s">
        <v>1370</v>
      </c>
      <c r="D17" s="1593"/>
      <c r="E17" s="1551"/>
      <c r="F17" s="339"/>
      <c r="G17" s="1598">
        <f t="shared" si="1"/>
        <v>0</v>
      </c>
      <c r="H17" s="716"/>
    </row>
    <row r="18" spans="1:8" ht="15.75">
      <c r="A18" s="310">
        <f t="shared" si="0"/>
        <v>7</v>
      </c>
      <c r="B18" s="714" t="s">
        <v>1369</v>
      </c>
      <c r="C18" s="20" t="s">
        <v>212</v>
      </c>
      <c r="D18" s="1593"/>
      <c r="E18" s="1551"/>
      <c r="F18" s="339"/>
      <c r="G18" s="1598">
        <f t="shared" si="1"/>
        <v>0</v>
      </c>
      <c r="H18" s="716"/>
    </row>
    <row r="19" spans="1:8" ht="15.75">
      <c r="A19" s="310">
        <f t="shared" si="0"/>
        <v>8</v>
      </c>
      <c r="B19" s="305"/>
      <c r="C19" s="714"/>
      <c r="D19" s="1593"/>
      <c r="E19" s="1551"/>
      <c r="F19" s="339"/>
      <c r="G19" s="1598">
        <f t="shared" si="1"/>
        <v>0</v>
      </c>
      <c r="H19" s="716"/>
    </row>
    <row r="20" spans="1:8" ht="15.75">
      <c r="A20" s="310">
        <f t="shared" si="0"/>
        <v>9</v>
      </c>
      <c r="B20" s="305"/>
      <c r="C20" s="594" t="s">
        <v>213</v>
      </c>
      <c r="D20" s="1593"/>
      <c r="E20" s="1572">
        <f>SUM(E13:E18)</f>
        <v>0</v>
      </c>
      <c r="F20" s="1572">
        <f>SUM(F13:F18)</f>
        <v>0</v>
      </c>
      <c r="G20" s="1572">
        <f>SUM(G14:G18)</f>
        <v>0</v>
      </c>
      <c r="H20" s="716"/>
    </row>
    <row r="21" spans="1:8" ht="15.75">
      <c r="A21" s="310">
        <f t="shared" si="0"/>
        <v>10</v>
      </c>
      <c r="B21" s="305"/>
      <c r="C21" s="1114"/>
      <c r="D21" s="1592"/>
      <c r="E21" s="1572"/>
      <c r="F21" s="1572"/>
      <c r="G21" s="1598"/>
      <c r="H21" s="716"/>
    </row>
    <row r="22" spans="1:8" ht="15.75">
      <c r="A22" s="310">
        <f t="shared" si="0"/>
        <v>11</v>
      </c>
      <c r="B22" s="18">
        <v>461</v>
      </c>
      <c r="C22" s="592" t="s">
        <v>214</v>
      </c>
      <c r="D22" s="939"/>
      <c r="E22" s="1551"/>
      <c r="F22" s="1551"/>
      <c r="G22" s="1554"/>
      <c r="H22" s="716"/>
    </row>
    <row r="23" spans="1:8" ht="15.75">
      <c r="A23" s="310">
        <f t="shared" si="0"/>
        <v>12</v>
      </c>
      <c r="B23" s="18">
        <v>461.1</v>
      </c>
      <c r="C23" s="20" t="s">
        <v>206</v>
      </c>
      <c r="D23" s="939"/>
      <c r="E23" s="1551"/>
      <c r="F23" s="339"/>
      <c r="G23" s="1598">
        <f aca="true" t="shared" si="2" ref="G23:G29">E23-F23</f>
        <v>0</v>
      </c>
      <c r="H23" s="716"/>
    </row>
    <row r="24" spans="1:8" ht="15.75">
      <c r="A24" s="310">
        <f t="shared" si="0"/>
        <v>13</v>
      </c>
      <c r="B24" s="18">
        <v>461.2</v>
      </c>
      <c r="C24" s="15" t="s">
        <v>208</v>
      </c>
      <c r="D24" s="939"/>
      <c r="E24" s="1551"/>
      <c r="F24" s="339"/>
      <c r="G24" s="1598">
        <f t="shared" si="2"/>
        <v>0</v>
      </c>
      <c r="H24" s="716"/>
    </row>
    <row r="25" spans="1:8" ht="15.75">
      <c r="A25" s="310">
        <f t="shared" si="0"/>
        <v>14</v>
      </c>
      <c r="B25" s="18">
        <v>461.3</v>
      </c>
      <c r="C25" s="20" t="s">
        <v>210</v>
      </c>
      <c r="D25" s="939"/>
      <c r="E25" s="1551"/>
      <c r="F25" s="339"/>
      <c r="G25" s="1598">
        <f t="shared" si="2"/>
        <v>0</v>
      </c>
      <c r="H25" s="716"/>
    </row>
    <row r="26" spans="1:8" ht="15.75">
      <c r="A26" s="310">
        <f t="shared" si="0"/>
        <v>15</v>
      </c>
      <c r="B26" s="18">
        <v>461.4</v>
      </c>
      <c r="C26" s="20" t="s">
        <v>1370</v>
      </c>
      <c r="D26" s="939"/>
      <c r="E26" s="1551"/>
      <c r="F26" s="339"/>
      <c r="G26" s="1598">
        <f t="shared" si="2"/>
        <v>0</v>
      </c>
      <c r="H26" s="716"/>
    </row>
    <row r="27" spans="1:8" ht="15.75">
      <c r="A27" s="310">
        <f>A26+1</f>
        <v>16</v>
      </c>
      <c r="B27" s="18">
        <v>461.5</v>
      </c>
      <c r="C27" s="20" t="s">
        <v>215</v>
      </c>
      <c r="D27" s="939"/>
      <c r="E27" s="1551"/>
      <c r="F27" s="339"/>
      <c r="G27" s="1598">
        <f t="shared" si="2"/>
        <v>0</v>
      </c>
      <c r="H27" s="716"/>
    </row>
    <row r="28" spans="1:8" ht="15.75">
      <c r="A28" s="310">
        <f>A27+1</f>
        <v>17</v>
      </c>
      <c r="B28" s="18">
        <v>461.6</v>
      </c>
      <c r="C28" s="20" t="s">
        <v>216</v>
      </c>
      <c r="D28" s="939"/>
      <c r="E28" s="1551"/>
      <c r="F28" s="339"/>
      <c r="G28" s="1598">
        <f t="shared" si="2"/>
        <v>0</v>
      </c>
      <c r="H28" s="716"/>
    </row>
    <row r="29" spans="1:8" ht="15.75">
      <c r="A29" s="310">
        <f>A28+1</f>
        <v>18</v>
      </c>
      <c r="B29" s="305"/>
      <c r="C29" s="18"/>
      <c r="D29" s="1593"/>
      <c r="E29" s="1551"/>
      <c r="F29" s="339"/>
      <c r="G29" s="1598">
        <f t="shared" si="2"/>
        <v>0</v>
      </c>
      <c r="H29" s="716"/>
    </row>
    <row r="30" spans="1:8" ht="15.75">
      <c r="A30" s="310">
        <f>A29+1</f>
        <v>19</v>
      </c>
      <c r="B30" s="305"/>
      <c r="C30" s="594" t="s">
        <v>217</v>
      </c>
      <c r="D30" s="1593"/>
      <c r="E30" s="1572">
        <f>SUM(E22:E28)</f>
        <v>0</v>
      </c>
      <c r="F30" s="1572">
        <f>SUM(F22:F28)</f>
        <v>0</v>
      </c>
      <c r="G30" s="1572">
        <f>SUM(G23:G28)</f>
        <v>0</v>
      </c>
      <c r="H30" s="716"/>
    </row>
    <row r="31" spans="1:8" ht="15.75">
      <c r="A31" s="310">
        <f>A30+1</f>
        <v>20</v>
      </c>
      <c r="B31" s="305"/>
      <c r="C31" s="594"/>
      <c r="D31" s="1592"/>
      <c r="E31" s="1572"/>
      <c r="F31" s="1572"/>
      <c r="G31" s="1572"/>
      <c r="H31" s="716"/>
    </row>
    <row r="32" spans="1:8" ht="15.75">
      <c r="A32" s="310">
        <f aca="true" t="shared" si="3" ref="A32:A51">A31+1</f>
        <v>21</v>
      </c>
      <c r="B32" s="18">
        <v>462.1</v>
      </c>
      <c r="C32" s="15" t="s">
        <v>218</v>
      </c>
      <c r="D32" s="939"/>
      <c r="E32" s="1551"/>
      <c r="F32" s="339"/>
      <c r="G32" s="1598">
        <f>E32-F32</f>
        <v>0</v>
      </c>
      <c r="H32" s="716"/>
    </row>
    <row r="33" spans="1:8" ht="15.75">
      <c r="A33" s="310">
        <f t="shared" si="3"/>
        <v>22</v>
      </c>
      <c r="B33" s="18">
        <v>462.2</v>
      </c>
      <c r="C33" s="15" t="s">
        <v>219</v>
      </c>
      <c r="D33" s="939"/>
      <c r="E33" s="1551"/>
      <c r="F33" s="339"/>
      <c r="G33" s="1598">
        <f>E33-F33</f>
        <v>0</v>
      </c>
      <c r="H33" s="716"/>
    </row>
    <row r="34" spans="1:8" ht="15.75">
      <c r="A34" s="310">
        <f t="shared" si="3"/>
        <v>23</v>
      </c>
      <c r="B34" s="18">
        <v>464</v>
      </c>
      <c r="C34" s="20" t="s">
        <v>1372</v>
      </c>
      <c r="D34" s="938">
        <v>404</v>
      </c>
      <c r="E34" s="1599"/>
      <c r="F34" s="339"/>
      <c r="G34" s="1598">
        <f>E34-F34</f>
        <v>0</v>
      </c>
      <c r="H34" s="716"/>
    </row>
    <row r="35" spans="1:8" ht="15.75">
      <c r="A35" s="310">
        <f t="shared" si="3"/>
        <v>24</v>
      </c>
      <c r="B35" s="18"/>
      <c r="C35" s="15"/>
      <c r="D35" s="939"/>
      <c r="E35" s="1551"/>
      <c r="F35" s="339"/>
      <c r="G35" s="1598"/>
      <c r="H35" s="716"/>
    </row>
    <row r="36" spans="1:8" ht="15.75">
      <c r="A36" s="310">
        <f t="shared" si="3"/>
        <v>25</v>
      </c>
      <c r="B36" s="305"/>
      <c r="C36" s="18"/>
      <c r="D36" s="1593"/>
      <c r="E36" s="1551"/>
      <c r="F36" s="339"/>
      <c r="G36" s="1598"/>
      <c r="H36" s="716"/>
    </row>
    <row r="37" spans="1:8" ht="15.75">
      <c r="A37" s="1603">
        <f t="shared" si="3"/>
        <v>26</v>
      </c>
      <c r="B37" s="1604"/>
      <c r="C37" s="1537" t="s">
        <v>1787</v>
      </c>
      <c r="D37" s="1594"/>
      <c r="E37" s="1622">
        <f>SUM(E32:E34)+E20+E30</f>
        <v>0</v>
      </c>
      <c r="F37" s="1622">
        <f>SUM(F32:F34)+F20+F30</f>
        <v>0</v>
      </c>
      <c r="G37" s="1622">
        <f>SUM(G32:G34)+G20+G30</f>
        <v>0</v>
      </c>
      <c r="H37" s="716"/>
    </row>
    <row r="38" spans="1:8" ht="15.75">
      <c r="A38" s="310">
        <f t="shared" si="3"/>
        <v>27</v>
      </c>
      <c r="B38" s="18"/>
      <c r="C38" s="591"/>
      <c r="D38" s="1595"/>
      <c r="E38" s="1572"/>
      <c r="F38" s="1572"/>
      <c r="G38" s="1572"/>
      <c r="H38" s="716"/>
    </row>
    <row r="39" spans="1:8" ht="15.75">
      <c r="A39" s="310">
        <f t="shared" si="3"/>
        <v>28</v>
      </c>
      <c r="B39" s="18"/>
      <c r="C39" s="591" t="s">
        <v>222</v>
      </c>
      <c r="D39" s="1595"/>
      <c r="E39" s="1551"/>
      <c r="F39" s="1551"/>
      <c r="G39" s="1554"/>
      <c r="H39" s="716"/>
    </row>
    <row r="40" spans="1:8" ht="15.75">
      <c r="A40" s="310">
        <f t="shared" si="3"/>
        <v>29</v>
      </c>
      <c r="B40" s="18"/>
      <c r="C40" s="15"/>
      <c r="D40" s="1593"/>
      <c r="E40" s="1551"/>
      <c r="F40" s="339"/>
      <c r="G40" s="1598"/>
      <c r="H40" s="716"/>
    </row>
    <row r="41" spans="1:8" ht="15.75">
      <c r="A41" s="310">
        <f t="shared" si="3"/>
        <v>30</v>
      </c>
      <c r="B41" s="18">
        <v>466</v>
      </c>
      <c r="C41" s="15" t="s">
        <v>220</v>
      </c>
      <c r="D41" s="939">
        <v>405</v>
      </c>
      <c r="E41" s="1551"/>
      <c r="F41" s="339"/>
      <c r="G41" s="1598">
        <f aca="true" t="shared" si="4" ref="G41:G47">E41-F41</f>
        <v>0</v>
      </c>
      <c r="H41" s="716"/>
    </row>
    <row r="42" spans="1:8" ht="15.75">
      <c r="A42" s="310">
        <f t="shared" si="3"/>
        <v>31</v>
      </c>
      <c r="B42" s="18">
        <v>467</v>
      </c>
      <c r="C42" s="15" t="s">
        <v>221</v>
      </c>
      <c r="D42" s="939"/>
      <c r="E42" s="1551"/>
      <c r="F42" s="339"/>
      <c r="G42" s="1598">
        <f t="shared" si="4"/>
        <v>0</v>
      </c>
      <c r="H42" s="716"/>
    </row>
    <row r="43" spans="1:8" ht="15.75">
      <c r="A43" s="310">
        <f t="shared" si="3"/>
        <v>32</v>
      </c>
      <c r="B43" s="18">
        <v>470</v>
      </c>
      <c r="C43" s="15" t="s">
        <v>223</v>
      </c>
      <c r="D43" s="939"/>
      <c r="E43" s="1551"/>
      <c r="F43" s="339"/>
      <c r="G43" s="1598">
        <f t="shared" si="4"/>
        <v>0</v>
      </c>
      <c r="H43" s="716"/>
    </row>
    <row r="44" spans="1:8" ht="15.75">
      <c r="A44" s="310">
        <f t="shared" si="3"/>
        <v>33</v>
      </c>
      <c r="B44" s="18">
        <f>B43+1</f>
        <v>471</v>
      </c>
      <c r="C44" s="15" t="s">
        <v>224</v>
      </c>
      <c r="D44" s="939"/>
      <c r="E44" s="1551"/>
      <c r="F44" s="339"/>
      <c r="G44" s="1598">
        <f t="shared" si="4"/>
        <v>0</v>
      </c>
      <c r="H44" s="716"/>
    </row>
    <row r="45" spans="1:8" ht="15.75">
      <c r="A45" s="310">
        <f t="shared" si="3"/>
        <v>34</v>
      </c>
      <c r="B45" s="305">
        <f>B44+1</f>
        <v>472</v>
      </c>
      <c r="C45" s="18" t="s">
        <v>225</v>
      </c>
      <c r="D45" s="939"/>
      <c r="E45" s="1551"/>
      <c r="F45" s="339"/>
      <c r="G45" s="1598">
        <f t="shared" si="4"/>
        <v>0</v>
      </c>
      <c r="H45" s="716"/>
    </row>
    <row r="46" spans="1:8" ht="15.75">
      <c r="A46" s="310">
        <f t="shared" si="3"/>
        <v>35</v>
      </c>
      <c r="B46" s="305">
        <f>B45+1</f>
        <v>473</v>
      </c>
      <c r="C46" s="591" t="s">
        <v>599</v>
      </c>
      <c r="D46" s="1596"/>
      <c r="E46" s="1572"/>
      <c r="F46" s="1572"/>
      <c r="G46" s="1572">
        <f t="shared" si="4"/>
        <v>0</v>
      </c>
      <c r="H46" s="716"/>
    </row>
    <row r="47" spans="1:8" ht="15.75">
      <c r="A47" s="310">
        <f t="shared" si="3"/>
        <v>36</v>
      </c>
      <c r="B47" s="305">
        <f>B46+1</f>
        <v>474</v>
      </c>
      <c r="C47" s="591" t="s">
        <v>600</v>
      </c>
      <c r="D47" s="1596">
        <v>406</v>
      </c>
      <c r="E47" s="1572"/>
      <c r="F47" s="1572"/>
      <c r="G47" s="1572">
        <f t="shared" si="4"/>
        <v>0</v>
      </c>
      <c r="H47" s="716"/>
    </row>
    <row r="48" spans="1:8" ht="15.75">
      <c r="A48" s="309">
        <f t="shared" si="3"/>
        <v>37</v>
      </c>
      <c r="B48" s="308"/>
      <c r="C48" s="18"/>
      <c r="D48" s="1592"/>
      <c r="E48" s="1588"/>
      <c r="F48" s="1588"/>
      <c r="G48" s="1600"/>
      <c r="H48" s="716"/>
    </row>
    <row r="49" spans="1:7" ht="15.75">
      <c r="A49" s="306">
        <f t="shared" si="3"/>
        <v>38</v>
      </c>
      <c r="B49" s="19"/>
      <c r="C49" s="1114" t="s">
        <v>1373</v>
      </c>
      <c r="D49" s="306"/>
      <c r="E49" s="1601">
        <f>SUM(E41:E47)</f>
        <v>0</v>
      </c>
      <c r="F49" s="1601">
        <f>SUM(F41:F47)</f>
        <v>0</v>
      </c>
      <c r="G49" s="1601">
        <f>SUM(G41:G47)</f>
        <v>0</v>
      </c>
    </row>
    <row r="50" spans="1:7" ht="15.75">
      <c r="A50" s="306">
        <f t="shared" si="3"/>
        <v>39</v>
      </c>
      <c r="B50" s="830"/>
      <c r="C50" s="1114"/>
      <c r="D50" s="306"/>
      <c r="E50" s="1601"/>
      <c r="F50" s="1601"/>
      <c r="G50" s="1601"/>
    </row>
    <row r="51" spans="1:7" ht="15.75">
      <c r="A51" s="309">
        <f t="shared" si="3"/>
        <v>40</v>
      </c>
      <c r="B51" s="19"/>
      <c r="C51" s="1597" t="s">
        <v>601</v>
      </c>
      <c r="D51" s="309"/>
      <c r="E51" s="1602">
        <f>E49+E37</f>
        <v>0</v>
      </c>
      <c r="F51" s="1602">
        <f>F49+F37</f>
        <v>0</v>
      </c>
      <c r="G51" s="1602">
        <f>G49+G37</f>
        <v>0</v>
      </c>
    </row>
    <row r="52" ht="7.5" customHeight="1"/>
    <row r="53" spans="2:3" ht="15.75">
      <c r="B53" s="1682" t="s">
        <v>1796</v>
      </c>
      <c r="C53" s="1683"/>
    </row>
    <row r="54" spans="2:3" ht="15.75">
      <c r="B54" s="1683"/>
      <c r="C54" s="1683"/>
    </row>
  </sheetData>
  <sheetProtection/>
  <mergeCells count="1">
    <mergeCell ref="B53:C54"/>
  </mergeCells>
  <printOptions horizontalCentered="1"/>
  <pageMargins left="0.5" right="0.5" top="0.75" bottom="0.5" header="0" footer="0.5"/>
  <pageSetup horizontalDpi="1200" verticalDpi="1200" orientation="portrait" scale="70" r:id="rId1"/>
  <headerFooter alignWithMargins="0">
    <oddFooter>&amp;CPage 36</oddFooter>
  </headerFooter>
</worksheet>
</file>

<file path=xl/worksheets/sheet4.xml><?xml version="1.0" encoding="utf-8"?>
<worksheet xmlns="http://schemas.openxmlformats.org/spreadsheetml/2006/main" xmlns:r="http://schemas.openxmlformats.org/officeDocument/2006/relationships">
  <sheetPr codeName="Sheet4"/>
  <dimension ref="A1:K49"/>
  <sheetViews>
    <sheetView zoomScalePageLayoutView="0" workbookViewId="0" topLeftCell="A1">
      <selection activeCell="K1" sqref="K1"/>
    </sheetView>
  </sheetViews>
  <sheetFormatPr defaultColWidth="9.00390625" defaultRowHeight="15.75"/>
  <sheetData>
    <row r="1" spans="1:11" ht="19.5" thickBot="1">
      <c r="A1" s="1136">
        <f>TableConts1!A1</f>
        <v>0</v>
      </c>
      <c r="B1" s="1"/>
      <c r="C1" s="1"/>
      <c r="D1" s="1"/>
      <c r="E1" s="53"/>
      <c r="F1" s="1"/>
      <c r="G1" s="53"/>
      <c r="H1" s="408"/>
      <c r="I1" s="53"/>
      <c r="J1" s="53"/>
      <c r="K1" s="856" t="str">
        <f>TableConts1!K1</f>
        <v>For the Year Ended December 31, 2018</v>
      </c>
    </row>
    <row r="2" spans="1:9" ht="15.75">
      <c r="A2" s="249"/>
      <c r="B2" s="985" t="s">
        <v>126</v>
      </c>
      <c r="C2" s="249"/>
      <c r="D2" s="249"/>
      <c r="E2" s="238"/>
      <c r="F2" s="238"/>
      <c r="G2" s="249"/>
      <c r="H2" s="249"/>
      <c r="I2" s="238"/>
    </row>
    <row r="3" spans="1:9" ht="15.75">
      <c r="A3" s="249"/>
      <c r="B3" s="985"/>
      <c r="C3" s="249"/>
      <c r="D3" s="249"/>
      <c r="E3" s="238"/>
      <c r="F3" s="238"/>
      <c r="G3" s="249"/>
      <c r="H3" s="249"/>
      <c r="I3" s="238"/>
    </row>
    <row r="4" spans="1:11" ht="20.25">
      <c r="A4" s="1627" t="s">
        <v>373</v>
      </c>
      <c r="B4" s="1628"/>
      <c r="C4" s="1628"/>
      <c r="D4" s="1628"/>
      <c r="E4" s="1628"/>
      <c r="F4" s="1628"/>
      <c r="G4" s="1628"/>
      <c r="H4" s="1628"/>
      <c r="I4" s="1628"/>
      <c r="J4" s="1628"/>
      <c r="K4" s="1628"/>
    </row>
    <row r="5" spans="1:9" ht="18" customHeight="1">
      <c r="A5" s="1022"/>
      <c r="B5" s="384"/>
      <c r="C5" s="384"/>
      <c r="D5" s="384"/>
      <c r="E5" s="384"/>
      <c r="F5" s="384"/>
      <c r="G5" s="384"/>
      <c r="H5" s="384"/>
      <c r="I5" s="384"/>
    </row>
    <row r="6" spans="1:9" ht="18.75">
      <c r="A6" s="384" t="s">
        <v>584</v>
      </c>
      <c r="B6" s="384"/>
      <c r="C6" s="384"/>
      <c r="D6" s="384"/>
      <c r="E6" s="384"/>
      <c r="F6" s="384"/>
      <c r="G6" s="384"/>
      <c r="H6" s="384"/>
      <c r="I6" s="384"/>
    </row>
    <row r="7" spans="1:9" ht="18.75">
      <c r="A7" s="384" t="s">
        <v>1793</v>
      </c>
      <c r="B7" s="384"/>
      <c r="C7" s="384"/>
      <c r="D7" s="384"/>
      <c r="E7" s="384"/>
      <c r="F7" s="384"/>
      <c r="G7" s="384"/>
      <c r="H7" s="384"/>
      <c r="I7" s="384"/>
    </row>
    <row r="8" spans="1:9" ht="18.75">
      <c r="A8" s="384" t="s">
        <v>594</v>
      </c>
      <c r="B8" s="384"/>
      <c r="C8" s="384"/>
      <c r="D8" s="384"/>
      <c r="E8" s="384"/>
      <c r="F8" s="384"/>
      <c r="G8" s="384"/>
      <c r="H8" s="384"/>
      <c r="I8" s="384"/>
    </row>
    <row r="9" spans="1:9" ht="18.75">
      <c r="A9" s="384" t="s">
        <v>1789</v>
      </c>
      <c r="B9" s="384"/>
      <c r="C9" s="384"/>
      <c r="D9" s="384"/>
      <c r="E9" s="384"/>
      <c r="F9" s="384"/>
      <c r="G9" s="384"/>
      <c r="H9" s="384"/>
      <c r="I9" s="384"/>
    </row>
    <row r="10" spans="1:9" ht="18.75">
      <c r="A10" s="384" t="s">
        <v>1790</v>
      </c>
      <c r="B10" s="384"/>
      <c r="C10" s="384"/>
      <c r="D10" s="384"/>
      <c r="E10" s="384"/>
      <c r="F10" s="384"/>
      <c r="G10" s="384"/>
      <c r="H10" s="384"/>
      <c r="I10" s="384"/>
    </row>
    <row r="11" spans="1:9" ht="18.75">
      <c r="A11" s="384" t="s">
        <v>595</v>
      </c>
      <c r="B11" s="384"/>
      <c r="C11" s="384"/>
      <c r="D11" s="384"/>
      <c r="E11" s="384"/>
      <c r="F11" s="384"/>
      <c r="G11" s="384"/>
      <c r="H11" s="384"/>
      <c r="I11" s="384"/>
    </row>
    <row r="12" spans="2:9" ht="18.75" customHeight="1">
      <c r="B12" s="384"/>
      <c r="C12" s="384"/>
      <c r="D12" s="384"/>
      <c r="E12" s="384"/>
      <c r="F12" s="384"/>
      <c r="G12" s="384"/>
      <c r="H12" s="384"/>
      <c r="I12" s="384"/>
    </row>
    <row r="13" spans="1:9" ht="18.75">
      <c r="A13" s="384" t="s">
        <v>956</v>
      </c>
      <c r="B13" s="384"/>
      <c r="C13" s="384"/>
      <c r="D13" s="384"/>
      <c r="E13" s="384"/>
      <c r="F13" s="384"/>
      <c r="G13" s="384"/>
      <c r="H13" s="384"/>
      <c r="I13" s="384"/>
    </row>
    <row r="14" spans="1:9" ht="18.75">
      <c r="A14" s="384"/>
      <c r="B14" s="384"/>
      <c r="C14" s="384"/>
      <c r="D14" s="384"/>
      <c r="E14" s="384"/>
      <c r="F14" s="384"/>
      <c r="G14" s="384"/>
      <c r="H14" s="384"/>
      <c r="I14" s="384"/>
    </row>
    <row r="15" spans="1:9" ht="18.75">
      <c r="A15" s="384" t="s">
        <v>802</v>
      </c>
      <c r="B15" s="384"/>
      <c r="C15" s="384"/>
      <c r="D15" s="384"/>
      <c r="E15" s="384"/>
      <c r="F15" s="384"/>
      <c r="G15" s="384"/>
      <c r="H15" s="384"/>
      <c r="I15" s="384"/>
    </row>
    <row r="16" spans="1:9" ht="18.75">
      <c r="A16" s="384" t="s">
        <v>775</v>
      </c>
      <c r="B16" s="384"/>
      <c r="C16" s="384"/>
      <c r="D16" s="384"/>
      <c r="E16" s="384"/>
      <c r="F16" s="384"/>
      <c r="G16" s="384"/>
      <c r="H16" s="384"/>
      <c r="I16" s="384"/>
    </row>
    <row r="17" spans="1:9" ht="18.75">
      <c r="A17" s="384" t="s">
        <v>776</v>
      </c>
      <c r="B17" s="384"/>
      <c r="C17" s="384"/>
      <c r="D17" s="384"/>
      <c r="E17" s="384"/>
      <c r="F17" s="384"/>
      <c r="G17" s="384"/>
      <c r="H17" s="384"/>
      <c r="I17" s="384"/>
    </row>
    <row r="18" spans="1:9" ht="18.75">
      <c r="A18" s="384" t="s">
        <v>1791</v>
      </c>
      <c r="B18" s="384"/>
      <c r="C18" s="384"/>
      <c r="D18" s="384"/>
      <c r="E18" s="384"/>
      <c r="F18" s="384"/>
      <c r="G18" s="384"/>
      <c r="H18" s="384"/>
      <c r="I18" s="384"/>
    </row>
    <row r="19" spans="1:9" ht="18.75">
      <c r="A19" s="384" t="s">
        <v>1792</v>
      </c>
      <c r="B19" s="384"/>
      <c r="C19" s="384"/>
      <c r="D19" s="384"/>
      <c r="E19" s="384"/>
      <c r="F19" s="384"/>
      <c r="G19" s="384"/>
      <c r="H19" s="384"/>
      <c r="I19" s="384"/>
    </row>
    <row r="20" spans="1:9" ht="18.75">
      <c r="A20" s="384"/>
      <c r="B20" s="384"/>
      <c r="C20" s="384"/>
      <c r="D20" s="384"/>
      <c r="E20" s="384"/>
      <c r="F20" s="384"/>
      <c r="G20" s="384"/>
      <c r="H20" s="384"/>
      <c r="I20" s="384"/>
    </row>
    <row r="21" spans="1:9" ht="18.75">
      <c r="A21" s="384" t="s">
        <v>596</v>
      </c>
      <c r="B21" s="384"/>
      <c r="C21" s="384"/>
      <c r="D21" s="384"/>
      <c r="E21" s="384"/>
      <c r="F21" s="384"/>
      <c r="G21" s="384"/>
      <c r="H21" s="384"/>
      <c r="I21" s="384"/>
    </row>
    <row r="22" spans="1:9" ht="18.75">
      <c r="A22" s="384" t="s">
        <v>597</v>
      </c>
      <c r="B22" s="384"/>
      <c r="C22" s="384"/>
      <c r="D22" s="384"/>
      <c r="E22" s="384"/>
      <c r="F22" s="384"/>
      <c r="G22" s="384"/>
      <c r="H22" s="384"/>
      <c r="I22" s="384"/>
    </row>
    <row r="23" spans="1:9" ht="18.75">
      <c r="A23" s="384"/>
      <c r="B23" s="384"/>
      <c r="C23" s="384"/>
      <c r="D23" s="384"/>
      <c r="E23" s="384"/>
      <c r="F23" s="384"/>
      <c r="G23" s="384"/>
      <c r="H23" s="384"/>
      <c r="I23" s="384"/>
    </row>
    <row r="24" spans="1:9" ht="18.75">
      <c r="A24" s="384" t="s">
        <v>777</v>
      </c>
      <c r="B24" s="384"/>
      <c r="C24" s="384"/>
      <c r="D24" s="384"/>
      <c r="E24" s="384"/>
      <c r="F24" s="384"/>
      <c r="G24" s="384"/>
      <c r="H24" s="384"/>
      <c r="I24" s="384"/>
    </row>
    <row r="25" spans="1:9" ht="18.75">
      <c r="A25" s="384"/>
      <c r="B25" s="384"/>
      <c r="C25" s="384"/>
      <c r="D25" s="384"/>
      <c r="E25" s="384"/>
      <c r="F25" s="384"/>
      <c r="G25" s="384"/>
      <c r="H25" s="384"/>
      <c r="I25" s="384"/>
    </row>
    <row r="26" spans="1:9" ht="18.75">
      <c r="A26" s="384" t="s">
        <v>1558</v>
      </c>
      <c r="B26" s="384"/>
      <c r="C26" s="384"/>
      <c r="D26" s="384"/>
      <c r="E26" s="384"/>
      <c r="F26" s="384"/>
      <c r="G26" s="384"/>
      <c r="H26" s="384"/>
      <c r="I26" s="384"/>
    </row>
    <row r="27" spans="1:9" ht="18.75">
      <c r="A27" s="384" t="s">
        <v>325</v>
      </c>
      <c r="B27" s="384"/>
      <c r="C27" s="384"/>
      <c r="D27" s="384"/>
      <c r="E27" s="384"/>
      <c r="F27" s="384"/>
      <c r="G27" s="384"/>
      <c r="H27" s="384"/>
      <c r="I27" s="384"/>
    </row>
    <row r="28" spans="1:9" ht="18.75">
      <c r="A28" s="384" t="s">
        <v>324</v>
      </c>
      <c r="B28" s="384"/>
      <c r="C28" s="384"/>
      <c r="D28" s="384"/>
      <c r="E28" s="384"/>
      <c r="F28" s="384"/>
      <c r="G28" s="384"/>
      <c r="H28" s="384"/>
      <c r="I28" s="384"/>
    </row>
    <row r="29" spans="1:9" ht="18.75">
      <c r="A29" s="384" t="s">
        <v>778</v>
      </c>
      <c r="B29" s="384"/>
      <c r="C29" s="384"/>
      <c r="D29" s="384"/>
      <c r="E29" s="384"/>
      <c r="F29" s="384"/>
      <c r="G29" s="384"/>
      <c r="H29" s="384"/>
      <c r="I29" s="384"/>
    </row>
    <row r="30" spans="1:9" ht="18.75">
      <c r="A30" s="384" t="s">
        <v>779</v>
      </c>
      <c r="B30" s="384"/>
      <c r="C30" s="384"/>
      <c r="D30" s="384"/>
      <c r="E30" s="384"/>
      <c r="F30" s="384"/>
      <c r="G30" s="384"/>
      <c r="H30" s="384"/>
      <c r="I30" s="384"/>
    </row>
    <row r="31" spans="1:9" ht="18.75">
      <c r="A31" s="384"/>
      <c r="B31" s="384"/>
      <c r="C31" s="384"/>
      <c r="D31" s="384"/>
      <c r="E31" s="384"/>
      <c r="F31" s="384"/>
      <c r="G31" s="384"/>
      <c r="H31" s="384"/>
      <c r="I31" s="384"/>
    </row>
    <row r="32" spans="1:9" ht="18.75">
      <c r="A32" s="384" t="s">
        <v>985</v>
      </c>
      <c r="B32" s="384"/>
      <c r="C32" s="384"/>
      <c r="D32" s="384"/>
      <c r="E32" s="384"/>
      <c r="F32" s="384"/>
      <c r="G32" s="384"/>
      <c r="H32" s="384"/>
      <c r="I32" s="384"/>
    </row>
    <row r="33" spans="1:9" ht="18.75">
      <c r="A33" s="384" t="s">
        <v>155</v>
      </c>
      <c r="B33" s="384"/>
      <c r="C33" s="384"/>
      <c r="D33" s="384"/>
      <c r="E33" s="384"/>
      <c r="F33" s="384"/>
      <c r="G33" s="384"/>
      <c r="H33" s="384"/>
      <c r="I33" s="384"/>
    </row>
    <row r="34" spans="1:9" ht="18.75">
      <c r="A34" s="384" t="s">
        <v>157</v>
      </c>
      <c r="B34" s="384"/>
      <c r="C34" s="384"/>
      <c r="D34" s="384"/>
      <c r="E34" s="384"/>
      <c r="F34" s="384"/>
      <c r="G34" s="384"/>
      <c r="H34" s="384"/>
      <c r="I34" s="384"/>
    </row>
    <row r="35" spans="1:9" ht="18.75">
      <c r="A35" s="384" t="s">
        <v>156</v>
      </c>
      <c r="B35" s="384"/>
      <c r="C35" s="384"/>
      <c r="D35" s="384"/>
      <c r="E35" s="384"/>
      <c r="F35" s="384"/>
      <c r="G35" s="384"/>
      <c r="H35" s="384"/>
      <c r="I35" s="384"/>
    </row>
    <row r="36" spans="1:9" ht="18.75">
      <c r="A36" s="384" t="s">
        <v>986</v>
      </c>
      <c r="B36" s="384"/>
      <c r="C36" s="384"/>
      <c r="D36" s="384"/>
      <c r="E36" s="384"/>
      <c r="F36" s="384"/>
      <c r="G36" s="384"/>
      <c r="H36" s="384"/>
      <c r="I36" s="384"/>
    </row>
    <row r="37" spans="1:9" ht="18.75">
      <c r="A37" s="384" t="s">
        <v>154</v>
      </c>
      <c r="B37" s="384"/>
      <c r="C37" s="384"/>
      <c r="D37" s="384"/>
      <c r="E37" s="384"/>
      <c r="F37" s="384"/>
      <c r="G37" s="384"/>
      <c r="H37" s="384"/>
      <c r="I37" s="384"/>
    </row>
    <row r="38" spans="1:9" ht="18.75">
      <c r="A38" s="384" t="s">
        <v>326</v>
      </c>
      <c r="B38" s="384"/>
      <c r="C38" s="384"/>
      <c r="D38" s="384"/>
      <c r="E38" s="384"/>
      <c r="F38" s="384"/>
      <c r="G38" s="384"/>
      <c r="H38" s="384"/>
      <c r="I38" s="384"/>
    </row>
    <row r="39" spans="1:9" ht="18.75">
      <c r="A39" s="384"/>
      <c r="B39" s="384"/>
      <c r="C39" s="384"/>
      <c r="D39" s="384"/>
      <c r="E39" s="384"/>
      <c r="F39" s="384"/>
      <c r="G39" s="384"/>
      <c r="H39" s="384"/>
      <c r="I39" s="384"/>
    </row>
    <row r="40" spans="1:9" ht="18.75">
      <c r="A40" s="384" t="s">
        <v>284</v>
      </c>
      <c r="B40" s="384"/>
      <c r="C40" s="384"/>
      <c r="D40" s="384"/>
      <c r="E40" s="384"/>
      <c r="F40" s="384"/>
      <c r="G40" s="384"/>
      <c r="H40" s="384"/>
      <c r="I40" s="384"/>
    </row>
    <row r="41" spans="1:9" ht="18.75">
      <c r="A41" s="384" t="s">
        <v>285</v>
      </c>
      <c r="B41" s="384"/>
      <c r="C41" s="384"/>
      <c r="D41" s="384"/>
      <c r="E41" s="384"/>
      <c r="F41" s="384"/>
      <c r="G41" s="384"/>
      <c r="H41" s="384"/>
      <c r="I41" s="384"/>
    </row>
    <row r="42" spans="1:9" ht="18.75">
      <c r="A42" s="384"/>
      <c r="B42" s="384"/>
      <c r="C42" s="384"/>
      <c r="D42" s="384"/>
      <c r="E42" s="384"/>
      <c r="F42" s="384"/>
      <c r="G42" s="384"/>
      <c r="H42" s="384"/>
      <c r="I42" s="384"/>
    </row>
    <row r="43" spans="1:9" ht="18.75">
      <c r="A43" s="384"/>
      <c r="B43" s="384"/>
      <c r="C43" s="384"/>
      <c r="D43" s="384"/>
      <c r="E43" s="384"/>
      <c r="F43" s="384"/>
      <c r="G43" s="384"/>
      <c r="H43" s="384"/>
      <c r="I43" s="384"/>
    </row>
    <row r="44" spans="1:9" ht="18.75">
      <c r="A44" s="384"/>
      <c r="B44" s="384"/>
      <c r="C44" s="384"/>
      <c r="D44" s="384"/>
      <c r="E44" s="384"/>
      <c r="F44" s="384"/>
      <c r="G44" s="384"/>
      <c r="H44" s="384"/>
      <c r="I44" s="384"/>
    </row>
    <row r="45" spans="1:9" ht="18.75">
      <c r="A45" s="384"/>
      <c r="B45" s="384"/>
      <c r="C45" s="384"/>
      <c r="D45" s="384"/>
      <c r="E45" s="384"/>
      <c r="F45" s="384"/>
      <c r="G45" s="384"/>
      <c r="H45" s="384"/>
      <c r="I45" s="384"/>
    </row>
    <row r="46" spans="1:9" ht="18.75">
      <c r="A46" s="384"/>
      <c r="B46" s="384"/>
      <c r="C46" s="384"/>
      <c r="D46" s="384"/>
      <c r="E46" s="384"/>
      <c r="F46" s="384"/>
      <c r="G46" s="384"/>
      <c r="H46" s="384"/>
      <c r="I46" s="384"/>
    </row>
    <row r="47" spans="1:9" ht="18.75">
      <c r="A47" s="384"/>
      <c r="B47" s="384"/>
      <c r="C47" s="384"/>
      <c r="D47" s="384"/>
      <c r="E47" s="384"/>
      <c r="F47" s="384"/>
      <c r="G47" s="384"/>
      <c r="H47" s="384"/>
      <c r="I47" s="384"/>
    </row>
    <row r="48" spans="1:9" ht="18.75">
      <c r="A48" s="384"/>
      <c r="B48" s="384"/>
      <c r="C48" s="384"/>
      <c r="D48" s="384"/>
      <c r="E48" s="384"/>
      <c r="F48" s="384"/>
      <c r="G48" s="384"/>
      <c r="H48" s="384"/>
      <c r="I48" s="384"/>
    </row>
    <row r="49" spans="1:9" ht="18.75">
      <c r="A49" s="384"/>
      <c r="B49" s="384"/>
      <c r="C49" s="384"/>
      <c r="D49" s="384"/>
      <c r="E49" s="384"/>
      <c r="F49" s="384"/>
      <c r="G49" s="384"/>
      <c r="H49" s="384"/>
      <c r="I49" s="384"/>
    </row>
  </sheetData>
  <sheetProtection/>
  <mergeCells count="1">
    <mergeCell ref="A4:K4"/>
  </mergeCells>
  <printOptions/>
  <pageMargins left="1" right="0.5" top="1" bottom="0.5" header="0" footer="0.5"/>
  <pageSetup horizontalDpi="600" verticalDpi="600" orientation="portrait" scale="81" r:id="rId1"/>
  <headerFooter alignWithMargins="0">
    <oddFooter>&amp;CPage 1</oddFooter>
  </headerFooter>
</worksheet>
</file>

<file path=xl/worksheets/sheet40.xml><?xml version="1.0" encoding="utf-8"?>
<worksheet xmlns="http://schemas.openxmlformats.org/spreadsheetml/2006/main" xmlns:r="http://schemas.openxmlformats.org/officeDocument/2006/relationships">
  <sheetPr codeName="Sheet40" transitionEvaluation="1"/>
  <dimension ref="A1:O47"/>
  <sheetViews>
    <sheetView showGridLines="0" showZeros="0" zoomScale="75" zoomScaleNormal="75" zoomScalePageLayoutView="0" workbookViewId="0" topLeftCell="A1">
      <selection activeCell="E1" sqref="E1"/>
    </sheetView>
  </sheetViews>
  <sheetFormatPr defaultColWidth="11.00390625" defaultRowHeight="15.75"/>
  <cols>
    <col min="1" max="1" width="4.625" style="4" customWidth="1"/>
    <col min="2" max="2" width="6.25390625" style="2" customWidth="1"/>
    <col min="3" max="3" width="47.50390625" style="2" customWidth="1"/>
    <col min="4" max="5" width="19.75390625" style="2" customWidth="1"/>
    <col min="6" max="6" width="15.50390625" style="2" customWidth="1"/>
    <col min="7" max="7" width="7.625" style="3" customWidth="1"/>
    <col min="8" max="8" width="14.375" style="3" customWidth="1"/>
    <col min="9" max="9" width="15.50390625" style="3" customWidth="1"/>
    <col min="10" max="10" width="11.0039062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238" width="11.00390625" style="2" customWidth="1"/>
    <col min="239" max="239" width="17.75390625" style="2" customWidth="1"/>
    <col min="240" max="16384" width="11.00390625" style="2" customWidth="1"/>
  </cols>
  <sheetData>
    <row r="1" spans="1:5" ht="19.5" thickBot="1">
      <c r="A1" s="1037">
        <f>TableConts1!A1</f>
        <v>0</v>
      </c>
      <c r="B1" s="1"/>
      <c r="C1" s="1"/>
      <c r="D1" s="855"/>
      <c r="E1" s="981" t="str">
        <f>GenInst1!K1</f>
        <v>For the Year Ended December 31, 2018</v>
      </c>
    </row>
    <row r="2" spans="1:15" s="228" customFormat="1" ht="15.75">
      <c r="A2" s="249"/>
      <c r="B2" s="552" t="s">
        <v>202</v>
      </c>
      <c r="C2" s="249"/>
      <c r="D2" s="238"/>
      <c r="E2" s="238"/>
      <c r="F2" s="249"/>
      <c r="G2" s="238"/>
      <c r="H2" s="238"/>
      <c r="I2" s="238"/>
      <c r="J2" s="260"/>
      <c r="K2" s="260"/>
      <c r="L2" s="260"/>
      <c r="M2" s="260"/>
      <c r="N2" s="260"/>
      <c r="O2" s="260"/>
    </row>
    <row r="3" spans="1:15" s="228" customFormat="1" ht="15.75" customHeight="1">
      <c r="A3" s="1023"/>
      <c r="B3" s="249"/>
      <c r="C3" s="249"/>
      <c r="D3" s="238"/>
      <c r="E3" s="238"/>
      <c r="F3" s="249"/>
      <c r="G3" s="238"/>
      <c r="H3" s="238"/>
      <c r="I3" s="238"/>
      <c r="J3" s="260"/>
      <c r="K3" s="260"/>
      <c r="L3" s="260"/>
      <c r="M3" s="260"/>
      <c r="N3" s="260"/>
      <c r="O3" s="260"/>
    </row>
    <row r="4" spans="1:15" ht="20.25">
      <c r="A4" s="1029" t="s">
        <v>562</v>
      </c>
      <c r="B4" s="410"/>
      <c r="C4" s="411"/>
      <c r="D4" s="412"/>
      <c r="E4" s="412"/>
      <c r="G4" s="2"/>
      <c r="H4" s="2"/>
      <c r="I4" s="2"/>
      <c r="J4" s="2"/>
      <c r="K4" s="2"/>
      <c r="L4" s="2"/>
      <c r="M4" s="2"/>
      <c r="N4" s="2"/>
      <c r="O4" s="2"/>
    </row>
    <row r="5" spans="1:15" ht="15.75" customHeight="1">
      <c r="A5" s="912"/>
      <c r="B5" s="410"/>
      <c r="C5" s="411"/>
      <c r="D5" s="412"/>
      <c r="E5" s="412"/>
      <c r="G5" s="2"/>
      <c r="H5" s="2"/>
      <c r="I5" s="2"/>
      <c r="J5" s="2"/>
      <c r="K5" s="2"/>
      <c r="L5" s="2"/>
      <c r="M5" s="2"/>
      <c r="N5" s="2"/>
      <c r="O5" s="2"/>
    </row>
    <row r="6" spans="1:15" ht="15.75">
      <c r="A6" s="491" t="s">
        <v>602</v>
      </c>
      <c r="B6" s="491"/>
      <c r="C6" s="491"/>
      <c r="D6" s="491"/>
      <c r="E6" s="491"/>
      <c r="G6" s="2"/>
      <c r="H6" s="2"/>
      <c r="I6" s="2"/>
      <c r="J6" s="2"/>
      <c r="K6" s="2"/>
      <c r="L6" s="2"/>
      <c r="M6" s="2"/>
      <c r="N6" s="2"/>
      <c r="O6" s="2"/>
    </row>
    <row r="7" spans="1:15" ht="15.75">
      <c r="A7" s="491" t="s">
        <v>603</v>
      </c>
      <c r="B7" s="491"/>
      <c r="C7" s="491"/>
      <c r="D7" s="491"/>
      <c r="E7" s="491"/>
      <c r="G7" s="2"/>
      <c r="H7" s="2"/>
      <c r="I7" s="2"/>
      <c r="J7" s="2"/>
      <c r="K7" s="2"/>
      <c r="L7" s="2"/>
      <c r="M7" s="2"/>
      <c r="N7" s="2"/>
      <c r="O7" s="2"/>
    </row>
    <row r="8" spans="1:15" ht="15.75">
      <c r="A8" s="492" t="s">
        <v>604</v>
      </c>
      <c r="B8" s="410"/>
      <c r="C8" s="411"/>
      <c r="D8" s="412"/>
      <c r="E8" s="412"/>
      <c r="G8" s="2"/>
      <c r="H8" s="2"/>
      <c r="I8" s="2"/>
      <c r="J8" s="2"/>
      <c r="K8" s="2"/>
      <c r="L8" s="2"/>
      <c r="M8" s="2"/>
      <c r="N8" s="2"/>
      <c r="O8" s="2"/>
    </row>
    <row r="9" spans="1:15" ht="15.75">
      <c r="A9" s="493"/>
      <c r="B9" s="493"/>
      <c r="C9" s="493"/>
      <c r="D9" s="493"/>
      <c r="E9" s="493"/>
      <c r="G9" s="2"/>
      <c r="H9" s="2"/>
      <c r="I9" s="2"/>
      <c r="J9" s="2"/>
      <c r="K9" s="2"/>
      <c r="L9" s="2"/>
      <c r="M9" s="2"/>
      <c r="N9" s="2"/>
      <c r="O9" s="2"/>
    </row>
    <row r="10" spans="1:15" ht="15.75">
      <c r="A10" s="304" t="s">
        <v>893</v>
      </c>
      <c r="B10" s="5"/>
      <c r="D10" s="9" t="s">
        <v>605</v>
      </c>
      <c r="E10" s="9" t="s">
        <v>605</v>
      </c>
      <c r="G10" s="2"/>
      <c r="H10" s="2"/>
      <c r="I10" s="2"/>
      <c r="J10" s="2"/>
      <c r="K10" s="2"/>
      <c r="L10" s="2"/>
      <c r="M10" s="2"/>
      <c r="N10" s="2"/>
      <c r="O10" s="2"/>
    </row>
    <row r="11" spans="1:15" ht="15.75">
      <c r="A11" s="307"/>
      <c r="B11" s="8"/>
      <c r="C11" s="8"/>
      <c r="D11" s="9" t="s">
        <v>1179</v>
      </c>
      <c r="E11" s="9" t="s">
        <v>606</v>
      </c>
      <c r="G11" s="2"/>
      <c r="H11" s="2"/>
      <c r="I11" s="2"/>
      <c r="J11" s="2"/>
      <c r="K11" s="2"/>
      <c r="L11" s="2"/>
      <c r="M11" s="2"/>
      <c r="N11" s="2"/>
      <c r="O11" s="2"/>
    </row>
    <row r="12" spans="1:15" ht="15.75">
      <c r="A12" s="307"/>
      <c r="B12" s="21" t="s">
        <v>607</v>
      </c>
      <c r="C12" s="91"/>
      <c r="D12" s="9" t="s">
        <v>608</v>
      </c>
      <c r="E12" s="9" t="s">
        <v>1263</v>
      </c>
      <c r="G12" s="2"/>
      <c r="H12" s="2"/>
      <c r="I12" s="2"/>
      <c r="J12" s="2"/>
      <c r="K12" s="2"/>
      <c r="L12" s="2"/>
      <c r="M12" s="2"/>
      <c r="N12" s="2"/>
      <c r="O12" s="2"/>
    </row>
    <row r="13" spans="1:15" ht="15.75">
      <c r="A13" s="307" t="s">
        <v>1612</v>
      </c>
      <c r="B13" s="48"/>
      <c r="C13" s="91"/>
      <c r="D13" s="9" t="s">
        <v>1183</v>
      </c>
      <c r="E13" s="9" t="s">
        <v>1183</v>
      </c>
      <c r="G13" s="2"/>
      <c r="H13" s="2"/>
      <c r="I13" s="2"/>
      <c r="J13" s="2"/>
      <c r="K13" s="2"/>
      <c r="L13" s="2"/>
      <c r="M13" s="2"/>
      <c r="N13" s="2"/>
      <c r="O13" s="2"/>
    </row>
    <row r="14" spans="1:15" ht="15.75">
      <c r="A14" s="309" t="s">
        <v>1617</v>
      </c>
      <c r="B14" s="25" t="s">
        <v>1618</v>
      </c>
      <c r="C14" s="92"/>
      <c r="D14" s="1009" t="s">
        <v>1619</v>
      </c>
      <c r="E14" s="1009" t="s">
        <v>1620</v>
      </c>
      <c r="G14" s="2"/>
      <c r="H14" s="2"/>
      <c r="I14" s="2"/>
      <c r="J14" s="2"/>
      <c r="K14" s="2"/>
      <c r="L14" s="2"/>
      <c r="M14" s="2"/>
      <c r="N14" s="2"/>
      <c r="O14" s="2"/>
    </row>
    <row r="15" spans="1:5" ht="15.75">
      <c r="A15" s="310">
        <v>1</v>
      </c>
      <c r="B15" s="18"/>
      <c r="C15" s="591" t="s">
        <v>614</v>
      </c>
      <c r="D15" s="629" t="s">
        <v>1207</v>
      </c>
      <c r="E15" s="629" t="s">
        <v>1207</v>
      </c>
    </row>
    <row r="16" spans="1:5" ht="15.75">
      <c r="A16" s="310">
        <f>A15+1</f>
        <v>2</v>
      </c>
      <c r="B16" s="18"/>
      <c r="C16" s="20" t="s">
        <v>206</v>
      </c>
      <c r="D16" s="1118"/>
      <c r="E16" s="1118"/>
    </row>
    <row r="17" spans="1:5" ht="15.75">
      <c r="A17" s="310">
        <f aca="true" t="shared" si="0" ref="A17:A35">A16+1</f>
        <v>3</v>
      </c>
      <c r="B17" s="18"/>
      <c r="C17" s="15" t="s">
        <v>208</v>
      </c>
      <c r="D17" s="1116"/>
      <c r="E17" s="1119"/>
    </row>
    <row r="18" spans="1:5" ht="15.75">
      <c r="A18" s="310">
        <f t="shared" si="0"/>
        <v>4</v>
      </c>
      <c r="B18" s="18"/>
      <c r="C18" s="15" t="s">
        <v>610</v>
      </c>
      <c r="D18" s="1116"/>
      <c r="E18" s="1119"/>
    </row>
    <row r="19" spans="1:5" ht="15.75">
      <c r="A19" s="310">
        <f t="shared" si="0"/>
        <v>5</v>
      </c>
      <c r="B19" s="18"/>
      <c r="C19" s="15" t="s">
        <v>1370</v>
      </c>
      <c r="D19" s="1116"/>
      <c r="E19" s="1119"/>
    </row>
    <row r="20" spans="1:5" ht="15.75">
      <c r="A20" s="310">
        <f t="shared" si="0"/>
        <v>6</v>
      </c>
      <c r="B20" s="18"/>
      <c r="C20" s="15" t="s">
        <v>212</v>
      </c>
      <c r="D20" s="1116"/>
      <c r="E20" s="1119"/>
    </row>
    <row r="21" spans="1:5" ht="15.75">
      <c r="A21" s="310">
        <f t="shared" si="0"/>
        <v>7</v>
      </c>
      <c r="B21" s="18"/>
      <c r="C21" s="20" t="s">
        <v>612</v>
      </c>
      <c r="D21" s="1116"/>
      <c r="E21" s="1119"/>
    </row>
    <row r="22" spans="1:5" ht="15.75">
      <c r="A22" s="310">
        <f t="shared" si="0"/>
        <v>8</v>
      </c>
      <c r="B22" s="18"/>
      <c r="C22" s="20" t="s">
        <v>611</v>
      </c>
      <c r="D22" s="1116"/>
      <c r="E22" s="1119"/>
    </row>
    <row r="23" spans="1:5" ht="15.75">
      <c r="A23" s="310">
        <f t="shared" si="0"/>
        <v>9</v>
      </c>
      <c r="B23" s="18"/>
      <c r="C23" s="594" t="s">
        <v>615</v>
      </c>
      <c r="D23" s="1116">
        <f>SUM(D16:D22)</f>
        <v>0</v>
      </c>
      <c r="E23" s="1120">
        <f>SUM(E16:E22)</f>
        <v>0</v>
      </c>
    </row>
    <row r="24" spans="1:5" ht="15.75">
      <c r="A24" s="310">
        <f t="shared" si="0"/>
        <v>10</v>
      </c>
      <c r="B24" s="18"/>
      <c r="C24" s="594"/>
      <c r="D24" s="633"/>
      <c r="E24" s="796"/>
    </row>
    <row r="25" spans="1:5" ht="15.75">
      <c r="A25" s="310">
        <f t="shared" si="0"/>
        <v>11</v>
      </c>
      <c r="B25" s="18"/>
      <c r="C25" s="592" t="s">
        <v>609</v>
      </c>
      <c r="D25" s="633" t="s">
        <v>1207</v>
      </c>
      <c r="E25" s="711" t="s">
        <v>1207</v>
      </c>
    </row>
    <row r="26" spans="1:5" ht="15.75">
      <c r="A26" s="310">
        <f t="shared" si="0"/>
        <v>12</v>
      </c>
      <c r="B26" s="18"/>
      <c r="C26" s="20" t="s">
        <v>206</v>
      </c>
      <c r="D26" s="1116"/>
      <c r="E26" s="1119"/>
    </row>
    <row r="27" spans="1:5" ht="15.75">
      <c r="A27" s="310">
        <f t="shared" si="0"/>
        <v>13</v>
      </c>
      <c r="B27" s="18"/>
      <c r="C27" s="15" t="s">
        <v>208</v>
      </c>
      <c r="D27" s="1118"/>
      <c r="E27" s="1118"/>
    </row>
    <row r="28" spans="1:5" ht="15.75">
      <c r="A28" s="310">
        <f t="shared" si="0"/>
        <v>14</v>
      </c>
      <c r="B28" s="18"/>
      <c r="C28" s="20" t="s">
        <v>210</v>
      </c>
      <c r="D28" s="1118"/>
      <c r="E28" s="1118"/>
    </row>
    <row r="29" spans="1:5" ht="15.75">
      <c r="A29" s="310">
        <f t="shared" si="0"/>
        <v>15</v>
      </c>
      <c r="B29" s="18"/>
      <c r="C29" s="20" t="s">
        <v>1370</v>
      </c>
      <c r="D29" s="1118"/>
      <c r="E29" s="1118"/>
    </row>
    <row r="30" spans="1:5" ht="15.75">
      <c r="A30" s="310">
        <f t="shared" si="0"/>
        <v>16</v>
      </c>
      <c r="B30" s="18"/>
      <c r="C30" s="20" t="s">
        <v>215</v>
      </c>
      <c r="D30" s="1118"/>
      <c r="E30" s="1118"/>
    </row>
    <row r="31" spans="1:5" ht="15.75">
      <c r="A31" s="310">
        <f t="shared" si="0"/>
        <v>17</v>
      </c>
      <c r="B31" s="18"/>
      <c r="C31" s="20" t="s">
        <v>212</v>
      </c>
      <c r="D31" s="1118"/>
      <c r="E31" s="1118"/>
    </row>
    <row r="32" spans="1:5" ht="15.75">
      <c r="A32" s="310">
        <f t="shared" si="0"/>
        <v>18</v>
      </c>
      <c r="B32" s="18"/>
      <c r="C32" s="20" t="s">
        <v>611</v>
      </c>
      <c r="D32" s="1118"/>
      <c r="E32" s="1118"/>
    </row>
    <row r="33" spans="1:5" ht="15.75">
      <c r="A33" s="310">
        <f t="shared" si="0"/>
        <v>19</v>
      </c>
      <c r="B33" s="18"/>
      <c r="C33" s="20" t="s">
        <v>612</v>
      </c>
      <c r="D33" s="1118"/>
      <c r="E33" s="1118"/>
    </row>
    <row r="34" spans="1:5" ht="15.75">
      <c r="A34" s="310">
        <f t="shared" si="0"/>
        <v>20</v>
      </c>
      <c r="B34" s="18"/>
      <c r="C34" s="20" t="s">
        <v>220</v>
      </c>
      <c r="D34" s="1116"/>
      <c r="E34" s="1119"/>
    </row>
    <row r="35" spans="1:6" ht="15.75">
      <c r="A35" s="310">
        <f t="shared" si="0"/>
        <v>21</v>
      </c>
      <c r="B35" s="18"/>
      <c r="C35" s="594" t="s">
        <v>613</v>
      </c>
      <c r="D35" s="1116">
        <f>SUM(D26:D34)</f>
        <v>0</v>
      </c>
      <c r="E35" s="1119">
        <f>SUM(E26:E34)</f>
        <v>0</v>
      </c>
      <c r="F35" s="377"/>
    </row>
    <row r="36" spans="1:5" ht="15.75">
      <c r="A36" s="486"/>
      <c r="B36" s="485"/>
      <c r="C36" s="485"/>
      <c r="D36" s="487"/>
      <c r="E36" s="487"/>
    </row>
    <row r="37" spans="1:5" ht="15.75">
      <c r="A37" s="486"/>
      <c r="B37" s="485"/>
      <c r="C37" s="485"/>
      <c r="D37" s="488"/>
      <c r="E37" s="488"/>
    </row>
    <row r="38" spans="1:5" ht="15.75">
      <c r="A38" s="486"/>
      <c r="B38" s="489"/>
      <c r="C38" s="490"/>
      <c r="D38" s="488"/>
      <c r="E38" s="488"/>
    </row>
    <row r="39" spans="1:5" ht="15.75">
      <c r="A39" s="486"/>
      <c r="B39" s="485"/>
      <c r="C39" s="485"/>
      <c r="D39" s="487"/>
      <c r="E39" s="487"/>
    </row>
    <row r="40" spans="1:5" ht="15.75">
      <c r="A40" s="486"/>
      <c r="B40" s="485"/>
      <c r="C40" s="485"/>
      <c r="D40" s="487"/>
      <c r="E40" s="487"/>
    </row>
    <row r="41" spans="1:5" ht="15.75">
      <c r="A41" s="486"/>
      <c r="B41" s="485"/>
      <c r="C41" s="485"/>
      <c r="D41" s="487"/>
      <c r="E41" s="487"/>
    </row>
    <row r="42" spans="1:5" ht="15.75">
      <c r="A42" s="486"/>
      <c r="B42" s="485"/>
      <c r="C42" s="485"/>
      <c r="D42" s="487"/>
      <c r="E42" s="487"/>
    </row>
    <row r="43" spans="1:5" ht="15.75">
      <c r="A43" s="486"/>
      <c r="B43" s="485"/>
      <c r="C43" s="485"/>
      <c r="D43" s="487"/>
      <c r="E43" s="487"/>
    </row>
    <row r="44" spans="1:5" ht="15.75">
      <c r="A44" s="486"/>
      <c r="B44" s="485"/>
      <c r="C44" s="485"/>
      <c r="D44" s="487"/>
      <c r="E44" s="487"/>
    </row>
    <row r="45" spans="1:5" ht="15.75">
      <c r="A45" s="486"/>
      <c r="B45" s="485"/>
      <c r="C45" s="485"/>
      <c r="D45" s="488"/>
      <c r="E45" s="488"/>
    </row>
    <row r="46" spans="1:5" ht="15.75">
      <c r="A46" s="486"/>
      <c r="B46" s="485"/>
      <c r="C46" s="485"/>
      <c r="D46" s="488"/>
      <c r="E46" s="488"/>
    </row>
    <row r="47" spans="3:5" ht="15.75">
      <c r="C47"/>
      <c r="D47"/>
      <c r="E47"/>
    </row>
  </sheetData>
  <sheetProtection/>
  <printOptions horizontalCentered="1"/>
  <pageMargins left="0.5" right="0.5" top="0.75" bottom="0.5" header="0" footer="0.5"/>
  <pageSetup horizontalDpi="300" verticalDpi="300" orientation="portrait" scale="85" r:id="rId1"/>
  <headerFooter alignWithMargins="0">
    <oddFooter>&amp;CPage 37</oddFooter>
  </headerFooter>
</worksheet>
</file>

<file path=xl/worksheets/sheet41.xml><?xml version="1.0" encoding="utf-8"?>
<worksheet xmlns="http://schemas.openxmlformats.org/spreadsheetml/2006/main" xmlns:r="http://schemas.openxmlformats.org/officeDocument/2006/relationships">
  <sheetPr codeName="Sheet41" transitionEvaluation="1"/>
  <dimension ref="A1:P61"/>
  <sheetViews>
    <sheetView showGridLines="0" showZeros="0" zoomScale="75" zoomScaleNormal="75" zoomScalePageLayoutView="0" workbookViewId="0" topLeftCell="A1">
      <selection activeCell="C25" sqref="C25"/>
    </sheetView>
  </sheetViews>
  <sheetFormatPr defaultColWidth="11.00390625" defaultRowHeight="15.75"/>
  <cols>
    <col min="1" max="1" width="4.625" style="2" customWidth="1"/>
    <col min="2" max="2" width="45.375" style="2" customWidth="1"/>
    <col min="3" max="4" width="25.625" style="2" customWidth="1"/>
    <col min="5" max="5" width="14.375" style="2" customWidth="1"/>
    <col min="6" max="6" width="27.875" style="2" customWidth="1"/>
    <col min="7" max="7" width="16.625" style="2" customWidth="1"/>
    <col min="8" max="219" width="11.00390625" style="2" customWidth="1"/>
    <col min="220" max="220" width="17.75390625" style="2" customWidth="1"/>
    <col min="221" max="16384" width="11.00390625" style="2" customWidth="1"/>
  </cols>
  <sheetData>
    <row r="1" spans="1:16" ht="19.5" thickBot="1">
      <c r="A1" s="1037">
        <f>TableConts1!A1</f>
        <v>0</v>
      </c>
      <c r="B1" s="96"/>
      <c r="C1" s="96"/>
      <c r="D1" s="981" t="str">
        <f>GenInst1!K1</f>
        <v>For the Year Ended December 31, 2018</v>
      </c>
      <c r="E1"/>
      <c r="F1" s="3"/>
      <c r="G1" s="3"/>
      <c r="H1" s="3"/>
      <c r="I1" s="3"/>
      <c r="J1" s="3"/>
      <c r="K1" s="3"/>
      <c r="L1" s="3"/>
      <c r="M1" s="3"/>
      <c r="N1" s="3"/>
      <c r="O1" s="3"/>
      <c r="P1" s="3"/>
    </row>
    <row r="2" spans="1:16" s="228" customFormat="1" ht="15.75">
      <c r="A2" s="249"/>
      <c r="B2" s="552" t="s">
        <v>616</v>
      </c>
      <c r="C2" s="249"/>
      <c r="D2" s="249"/>
      <c r="E2" s="238"/>
      <c r="F2" s="249"/>
      <c r="G2" s="249"/>
      <c r="H2" s="238"/>
      <c r="I2" s="238"/>
      <c r="J2" s="238"/>
      <c r="K2" s="260"/>
      <c r="L2" s="260"/>
      <c r="M2" s="260"/>
      <c r="N2" s="260"/>
      <c r="O2" s="260"/>
      <c r="P2" s="260"/>
    </row>
    <row r="3" spans="1:16" s="228" customFormat="1" ht="15.75" customHeight="1">
      <c r="A3" s="1023"/>
      <c r="B3" s="249"/>
      <c r="C3" s="249"/>
      <c r="D3" s="249"/>
      <c r="E3" s="238"/>
      <c r="F3" s="249"/>
      <c r="G3" s="249"/>
      <c r="H3" s="238"/>
      <c r="I3" s="238"/>
      <c r="J3" s="238"/>
      <c r="K3" s="260"/>
      <c r="L3" s="260"/>
      <c r="M3" s="260"/>
      <c r="N3" s="260"/>
      <c r="O3" s="260"/>
      <c r="P3" s="260"/>
    </row>
    <row r="4" spans="1:6" s="1207" customFormat="1" ht="27">
      <c r="A4" s="1201" t="s">
        <v>563</v>
      </c>
      <c r="B4" s="1202"/>
      <c r="C4" s="1203"/>
      <c r="D4" s="1204"/>
      <c r="E4" s="1205"/>
      <c r="F4" s="1206"/>
    </row>
    <row r="5" spans="1:6" ht="15.75">
      <c r="A5" s="432"/>
      <c r="B5" s="429"/>
      <c r="C5" s="430"/>
      <c r="D5" s="431"/>
      <c r="E5" s="155"/>
      <c r="F5" s="8"/>
    </row>
    <row r="6" spans="1:2" ht="15.75">
      <c r="A6" s="154" t="s">
        <v>1323</v>
      </c>
      <c r="B6" s="154"/>
    </row>
    <row r="7" spans="1:4" ht="15.75">
      <c r="A7" s="248" t="s">
        <v>1324</v>
      </c>
      <c r="B7" s="249"/>
      <c r="C7" s="248"/>
      <c r="D7" s="38"/>
    </row>
    <row r="8" spans="1:4" ht="15.75">
      <c r="A8" s="16"/>
      <c r="B8" s="15"/>
      <c r="C8" s="16"/>
      <c r="D8" s="19"/>
    </row>
    <row r="9" spans="1:4" ht="15.75">
      <c r="A9" s="913" t="s">
        <v>893</v>
      </c>
      <c r="B9" s="914" t="s">
        <v>893</v>
      </c>
      <c r="C9" s="915" t="s">
        <v>1325</v>
      </c>
      <c r="D9" s="916" t="s">
        <v>1325</v>
      </c>
    </row>
    <row r="10" spans="1:4" ht="15.75">
      <c r="A10" s="303"/>
      <c r="B10" s="141"/>
      <c r="C10" s="147" t="s">
        <v>94</v>
      </c>
      <c r="D10" s="597" t="s">
        <v>95</v>
      </c>
    </row>
    <row r="11" spans="1:4" ht="15.75">
      <c r="A11" s="304" t="s">
        <v>1612</v>
      </c>
      <c r="B11" s="6" t="s">
        <v>150</v>
      </c>
      <c r="C11" s="147" t="s">
        <v>1326</v>
      </c>
      <c r="D11" s="597" t="s">
        <v>1326</v>
      </c>
    </row>
    <row r="12" spans="1:4" ht="15.75">
      <c r="A12" s="305" t="s">
        <v>1617</v>
      </c>
      <c r="B12" s="13" t="s">
        <v>1618</v>
      </c>
      <c r="C12" s="13" t="s">
        <v>1619</v>
      </c>
      <c r="D12" s="484" t="s">
        <v>1620</v>
      </c>
    </row>
    <row r="13" spans="1:5" ht="15.75">
      <c r="A13" s="306">
        <v>1</v>
      </c>
      <c r="B13" s="209"/>
      <c r="C13" s="822"/>
      <c r="D13" s="772"/>
      <c r="E13" s="2" t="s">
        <v>893</v>
      </c>
    </row>
    <row r="14" spans="1:5" ht="15.75">
      <c r="A14" s="306">
        <f>A13+1</f>
        <v>2</v>
      </c>
      <c r="B14" s="773" t="s">
        <v>570</v>
      </c>
      <c r="C14" s="717" t="s">
        <v>1207</v>
      </c>
      <c r="D14" s="772" t="s">
        <v>1207</v>
      </c>
      <c r="E14" s="2" t="s">
        <v>893</v>
      </c>
    </row>
    <row r="15" spans="1:4" ht="15.75">
      <c r="A15" s="306">
        <f aca="true" t="shared" si="0" ref="A15:A38">A14+1</f>
        <v>3</v>
      </c>
      <c r="B15" s="715" t="s">
        <v>1328</v>
      </c>
      <c r="C15" s="1116"/>
      <c r="D15" s="1117"/>
    </row>
    <row r="16" spans="1:4" ht="15.75">
      <c r="A16" s="306">
        <f t="shared" si="0"/>
        <v>4</v>
      </c>
      <c r="B16" s="715" t="s">
        <v>165</v>
      </c>
      <c r="C16" s="1116"/>
      <c r="D16" s="1117"/>
    </row>
    <row r="17" spans="1:5" ht="15.75">
      <c r="A17" s="306">
        <f t="shared" si="0"/>
        <v>5</v>
      </c>
      <c r="B17" s="715" t="s">
        <v>166</v>
      </c>
      <c r="C17" s="1116"/>
      <c r="D17" s="1117"/>
      <c r="E17" s="2" t="s">
        <v>893</v>
      </c>
    </row>
    <row r="18" spans="1:5" ht="15.75">
      <c r="A18" s="306">
        <f t="shared" si="0"/>
        <v>6</v>
      </c>
      <c r="B18" s="773" t="s">
        <v>564</v>
      </c>
      <c r="C18" s="1121"/>
      <c r="D18" s="1122"/>
      <c r="E18" s="2" t="s">
        <v>893</v>
      </c>
    </row>
    <row r="19" spans="1:4" ht="15.75">
      <c r="A19" s="306">
        <f t="shared" si="0"/>
        <v>7</v>
      </c>
      <c r="B19" s="715" t="s">
        <v>565</v>
      </c>
      <c r="C19" s="1116"/>
      <c r="D19" s="1117"/>
    </row>
    <row r="20" spans="1:4" ht="15.75">
      <c r="A20" s="306">
        <f t="shared" si="0"/>
        <v>8</v>
      </c>
      <c r="B20" s="715" t="s">
        <v>568</v>
      </c>
      <c r="C20" s="1116"/>
      <c r="D20" s="1117"/>
    </row>
    <row r="21" spans="1:5" ht="15.75">
      <c r="A21" s="306">
        <f t="shared" si="0"/>
        <v>9</v>
      </c>
      <c r="B21" s="715" t="s">
        <v>1758</v>
      </c>
      <c r="C21" s="1123"/>
      <c r="D21" s="1117"/>
      <c r="E21" s="2" t="s">
        <v>893</v>
      </c>
    </row>
    <row r="22" spans="1:4" ht="15.75">
      <c r="A22" s="306">
        <f t="shared" si="0"/>
        <v>10</v>
      </c>
      <c r="B22" s="773" t="s">
        <v>1374</v>
      </c>
      <c r="C22" s="1121">
        <f>SUM(C15:C21)</f>
        <v>0</v>
      </c>
      <c r="D22" s="1124">
        <f>SUM(D15:D21)</f>
        <v>0</v>
      </c>
    </row>
    <row r="23" spans="1:4" ht="15.75">
      <c r="A23" s="306">
        <f t="shared" si="0"/>
        <v>11</v>
      </c>
      <c r="B23" s="773"/>
      <c r="C23" s="631"/>
      <c r="D23" s="712"/>
    </row>
    <row r="24" spans="1:4" ht="15.75">
      <c r="A24" s="306">
        <f t="shared" si="0"/>
        <v>12</v>
      </c>
      <c r="B24" s="773" t="s">
        <v>1327</v>
      </c>
      <c r="C24" s="717" t="s">
        <v>1207</v>
      </c>
      <c r="D24" s="772" t="s">
        <v>1207</v>
      </c>
    </row>
    <row r="25" spans="1:4" ht="15.75">
      <c r="A25" s="306">
        <f t="shared" si="0"/>
        <v>13</v>
      </c>
      <c r="B25" s="715" t="s">
        <v>1328</v>
      </c>
      <c r="C25" s="1116"/>
      <c r="D25" s="1117"/>
    </row>
    <row r="26" spans="1:4" ht="15.75">
      <c r="A26" s="306">
        <f t="shared" si="0"/>
        <v>14</v>
      </c>
      <c r="B26" s="715" t="s">
        <v>165</v>
      </c>
      <c r="C26" s="1116"/>
      <c r="D26" s="1117"/>
    </row>
    <row r="27" spans="1:4" ht="15.75">
      <c r="A27" s="306">
        <f t="shared" si="0"/>
        <v>15</v>
      </c>
      <c r="B27" s="715" t="s">
        <v>166</v>
      </c>
      <c r="C27" s="1116"/>
      <c r="D27" s="1117"/>
    </row>
    <row r="28" spans="1:4" ht="15.75">
      <c r="A28" s="306">
        <f t="shared" si="0"/>
        <v>16</v>
      </c>
      <c r="B28" s="715" t="s">
        <v>1375</v>
      </c>
      <c r="C28" s="1116"/>
      <c r="D28" s="1117"/>
    </row>
    <row r="29" spans="1:4" ht="15.75">
      <c r="A29" s="306">
        <f t="shared" si="0"/>
        <v>17</v>
      </c>
      <c r="B29" s="715" t="s">
        <v>1376</v>
      </c>
      <c r="C29" s="1116"/>
      <c r="D29" s="1117"/>
    </row>
    <row r="30" spans="1:4" ht="15.75">
      <c r="A30" s="306">
        <f t="shared" si="0"/>
        <v>18</v>
      </c>
      <c r="B30" s="715" t="s">
        <v>565</v>
      </c>
      <c r="C30" s="1116"/>
      <c r="D30" s="1117"/>
    </row>
    <row r="31" spans="1:4" ht="15.75">
      <c r="A31" s="306">
        <f t="shared" si="0"/>
        <v>19</v>
      </c>
      <c r="B31" s="715" t="s">
        <v>568</v>
      </c>
      <c r="C31" s="1116"/>
      <c r="D31" s="1117"/>
    </row>
    <row r="32" spans="1:5" ht="15.75">
      <c r="A32" s="306">
        <f t="shared" si="0"/>
        <v>20</v>
      </c>
      <c r="B32" s="715" t="s">
        <v>1758</v>
      </c>
      <c r="C32" s="1116"/>
      <c r="D32" s="1117"/>
      <c r="E32" s="2" t="s">
        <v>893</v>
      </c>
    </row>
    <row r="33" spans="1:4" ht="15.75">
      <c r="A33" s="306">
        <f t="shared" si="0"/>
        <v>21</v>
      </c>
      <c r="B33" s="595" t="s">
        <v>566</v>
      </c>
      <c r="C33" s="1121"/>
      <c r="D33" s="1122"/>
    </row>
    <row r="34" spans="1:4" ht="15.75">
      <c r="A34" s="306">
        <f t="shared" si="0"/>
        <v>22</v>
      </c>
      <c r="B34" s="773" t="s">
        <v>569</v>
      </c>
      <c r="C34" s="1121">
        <f>SUM(C25:C33)</f>
        <v>0</v>
      </c>
      <c r="D34" s="1124">
        <f>SUM(D25:D33)</f>
        <v>0</v>
      </c>
    </row>
    <row r="35" spans="1:4" ht="15.75">
      <c r="A35" s="306">
        <f t="shared" si="0"/>
        <v>23</v>
      </c>
      <c r="B35" s="715"/>
      <c r="C35" s="1116"/>
      <c r="D35" s="1117"/>
    </row>
    <row r="36" spans="1:4" ht="15.75">
      <c r="A36" s="306">
        <f t="shared" si="0"/>
        <v>24</v>
      </c>
      <c r="B36" s="17" t="s">
        <v>1278</v>
      </c>
      <c r="C36" s="1116"/>
      <c r="D36" s="1117"/>
    </row>
    <row r="37" spans="1:4" ht="15.75">
      <c r="A37" s="306">
        <f t="shared" si="0"/>
        <v>25</v>
      </c>
      <c r="B37" s="210"/>
      <c r="C37" s="1123"/>
      <c r="D37" s="1117"/>
    </row>
    <row r="38" spans="1:4" ht="15.75">
      <c r="A38" s="306">
        <f t="shared" si="0"/>
        <v>26</v>
      </c>
      <c r="B38" s="715" t="s">
        <v>567</v>
      </c>
      <c r="C38" s="1121">
        <f>C22+C34+C36</f>
        <v>0</v>
      </c>
      <c r="D38" s="1118">
        <f>D22+D34+D36</f>
        <v>0</v>
      </c>
    </row>
    <row r="39" s="38" customFormat="1" ht="15.75"/>
    <row r="40" spans="1:6" s="38" customFormat="1" ht="12.75" customHeight="1">
      <c r="A40" s="155" t="s">
        <v>1083</v>
      </c>
      <c r="B40" s="249"/>
      <c r="C40" s="248"/>
      <c r="D40" s="248"/>
      <c r="E40" s="249" t="s">
        <v>93</v>
      </c>
      <c r="F40" s="249"/>
    </row>
    <row r="41" spans="1:6" ht="15.75">
      <c r="A41" s="234"/>
      <c r="B41" s="234"/>
      <c r="C41" s="234"/>
      <c r="D41" s="234"/>
      <c r="E41"/>
      <c r="F41"/>
    </row>
    <row r="42" spans="1:6" ht="15.75">
      <c r="A42" s="234"/>
      <c r="B42" s="234"/>
      <c r="C42" s="234"/>
      <c r="D42" s="234"/>
      <c r="E42"/>
      <c r="F42"/>
    </row>
    <row r="43" spans="1:6" ht="15.75">
      <c r="A43"/>
      <c r="B43"/>
      <c r="C43"/>
      <c r="D43"/>
      <c r="E43"/>
      <c r="F43"/>
    </row>
    <row r="44" spans="1:6" ht="15.75">
      <c r="A44"/>
      <c r="B44"/>
      <c r="C44"/>
      <c r="D44"/>
      <c r="E44"/>
      <c r="F44"/>
    </row>
    <row r="45" spans="1:6" ht="15.75">
      <c r="A45"/>
      <c r="B45"/>
      <c r="C45"/>
      <c r="D45"/>
      <c r="E45"/>
      <c r="F45"/>
    </row>
    <row r="46" spans="1:6" ht="15.75">
      <c r="A46"/>
      <c r="B46"/>
      <c r="C46"/>
      <c r="D46"/>
      <c r="E46"/>
      <c r="F46"/>
    </row>
    <row r="47" spans="1:6" ht="15.75">
      <c r="A47"/>
      <c r="B47"/>
      <c r="C47"/>
      <c r="D47"/>
      <c r="E47"/>
      <c r="F47"/>
    </row>
    <row r="48" spans="1:6" ht="15.75">
      <c r="A48"/>
      <c r="B48"/>
      <c r="C48"/>
      <c r="D48"/>
      <c r="E48"/>
      <c r="F48"/>
    </row>
    <row r="49" spans="1:6" ht="15.75">
      <c r="A49"/>
      <c r="B49"/>
      <c r="C49"/>
      <c r="D49"/>
      <c r="E49"/>
      <c r="F49"/>
    </row>
    <row r="50" spans="1:6" ht="15.75">
      <c r="A50"/>
      <c r="B50"/>
      <c r="C50"/>
      <c r="D50"/>
      <c r="E50"/>
      <c r="F50"/>
    </row>
    <row r="51" spans="1:6" ht="15.75">
      <c r="A51"/>
      <c r="B51"/>
      <c r="C51"/>
      <c r="D51"/>
      <c r="E51"/>
      <c r="F51"/>
    </row>
    <row r="52" spans="1:6" ht="15.75">
      <c r="A52"/>
      <c r="B52"/>
      <c r="C52"/>
      <c r="D52"/>
      <c r="E52"/>
      <c r="F52"/>
    </row>
    <row r="53" spans="1:6" ht="15.75">
      <c r="A53"/>
      <c r="B53"/>
      <c r="C53"/>
      <c r="D53"/>
      <c r="E53"/>
      <c r="F53"/>
    </row>
    <row r="54" spans="1:6" ht="15.75">
      <c r="A54"/>
      <c r="B54"/>
      <c r="C54"/>
      <c r="D54"/>
      <c r="E54"/>
      <c r="F54"/>
    </row>
    <row r="55" spans="1:6" ht="15.75">
      <c r="A55"/>
      <c r="B55"/>
      <c r="C55"/>
      <c r="D55"/>
      <c r="E55"/>
      <c r="F55"/>
    </row>
    <row r="56" spans="1:6" ht="15.75">
      <c r="A56"/>
      <c r="B56"/>
      <c r="C56"/>
      <c r="D56"/>
      <c r="E56"/>
      <c r="F56"/>
    </row>
    <row r="57" spans="1:6" ht="15.75">
      <c r="A57"/>
      <c r="B57"/>
      <c r="C57"/>
      <c r="D57"/>
      <c r="E57"/>
      <c r="F57"/>
    </row>
    <row r="58" spans="1:6" ht="15.75">
      <c r="A58"/>
      <c r="B58"/>
      <c r="C58"/>
      <c r="D58"/>
      <c r="E58"/>
      <c r="F58"/>
    </row>
    <row r="59" spans="1:6" ht="15.75">
      <c r="A59"/>
      <c r="B59"/>
      <c r="C59"/>
      <c r="D59"/>
      <c r="E59"/>
      <c r="F59"/>
    </row>
    <row r="60" spans="1:6" ht="15.75">
      <c r="A60"/>
      <c r="B60"/>
      <c r="C60"/>
      <c r="D60"/>
      <c r="E60"/>
      <c r="F60"/>
    </row>
    <row r="61" spans="1:6" ht="15.75">
      <c r="A61"/>
      <c r="B61"/>
      <c r="C61"/>
      <c r="D61"/>
      <c r="E61"/>
      <c r="F61"/>
    </row>
  </sheetData>
  <sheetProtection/>
  <printOptions horizontalCentered="1"/>
  <pageMargins left="0.5" right="0.5" top="0.75" bottom="0.5" header="0" footer="0.5"/>
  <pageSetup horizontalDpi="300" verticalDpi="300" orientation="portrait" scale="80" r:id="rId1"/>
  <headerFooter alignWithMargins="0">
    <oddFooter>&amp;CPage 38</oddFooter>
  </headerFooter>
</worksheet>
</file>

<file path=xl/worksheets/sheet42.xml><?xml version="1.0" encoding="utf-8"?>
<worksheet xmlns="http://schemas.openxmlformats.org/spreadsheetml/2006/main" xmlns:r="http://schemas.openxmlformats.org/officeDocument/2006/relationships">
  <sheetPr codeName="Sheet42" transitionEvaluation="1"/>
  <dimension ref="A1:R44"/>
  <sheetViews>
    <sheetView showGridLines="0" showZeros="0" zoomScale="75" zoomScaleNormal="75" zoomScalePageLayoutView="0" workbookViewId="0" topLeftCell="A1">
      <selection activeCell="M40" sqref="M40"/>
    </sheetView>
  </sheetViews>
  <sheetFormatPr defaultColWidth="11.00390625" defaultRowHeight="15.75"/>
  <cols>
    <col min="1" max="1" width="7.50390625" style="2" customWidth="1"/>
    <col min="2" max="2" width="12.625" style="2" customWidth="1"/>
    <col min="3" max="4" width="12.625" style="3" customWidth="1"/>
    <col min="5" max="7" width="12.625" style="2" customWidth="1"/>
    <col min="8" max="12" width="18.625" style="2" customWidth="1"/>
    <col min="13" max="13" width="12.625" style="2" customWidth="1"/>
    <col min="14" max="14" width="9.875" style="2" customWidth="1"/>
    <col min="15" max="15" width="12.125" style="2" customWidth="1"/>
    <col min="16" max="16" width="17.75390625" style="2" customWidth="1"/>
    <col min="17" max="17" width="16.625" style="2" customWidth="1"/>
    <col min="18" max="18" width="12.125" style="2" customWidth="1"/>
    <col min="19" max="233" width="11.00390625" style="2" customWidth="1"/>
    <col min="234" max="234" width="17.75390625" style="2" customWidth="1"/>
    <col min="235" max="16384" width="11.00390625" style="2" customWidth="1"/>
  </cols>
  <sheetData>
    <row r="1" spans="1:17" ht="19.5" thickBot="1">
      <c r="A1" s="1037">
        <f>TableConts1!A1</f>
        <v>0</v>
      </c>
      <c r="B1" s="1"/>
      <c r="C1" s="1"/>
      <c r="D1" s="96"/>
      <c r="E1" s="51"/>
      <c r="F1" s="51"/>
      <c r="G1" s="51"/>
      <c r="H1" s="51"/>
      <c r="I1" s="51"/>
      <c r="J1" s="96"/>
      <c r="K1" s="855"/>
      <c r="L1" s="1"/>
      <c r="M1" s="981" t="str">
        <f>GenInst1!K1</f>
        <v>For the Year Ended December 31, 2018</v>
      </c>
      <c r="N1" s="3"/>
      <c r="O1" s="3"/>
      <c r="P1" s="3"/>
      <c r="Q1" s="3"/>
    </row>
    <row r="2" spans="1:17" s="228" customFormat="1" ht="15.75">
      <c r="A2" s="249"/>
      <c r="B2" s="552" t="s">
        <v>1063</v>
      </c>
      <c r="C2" s="249"/>
      <c r="D2" s="249"/>
      <c r="E2" s="238"/>
      <c r="F2" s="238"/>
      <c r="G2" s="249"/>
      <c r="H2" s="249"/>
      <c r="I2" s="238"/>
      <c r="J2" s="238"/>
      <c r="K2" s="238"/>
      <c r="L2" s="260"/>
      <c r="M2" s="260"/>
      <c r="N2" s="260"/>
      <c r="O2" s="260"/>
      <c r="P2" s="260"/>
      <c r="Q2" s="260"/>
    </row>
    <row r="3" spans="1:17" s="228" customFormat="1" ht="15.75">
      <c r="A3" s="249"/>
      <c r="B3" s="552"/>
      <c r="C3" s="249"/>
      <c r="D3" s="249"/>
      <c r="E3" s="238"/>
      <c r="F3" s="238"/>
      <c r="G3" s="249"/>
      <c r="H3" s="249"/>
      <c r="I3" s="238"/>
      <c r="J3" s="238"/>
      <c r="K3" s="238"/>
      <c r="L3" s="260"/>
      <c r="M3" s="260"/>
      <c r="N3" s="260"/>
      <c r="O3" s="260"/>
      <c r="P3" s="260"/>
      <c r="Q3" s="260"/>
    </row>
    <row r="4" spans="1:18" s="1207" customFormat="1" ht="27">
      <c r="A4" s="1208" t="s">
        <v>1025</v>
      </c>
      <c r="B4" s="1209"/>
      <c r="C4" s="1210"/>
      <c r="D4" s="1210"/>
      <c r="E4" s="1210"/>
      <c r="F4" s="1206"/>
      <c r="G4" s="1206"/>
      <c r="H4" s="1206"/>
      <c r="I4" s="1206"/>
      <c r="J4" s="1206"/>
      <c r="K4" s="1206"/>
      <c r="L4" s="1206"/>
      <c r="M4" s="1206"/>
      <c r="N4" s="1211"/>
      <c r="O4" s="1211"/>
      <c r="P4" s="1211"/>
      <c r="Q4" s="1211"/>
      <c r="R4" s="1211"/>
    </row>
    <row r="5" spans="1:18" ht="15.75" customHeight="1">
      <c r="A5" s="1016"/>
      <c r="B5" s="138"/>
      <c r="C5" s="139"/>
      <c r="D5" s="139"/>
      <c r="E5" s="139"/>
      <c r="F5" s="8"/>
      <c r="G5" s="8"/>
      <c r="H5" s="8"/>
      <c r="I5" s="8"/>
      <c r="J5" s="8"/>
      <c r="K5" s="8"/>
      <c r="L5" s="8"/>
      <c r="M5" s="8"/>
      <c r="N5" s="3"/>
      <c r="O5" s="3"/>
      <c r="P5" s="3"/>
      <c r="Q5" s="3"/>
      <c r="R5" s="3"/>
    </row>
    <row r="6" spans="1:18" s="266" customFormat="1" ht="18.75">
      <c r="A6" s="1159" t="s">
        <v>1087</v>
      </c>
      <c r="C6" s="384"/>
      <c r="D6" s="384"/>
      <c r="N6" s="384"/>
      <c r="O6" s="384"/>
      <c r="P6" s="384"/>
      <c r="Q6" s="384"/>
      <c r="R6" s="384"/>
    </row>
    <row r="7" spans="1:18" s="266" customFormat="1" ht="18.75">
      <c r="A7" s="1159" t="s">
        <v>280</v>
      </c>
      <c r="C7" s="384"/>
      <c r="D7" s="384"/>
      <c r="N7" s="384"/>
      <c r="O7" s="384"/>
      <c r="P7" s="384"/>
      <c r="Q7" s="384"/>
      <c r="R7" s="384"/>
    </row>
    <row r="8" spans="1:18" s="266" customFormat="1" ht="18.75">
      <c r="A8" s="264" t="s">
        <v>279</v>
      </c>
      <c r="B8" s="1160"/>
      <c r="C8" s="1046"/>
      <c r="D8" s="1046"/>
      <c r="E8" s="264"/>
      <c r="F8" s="264"/>
      <c r="G8" s="264"/>
      <c r="H8" s="264"/>
      <c r="I8" s="264"/>
      <c r="J8" s="264"/>
      <c r="K8" s="264"/>
      <c r="L8" s="264"/>
      <c r="M8" s="264"/>
      <c r="N8" s="384"/>
      <c r="O8" s="384"/>
      <c r="P8" s="384"/>
      <c r="Q8" s="384"/>
      <c r="R8" s="384"/>
    </row>
    <row r="9" spans="1:18" ht="15.75">
      <c r="A9" s="38"/>
      <c r="B9" s="248"/>
      <c r="C9" s="329"/>
      <c r="D9" s="329"/>
      <c r="E9" s="38"/>
      <c r="F9" s="38"/>
      <c r="G9" s="38"/>
      <c r="H9" s="38"/>
      <c r="I9" s="38"/>
      <c r="J9" s="38"/>
      <c r="K9" s="38"/>
      <c r="L9" s="38"/>
      <c r="M9" s="38"/>
      <c r="N9" s="3"/>
      <c r="O9" s="3"/>
      <c r="P9" s="3"/>
      <c r="Q9" s="3"/>
      <c r="R9" s="3"/>
    </row>
    <row r="10" spans="1:18" s="266" customFormat="1" ht="18.75">
      <c r="A10" s="1161"/>
      <c r="B10" s="1162"/>
      <c r="C10" s="1162"/>
      <c r="D10" s="1162"/>
      <c r="E10" s="1163"/>
      <c r="F10" s="1162"/>
      <c r="G10" s="1162"/>
      <c r="H10" s="1164"/>
      <c r="I10" s="1164" t="s">
        <v>815</v>
      </c>
      <c r="J10" s="1164" t="s">
        <v>816</v>
      </c>
      <c r="K10" s="1164"/>
      <c r="L10" s="1165" t="s">
        <v>1568</v>
      </c>
      <c r="M10" s="1166"/>
      <c r="N10" s="384"/>
      <c r="O10" s="384"/>
      <c r="P10" s="384"/>
      <c r="Q10" s="384"/>
      <c r="R10" s="384"/>
    </row>
    <row r="11" spans="1:18" s="266" customFormat="1" ht="18.75">
      <c r="A11" s="994" t="s">
        <v>893</v>
      </c>
      <c r="B11" s="1167"/>
      <c r="C11" s="384"/>
      <c r="D11" s="384"/>
      <c r="E11" s="1167"/>
      <c r="F11" s="384"/>
      <c r="G11" s="384"/>
      <c r="H11" s="1168" t="s">
        <v>817</v>
      </c>
      <c r="I11" s="1168" t="s">
        <v>818</v>
      </c>
      <c r="J11" s="1168" t="s">
        <v>819</v>
      </c>
      <c r="K11" s="1168"/>
      <c r="L11" s="1169" t="s">
        <v>1049</v>
      </c>
      <c r="M11" s="384"/>
      <c r="N11" s="384"/>
      <c r="O11" s="384"/>
      <c r="P11" s="384"/>
      <c r="Q11" s="384"/>
      <c r="R11" s="384"/>
    </row>
    <row r="12" spans="1:18" s="266" customFormat="1" ht="18.75">
      <c r="A12" s="994" t="s">
        <v>1612</v>
      </c>
      <c r="B12" s="1170" t="s">
        <v>820</v>
      </c>
      <c r="C12" s="1171"/>
      <c r="D12" s="1171"/>
      <c r="E12" s="1170" t="s">
        <v>821</v>
      </c>
      <c r="F12" s="1171"/>
      <c r="G12" s="1171"/>
      <c r="H12" s="1168" t="s">
        <v>822</v>
      </c>
      <c r="I12" s="1168" t="s">
        <v>823</v>
      </c>
      <c r="J12" s="1216" t="s">
        <v>282</v>
      </c>
      <c r="K12" s="1168" t="s">
        <v>1286</v>
      </c>
      <c r="L12" s="1217" t="s">
        <v>282</v>
      </c>
      <c r="M12" s="384"/>
      <c r="N12" s="384"/>
      <c r="O12" s="384"/>
      <c r="P12" s="384"/>
      <c r="Q12" s="384"/>
      <c r="R12" s="384"/>
    </row>
    <row r="13" spans="1:18" s="266" customFormat="1" ht="18.75">
      <c r="A13" s="1172" t="s">
        <v>1617</v>
      </c>
      <c r="B13" s="1173" t="s">
        <v>1618</v>
      </c>
      <c r="C13" s="1174"/>
      <c r="D13" s="1175"/>
      <c r="E13" s="1173" t="s">
        <v>1619</v>
      </c>
      <c r="F13" s="1175"/>
      <c r="G13" s="1175"/>
      <c r="H13" s="1176" t="s">
        <v>1620</v>
      </c>
      <c r="I13" s="1176" t="s">
        <v>1621</v>
      </c>
      <c r="J13" s="1176" t="s">
        <v>1622</v>
      </c>
      <c r="K13" s="1176" t="s">
        <v>1623</v>
      </c>
      <c r="L13" s="1169" t="s">
        <v>1624</v>
      </c>
      <c r="M13" s="384"/>
      <c r="N13" s="384"/>
      <c r="O13" s="384"/>
      <c r="P13" s="384"/>
      <c r="Q13" s="384"/>
      <c r="R13" s="384"/>
    </row>
    <row r="14" spans="1:18" s="266" customFormat="1" ht="18.75">
      <c r="A14" s="1172">
        <v>1</v>
      </c>
      <c r="B14" s="1177"/>
      <c r="C14" s="1178"/>
      <c r="D14" s="1178"/>
      <c r="E14" s="1177"/>
      <c r="F14" s="1178"/>
      <c r="G14" s="1178"/>
      <c r="H14" s="1179"/>
      <c r="I14" s="1179"/>
      <c r="J14" s="1179"/>
      <c r="K14" s="1180">
        <v>0.0001</v>
      </c>
      <c r="L14" s="1181">
        <f>(J14/K14)</f>
        <v>0</v>
      </c>
      <c r="M14" s="1166"/>
      <c r="N14" s="384"/>
      <c r="O14" s="384"/>
      <c r="P14" s="384"/>
      <c r="Q14" s="384"/>
      <c r="R14" s="384"/>
    </row>
    <row r="15" spans="1:18" s="266" customFormat="1" ht="18.75">
      <c r="A15" s="1172">
        <v>2</v>
      </c>
      <c r="B15" s="1177"/>
      <c r="C15" s="1178"/>
      <c r="D15" s="1178"/>
      <c r="E15" s="1177"/>
      <c r="F15" s="1178"/>
      <c r="G15" s="1178"/>
      <c r="H15" s="1179"/>
      <c r="I15" s="1179"/>
      <c r="J15" s="1179"/>
      <c r="K15" s="1180">
        <v>0.0001</v>
      </c>
      <c r="L15" s="1182">
        <f aca="true" t="shared" si="0" ref="L15:L21">J15/K15</f>
        <v>0</v>
      </c>
      <c r="M15" s="1166"/>
      <c r="N15" s="384"/>
      <c r="O15" s="384"/>
      <c r="P15" s="384"/>
      <c r="Q15" s="384"/>
      <c r="R15" s="384"/>
    </row>
    <row r="16" spans="1:18" s="266" customFormat="1" ht="18.75">
      <c r="A16" s="1172">
        <v>3</v>
      </c>
      <c r="B16" s="1177"/>
      <c r="C16" s="1178"/>
      <c r="D16" s="1178"/>
      <c r="E16" s="1177"/>
      <c r="F16" s="1178"/>
      <c r="G16" s="1178"/>
      <c r="H16" s="1179"/>
      <c r="I16" s="1179"/>
      <c r="J16" s="1179"/>
      <c r="K16" s="1180">
        <v>0.0001</v>
      </c>
      <c r="L16" s="1183">
        <f t="shared" si="0"/>
        <v>0</v>
      </c>
      <c r="M16" s="264"/>
      <c r="N16" s="384"/>
      <c r="O16" s="384"/>
      <c r="P16" s="384"/>
      <c r="Q16" s="384"/>
      <c r="R16" s="384"/>
    </row>
    <row r="17" spans="1:18" s="266" customFormat="1" ht="18.75">
      <c r="A17" s="1172">
        <v>4</v>
      </c>
      <c r="B17" s="1177"/>
      <c r="C17" s="1178"/>
      <c r="D17" s="1178"/>
      <c r="E17" s="1177"/>
      <c r="F17" s="1178"/>
      <c r="G17" s="1178"/>
      <c r="H17" s="1179"/>
      <c r="I17" s="1179"/>
      <c r="J17" s="1179"/>
      <c r="K17" s="1180">
        <v>0.0001</v>
      </c>
      <c r="L17" s="1218"/>
      <c r="M17" s="384"/>
      <c r="N17" s="384"/>
      <c r="O17" s="384"/>
      <c r="P17" s="384"/>
      <c r="Q17" s="384"/>
      <c r="R17" s="384"/>
    </row>
    <row r="18" spans="1:18" s="266" customFormat="1" ht="18.75">
      <c r="A18" s="1172">
        <v>5</v>
      </c>
      <c r="B18" s="1177"/>
      <c r="C18" s="1178"/>
      <c r="D18" s="1178"/>
      <c r="E18" s="1177"/>
      <c r="F18" s="1178"/>
      <c r="G18" s="1178"/>
      <c r="H18" s="1179"/>
      <c r="I18" s="1179"/>
      <c r="J18" s="1179"/>
      <c r="K18" s="1180">
        <v>0.0001</v>
      </c>
      <c r="L18" s="1183">
        <f t="shared" si="0"/>
        <v>0</v>
      </c>
      <c r="M18" s="264"/>
      <c r="N18" s="384"/>
      <c r="O18" s="384"/>
      <c r="P18" s="384"/>
      <c r="Q18" s="384"/>
      <c r="R18" s="384"/>
    </row>
    <row r="19" spans="1:18" s="266" customFormat="1" ht="18.75">
      <c r="A19" s="1172">
        <v>6</v>
      </c>
      <c r="B19" s="1177"/>
      <c r="C19" s="1178"/>
      <c r="D19" s="1178"/>
      <c r="E19" s="1177"/>
      <c r="F19" s="1178"/>
      <c r="G19" s="1178"/>
      <c r="H19" s="1179"/>
      <c r="I19" s="1179"/>
      <c r="J19" s="1179"/>
      <c r="K19" s="1180">
        <v>0.0001</v>
      </c>
      <c r="L19" s="1183">
        <f t="shared" si="0"/>
        <v>0</v>
      </c>
      <c r="M19" s="1046"/>
      <c r="N19" s="384"/>
      <c r="O19" s="384"/>
      <c r="P19" s="384"/>
      <c r="Q19" s="384"/>
      <c r="R19" s="384"/>
    </row>
    <row r="20" spans="1:18" s="266" customFormat="1" ht="18.75">
      <c r="A20" s="1172">
        <v>7</v>
      </c>
      <c r="B20" s="1177"/>
      <c r="C20" s="1184"/>
      <c r="D20" s="1178"/>
      <c r="E20" s="1177"/>
      <c r="F20" s="1178"/>
      <c r="G20" s="1178"/>
      <c r="H20" s="1179"/>
      <c r="I20" s="1179"/>
      <c r="J20" s="1179"/>
      <c r="K20" s="1180">
        <v>0.0001</v>
      </c>
      <c r="L20" s="1183">
        <f t="shared" si="0"/>
        <v>0</v>
      </c>
      <c r="M20" s="384"/>
      <c r="N20" s="384"/>
      <c r="O20" s="384"/>
      <c r="P20" s="384"/>
      <c r="Q20" s="384"/>
      <c r="R20" s="384"/>
    </row>
    <row r="21" spans="1:18" s="266" customFormat="1" ht="18.75">
      <c r="A21" s="1172">
        <v>8</v>
      </c>
      <c r="B21" s="1177"/>
      <c r="C21" s="1184"/>
      <c r="D21" s="1178"/>
      <c r="E21" s="1177"/>
      <c r="F21" s="1178"/>
      <c r="G21" s="1178"/>
      <c r="H21" s="1179"/>
      <c r="I21" s="1179"/>
      <c r="J21" s="1179"/>
      <c r="K21" s="1180">
        <v>0.0001</v>
      </c>
      <c r="L21" s="1183">
        <f t="shared" si="0"/>
        <v>0</v>
      </c>
      <c r="M21" s="264"/>
      <c r="N21" s="384"/>
      <c r="O21" s="384"/>
      <c r="P21" s="384"/>
      <c r="Q21" s="384"/>
      <c r="R21" s="384"/>
    </row>
    <row r="22" spans="1:18" s="266" customFormat="1" ht="18.75">
      <c r="A22" s="1185"/>
      <c r="B22" s="1177"/>
      <c r="C22" s="1178"/>
      <c r="D22" s="1178"/>
      <c r="E22" s="1177"/>
      <c r="F22" s="1178"/>
      <c r="G22" s="1178"/>
      <c r="H22" s="1179"/>
      <c r="I22" s="1199" t="s">
        <v>1368</v>
      </c>
      <c r="J22" s="297">
        <f>SUM(J14:J21)</f>
        <v>0</v>
      </c>
      <c r="K22" s="1186">
        <f>SUM(K14:K21)</f>
        <v>0.0008000000000000001</v>
      </c>
      <c r="L22" s="1183">
        <f>J21/K21</f>
        <v>0</v>
      </c>
      <c r="M22" s="264"/>
      <c r="N22" s="384"/>
      <c r="O22" s="384"/>
      <c r="P22" s="384"/>
      <c r="Q22" s="384"/>
      <c r="R22" s="384"/>
    </row>
    <row r="23" spans="1:18" s="266" customFormat="1" ht="18.75">
      <c r="A23" s="266" t="s">
        <v>825</v>
      </c>
      <c r="C23" s="384"/>
      <c r="D23" s="384"/>
      <c r="M23" s="264"/>
      <c r="N23" s="384"/>
      <c r="O23" s="384"/>
      <c r="P23" s="384"/>
      <c r="Q23" s="384"/>
      <c r="R23" s="384"/>
    </row>
    <row r="24" spans="13:18" ht="15.75">
      <c r="M24"/>
      <c r="N24" s="3"/>
      <c r="O24" s="3"/>
      <c r="P24" s="3"/>
      <c r="Q24" s="3"/>
      <c r="R24" s="3"/>
    </row>
    <row r="25" spans="13:18" ht="15.75">
      <c r="M25" s="38"/>
      <c r="N25" s="3"/>
      <c r="O25" s="3"/>
      <c r="P25" s="3"/>
      <c r="Q25" s="3"/>
      <c r="R25" s="3"/>
    </row>
    <row r="26" spans="13:18" ht="15.75">
      <c r="M26" s="38"/>
      <c r="N26" s="3"/>
      <c r="O26" s="3"/>
      <c r="P26" s="3"/>
      <c r="Q26" s="3"/>
      <c r="R26" s="3"/>
    </row>
    <row r="27" spans="14:18" ht="15.75">
      <c r="N27" s="3"/>
      <c r="O27" s="3"/>
      <c r="P27" s="3"/>
      <c r="Q27" s="3"/>
      <c r="R27" s="3"/>
    </row>
    <row r="28" spans="5:18" ht="18.75">
      <c r="E28" s="842" t="s">
        <v>283</v>
      </c>
      <c r="F28" s="434"/>
      <c r="G28" s="434"/>
      <c r="H28" s="434"/>
      <c r="I28" s="434"/>
      <c r="N28" s="3"/>
      <c r="O28" s="3"/>
      <c r="P28" s="3"/>
      <c r="Q28" s="3"/>
      <c r="R28" s="3"/>
    </row>
    <row r="29" spans="1:18" ht="15.75">
      <c r="A29" s="19"/>
      <c r="B29" s="19"/>
      <c r="C29" s="140"/>
      <c r="D29" s="140"/>
      <c r="E29" s="19"/>
      <c r="F29" s="19"/>
      <c r="G29" s="19"/>
      <c r="H29" s="19"/>
      <c r="I29" s="19"/>
      <c r="J29" s="19"/>
      <c r="K29" s="19"/>
      <c r="L29" s="19"/>
      <c r="M29" s="19"/>
      <c r="N29" s="3"/>
      <c r="O29" s="3"/>
      <c r="P29" s="3"/>
      <c r="Q29" s="3"/>
      <c r="R29" s="3"/>
    </row>
    <row r="30" spans="1:18" s="266" customFormat="1" ht="18.75">
      <c r="A30" s="994" t="s">
        <v>1612</v>
      </c>
      <c r="B30" s="1187" t="s">
        <v>643</v>
      </c>
      <c r="C30" s="1187" t="s">
        <v>644</v>
      </c>
      <c r="D30" s="1187" t="s">
        <v>645</v>
      </c>
      <c r="E30" s="1188" t="s">
        <v>646</v>
      </c>
      <c r="F30" s="1188" t="s">
        <v>647</v>
      </c>
      <c r="G30" s="1188" t="s">
        <v>648</v>
      </c>
      <c r="H30" s="1188" t="s">
        <v>649</v>
      </c>
      <c r="I30" s="1188" t="s">
        <v>650</v>
      </c>
      <c r="J30" s="1188" t="s">
        <v>651</v>
      </c>
      <c r="K30" s="1188" t="s">
        <v>652</v>
      </c>
      <c r="L30" s="1188" t="s">
        <v>653</v>
      </c>
      <c r="M30" s="1189" t="s">
        <v>654</v>
      </c>
      <c r="N30" s="1190"/>
      <c r="O30" s="384"/>
      <c r="P30" s="384"/>
      <c r="Q30" s="384"/>
      <c r="R30" s="384"/>
    </row>
    <row r="31" spans="1:18" s="266" customFormat="1" ht="18.75">
      <c r="A31" s="1172" t="s">
        <v>1617</v>
      </c>
      <c r="B31" s="1191" t="s">
        <v>1625</v>
      </c>
      <c r="C31" s="1191" t="s">
        <v>1626</v>
      </c>
      <c r="D31" s="1191" t="s">
        <v>1627</v>
      </c>
      <c r="E31" s="1192" t="s">
        <v>1628</v>
      </c>
      <c r="F31" s="1192" t="s">
        <v>655</v>
      </c>
      <c r="G31" s="1192" t="s">
        <v>656</v>
      </c>
      <c r="H31" s="1192" t="s">
        <v>657</v>
      </c>
      <c r="I31" s="1192" t="s">
        <v>658</v>
      </c>
      <c r="J31" s="1192" t="s">
        <v>659</v>
      </c>
      <c r="K31" s="1192" t="s">
        <v>660</v>
      </c>
      <c r="L31" s="1192" t="s">
        <v>661</v>
      </c>
      <c r="M31" s="1191" t="s">
        <v>662</v>
      </c>
      <c r="N31" s="1190"/>
      <c r="O31" s="384"/>
      <c r="P31" s="384"/>
      <c r="Q31" s="384"/>
      <c r="R31" s="384"/>
    </row>
    <row r="32" spans="1:18" s="266" customFormat="1" ht="18.75">
      <c r="A32" s="1172">
        <v>1</v>
      </c>
      <c r="B32" s="1193"/>
      <c r="C32" s="1194"/>
      <c r="D32" s="1194"/>
      <c r="E32" s="1179"/>
      <c r="F32" s="1179"/>
      <c r="G32" s="1179"/>
      <c r="H32" s="1179"/>
      <c r="I32" s="1179"/>
      <c r="J32" s="1179"/>
      <c r="K32" s="1179"/>
      <c r="L32" s="1179"/>
      <c r="M32" s="1195"/>
      <c r="N32" s="264"/>
      <c r="O32" s="384"/>
      <c r="P32" s="384"/>
      <c r="Q32" s="384"/>
      <c r="R32" s="384"/>
    </row>
    <row r="33" spans="1:18" s="266" customFormat="1" ht="18.75">
      <c r="A33" s="1172">
        <v>2</v>
      </c>
      <c r="B33" s="1193"/>
      <c r="C33" s="1194"/>
      <c r="D33" s="1194"/>
      <c r="E33" s="1179"/>
      <c r="F33" s="1179"/>
      <c r="G33" s="1179"/>
      <c r="H33" s="1179"/>
      <c r="I33" s="1179"/>
      <c r="J33" s="1179"/>
      <c r="K33" s="1179"/>
      <c r="L33" s="1179"/>
      <c r="M33" s="1195"/>
      <c r="N33" s="264"/>
      <c r="O33" s="384"/>
      <c r="P33" s="384"/>
      <c r="Q33" s="384"/>
      <c r="R33" s="384"/>
    </row>
    <row r="34" spans="1:18" s="266" customFormat="1" ht="18.75">
      <c r="A34" s="1172">
        <v>3</v>
      </c>
      <c r="B34" s="1193"/>
      <c r="C34" s="1194"/>
      <c r="D34" s="1194"/>
      <c r="E34" s="1179"/>
      <c r="F34" s="1179"/>
      <c r="G34" s="1179"/>
      <c r="H34" s="1179"/>
      <c r="I34" s="1179"/>
      <c r="J34" s="1179"/>
      <c r="K34" s="1179"/>
      <c r="L34" s="1179"/>
      <c r="M34" s="1195"/>
      <c r="N34" s="264"/>
      <c r="O34" s="384"/>
      <c r="P34" s="384"/>
      <c r="Q34" s="384"/>
      <c r="R34" s="384"/>
    </row>
    <row r="35" spans="1:18" s="266" customFormat="1" ht="18.75">
      <c r="A35" s="1172">
        <v>4</v>
      </c>
      <c r="B35" s="1193"/>
      <c r="C35" s="1194"/>
      <c r="D35" s="1194"/>
      <c r="E35" s="1179"/>
      <c r="F35" s="1179"/>
      <c r="G35" s="1179"/>
      <c r="H35" s="1179"/>
      <c r="I35" s="1179"/>
      <c r="J35" s="1179"/>
      <c r="K35" s="1179"/>
      <c r="L35" s="1179"/>
      <c r="M35" s="1195"/>
      <c r="N35" s="264"/>
      <c r="O35" s="384"/>
      <c r="P35" s="384"/>
      <c r="Q35" s="384"/>
      <c r="R35" s="384"/>
    </row>
    <row r="36" spans="1:18" s="266" customFormat="1" ht="18.75">
      <c r="A36" s="1172">
        <v>5</v>
      </c>
      <c r="B36" s="1193"/>
      <c r="C36" s="1194"/>
      <c r="D36" s="1194"/>
      <c r="E36" s="1179"/>
      <c r="F36" s="1179"/>
      <c r="G36" s="1179"/>
      <c r="H36" s="1179"/>
      <c r="I36" s="1179"/>
      <c r="J36" s="1179"/>
      <c r="K36" s="1179"/>
      <c r="L36" s="1179"/>
      <c r="M36" s="1195"/>
      <c r="N36" s="264"/>
      <c r="O36" s="384"/>
      <c r="P36" s="384"/>
      <c r="Q36" s="384"/>
      <c r="R36" s="384"/>
    </row>
    <row r="37" spans="1:18" s="266" customFormat="1" ht="18.75">
      <c r="A37" s="1172">
        <v>6</v>
      </c>
      <c r="B37" s="1193"/>
      <c r="C37" s="1194"/>
      <c r="D37" s="1194"/>
      <c r="E37" s="1179"/>
      <c r="F37" s="1179"/>
      <c r="G37" s="1179"/>
      <c r="H37" s="1179"/>
      <c r="I37" s="1179"/>
      <c r="J37" s="1179"/>
      <c r="K37" s="1179"/>
      <c r="L37" s="1179"/>
      <c r="M37" s="1195"/>
      <c r="N37" s="264"/>
      <c r="O37" s="384"/>
      <c r="P37" s="384"/>
      <c r="Q37" s="384"/>
      <c r="R37" s="384"/>
    </row>
    <row r="38" spans="1:18" s="266" customFormat="1" ht="18.75">
      <c r="A38" s="1172">
        <v>7</v>
      </c>
      <c r="B38" s="1193"/>
      <c r="C38" s="1194"/>
      <c r="D38" s="1194"/>
      <c r="E38" s="1179"/>
      <c r="F38" s="1179"/>
      <c r="G38" s="1179"/>
      <c r="H38" s="1179"/>
      <c r="I38" s="1179"/>
      <c r="J38" s="1179"/>
      <c r="K38" s="1179"/>
      <c r="L38" s="1179"/>
      <c r="M38" s="1195"/>
      <c r="N38" s="264"/>
      <c r="O38" s="384"/>
      <c r="P38" s="384"/>
      <c r="Q38" s="384"/>
      <c r="R38" s="384"/>
    </row>
    <row r="39" spans="1:18" s="266" customFormat="1" ht="18.75">
      <c r="A39" s="1172">
        <v>8</v>
      </c>
      <c r="B39" s="1193"/>
      <c r="C39" s="1194"/>
      <c r="D39" s="1194"/>
      <c r="E39" s="1179"/>
      <c r="F39" s="1179"/>
      <c r="G39" s="1179"/>
      <c r="H39" s="1179"/>
      <c r="I39" s="1179"/>
      <c r="J39" s="1179"/>
      <c r="K39" s="1179"/>
      <c r="L39" s="1179"/>
      <c r="M39" s="1195"/>
      <c r="N39" s="264"/>
      <c r="O39" s="384"/>
      <c r="P39" s="384"/>
      <c r="Q39" s="384"/>
      <c r="R39" s="384"/>
    </row>
    <row r="40" spans="1:18" s="266" customFormat="1" ht="18.75">
      <c r="A40" s="1200" t="s">
        <v>281</v>
      </c>
      <c r="B40" s="1197">
        <f aca="true" t="shared" si="1" ref="B40:M40">SUM(B32:B39)</f>
        <v>0</v>
      </c>
      <c r="C40" s="1197">
        <f t="shared" si="1"/>
        <v>0</v>
      </c>
      <c r="D40" s="1197">
        <f t="shared" si="1"/>
        <v>0</v>
      </c>
      <c r="E40" s="1197">
        <f t="shared" si="1"/>
        <v>0</v>
      </c>
      <c r="F40" s="1197">
        <f t="shared" si="1"/>
        <v>0</v>
      </c>
      <c r="G40" s="1197">
        <f t="shared" si="1"/>
        <v>0</v>
      </c>
      <c r="H40" s="1197">
        <f t="shared" si="1"/>
        <v>0</v>
      </c>
      <c r="I40" s="1197">
        <f t="shared" si="1"/>
        <v>0</v>
      </c>
      <c r="J40" s="1197">
        <f t="shared" si="1"/>
        <v>0</v>
      </c>
      <c r="K40" s="1197">
        <f t="shared" si="1"/>
        <v>0</v>
      </c>
      <c r="L40" s="1197">
        <f t="shared" si="1"/>
        <v>0</v>
      </c>
      <c r="M40" s="1197">
        <f t="shared" si="1"/>
        <v>0</v>
      </c>
      <c r="N40" s="1198"/>
      <c r="O40" s="384"/>
      <c r="P40" s="384"/>
      <c r="Q40" s="384"/>
      <c r="R40" s="384"/>
    </row>
    <row r="41" spans="14:18" ht="15.75">
      <c r="N41" s="3"/>
      <c r="O41" s="3"/>
      <c r="P41" s="3"/>
      <c r="Q41" s="3"/>
      <c r="R41" s="3"/>
    </row>
    <row r="44" ht="15.75">
      <c r="C44" s="153"/>
    </row>
  </sheetData>
  <sheetProtection/>
  <printOptions horizontalCentered="1"/>
  <pageMargins left="0.5" right="0.5" top="0.75" bottom="0.5" header="0" footer="0.5"/>
  <pageSetup horizontalDpi="300" verticalDpi="300" orientation="landscape" scale="60" r:id="rId1"/>
  <headerFooter alignWithMargins="0">
    <oddFooter>&amp;CPage 39</oddFooter>
  </headerFooter>
</worksheet>
</file>

<file path=xl/worksheets/sheet43.xml><?xml version="1.0" encoding="utf-8"?>
<worksheet xmlns="http://schemas.openxmlformats.org/spreadsheetml/2006/main" xmlns:r="http://schemas.openxmlformats.org/officeDocument/2006/relationships">
  <sheetPr codeName="Sheet43" transitionEvaluation="1"/>
  <dimension ref="A1:R44"/>
  <sheetViews>
    <sheetView showGridLines="0" showZeros="0" zoomScale="75" zoomScaleNormal="75" zoomScalePageLayoutView="0" workbookViewId="0" topLeftCell="A1">
      <selection activeCell="M1" sqref="M1"/>
    </sheetView>
  </sheetViews>
  <sheetFormatPr defaultColWidth="11.00390625" defaultRowHeight="15.75"/>
  <cols>
    <col min="1" max="1" width="6.75390625" style="2" customWidth="1"/>
    <col min="2" max="2" width="12.625" style="2" customWidth="1"/>
    <col min="3" max="4" width="12.625" style="3" customWidth="1"/>
    <col min="5" max="13" width="12.625" style="2" customWidth="1"/>
    <col min="14" max="14" width="9.875" style="2" customWidth="1"/>
    <col min="15" max="15" width="12.125" style="2" customWidth="1"/>
    <col min="16" max="16" width="17.75390625" style="2" customWidth="1"/>
    <col min="17" max="17" width="16.625" style="2" customWidth="1"/>
    <col min="18" max="18" width="12.125" style="2" customWidth="1"/>
    <col min="19" max="233" width="11.00390625" style="2" customWidth="1"/>
    <col min="234" max="234" width="17.75390625" style="2" customWidth="1"/>
    <col min="235" max="16384" width="11.00390625" style="2" customWidth="1"/>
  </cols>
  <sheetData>
    <row r="1" spans="1:17" ht="19.5" thickBot="1">
      <c r="A1" s="1037">
        <f>TableConts1!A1</f>
        <v>0</v>
      </c>
      <c r="B1" s="1"/>
      <c r="C1" s="1"/>
      <c r="D1" s="96"/>
      <c r="E1" s="51"/>
      <c r="F1" s="51"/>
      <c r="G1" s="51"/>
      <c r="H1" s="51"/>
      <c r="I1" s="51"/>
      <c r="J1" s="855"/>
      <c r="K1" s="855"/>
      <c r="L1" s="1"/>
      <c r="M1" s="981" t="str">
        <f>GenInst1!K1</f>
        <v>For the Year Ended December 31, 2018</v>
      </c>
      <c r="N1" s="3"/>
      <c r="O1" s="3"/>
      <c r="P1" s="3"/>
      <c r="Q1" s="3"/>
    </row>
    <row r="2" spans="1:17" s="228" customFormat="1" ht="15.75">
      <c r="A2" s="249"/>
      <c r="B2" s="249"/>
      <c r="C2" s="552" t="s">
        <v>340</v>
      </c>
      <c r="D2" s="249"/>
      <c r="E2" s="238"/>
      <c r="F2" s="238"/>
      <c r="G2" s="249"/>
      <c r="H2" s="249"/>
      <c r="I2" s="238"/>
      <c r="J2" s="238"/>
      <c r="K2" s="238"/>
      <c r="L2" s="260"/>
      <c r="M2" s="260"/>
      <c r="N2" s="260"/>
      <c r="O2" s="260"/>
      <c r="P2" s="260"/>
      <c r="Q2" s="260"/>
    </row>
    <row r="3" spans="1:17" s="228" customFormat="1" ht="15.75">
      <c r="A3" s="249"/>
      <c r="B3" s="249"/>
      <c r="C3" s="552"/>
      <c r="D3" s="249"/>
      <c r="E3" s="238"/>
      <c r="F3" s="238"/>
      <c r="G3" s="249"/>
      <c r="H3" s="249"/>
      <c r="I3" s="238"/>
      <c r="J3" s="238"/>
      <c r="K3" s="238"/>
      <c r="L3" s="260"/>
      <c r="M3" s="260"/>
      <c r="N3" s="260"/>
      <c r="O3" s="260"/>
      <c r="P3" s="260"/>
      <c r="Q3" s="260"/>
    </row>
    <row r="4" spans="1:13" ht="25.5">
      <c r="A4" s="1015" t="s">
        <v>1026</v>
      </c>
      <c r="B4" s="49"/>
      <c r="C4" s="22"/>
      <c r="D4" s="8"/>
      <c r="E4" s="8"/>
      <c r="F4" s="47"/>
      <c r="G4" s="8"/>
      <c r="H4" s="8"/>
      <c r="I4" s="8"/>
      <c r="J4" s="8"/>
      <c r="K4" s="8"/>
      <c r="L4" s="8"/>
      <c r="M4" s="8"/>
    </row>
    <row r="5" spans="1:13" ht="15.75" customHeight="1">
      <c r="A5" s="1015"/>
      <c r="B5" s="49"/>
      <c r="C5" s="22"/>
      <c r="D5" s="8"/>
      <c r="E5" s="8"/>
      <c r="F5" s="47"/>
      <c r="G5" s="8"/>
      <c r="H5" s="8"/>
      <c r="I5" s="8"/>
      <c r="J5" s="8"/>
      <c r="K5" s="8"/>
      <c r="L5" s="8"/>
      <c r="M5" s="8"/>
    </row>
    <row r="6" spans="1:18" ht="15.75">
      <c r="A6" s="498" t="s">
        <v>1046</v>
      </c>
      <c r="B6" s="499"/>
      <c r="C6" s="499"/>
      <c r="D6" s="498"/>
      <c r="E6" s="498"/>
      <c r="F6"/>
      <c r="N6" s="3"/>
      <c r="O6" s="3"/>
      <c r="P6" s="3"/>
      <c r="Q6" s="3"/>
      <c r="R6" s="3"/>
    </row>
    <row r="7" spans="1:18" ht="15.75">
      <c r="A7" s="498" t="s">
        <v>1047</v>
      </c>
      <c r="B7" s="499"/>
      <c r="C7" s="499"/>
      <c r="D7" s="498"/>
      <c r="E7" s="498"/>
      <c r="F7" s="498"/>
      <c r="G7" s="498"/>
      <c r="H7" s="498"/>
      <c r="I7" s="498"/>
      <c r="J7"/>
      <c r="K7" s="498"/>
      <c r="L7" s="498"/>
      <c r="M7" s="498"/>
      <c r="N7" s="3"/>
      <c r="O7" s="3"/>
      <c r="P7" s="3"/>
      <c r="Q7" s="3"/>
      <c r="R7" s="3"/>
    </row>
    <row r="8" spans="1:18" ht="15.75">
      <c r="A8" s="722" t="s">
        <v>1048</v>
      </c>
      <c r="B8" s="918"/>
      <c r="C8" s="918"/>
      <c r="D8" s="722"/>
      <c r="E8" s="722"/>
      <c r="F8" s="722"/>
      <c r="G8" s="722"/>
      <c r="H8" s="722"/>
      <c r="I8" s="722"/>
      <c r="J8" s="234"/>
      <c r="K8" s="722"/>
      <c r="L8" s="722"/>
      <c r="M8" s="722"/>
      <c r="N8" s="3"/>
      <c r="O8" s="3"/>
      <c r="P8" s="3"/>
      <c r="Q8" s="3"/>
      <c r="R8" s="3"/>
    </row>
    <row r="9" spans="1:18" s="19" customFormat="1" ht="15.75">
      <c r="A9" s="500"/>
      <c r="B9" s="501"/>
      <c r="C9" s="501"/>
      <c r="D9" s="500"/>
      <c r="E9" s="500"/>
      <c r="F9" s="500"/>
      <c r="G9" s="500"/>
      <c r="H9" s="500"/>
      <c r="I9" s="500"/>
      <c r="J9" s="231"/>
      <c r="K9" s="500"/>
      <c r="L9" s="500"/>
      <c r="M9" s="722"/>
      <c r="N9" s="329"/>
      <c r="O9" s="329"/>
      <c r="P9" s="329"/>
      <c r="Q9" s="329"/>
      <c r="R9" s="140"/>
    </row>
    <row r="10" spans="1:18" ht="15.75">
      <c r="A10" s="502"/>
      <c r="B10" s="3"/>
      <c r="E10" s="141"/>
      <c r="F10" s="3"/>
      <c r="G10" s="3"/>
      <c r="H10" s="6"/>
      <c r="I10" s="6" t="s">
        <v>815</v>
      </c>
      <c r="J10" s="6" t="s">
        <v>816</v>
      </c>
      <c r="K10" s="6"/>
      <c r="L10" s="596" t="s">
        <v>718</v>
      </c>
      <c r="M10" s="93"/>
      <c r="N10" s="3"/>
      <c r="O10" s="3"/>
      <c r="P10" s="3"/>
      <c r="Q10" s="3"/>
      <c r="R10" s="3"/>
    </row>
    <row r="11" spans="1:18" ht="15.75">
      <c r="A11" s="303" t="s">
        <v>893</v>
      </c>
      <c r="B11" s="141"/>
      <c r="E11" s="141"/>
      <c r="F11" s="3"/>
      <c r="G11" s="3"/>
      <c r="H11" s="6" t="s">
        <v>817</v>
      </c>
      <c r="I11" s="6" t="s">
        <v>818</v>
      </c>
      <c r="J11" s="6" t="s">
        <v>819</v>
      </c>
      <c r="K11" s="6" t="s">
        <v>1286</v>
      </c>
      <c r="L11" s="596" t="s">
        <v>1049</v>
      </c>
      <c r="M11" s="93"/>
      <c r="N11" s="3"/>
      <c r="O11" s="3"/>
      <c r="P11" s="3"/>
      <c r="Q11" s="3"/>
      <c r="R11" s="3"/>
    </row>
    <row r="12" spans="1:18" ht="15.75">
      <c r="A12" s="304" t="s">
        <v>1612</v>
      </c>
      <c r="B12" s="142" t="s">
        <v>820</v>
      </c>
      <c r="C12" s="139"/>
      <c r="D12" s="139"/>
      <c r="E12" s="142" t="s">
        <v>821</v>
      </c>
      <c r="F12" s="139"/>
      <c r="G12" s="139"/>
      <c r="H12" s="6" t="s">
        <v>822</v>
      </c>
      <c r="I12" s="6" t="s">
        <v>823</v>
      </c>
      <c r="J12" s="1215" t="s">
        <v>282</v>
      </c>
      <c r="K12" s="1344" t="s">
        <v>716</v>
      </c>
      <c r="L12" s="1214" t="s">
        <v>282</v>
      </c>
      <c r="M12" s="93"/>
      <c r="N12" s="3"/>
      <c r="O12" s="3"/>
      <c r="P12" s="3"/>
      <c r="Q12" s="3"/>
      <c r="R12" s="3"/>
    </row>
    <row r="13" spans="1:18" ht="16.5" customHeight="1">
      <c r="A13" s="305" t="s">
        <v>1617</v>
      </c>
      <c r="B13" s="143" t="s">
        <v>1618</v>
      </c>
      <c r="C13" s="257"/>
      <c r="D13" s="144"/>
      <c r="E13" s="143" t="s">
        <v>1619</v>
      </c>
      <c r="F13" s="144"/>
      <c r="G13" s="144"/>
      <c r="H13" s="13" t="s">
        <v>1620</v>
      </c>
      <c r="I13" s="13" t="s">
        <v>1621</v>
      </c>
      <c r="J13" s="13" t="s">
        <v>1622</v>
      </c>
      <c r="K13" s="13" t="s">
        <v>1623</v>
      </c>
      <c r="L13" s="484" t="s">
        <v>717</v>
      </c>
      <c r="M13" s="93"/>
      <c r="N13" s="3"/>
      <c r="O13" s="3"/>
      <c r="P13" s="3"/>
      <c r="Q13" s="3"/>
      <c r="R13" s="3"/>
    </row>
    <row r="14" spans="1:18" ht="15" customHeight="1">
      <c r="A14" s="305">
        <v>1</v>
      </c>
      <c r="B14" s="145"/>
      <c r="C14" s="140"/>
      <c r="D14" s="140"/>
      <c r="E14" s="145"/>
      <c r="F14" s="140"/>
      <c r="G14" s="140"/>
      <c r="H14" s="13"/>
      <c r="I14" s="13"/>
      <c r="J14" s="13"/>
      <c r="K14" s="1341"/>
      <c r="L14" s="1342">
        <f>IF(J14&gt;0,IF(K14&gt;0,J14/K14),"")</f>
      </c>
      <c r="M14"/>
      <c r="N14" s="3"/>
      <c r="O14" s="3"/>
      <c r="P14" s="3"/>
      <c r="Q14" s="3"/>
      <c r="R14" s="3"/>
    </row>
    <row r="15" spans="1:18" ht="15.75">
      <c r="A15" s="305">
        <v>2</v>
      </c>
      <c r="B15" s="145"/>
      <c r="C15" s="140"/>
      <c r="D15" s="140"/>
      <c r="E15" s="145"/>
      <c r="F15" s="140"/>
      <c r="G15" s="140"/>
      <c r="H15" s="13"/>
      <c r="I15" s="13"/>
      <c r="J15" s="13"/>
      <c r="K15" s="1341"/>
      <c r="L15" s="1342">
        <f aca="true" t="shared" si="0" ref="L15:L21">IF(J15&gt;0,IF(K15&gt;0,J15/K15),"")</f>
      </c>
      <c r="M15"/>
      <c r="N15" s="3"/>
      <c r="O15" s="3"/>
      <c r="P15" s="3"/>
      <c r="Q15" s="3"/>
      <c r="R15" s="3"/>
    </row>
    <row r="16" spans="1:18" ht="15.75">
      <c r="A16" s="305">
        <v>3</v>
      </c>
      <c r="B16" s="145"/>
      <c r="C16" s="140"/>
      <c r="D16" s="140"/>
      <c r="E16" s="145"/>
      <c r="F16" s="140"/>
      <c r="G16" s="140"/>
      <c r="H16" s="13"/>
      <c r="I16" s="13"/>
      <c r="J16" s="13"/>
      <c r="K16" s="1341"/>
      <c r="L16" s="1342">
        <f t="shared" si="0"/>
      </c>
      <c r="M16"/>
      <c r="N16" s="3"/>
      <c r="O16" s="3"/>
      <c r="P16" s="3"/>
      <c r="Q16" s="3"/>
      <c r="R16" s="3"/>
    </row>
    <row r="17" spans="1:18" ht="15.75">
      <c r="A17" s="305">
        <v>4</v>
      </c>
      <c r="B17" s="145"/>
      <c r="C17" s="140"/>
      <c r="D17" s="140"/>
      <c r="E17" s="145"/>
      <c r="F17" s="140"/>
      <c r="G17" s="140"/>
      <c r="H17" s="13"/>
      <c r="I17" s="13"/>
      <c r="J17" s="1343"/>
      <c r="K17" s="1341"/>
      <c r="L17" s="1342">
        <f t="shared" si="0"/>
      </c>
      <c r="M17"/>
      <c r="N17" s="3"/>
      <c r="O17" s="3"/>
      <c r="P17" s="3"/>
      <c r="Q17" s="3"/>
      <c r="R17" s="3"/>
    </row>
    <row r="18" spans="1:18" ht="15.75">
      <c r="A18" s="305">
        <v>5</v>
      </c>
      <c r="B18" s="145"/>
      <c r="C18" s="140"/>
      <c r="D18" s="140"/>
      <c r="E18" s="145"/>
      <c r="F18" s="140"/>
      <c r="G18" s="140"/>
      <c r="H18" s="13"/>
      <c r="I18" s="13"/>
      <c r="J18" s="13"/>
      <c r="K18" s="1341"/>
      <c r="L18" s="1342">
        <f t="shared" si="0"/>
      </c>
      <c r="M18"/>
      <c r="N18" s="3"/>
      <c r="O18" s="3"/>
      <c r="P18" s="3"/>
      <c r="Q18" s="3"/>
      <c r="R18" s="3"/>
    </row>
    <row r="19" spans="1:18" ht="15.75">
      <c r="A19" s="305">
        <v>6</v>
      </c>
      <c r="B19" s="145"/>
      <c r="C19" s="140"/>
      <c r="D19" s="140"/>
      <c r="E19" s="145"/>
      <c r="F19" s="140"/>
      <c r="G19" s="140"/>
      <c r="H19" s="13"/>
      <c r="I19" s="13"/>
      <c r="J19" s="13"/>
      <c r="K19" s="1341"/>
      <c r="L19" s="1342">
        <f t="shared" si="0"/>
      </c>
      <c r="M19"/>
      <c r="N19" s="3"/>
      <c r="O19" s="3"/>
      <c r="P19" s="3"/>
      <c r="Q19" s="3"/>
      <c r="R19" s="3"/>
    </row>
    <row r="20" spans="1:18" ht="15.75">
      <c r="A20" s="305">
        <v>7</v>
      </c>
      <c r="B20" s="145"/>
      <c r="C20" s="224"/>
      <c r="D20" s="140"/>
      <c r="E20" s="145"/>
      <c r="F20" s="140"/>
      <c r="G20" s="140"/>
      <c r="H20" s="13"/>
      <c r="I20" s="13"/>
      <c r="J20" s="13"/>
      <c r="K20" s="1341"/>
      <c r="L20" s="1342">
        <f t="shared" si="0"/>
      </c>
      <c r="M20"/>
      <c r="N20" s="3"/>
      <c r="O20" s="3"/>
      <c r="P20" s="3"/>
      <c r="Q20" s="3"/>
      <c r="R20" s="3"/>
    </row>
    <row r="21" spans="1:18" ht="15.75">
      <c r="A21" s="305">
        <v>8</v>
      </c>
      <c r="B21" s="145"/>
      <c r="C21" s="224"/>
      <c r="D21" s="140"/>
      <c r="E21" s="145"/>
      <c r="F21" s="140"/>
      <c r="G21" s="140"/>
      <c r="H21" s="13"/>
      <c r="I21" s="13"/>
      <c r="J21" s="13"/>
      <c r="K21" s="1341"/>
      <c r="L21" s="1342">
        <f t="shared" si="0"/>
      </c>
      <c r="M21"/>
      <c r="N21" s="3"/>
      <c r="O21" s="3"/>
      <c r="P21" s="3"/>
      <c r="Q21" s="3"/>
      <c r="R21" s="3"/>
    </row>
    <row r="22" spans="1:18" ht="15.75">
      <c r="A22" s="497" t="s">
        <v>824</v>
      </c>
      <c r="B22" s="145"/>
      <c r="C22" s="140"/>
      <c r="D22" s="140"/>
      <c r="E22" s="145"/>
      <c r="F22" s="140"/>
      <c r="G22" s="140"/>
      <c r="H22" s="13"/>
      <c r="I22" s="13" t="s">
        <v>1199</v>
      </c>
      <c r="J22" s="1343">
        <f>SUM(J14:J21)</f>
        <v>0</v>
      </c>
      <c r="K22" s="1343">
        <f>SUM(K14:K21)</f>
        <v>0</v>
      </c>
      <c r="L22" s="1342">
        <f>IF(J22&gt;0,IF(K22&gt;0,J22/K22),"")</f>
      </c>
      <c r="M22"/>
      <c r="N22" s="3"/>
      <c r="O22" s="3"/>
      <c r="P22" s="3"/>
      <c r="Q22" s="3"/>
      <c r="R22" s="3"/>
    </row>
    <row r="23" spans="1:18" ht="15.75">
      <c r="A23" s="2" t="s">
        <v>825</v>
      </c>
      <c r="K23" s="747"/>
      <c r="N23" s="3"/>
      <c r="O23" s="3"/>
      <c r="P23" s="3"/>
      <c r="Q23" s="3"/>
      <c r="R23" s="3"/>
    </row>
    <row r="24" spans="11:18" ht="15.75">
      <c r="K24" s="747"/>
      <c r="N24" s="3"/>
      <c r="O24" s="3"/>
      <c r="P24" s="3"/>
      <c r="Q24" s="3"/>
      <c r="R24" s="3"/>
    </row>
    <row r="25" spans="11:18" ht="15.75">
      <c r="K25" s="747"/>
      <c r="N25" s="3"/>
      <c r="O25" s="3"/>
      <c r="P25" s="3"/>
      <c r="Q25" s="3"/>
      <c r="R25" s="3"/>
    </row>
    <row r="26" spans="14:18" ht="15.75">
      <c r="N26" s="3"/>
      <c r="O26" s="3"/>
      <c r="P26" s="3"/>
      <c r="Q26" s="3"/>
      <c r="R26" s="3"/>
    </row>
    <row r="27" spans="14:18" ht="15.75">
      <c r="N27" s="3"/>
      <c r="O27" s="3"/>
      <c r="P27" s="3"/>
      <c r="Q27" s="3"/>
      <c r="R27" s="3"/>
    </row>
    <row r="28" spans="5:18" ht="18.75">
      <c r="E28" s="842" t="s">
        <v>283</v>
      </c>
      <c r="F28" s="434"/>
      <c r="G28" s="434"/>
      <c r="H28" s="434"/>
      <c r="I28" s="434"/>
      <c r="N28" s="3"/>
      <c r="O28" s="3"/>
      <c r="P28" s="3"/>
      <c r="Q28" s="3"/>
      <c r="R28" s="3"/>
    </row>
    <row r="29" spans="1:18" ht="15.75">
      <c r="A29" s="19"/>
      <c r="B29" s="19"/>
      <c r="C29" s="140"/>
      <c r="D29" s="140"/>
      <c r="E29" s="19"/>
      <c r="F29" s="19"/>
      <c r="G29" s="19"/>
      <c r="H29" s="19"/>
      <c r="I29" s="19"/>
      <c r="J29" s="19"/>
      <c r="K29" s="19"/>
      <c r="L29" s="19"/>
      <c r="M29" s="19"/>
      <c r="N29" s="3"/>
      <c r="O29" s="3"/>
      <c r="P29" s="3"/>
      <c r="Q29" s="3"/>
      <c r="R29" s="3"/>
    </row>
    <row r="30" spans="1:18" ht="15.75">
      <c r="A30" s="304" t="s">
        <v>1612</v>
      </c>
      <c r="B30" s="146" t="s">
        <v>643</v>
      </c>
      <c r="C30" s="146" t="s">
        <v>644</v>
      </c>
      <c r="D30" s="146" t="s">
        <v>645</v>
      </c>
      <c r="E30" s="147" t="s">
        <v>646</v>
      </c>
      <c r="F30" s="147" t="s">
        <v>647</v>
      </c>
      <c r="G30" s="147" t="s">
        <v>648</v>
      </c>
      <c r="H30" s="147" t="s">
        <v>649</v>
      </c>
      <c r="I30" s="147" t="s">
        <v>650</v>
      </c>
      <c r="J30" s="147" t="s">
        <v>651</v>
      </c>
      <c r="K30" s="147" t="s">
        <v>652</v>
      </c>
      <c r="L30" s="147" t="s">
        <v>653</v>
      </c>
      <c r="M30" s="146" t="s">
        <v>654</v>
      </c>
      <c r="N30" s="3"/>
      <c r="O30" s="3"/>
      <c r="P30" s="3"/>
      <c r="Q30" s="3"/>
      <c r="R30" s="3"/>
    </row>
    <row r="31" spans="1:18" ht="15.75">
      <c r="A31" s="305" t="s">
        <v>1617</v>
      </c>
      <c r="B31" s="148" t="s">
        <v>1625</v>
      </c>
      <c r="C31" s="148" t="s">
        <v>1626</v>
      </c>
      <c r="D31" s="148" t="s">
        <v>1627</v>
      </c>
      <c r="E31" s="149" t="s">
        <v>1628</v>
      </c>
      <c r="F31" s="149" t="s">
        <v>655</v>
      </c>
      <c r="G31" s="149" t="s">
        <v>656</v>
      </c>
      <c r="H31" s="149" t="s">
        <v>657</v>
      </c>
      <c r="I31" s="149" t="s">
        <v>658</v>
      </c>
      <c r="J31" s="149" t="s">
        <v>659</v>
      </c>
      <c r="K31" s="149" t="s">
        <v>660</v>
      </c>
      <c r="L31" s="149" t="s">
        <v>661</v>
      </c>
      <c r="M31" s="148" t="s">
        <v>662</v>
      </c>
      <c r="N31" s="3"/>
      <c r="O31" s="3"/>
      <c r="P31" s="3"/>
      <c r="Q31" s="3"/>
      <c r="R31" s="3"/>
    </row>
    <row r="32" spans="1:18" ht="15.75">
      <c r="A32" s="305">
        <v>1</v>
      </c>
      <c r="B32" s="150"/>
      <c r="C32" s="151"/>
      <c r="D32" s="151"/>
      <c r="E32" s="17"/>
      <c r="F32" s="17"/>
      <c r="G32" s="17"/>
      <c r="H32" s="17"/>
      <c r="I32" s="17"/>
      <c r="J32" s="17"/>
      <c r="K32" s="17"/>
      <c r="L32" s="17"/>
      <c r="M32" s="152"/>
      <c r="N32" s="3"/>
      <c r="O32" s="3"/>
      <c r="P32" s="3"/>
      <c r="Q32" s="3"/>
      <c r="R32" s="3"/>
    </row>
    <row r="33" spans="1:18" ht="15.75">
      <c r="A33" s="305">
        <v>2</v>
      </c>
      <c r="B33" s="150"/>
      <c r="C33" s="151"/>
      <c r="D33" s="151"/>
      <c r="E33" s="17"/>
      <c r="F33" s="17"/>
      <c r="G33" s="17"/>
      <c r="H33" s="17"/>
      <c r="I33" s="17"/>
      <c r="J33" s="17"/>
      <c r="K33" s="17"/>
      <c r="L33" s="17"/>
      <c r="M33" s="152"/>
      <c r="N33" s="3"/>
      <c r="O33" s="3"/>
      <c r="P33" s="3"/>
      <c r="Q33" s="3"/>
      <c r="R33" s="3"/>
    </row>
    <row r="34" spans="1:18" ht="15.75">
      <c r="A34" s="305">
        <v>3</v>
      </c>
      <c r="B34" s="150"/>
      <c r="C34" s="151"/>
      <c r="D34" s="151"/>
      <c r="E34" s="17"/>
      <c r="F34" s="17"/>
      <c r="G34" s="17"/>
      <c r="H34" s="17"/>
      <c r="I34" s="17"/>
      <c r="J34" s="17"/>
      <c r="K34" s="17"/>
      <c r="L34" s="17"/>
      <c r="M34" s="152"/>
      <c r="N34" s="3"/>
      <c r="O34" s="3"/>
      <c r="P34" s="3"/>
      <c r="Q34" s="3"/>
      <c r="R34" s="3"/>
    </row>
    <row r="35" spans="1:18" ht="15.75">
      <c r="A35" s="305">
        <v>4</v>
      </c>
      <c r="B35" s="150"/>
      <c r="C35" s="151"/>
      <c r="D35" s="151"/>
      <c r="E35" s="17"/>
      <c r="F35" s="17"/>
      <c r="G35" s="17"/>
      <c r="H35" s="17"/>
      <c r="I35" s="17"/>
      <c r="J35" s="17"/>
      <c r="K35" s="17"/>
      <c r="L35" s="17"/>
      <c r="M35" s="152"/>
      <c r="N35" s="3"/>
      <c r="O35" s="3"/>
      <c r="P35" s="3"/>
      <c r="Q35" s="3"/>
      <c r="R35" s="3"/>
    </row>
    <row r="36" spans="1:18" ht="15.75">
      <c r="A36" s="305">
        <v>5</v>
      </c>
      <c r="B36" s="150"/>
      <c r="C36" s="151"/>
      <c r="D36" s="151"/>
      <c r="E36" s="17"/>
      <c r="F36" s="17"/>
      <c r="G36" s="17"/>
      <c r="H36" s="17"/>
      <c r="I36" s="17"/>
      <c r="J36" s="17"/>
      <c r="K36" s="17"/>
      <c r="L36" s="17"/>
      <c r="M36" s="152"/>
      <c r="N36" s="3"/>
      <c r="O36" s="3"/>
      <c r="P36" s="3"/>
      <c r="Q36" s="3"/>
      <c r="R36" s="3"/>
    </row>
    <row r="37" spans="1:18" ht="15.75">
      <c r="A37" s="305">
        <v>6</v>
      </c>
      <c r="B37" s="150"/>
      <c r="C37" s="151"/>
      <c r="D37" s="151"/>
      <c r="E37" s="17"/>
      <c r="F37" s="17"/>
      <c r="G37" s="17"/>
      <c r="H37" s="17"/>
      <c r="I37" s="17"/>
      <c r="J37" s="17"/>
      <c r="K37" s="17"/>
      <c r="L37" s="17"/>
      <c r="M37" s="152"/>
      <c r="N37" s="3"/>
      <c r="O37" s="3"/>
      <c r="P37" s="3"/>
      <c r="Q37" s="3"/>
      <c r="R37" s="3"/>
    </row>
    <row r="38" spans="1:18" ht="15.75">
      <c r="A38" s="305">
        <v>7</v>
      </c>
      <c r="B38" s="150"/>
      <c r="C38" s="151"/>
      <c r="D38" s="151"/>
      <c r="E38" s="17"/>
      <c r="F38" s="17"/>
      <c r="G38" s="17"/>
      <c r="H38" s="17"/>
      <c r="I38" s="17"/>
      <c r="J38" s="17"/>
      <c r="K38" s="17"/>
      <c r="L38" s="17"/>
      <c r="M38" s="152"/>
      <c r="N38" s="3"/>
      <c r="O38" s="3"/>
      <c r="P38" s="3"/>
      <c r="Q38" s="3"/>
      <c r="R38" s="3"/>
    </row>
    <row r="39" spans="1:18" ht="15.75">
      <c r="A39" s="305">
        <v>8</v>
      </c>
      <c r="B39" s="150"/>
      <c r="C39" s="151"/>
      <c r="D39" s="151"/>
      <c r="E39" s="17"/>
      <c r="F39" s="17"/>
      <c r="G39" s="17"/>
      <c r="H39" s="17"/>
      <c r="I39" s="17"/>
      <c r="J39" s="17"/>
      <c r="K39" s="17"/>
      <c r="L39" s="17"/>
      <c r="M39" s="152"/>
      <c r="N39" s="3"/>
      <c r="O39" s="3"/>
      <c r="P39" s="3"/>
      <c r="Q39" s="3"/>
      <c r="R39" s="3"/>
    </row>
    <row r="40" spans="1:18" ht="15.75">
      <c r="A40" s="345" t="s">
        <v>824</v>
      </c>
      <c r="B40" s="259">
        <f>SUM(B32:B39)</f>
        <v>0</v>
      </c>
      <c r="C40" s="259">
        <f aca="true" t="shared" si="1" ref="C40:M40">SUM(C32:C39)</f>
        <v>0</v>
      </c>
      <c r="D40" s="259">
        <f t="shared" si="1"/>
        <v>0</v>
      </c>
      <c r="E40" s="259">
        <f t="shared" si="1"/>
        <v>0</v>
      </c>
      <c r="F40" s="259">
        <f t="shared" si="1"/>
        <v>0</v>
      </c>
      <c r="G40" s="259">
        <f t="shared" si="1"/>
        <v>0</v>
      </c>
      <c r="H40" s="259">
        <f t="shared" si="1"/>
        <v>0</v>
      </c>
      <c r="I40" s="259">
        <f t="shared" si="1"/>
        <v>0</v>
      </c>
      <c r="J40" s="259">
        <f t="shared" si="1"/>
        <v>0</v>
      </c>
      <c r="K40" s="259">
        <f t="shared" si="1"/>
        <v>0</v>
      </c>
      <c r="L40" s="259">
        <f t="shared" si="1"/>
        <v>0</v>
      </c>
      <c r="M40" s="259">
        <f t="shared" si="1"/>
        <v>0</v>
      </c>
      <c r="N40" s="3"/>
      <c r="O40" s="3"/>
      <c r="P40" s="3"/>
      <c r="Q40" s="3"/>
      <c r="R40" s="3"/>
    </row>
    <row r="41" spans="14:18" ht="15.75">
      <c r="N41" s="3"/>
      <c r="O41" s="3"/>
      <c r="P41" s="3"/>
      <c r="Q41" s="3"/>
      <c r="R41" s="3"/>
    </row>
    <row r="42" spans="14:18" ht="15.75">
      <c r="N42" s="3"/>
      <c r="O42" s="3"/>
      <c r="P42" s="3"/>
      <c r="Q42" s="3"/>
      <c r="R42" s="3"/>
    </row>
    <row r="44" ht="15.75">
      <c r="C44" s="153"/>
    </row>
  </sheetData>
  <sheetProtection/>
  <printOptions horizontalCentered="1"/>
  <pageMargins left="0.5" right="0.5" top="0.75" bottom="0.5" header="0" footer="0.5"/>
  <pageSetup horizontalDpi="300" verticalDpi="300" orientation="landscape" scale="70" r:id="rId1"/>
  <headerFooter alignWithMargins="0">
    <oddFooter>&amp;CPage 40</oddFooter>
  </headerFooter>
</worksheet>
</file>

<file path=xl/worksheets/sheet44.xml><?xml version="1.0" encoding="utf-8"?>
<worksheet xmlns="http://schemas.openxmlformats.org/spreadsheetml/2006/main" xmlns:r="http://schemas.openxmlformats.org/officeDocument/2006/relationships">
  <sheetPr codeName="Sheet44"/>
  <dimension ref="A1:J43"/>
  <sheetViews>
    <sheetView showGridLines="0" showZeros="0" zoomScale="75" zoomScaleNormal="75" zoomScalePageLayoutView="0" workbookViewId="0" topLeftCell="A1">
      <selection activeCell="B23" sqref="B23"/>
    </sheetView>
  </sheetViews>
  <sheetFormatPr defaultColWidth="12.50390625" defaultRowHeight="15.75"/>
  <cols>
    <col min="1" max="1" width="5.375" style="639" customWidth="1"/>
    <col min="2" max="2" width="50.875" style="640" customWidth="1"/>
    <col min="3" max="3" width="16.125" style="639" customWidth="1"/>
    <col min="4" max="4" width="18.00390625" style="639" customWidth="1"/>
    <col min="5" max="243" width="12.50390625" style="639" customWidth="1"/>
    <col min="244" max="244" width="17.75390625" style="639" customWidth="1"/>
    <col min="245" max="16384" width="12.50390625" style="639" customWidth="1"/>
  </cols>
  <sheetData>
    <row r="1" spans="1:10" s="550" customFormat="1" ht="19.5" thickBot="1">
      <c r="A1" s="1037">
        <f>TableConts1!A1</f>
        <v>0</v>
      </c>
      <c r="B1" s="638"/>
      <c r="C1" s="578"/>
      <c r="D1" s="981" t="str">
        <f>GenInst1!K1</f>
        <v>For the Year Ended December 31, 2018</v>
      </c>
      <c r="E1" s="637"/>
      <c r="F1" s="637"/>
      <c r="G1" s="637"/>
      <c r="H1" s="637"/>
      <c r="I1" s="637"/>
      <c r="J1" s="637"/>
    </row>
    <row r="2" spans="1:10" s="550" customFormat="1" ht="15.75">
      <c r="A2" s="548"/>
      <c r="B2" s="548" t="s">
        <v>936</v>
      </c>
      <c r="C2" s="38"/>
      <c r="D2" s="637"/>
      <c r="E2" s="637"/>
      <c r="F2" s="637"/>
      <c r="G2" s="637"/>
      <c r="H2" s="637"/>
      <c r="I2" s="637"/>
      <c r="J2" s="637"/>
    </row>
    <row r="3" spans="1:10" s="550" customFormat="1" ht="20.25">
      <c r="A3" s="1026"/>
      <c r="B3" s="38"/>
      <c r="C3" s="38"/>
      <c r="D3" s="637"/>
      <c r="E3" s="637"/>
      <c r="F3" s="637"/>
      <c r="G3" s="637"/>
      <c r="H3" s="637"/>
      <c r="I3" s="637"/>
      <c r="J3" s="637"/>
    </row>
    <row r="4" spans="1:4" ht="16.5" customHeight="1">
      <c r="A4" s="1628" t="s">
        <v>1344</v>
      </c>
      <c r="B4" s="1628"/>
      <c r="C4" s="1628"/>
      <c r="D4" s="1628"/>
    </row>
    <row r="5" spans="1:3" ht="16.5" customHeight="1">
      <c r="A5" s="872"/>
      <c r="B5" s="871"/>
      <c r="C5" s="732"/>
    </row>
    <row r="6" spans="1:3" ht="15.75">
      <c r="A6" s="687" t="s">
        <v>1345</v>
      </c>
      <c r="B6" s="688"/>
      <c r="C6" s="686"/>
    </row>
    <row r="7" spans="1:3" ht="15.75">
      <c r="A7" s="643"/>
      <c r="B7" s="690"/>
      <c r="C7" s="691"/>
    </row>
    <row r="8" spans="1:4" ht="16.5" customHeight="1">
      <c r="A8" s="733" t="s">
        <v>1612</v>
      </c>
      <c r="B8" s="1684" t="s">
        <v>632</v>
      </c>
      <c r="C8" s="1685"/>
      <c r="D8" s="919" t="s">
        <v>585</v>
      </c>
    </row>
    <row r="9" spans="1:4" ht="16.5" customHeight="1">
      <c r="A9" s="734" t="s">
        <v>1617</v>
      </c>
      <c r="B9" s="1686" t="s">
        <v>1618</v>
      </c>
      <c r="C9" s="1687"/>
      <c r="D9" s="697" t="s">
        <v>1619</v>
      </c>
    </row>
    <row r="10" spans="1:4" ht="22.5" customHeight="1">
      <c r="A10" s="735">
        <v>1</v>
      </c>
      <c r="B10" s="737"/>
      <c r="C10" s="923"/>
      <c r="D10" s="1125"/>
    </row>
    <row r="11" spans="1:4" ht="22.5" customHeight="1">
      <c r="A11" s="735">
        <f aca="true" t="shared" si="0" ref="A11:A17">A10+1</f>
        <v>2</v>
      </c>
      <c r="B11" s="737"/>
      <c r="C11" s="920"/>
      <c r="D11" s="1126"/>
    </row>
    <row r="12" spans="1:4" ht="22.5" customHeight="1">
      <c r="A12" s="735">
        <f t="shared" si="0"/>
        <v>3</v>
      </c>
      <c r="B12" s="739"/>
      <c r="C12" s="920"/>
      <c r="D12" s="1126"/>
    </row>
    <row r="13" spans="1:4" ht="22.5" customHeight="1">
      <c r="A13" s="740">
        <f t="shared" si="0"/>
        <v>4</v>
      </c>
      <c r="B13" s="741"/>
      <c r="C13" s="921"/>
      <c r="D13" s="1127"/>
    </row>
    <row r="14" spans="1:4" ht="22.5" customHeight="1">
      <c r="A14" s="735">
        <f t="shared" si="0"/>
        <v>5</v>
      </c>
      <c r="B14" s="739"/>
      <c r="C14" s="921"/>
      <c r="D14" s="1127"/>
    </row>
    <row r="15" spans="1:4" ht="22.5" customHeight="1">
      <c r="A15" s="735">
        <f t="shared" si="0"/>
        <v>6</v>
      </c>
      <c r="B15" s="737"/>
      <c r="C15" s="921"/>
      <c r="D15" s="1127"/>
    </row>
    <row r="16" spans="1:4" ht="22.5" customHeight="1">
      <c r="A16" s="735">
        <f t="shared" si="0"/>
        <v>7</v>
      </c>
      <c r="B16" s="739"/>
      <c r="C16" s="921"/>
      <c r="D16" s="1127"/>
    </row>
    <row r="17" spans="1:4" ht="22.5" customHeight="1">
      <c r="A17" s="735">
        <f t="shared" si="0"/>
        <v>8</v>
      </c>
      <c r="B17" s="739"/>
      <c r="C17" s="921"/>
      <c r="D17" s="1127"/>
    </row>
    <row r="18" spans="1:4" ht="22.5" customHeight="1">
      <c r="A18" s="735">
        <v>9</v>
      </c>
      <c r="B18" s="739"/>
      <c r="C18" s="921"/>
      <c r="D18" s="1127"/>
    </row>
    <row r="19" spans="1:4" ht="22.5" customHeight="1">
      <c r="A19" s="735">
        <v>10</v>
      </c>
      <c r="B19" s="739"/>
      <c r="C19" s="921"/>
      <c r="D19" s="1127"/>
    </row>
    <row r="20" spans="1:4" ht="22.5" customHeight="1">
      <c r="A20" s="735">
        <f aca="true" t="shared" si="1" ref="A20:A26">A19+1</f>
        <v>11</v>
      </c>
      <c r="B20" s="739"/>
      <c r="C20" s="920"/>
      <c r="D20" s="1126"/>
    </row>
    <row r="21" spans="1:4" ht="22.5" customHeight="1">
      <c r="A21" s="735">
        <f t="shared" si="1"/>
        <v>12</v>
      </c>
      <c r="B21" s="739"/>
      <c r="C21" s="921"/>
      <c r="D21" s="1127"/>
    </row>
    <row r="22" spans="1:4" ht="22.5" customHeight="1">
      <c r="A22" s="735">
        <f t="shared" si="1"/>
        <v>13</v>
      </c>
      <c r="B22" s="739"/>
      <c r="C22" s="921"/>
      <c r="D22" s="1127"/>
    </row>
    <row r="23" spans="1:4" ht="22.5" customHeight="1">
      <c r="A23" s="735">
        <f t="shared" si="1"/>
        <v>14</v>
      </c>
      <c r="B23" s="260"/>
      <c r="C23" s="920"/>
      <c r="D23" s="1126"/>
    </row>
    <row r="24" spans="1:4" ht="22.5" customHeight="1">
      <c r="A24" s="735">
        <f t="shared" si="1"/>
        <v>15</v>
      </c>
      <c r="B24" s="741"/>
      <c r="C24" s="921"/>
      <c r="D24" s="1127"/>
    </row>
    <row r="25" spans="1:4" ht="22.5" customHeight="1">
      <c r="A25" s="735">
        <f t="shared" si="1"/>
        <v>16</v>
      </c>
      <c r="B25" s="739"/>
      <c r="C25" s="921"/>
      <c r="D25" s="1127"/>
    </row>
    <row r="26" spans="1:4" ht="22.5" customHeight="1">
      <c r="A26" s="735">
        <f t="shared" si="1"/>
        <v>17</v>
      </c>
      <c r="B26" s="739"/>
      <c r="C26" s="951" t="s">
        <v>1199</v>
      </c>
      <c r="D26" s="1127">
        <f>SUM(D10:D25)</f>
        <v>0</v>
      </c>
    </row>
    <row r="27" spans="1:3" ht="22.5" customHeight="1">
      <c r="A27" s="234"/>
      <c r="B27" s="645"/>
      <c r="C27" s="874"/>
    </row>
    <row r="28" spans="1:3" ht="22.5" customHeight="1">
      <c r="A28" s="234"/>
      <c r="B28" s="645"/>
      <c r="C28" s="874"/>
    </row>
    <row r="29" spans="1:3" ht="22.5" customHeight="1">
      <c r="A29" s="875"/>
      <c r="B29" s="873"/>
      <c r="C29" s="874"/>
    </row>
    <row r="30" spans="1:3" ht="22.5" customHeight="1">
      <c r="A30" s="746"/>
      <c r="B30" s="873"/>
      <c r="C30" s="874"/>
    </row>
    <row r="31" spans="1:3" ht="22.5" customHeight="1">
      <c r="A31" s="746"/>
      <c r="B31" s="873"/>
      <c r="C31" s="874"/>
    </row>
    <row r="32" spans="1:3" ht="22.5" customHeight="1">
      <c r="A32" s="746"/>
      <c r="B32" s="873"/>
      <c r="C32" s="874"/>
    </row>
    <row r="33" spans="1:3" ht="22.5" customHeight="1">
      <c r="A33" s="746"/>
      <c r="B33" s="873"/>
      <c r="C33" s="874"/>
    </row>
    <row r="34" spans="1:3" ht="22.5" customHeight="1">
      <c r="A34" s="746"/>
      <c r="B34" s="873"/>
      <c r="C34" s="874"/>
    </row>
    <row r="35" spans="1:3" ht="22.5" customHeight="1">
      <c r="A35" s="746"/>
      <c r="B35" s="873"/>
      <c r="C35" s="874"/>
    </row>
    <row r="36" spans="1:3" ht="22.5" customHeight="1">
      <c r="A36" s="746"/>
      <c r="B36" s="873"/>
      <c r="C36" s="874"/>
    </row>
    <row r="37" spans="1:3" ht="22.5" customHeight="1">
      <c r="A37" s="746"/>
      <c r="B37" s="875"/>
      <c r="C37" s="877"/>
    </row>
    <row r="38" spans="1:3" ht="15.75">
      <c r="A38" s="731"/>
      <c r="B38" s="234"/>
      <c r="C38" s="854"/>
    </row>
    <row r="39" spans="1:3" ht="15">
      <c r="A39" s="731"/>
      <c r="B39" s="876"/>
      <c r="C39" s="854"/>
    </row>
    <row r="40" spans="1:2" ht="15.75">
      <c r="A40" s="234"/>
      <c r="B40" s="645"/>
    </row>
    <row r="41" spans="1:2" ht="15">
      <c r="A41" s="731"/>
      <c r="B41" s="645"/>
    </row>
    <row r="42" spans="1:2" ht="15">
      <c r="A42" s="731"/>
      <c r="B42" s="731"/>
    </row>
    <row r="43" spans="1:2" ht="15">
      <c r="A43" s="669"/>
      <c r="B43" s="645"/>
    </row>
  </sheetData>
  <sheetProtection/>
  <mergeCells count="3">
    <mergeCell ref="B8:C8"/>
    <mergeCell ref="B9:C9"/>
    <mergeCell ref="A4:D4"/>
  </mergeCells>
  <printOptions horizontalCentered="1"/>
  <pageMargins left="0.5" right="0.5" top="0.75" bottom="0.5" header="0" footer="0.5"/>
  <pageSetup horizontalDpi="300" verticalDpi="300" orientation="portrait" scale="95" r:id="rId1"/>
  <headerFooter alignWithMargins="0">
    <oddFooter>&amp;CPage 41</oddFooter>
  </headerFooter>
</worksheet>
</file>

<file path=xl/worksheets/sheet45.xml><?xml version="1.0" encoding="utf-8"?>
<worksheet xmlns="http://schemas.openxmlformats.org/spreadsheetml/2006/main" xmlns:r="http://schemas.openxmlformats.org/officeDocument/2006/relationships">
  <sheetPr codeName="Sheet45"/>
  <dimension ref="A1:R62"/>
  <sheetViews>
    <sheetView showGridLines="0" showZeros="0" zoomScale="75" zoomScaleNormal="75" zoomScalePageLayoutView="0" workbookViewId="0" topLeftCell="A1">
      <selection activeCell="A1" sqref="A1"/>
    </sheetView>
  </sheetViews>
  <sheetFormatPr defaultColWidth="9.00390625" defaultRowHeight="15.75"/>
  <cols>
    <col min="1" max="1" width="4.625" style="1375" customWidth="1"/>
    <col min="2" max="2" width="6.625" style="1376" customWidth="1"/>
    <col min="3" max="3" width="48.625" style="1375" bestFit="1" customWidth="1"/>
    <col min="4" max="4" width="7.50390625" style="1375" bestFit="1" customWidth="1"/>
    <col min="5" max="6" width="16.125" style="1375" customWidth="1"/>
    <col min="7" max="7" width="16.50390625" style="1354" customWidth="1"/>
    <col min="8" max="16384" width="9.00390625" style="1354" customWidth="1"/>
  </cols>
  <sheetData>
    <row r="1" spans="1:18" s="1348" customFormat="1" ht="19.5" thickBot="1">
      <c r="A1" s="1245">
        <f>TableConts1!A1</f>
        <v>0</v>
      </c>
      <c r="B1" s="1345"/>
      <c r="C1" s="1345"/>
      <c r="D1" s="1345"/>
      <c r="E1" s="1345"/>
      <c r="F1" s="1346"/>
      <c r="G1" s="981" t="str">
        <f>GenInst1!K1</f>
        <v>For the Year Ended December 31, 2018</v>
      </c>
      <c r="H1" s="1347"/>
      <c r="I1" s="1347"/>
      <c r="J1" s="1347"/>
      <c r="K1" s="1347"/>
      <c r="L1" s="1347"/>
      <c r="M1" s="1347"/>
      <c r="N1" s="1347"/>
      <c r="O1" s="1347"/>
      <c r="P1" s="1347"/>
      <c r="Q1" s="1347"/>
      <c r="R1" s="1347"/>
    </row>
    <row r="2" spans="1:18" s="1348" customFormat="1" ht="15.75">
      <c r="A2" s="1349"/>
      <c r="B2" s="1350" t="s">
        <v>936</v>
      </c>
      <c r="C2" s="1349"/>
      <c r="D2" s="1349"/>
      <c r="E2" s="1349"/>
      <c r="F2" s="1351"/>
      <c r="G2" s="1351"/>
      <c r="H2" s="1349"/>
      <c r="I2" s="1349"/>
      <c r="J2" s="1351"/>
      <c r="K2" s="1351"/>
      <c r="L2" s="1351"/>
      <c r="M2" s="1347"/>
      <c r="N2" s="1347"/>
      <c r="O2" s="1347"/>
      <c r="P2" s="1347"/>
      <c r="Q2" s="1347"/>
      <c r="R2" s="1347"/>
    </row>
    <row r="3" spans="1:18" s="1348" customFormat="1" ht="15.75" customHeight="1">
      <c r="A3" s="1352"/>
      <c r="B3" s="1353"/>
      <c r="C3" s="1349"/>
      <c r="D3" s="1349"/>
      <c r="E3" s="1349"/>
      <c r="F3" s="1351"/>
      <c r="G3" s="1351"/>
      <c r="H3" s="1349"/>
      <c r="I3" s="1349"/>
      <c r="J3" s="1351"/>
      <c r="K3" s="1351"/>
      <c r="L3" s="1351"/>
      <c r="M3" s="1347"/>
      <c r="N3" s="1347"/>
      <c r="O3" s="1347"/>
      <c r="P3" s="1347"/>
      <c r="Q3" s="1347"/>
      <c r="R3" s="1347"/>
    </row>
    <row r="4" spans="1:7" ht="25.5">
      <c r="A4" s="1688" t="s">
        <v>1533</v>
      </c>
      <c r="B4" s="1689"/>
      <c r="C4" s="1689"/>
      <c r="D4" s="1689"/>
      <c r="E4" s="1689"/>
      <c r="F4" s="1689"/>
      <c r="G4" s="1689"/>
    </row>
    <row r="5" spans="1:6" ht="15.75">
      <c r="A5" s="1355"/>
      <c r="B5" s="1356"/>
      <c r="C5" s="1357"/>
      <c r="D5" s="1357"/>
      <c r="E5" s="1357"/>
      <c r="F5" s="1357"/>
    </row>
    <row r="6" spans="1:7" ht="15.75">
      <c r="A6" s="1358"/>
      <c r="B6" s="1359"/>
      <c r="C6" s="1358"/>
      <c r="D6" s="448"/>
      <c r="E6" s="1694" t="s">
        <v>804</v>
      </c>
      <c r="F6" s="1695"/>
      <c r="G6" s="1696"/>
    </row>
    <row r="7" spans="1:7" ht="15" customHeight="1">
      <c r="A7" s="470"/>
      <c r="B7" s="1690"/>
      <c r="C7" s="1691"/>
      <c r="D7" s="943" t="s">
        <v>116</v>
      </c>
      <c r="E7" s="930"/>
      <c r="F7" s="930"/>
      <c r="G7" s="947"/>
    </row>
    <row r="8" spans="1:7" ht="15" customHeight="1">
      <c r="A8" s="470" t="s">
        <v>1612</v>
      </c>
      <c r="B8" s="1697" t="s">
        <v>1181</v>
      </c>
      <c r="C8" s="1698"/>
      <c r="D8" s="1360" t="s">
        <v>1617</v>
      </c>
      <c r="E8" s="946" t="s">
        <v>94</v>
      </c>
      <c r="F8" s="946" t="s">
        <v>95</v>
      </c>
      <c r="G8" s="948" t="s">
        <v>96</v>
      </c>
    </row>
    <row r="9" spans="1:9" ht="15" customHeight="1">
      <c r="A9" s="471" t="s">
        <v>1617</v>
      </c>
      <c r="B9" s="1692" t="s">
        <v>1618</v>
      </c>
      <c r="C9" s="1693"/>
      <c r="D9" s="1361" t="s">
        <v>1619</v>
      </c>
      <c r="E9" s="1361" t="s">
        <v>1620</v>
      </c>
      <c r="F9" s="1361" t="s">
        <v>1621</v>
      </c>
      <c r="G9" s="599" t="s">
        <v>1622</v>
      </c>
      <c r="H9" s="1362"/>
      <c r="I9" s="1362"/>
    </row>
    <row r="10" spans="1:9" ht="15" customHeight="1">
      <c r="A10" s="471">
        <v>1</v>
      </c>
      <c r="B10" s="1363"/>
      <c r="C10" s="924" t="s">
        <v>97</v>
      </c>
      <c r="D10" s="931"/>
      <c r="E10" s="718" t="s">
        <v>1207</v>
      </c>
      <c r="F10" s="718" t="s">
        <v>1207</v>
      </c>
      <c r="G10" s="718" t="s">
        <v>1207</v>
      </c>
      <c r="H10" s="1362"/>
      <c r="I10" s="1362"/>
    </row>
    <row r="11" spans="1:7" ht="15.75">
      <c r="A11" s="458">
        <f>1+A10</f>
        <v>2</v>
      </c>
      <c r="B11" s="1359">
        <v>601</v>
      </c>
      <c r="C11" s="1364" t="s">
        <v>98</v>
      </c>
      <c r="D11" s="932">
        <v>409</v>
      </c>
      <c r="E11" s="1605"/>
      <c r="F11" s="1605"/>
      <c r="G11" s="1606">
        <f>+E11-F11</f>
        <v>0</v>
      </c>
    </row>
    <row r="12" spans="1:7" ht="15.75">
      <c r="A12" s="458">
        <f aca="true" t="shared" si="0" ref="A12:A40">1+A11</f>
        <v>3</v>
      </c>
      <c r="B12" s="1359">
        <v>603</v>
      </c>
      <c r="C12" s="1364" t="s">
        <v>99</v>
      </c>
      <c r="D12" s="932">
        <v>409</v>
      </c>
      <c r="E12" s="1605"/>
      <c r="F12" s="1605"/>
      <c r="G12" s="1606">
        <f>+E12-F12</f>
        <v>0</v>
      </c>
    </row>
    <row r="13" spans="1:7" ht="15.75">
      <c r="A13" s="458">
        <f t="shared" si="0"/>
        <v>4</v>
      </c>
      <c r="B13" s="1359"/>
      <c r="C13" s="1365" t="s">
        <v>100</v>
      </c>
      <c r="D13" s="933"/>
      <c r="E13" s="1607">
        <f>SUM(E11:E12)</f>
        <v>0</v>
      </c>
      <c r="F13" s="1607">
        <f>SUM(F11:F12)</f>
        <v>0</v>
      </c>
      <c r="G13" s="1606">
        <f>+E13-F13</f>
        <v>0</v>
      </c>
    </row>
    <row r="14" spans="1:7" ht="15.75">
      <c r="A14" s="458">
        <f t="shared" si="0"/>
        <v>5</v>
      </c>
      <c r="B14" s="1359">
        <v>604</v>
      </c>
      <c r="C14" s="1364" t="s">
        <v>1089</v>
      </c>
      <c r="D14" s="932" t="s">
        <v>1090</v>
      </c>
      <c r="E14" s="1605"/>
      <c r="F14" s="1605"/>
      <c r="G14" s="1606">
        <f aca="true" t="shared" si="1" ref="G14:G19">+E14-F14</f>
        <v>0</v>
      </c>
    </row>
    <row r="15" spans="1:7" ht="15.75">
      <c r="A15" s="458">
        <f t="shared" si="0"/>
        <v>6</v>
      </c>
      <c r="B15" s="1359">
        <v>610</v>
      </c>
      <c r="C15" s="1366" t="s">
        <v>101</v>
      </c>
      <c r="D15" s="934">
        <v>408</v>
      </c>
      <c r="E15" s="1605"/>
      <c r="F15" s="1605"/>
      <c r="G15" s="1606">
        <f t="shared" si="1"/>
        <v>0</v>
      </c>
    </row>
    <row r="16" spans="1:7" ht="15.75">
      <c r="A16" s="458">
        <f t="shared" si="0"/>
        <v>7</v>
      </c>
      <c r="B16" s="1359">
        <v>615</v>
      </c>
      <c r="C16" s="1366" t="s">
        <v>102</v>
      </c>
      <c r="D16" s="934"/>
      <c r="E16" s="1605"/>
      <c r="F16" s="1605"/>
      <c r="G16" s="1606">
        <f t="shared" si="1"/>
        <v>0</v>
      </c>
    </row>
    <row r="17" spans="1:7" ht="15.75">
      <c r="A17" s="458">
        <f t="shared" si="0"/>
        <v>8</v>
      </c>
      <c r="B17" s="1359">
        <v>616</v>
      </c>
      <c r="C17" s="1364" t="s">
        <v>174</v>
      </c>
      <c r="D17" s="932"/>
      <c r="E17" s="1605"/>
      <c r="F17" s="1605"/>
      <c r="G17" s="1606">
        <f t="shared" si="1"/>
        <v>0</v>
      </c>
    </row>
    <row r="18" spans="1:7" ht="15.75">
      <c r="A18" s="458">
        <f t="shared" si="0"/>
        <v>9</v>
      </c>
      <c r="B18" s="1359">
        <v>618</v>
      </c>
      <c r="C18" s="1366" t="s">
        <v>175</v>
      </c>
      <c r="D18" s="934"/>
      <c r="E18" s="1605"/>
      <c r="F18" s="1605"/>
      <c r="G18" s="1606">
        <f t="shared" si="1"/>
        <v>0</v>
      </c>
    </row>
    <row r="19" spans="1:7" ht="15.75">
      <c r="A19" s="458">
        <f t="shared" si="0"/>
        <v>10</v>
      </c>
      <c r="B19" s="1359">
        <v>620</v>
      </c>
      <c r="C19" s="1364" t="s">
        <v>267</v>
      </c>
      <c r="D19" s="932"/>
      <c r="E19" s="1605"/>
      <c r="F19" s="1605"/>
      <c r="G19" s="1606">
        <f t="shared" si="1"/>
        <v>0</v>
      </c>
    </row>
    <row r="20" spans="1:7" ht="15.75">
      <c r="A20" s="458">
        <f t="shared" si="0"/>
        <v>11</v>
      </c>
      <c r="B20" s="1367"/>
      <c r="C20" s="927" t="s">
        <v>1543</v>
      </c>
      <c r="D20" s="935"/>
      <c r="E20" s="718" t="s">
        <v>1207</v>
      </c>
      <c r="F20" s="718" t="s">
        <v>1207</v>
      </c>
      <c r="G20" s="718" t="s">
        <v>1207</v>
      </c>
    </row>
    <row r="21" spans="1:7" ht="15.75">
      <c r="A21" s="458">
        <f t="shared" si="0"/>
        <v>12</v>
      </c>
      <c r="B21" s="1359">
        <v>631</v>
      </c>
      <c r="C21" s="1364" t="s">
        <v>1544</v>
      </c>
      <c r="D21" s="932" t="s">
        <v>60</v>
      </c>
      <c r="E21" s="1605"/>
      <c r="F21" s="1605"/>
      <c r="G21" s="1606">
        <f>+E21-F21</f>
        <v>0</v>
      </c>
    </row>
    <row r="22" spans="1:7" ht="15.75">
      <c r="A22" s="458">
        <f t="shared" si="0"/>
        <v>13</v>
      </c>
      <c r="B22" s="1359">
        <v>632</v>
      </c>
      <c r="C22" s="1366" t="s">
        <v>1545</v>
      </c>
      <c r="D22" s="932" t="s">
        <v>60</v>
      </c>
      <c r="E22" s="1605"/>
      <c r="F22" s="1605"/>
      <c r="G22" s="1606">
        <f aca="true" t="shared" si="2" ref="G22:G30">+E22-F22</f>
        <v>0</v>
      </c>
    </row>
    <row r="23" spans="1:7" ht="15.75">
      <c r="A23" s="458">
        <f t="shared" si="0"/>
        <v>14</v>
      </c>
      <c r="B23" s="1359">
        <v>633</v>
      </c>
      <c r="C23" s="1364" t="s">
        <v>1546</v>
      </c>
      <c r="D23" s="932" t="s">
        <v>60</v>
      </c>
      <c r="E23" s="1605"/>
      <c r="F23" s="1605"/>
      <c r="G23" s="1606">
        <f t="shared" si="2"/>
        <v>0</v>
      </c>
    </row>
    <row r="24" spans="1:7" ht="15.75">
      <c r="A24" s="458">
        <f t="shared" si="0"/>
        <v>15</v>
      </c>
      <c r="B24" s="1359">
        <v>634</v>
      </c>
      <c r="C24" s="1364" t="s">
        <v>1547</v>
      </c>
      <c r="D24" s="932" t="s">
        <v>61</v>
      </c>
      <c r="E24" s="1605"/>
      <c r="F24" s="1605"/>
      <c r="G24" s="1606">
        <f t="shared" si="2"/>
        <v>0</v>
      </c>
    </row>
    <row r="25" spans="1:7" ht="15.75">
      <c r="A25" s="458">
        <f t="shared" si="0"/>
        <v>16</v>
      </c>
      <c r="B25" s="1359">
        <v>635</v>
      </c>
      <c r="C25" s="1364" t="s">
        <v>1548</v>
      </c>
      <c r="D25" s="932" t="s">
        <v>61</v>
      </c>
      <c r="E25" s="1605"/>
      <c r="F25" s="1605"/>
      <c r="G25" s="1606">
        <f t="shared" si="2"/>
        <v>0</v>
      </c>
    </row>
    <row r="26" spans="1:7" ht="15.75">
      <c r="A26" s="458">
        <f t="shared" si="0"/>
        <v>17</v>
      </c>
      <c r="B26" s="1359">
        <v>636</v>
      </c>
      <c r="C26" s="1364" t="s">
        <v>1130</v>
      </c>
      <c r="D26" s="932" t="s">
        <v>61</v>
      </c>
      <c r="E26" s="1605"/>
      <c r="F26" s="1605"/>
      <c r="G26" s="1606">
        <f t="shared" si="2"/>
        <v>0</v>
      </c>
    </row>
    <row r="27" spans="1:7" ht="15.75">
      <c r="A27" s="458">
        <f t="shared" si="0"/>
        <v>18</v>
      </c>
      <c r="B27" s="1359"/>
      <c r="C27" s="1365" t="s">
        <v>1549</v>
      </c>
      <c r="D27" s="933"/>
      <c r="E27" s="1607">
        <f>SUM(E21:E26)</f>
        <v>0</v>
      </c>
      <c r="F27" s="1607">
        <f>SUM(F21:F26)</f>
        <v>0</v>
      </c>
      <c r="G27" s="1606">
        <f t="shared" si="2"/>
        <v>0</v>
      </c>
    </row>
    <row r="28" spans="1:7" ht="15.75">
      <c r="A28" s="458">
        <f t="shared" si="0"/>
        <v>19</v>
      </c>
      <c r="B28" s="1359">
        <v>641</v>
      </c>
      <c r="C28" s="1364" t="s">
        <v>1550</v>
      </c>
      <c r="D28" s="932"/>
      <c r="E28" s="1605"/>
      <c r="F28" s="1605"/>
      <c r="G28" s="1606">
        <f t="shared" si="2"/>
        <v>0</v>
      </c>
    </row>
    <row r="29" spans="1:7" ht="15.75">
      <c r="A29" s="458">
        <f t="shared" si="0"/>
        <v>20</v>
      </c>
      <c r="B29" s="1359">
        <v>642</v>
      </c>
      <c r="C29" s="1364" t="s">
        <v>1551</v>
      </c>
      <c r="D29" s="932"/>
      <c r="E29" s="1605"/>
      <c r="F29" s="1605"/>
      <c r="G29" s="1606">
        <f t="shared" si="2"/>
        <v>0</v>
      </c>
    </row>
    <row r="30" spans="1:7" ht="15.75">
      <c r="A30" s="458">
        <f t="shared" si="0"/>
        <v>21</v>
      </c>
      <c r="B30" s="1359">
        <v>650</v>
      </c>
      <c r="C30" s="1364" t="s">
        <v>1552</v>
      </c>
      <c r="D30" s="932"/>
      <c r="E30" s="1605"/>
      <c r="F30" s="1605"/>
      <c r="G30" s="1606">
        <f t="shared" si="2"/>
        <v>0</v>
      </c>
    </row>
    <row r="31" spans="1:7" ht="15.75">
      <c r="A31" s="458">
        <f t="shared" si="0"/>
        <v>22</v>
      </c>
      <c r="B31" s="1367"/>
      <c r="C31" s="927" t="s">
        <v>1553</v>
      </c>
      <c r="D31" s="935"/>
      <c r="E31" s="718" t="s">
        <v>1207</v>
      </c>
      <c r="F31" s="718" t="s">
        <v>1207</v>
      </c>
      <c r="G31" s="718" t="s">
        <v>1207</v>
      </c>
    </row>
    <row r="32" spans="1:7" ht="15.75">
      <c r="A32" s="458">
        <f t="shared" si="0"/>
        <v>23</v>
      </c>
      <c r="B32" s="1359">
        <v>656</v>
      </c>
      <c r="C32" s="1364" t="s">
        <v>1554</v>
      </c>
      <c r="D32" s="932"/>
      <c r="E32" s="1605"/>
      <c r="F32" s="1605"/>
      <c r="G32" s="1606">
        <f>+E32-F32</f>
        <v>0</v>
      </c>
    </row>
    <row r="33" spans="1:7" ht="15.75">
      <c r="A33" s="458">
        <f t="shared" si="0"/>
        <v>24</v>
      </c>
      <c r="B33" s="1359">
        <v>657</v>
      </c>
      <c r="C33" s="1364" t="s">
        <v>1555</v>
      </c>
      <c r="D33" s="932"/>
      <c r="E33" s="1605"/>
      <c r="F33" s="1605"/>
      <c r="G33" s="1606">
        <f aca="true" t="shared" si="3" ref="G33:G40">+E33-F33</f>
        <v>0</v>
      </c>
    </row>
    <row r="34" spans="1:7" ht="15.75">
      <c r="A34" s="458">
        <f t="shared" si="0"/>
        <v>25</v>
      </c>
      <c r="B34" s="1359">
        <v>658</v>
      </c>
      <c r="C34" s="1364" t="s">
        <v>1556</v>
      </c>
      <c r="D34" s="932"/>
      <c r="E34" s="1605"/>
      <c r="F34" s="1605"/>
      <c r="G34" s="1606">
        <f t="shared" si="3"/>
        <v>0</v>
      </c>
    </row>
    <row r="35" spans="1:7" ht="15.75">
      <c r="A35" s="458">
        <f t="shared" si="0"/>
        <v>26</v>
      </c>
      <c r="B35" s="1359">
        <v>659</v>
      </c>
      <c r="C35" s="1364" t="s">
        <v>212</v>
      </c>
      <c r="D35" s="932"/>
      <c r="E35" s="1605"/>
      <c r="F35" s="1605"/>
      <c r="G35" s="1606">
        <f t="shared" si="3"/>
        <v>0</v>
      </c>
    </row>
    <row r="36" spans="1:7" ht="15.75">
      <c r="A36" s="458">
        <f t="shared" si="0"/>
        <v>27</v>
      </c>
      <c r="B36" s="1359"/>
      <c r="C36" s="1368" t="s">
        <v>1091</v>
      </c>
      <c r="D36" s="936"/>
      <c r="E36" s="1607">
        <f>SUM(E32:E35)</f>
        <v>0</v>
      </c>
      <c r="F36" s="1607">
        <f>SUM(F32:F35)</f>
        <v>0</v>
      </c>
      <c r="G36" s="1606">
        <f t="shared" si="3"/>
        <v>0</v>
      </c>
    </row>
    <row r="37" spans="1:7" ht="15.75">
      <c r="A37" s="458">
        <f t="shared" si="0"/>
        <v>28</v>
      </c>
      <c r="B37" s="1359">
        <v>660</v>
      </c>
      <c r="C37" s="1364" t="s">
        <v>1131</v>
      </c>
      <c r="D37" s="932">
        <v>412</v>
      </c>
      <c r="E37" s="1605"/>
      <c r="F37" s="1605"/>
      <c r="G37" s="1606">
        <f t="shared" si="3"/>
        <v>0</v>
      </c>
    </row>
    <row r="38" spans="1:7" ht="15.75">
      <c r="A38" s="458">
        <f t="shared" si="0"/>
        <v>29</v>
      </c>
      <c r="B38" s="1359">
        <v>666</v>
      </c>
      <c r="C38" s="1364" t="s">
        <v>557</v>
      </c>
      <c r="D38" s="932"/>
      <c r="E38" s="1605"/>
      <c r="F38" s="1605"/>
      <c r="G38" s="1606">
        <f t="shared" si="3"/>
        <v>0</v>
      </c>
    </row>
    <row r="39" spans="1:7" ht="15.75">
      <c r="A39" s="458">
        <f t="shared" si="0"/>
        <v>30</v>
      </c>
      <c r="B39" s="1359">
        <v>667</v>
      </c>
      <c r="C39" s="1364" t="s">
        <v>663</v>
      </c>
      <c r="D39" s="932"/>
      <c r="E39" s="1605"/>
      <c r="F39" s="1605"/>
      <c r="G39" s="1606">
        <f t="shared" si="3"/>
        <v>0</v>
      </c>
    </row>
    <row r="40" spans="1:7" ht="15.75">
      <c r="A40" s="458">
        <f t="shared" si="0"/>
        <v>31</v>
      </c>
      <c r="B40" s="1359">
        <v>668</v>
      </c>
      <c r="C40" s="1364" t="s">
        <v>664</v>
      </c>
      <c r="D40" s="932"/>
      <c r="E40" s="1605"/>
      <c r="F40" s="1605"/>
      <c r="G40" s="1606">
        <f t="shared" si="3"/>
        <v>0</v>
      </c>
    </row>
    <row r="41" spans="1:7" ht="15.75">
      <c r="A41" s="458">
        <f aca="true" t="shared" si="4" ref="A41:A53">1+A40</f>
        <v>32</v>
      </c>
      <c r="B41" s="1369">
        <v>670</v>
      </c>
      <c r="C41" s="1370" t="s">
        <v>1102</v>
      </c>
      <c r="D41" s="936"/>
      <c r="E41" s="1605"/>
      <c r="F41" s="1605"/>
      <c r="G41" s="1606">
        <f>+E41-F41</f>
        <v>0</v>
      </c>
    </row>
    <row r="42" spans="1:7" ht="15.75">
      <c r="A42" s="458">
        <f t="shared" si="4"/>
        <v>33</v>
      </c>
      <c r="B42" s="1367"/>
      <c r="C42" s="927" t="s">
        <v>665</v>
      </c>
      <c r="D42" s="935"/>
      <c r="E42" s="719" t="s">
        <v>1207</v>
      </c>
      <c r="F42" s="719" t="s">
        <v>1207</v>
      </c>
      <c r="G42" s="719" t="s">
        <v>1207</v>
      </c>
    </row>
    <row r="43" spans="1:7" ht="15.75">
      <c r="A43" s="458">
        <f t="shared" si="4"/>
        <v>34</v>
      </c>
      <c r="B43" s="1369">
        <v>675</v>
      </c>
      <c r="C43" s="1370" t="s">
        <v>805</v>
      </c>
      <c r="D43" s="932">
        <v>413</v>
      </c>
      <c r="E43" s="1605"/>
      <c r="F43" s="1605"/>
      <c r="G43" s="1606">
        <f aca="true" t="shared" si="5" ref="G43:G62">+E43-F43</f>
        <v>0</v>
      </c>
    </row>
    <row r="44" spans="1:7" ht="15.75">
      <c r="A44" s="458">
        <f t="shared" si="4"/>
        <v>35</v>
      </c>
      <c r="B44" s="1359">
        <v>675.1</v>
      </c>
      <c r="C44" s="1364" t="s">
        <v>1092</v>
      </c>
      <c r="D44" s="932"/>
      <c r="E44" s="1605"/>
      <c r="F44" s="1605"/>
      <c r="G44" s="1606">
        <f t="shared" si="5"/>
        <v>0</v>
      </c>
    </row>
    <row r="45" spans="1:7" ht="15.75">
      <c r="A45" s="458">
        <f t="shared" si="4"/>
        <v>36</v>
      </c>
      <c r="B45" s="1359">
        <v>675.2</v>
      </c>
      <c r="C45" s="1364" t="s">
        <v>1094</v>
      </c>
      <c r="D45" s="932">
        <v>414</v>
      </c>
      <c r="E45" s="1605"/>
      <c r="F45" s="1605"/>
      <c r="G45" s="1606">
        <f t="shared" si="5"/>
        <v>0</v>
      </c>
    </row>
    <row r="46" spans="1:7" ht="15.75">
      <c r="A46" s="458">
        <f t="shared" si="4"/>
        <v>37</v>
      </c>
      <c r="B46" s="1359">
        <v>675.3</v>
      </c>
      <c r="C46" s="1364" t="s">
        <v>1095</v>
      </c>
      <c r="D46" s="932"/>
      <c r="E46" s="1605"/>
      <c r="F46" s="1605"/>
      <c r="G46" s="1606">
        <f t="shared" si="5"/>
        <v>0</v>
      </c>
    </row>
    <row r="47" spans="1:7" ht="15.75">
      <c r="A47" s="458">
        <f t="shared" si="4"/>
        <v>38</v>
      </c>
      <c r="B47" s="1359">
        <v>675.4</v>
      </c>
      <c r="C47" s="1364" t="s">
        <v>1096</v>
      </c>
      <c r="D47" s="932"/>
      <c r="E47" s="1605"/>
      <c r="F47" s="1605"/>
      <c r="G47" s="1606">
        <f t="shared" si="5"/>
        <v>0</v>
      </c>
    </row>
    <row r="48" spans="1:7" ht="15.75">
      <c r="A48" s="458">
        <f t="shared" si="4"/>
        <v>39</v>
      </c>
      <c r="B48" s="1359">
        <v>675.5</v>
      </c>
      <c r="C48" s="1364" t="s">
        <v>1097</v>
      </c>
      <c r="D48" s="932"/>
      <c r="E48" s="1605"/>
      <c r="F48" s="1605"/>
      <c r="G48" s="1606">
        <f t="shared" si="5"/>
        <v>0</v>
      </c>
    </row>
    <row r="49" spans="1:7" ht="15.75">
      <c r="A49" s="458">
        <f t="shared" si="4"/>
        <v>40</v>
      </c>
      <c r="B49" s="1359">
        <v>675.6</v>
      </c>
      <c r="C49" s="1364" t="s">
        <v>1093</v>
      </c>
      <c r="D49" s="932"/>
      <c r="E49" s="1605"/>
      <c r="F49" s="1605"/>
      <c r="G49" s="1606">
        <f t="shared" si="5"/>
        <v>0</v>
      </c>
    </row>
    <row r="50" spans="1:7" ht="15.75">
      <c r="A50" s="458">
        <f t="shared" si="4"/>
        <v>41</v>
      </c>
      <c r="B50" s="1359">
        <v>675.7</v>
      </c>
      <c r="C50" s="1364" t="s">
        <v>1098</v>
      </c>
      <c r="D50" s="932"/>
      <c r="E50" s="1605"/>
      <c r="F50" s="1605"/>
      <c r="G50" s="1606">
        <f t="shared" si="5"/>
        <v>0</v>
      </c>
    </row>
    <row r="51" spans="1:7" ht="15.75">
      <c r="A51" s="458">
        <f t="shared" si="4"/>
        <v>42</v>
      </c>
      <c r="B51" s="1359">
        <v>675.8</v>
      </c>
      <c r="C51" s="1364" t="s">
        <v>1228</v>
      </c>
      <c r="D51" s="932"/>
      <c r="E51" s="1605"/>
      <c r="F51" s="1605"/>
      <c r="G51" s="1606">
        <f t="shared" si="5"/>
        <v>0</v>
      </c>
    </row>
    <row r="52" spans="1:7" ht="15.75">
      <c r="A52" s="458">
        <f t="shared" si="4"/>
        <v>43</v>
      </c>
      <c r="B52" s="1359">
        <v>675.9</v>
      </c>
      <c r="C52" s="1364" t="s">
        <v>1099</v>
      </c>
      <c r="D52" s="932"/>
      <c r="E52" s="1605"/>
      <c r="F52" s="1605"/>
      <c r="G52" s="1606">
        <f t="shared" si="5"/>
        <v>0</v>
      </c>
    </row>
    <row r="53" spans="1:7" ht="15.75">
      <c r="A53" s="458">
        <f t="shared" si="4"/>
        <v>44</v>
      </c>
      <c r="B53" s="1371">
        <v>675.1</v>
      </c>
      <c r="C53" s="1372" t="s">
        <v>1100</v>
      </c>
      <c r="D53" s="1232"/>
      <c r="E53" s="1608"/>
      <c r="F53" s="1608"/>
      <c r="G53" s="1609">
        <f>+E53-F53</f>
        <v>0</v>
      </c>
    </row>
    <row r="54" spans="1:7" ht="15.75">
      <c r="A54" s="449">
        <f>+A53+1</f>
        <v>45</v>
      </c>
      <c r="B54" s="1373">
        <v>675.11</v>
      </c>
      <c r="C54" s="447" t="s">
        <v>1229</v>
      </c>
      <c r="D54" s="937"/>
      <c r="E54" s="1610"/>
      <c r="F54" s="1610"/>
      <c r="G54" s="1611">
        <f t="shared" si="5"/>
        <v>0</v>
      </c>
    </row>
    <row r="55" spans="1:7" ht="15.75">
      <c r="A55" s="449"/>
      <c r="B55" s="444"/>
      <c r="C55" s="447" t="s">
        <v>377</v>
      </c>
      <c r="D55" s="937"/>
      <c r="E55" s="1610"/>
      <c r="F55" s="1610"/>
      <c r="G55" s="1611">
        <f t="shared" si="5"/>
        <v>0</v>
      </c>
    </row>
    <row r="56" spans="1:7" ht="15.75">
      <c r="A56" s="449"/>
      <c r="B56" s="444"/>
      <c r="C56" s="447" t="s">
        <v>402</v>
      </c>
      <c r="D56" s="937"/>
      <c r="E56" s="1610"/>
      <c r="F56" s="1610"/>
      <c r="G56" s="1611">
        <f t="shared" si="5"/>
        <v>0</v>
      </c>
    </row>
    <row r="57" spans="1:7" ht="15.75">
      <c r="A57" s="449"/>
      <c r="B57" s="1359"/>
      <c r="C57" s="1364" t="s">
        <v>808</v>
      </c>
      <c r="D57" s="937"/>
      <c r="E57" s="1610"/>
      <c r="F57" s="1610"/>
      <c r="G57" s="1612">
        <f t="shared" si="5"/>
        <v>0</v>
      </c>
    </row>
    <row r="58" spans="1:7" ht="15.75">
      <c r="A58" s="458">
        <f>+A54+1</f>
        <v>46</v>
      </c>
      <c r="B58" s="1374">
        <v>675.12</v>
      </c>
      <c r="C58" s="1364" t="s">
        <v>806</v>
      </c>
      <c r="D58" s="1212">
        <v>416</v>
      </c>
      <c r="E58" s="1605"/>
      <c r="F58" s="1605"/>
      <c r="G58" s="1606">
        <f t="shared" si="5"/>
        <v>0</v>
      </c>
    </row>
    <row r="59" spans="1:7" ht="15.75">
      <c r="A59" s="458">
        <f>+A58+1</f>
        <v>47</v>
      </c>
      <c r="B59" s="1374">
        <v>675.13</v>
      </c>
      <c r="C59" s="1364" t="s">
        <v>807</v>
      </c>
      <c r="D59" s="932">
        <v>415</v>
      </c>
      <c r="E59" s="1605"/>
      <c r="F59" s="1605"/>
      <c r="G59" s="1606">
        <f t="shared" si="5"/>
        <v>0</v>
      </c>
    </row>
    <row r="60" spans="1:7" ht="15.75">
      <c r="A60" s="458">
        <f>+A59+1</f>
        <v>48</v>
      </c>
      <c r="B60" s="1374">
        <v>675.14</v>
      </c>
      <c r="C60" s="1364" t="s">
        <v>1101</v>
      </c>
      <c r="D60" s="932"/>
      <c r="E60" s="1605"/>
      <c r="F60" s="1605"/>
      <c r="G60" s="1606">
        <f t="shared" si="5"/>
        <v>0</v>
      </c>
    </row>
    <row r="61" spans="1:7" ht="15.75">
      <c r="A61" s="458">
        <f>+A60+1</f>
        <v>49</v>
      </c>
      <c r="B61" s="1374"/>
      <c r="C61" s="1365" t="s">
        <v>1438</v>
      </c>
      <c r="D61" s="933"/>
      <c r="E61" s="1607">
        <f>SUM(E43:E60)</f>
        <v>0</v>
      </c>
      <c r="F61" s="1607">
        <f>SUM(F43:F60)</f>
        <v>0</v>
      </c>
      <c r="G61" s="1606">
        <f t="shared" si="5"/>
        <v>0</v>
      </c>
    </row>
    <row r="62" spans="1:7" ht="15.75">
      <c r="A62" s="458">
        <f>+A61+1</f>
        <v>50</v>
      </c>
      <c r="B62" s="1359"/>
      <c r="C62" s="1368" t="s">
        <v>307</v>
      </c>
      <c r="D62" s="936"/>
      <c r="E62" s="1607">
        <f>SUM(E13:E19)+SUM(E27:E30)+SUM(E36:E41)+E61</f>
        <v>0</v>
      </c>
      <c r="F62" s="1607">
        <f>SUM(F13:F19)+SUM(F27:F30)+SUM(F36:F41)+F61</f>
        <v>0</v>
      </c>
      <c r="G62" s="1606">
        <f t="shared" si="5"/>
        <v>0</v>
      </c>
    </row>
  </sheetData>
  <sheetProtection/>
  <mergeCells count="5">
    <mergeCell ref="A4:G4"/>
    <mergeCell ref="B7:C7"/>
    <mergeCell ref="B9:C9"/>
    <mergeCell ref="E6:G6"/>
    <mergeCell ref="B8:C8"/>
  </mergeCells>
  <printOptions horizontalCentered="1"/>
  <pageMargins left="0.5" right="0.5" top="0.75" bottom="0.5" header="0" footer="0.5"/>
  <pageSetup horizontalDpi="300" verticalDpi="300" orientation="portrait" scale="65" r:id="rId1"/>
  <headerFooter alignWithMargins="0">
    <oddFooter>&amp;CPage 42</oddFooter>
  </headerFooter>
</worksheet>
</file>

<file path=xl/worksheets/sheet46.xml><?xml version="1.0" encoding="utf-8"?>
<worksheet xmlns="http://schemas.openxmlformats.org/spreadsheetml/2006/main" xmlns:r="http://schemas.openxmlformats.org/officeDocument/2006/relationships">
  <sheetPr codeName="Sheet46" transitionEvaluation="1"/>
  <dimension ref="A1:R66"/>
  <sheetViews>
    <sheetView showGridLines="0" showZeros="0" zoomScale="75" zoomScaleNormal="75" zoomScalePageLayoutView="0" workbookViewId="0" topLeftCell="A1">
      <selection activeCell="I22" sqref="I22"/>
    </sheetView>
  </sheetViews>
  <sheetFormatPr defaultColWidth="11.00390625" defaultRowHeight="15.75"/>
  <cols>
    <col min="1" max="1" width="7.00390625" style="2" customWidth="1"/>
    <col min="2" max="2" width="12.625" style="2" customWidth="1"/>
    <col min="3" max="4" width="12.625" style="3" customWidth="1"/>
    <col min="5" max="13" width="12.625" style="2" customWidth="1"/>
    <col min="14" max="14" width="9.875" style="2" customWidth="1"/>
    <col min="15" max="15" width="12.125" style="2" customWidth="1"/>
    <col min="16" max="16" width="17.75390625" style="2" customWidth="1"/>
    <col min="17" max="17" width="16.625" style="2" customWidth="1"/>
    <col min="18" max="18" width="12.125" style="2" customWidth="1"/>
    <col min="19" max="233" width="11.00390625" style="2" customWidth="1"/>
    <col min="234" max="234" width="17.75390625" style="2" customWidth="1"/>
    <col min="235" max="16384" width="11.00390625" style="2" customWidth="1"/>
  </cols>
  <sheetData>
    <row r="1" spans="1:17" ht="19.5" thickBot="1">
      <c r="A1" s="1037">
        <f>TableConts1!A1</f>
        <v>0</v>
      </c>
      <c r="B1" s="1"/>
      <c r="C1" s="1"/>
      <c r="D1" s="96"/>
      <c r="E1" s="1"/>
      <c r="F1" s="1"/>
      <c r="G1" s="1"/>
      <c r="H1" s="1"/>
      <c r="I1" s="1"/>
      <c r="J1" s="855"/>
      <c r="K1" s="1"/>
      <c r="L1" s="1"/>
      <c r="M1" s="981" t="str">
        <f>GenInst1!K1</f>
        <v>For the Year Ended December 31, 2018</v>
      </c>
      <c r="N1" s="3"/>
      <c r="O1" s="3"/>
      <c r="P1" s="3"/>
      <c r="Q1" s="3"/>
    </row>
    <row r="2" spans="1:17" s="228" customFormat="1" ht="15.75">
      <c r="A2" s="249"/>
      <c r="B2" s="552" t="s">
        <v>340</v>
      </c>
      <c r="D2" s="249"/>
      <c r="E2" s="238"/>
      <c r="F2" s="238"/>
      <c r="G2" s="249"/>
      <c r="H2" s="249"/>
      <c r="I2" s="238"/>
      <c r="J2" s="238"/>
      <c r="K2" s="238"/>
      <c r="L2" s="260"/>
      <c r="M2" s="260"/>
      <c r="N2" s="260"/>
      <c r="O2" s="260"/>
      <c r="P2" s="260"/>
      <c r="Q2" s="260"/>
    </row>
    <row r="3" spans="1:17" s="228" customFormat="1" ht="12.75" customHeight="1">
      <c r="A3" s="249"/>
      <c r="B3" s="249"/>
      <c r="C3" s="552"/>
      <c r="D3" s="249"/>
      <c r="E3" s="238"/>
      <c r="F3" s="238"/>
      <c r="G3" s="249"/>
      <c r="H3" s="249"/>
      <c r="I3" s="238"/>
      <c r="J3" s="238"/>
      <c r="K3" s="238"/>
      <c r="L3" s="260"/>
      <c r="M3" s="260"/>
      <c r="N3" s="260"/>
      <c r="O3" s="260"/>
      <c r="P3" s="260"/>
      <c r="Q3" s="260"/>
    </row>
    <row r="4" spans="1:13" ht="20.25" customHeight="1">
      <c r="A4" s="1130" t="s">
        <v>1346</v>
      </c>
      <c r="B4" s="49"/>
      <c r="C4" s="22"/>
      <c r="D4" s="8"/>
      <c r="E4" s="8"/>
      <c r="F4" s="47"/>
      <c r="G4" s="8"/>
      <c r="H4" s="8"/>
      <c r="I4" s="8"/>
      <c r="J4" s="8"/>
      <c r="K4" s="8"/>
      <c r="L4" s="8"/>
      <c r="M4" s="8"/>
    </row>
    <row r="5" spans="1:13" ht="12.75" customHeight="1">
      <c r="A5" s="1130"/>
      <c r="B5" s="49"/>
      <c r="C5" s="22"/>
      <c r="D5" s="8"/>
      <c r="E5" s="8"/>
      <c r="F5" s="47"/>
      <c r="G5" s="8"/>
      <c r="H5" s="8"/>
      <c r="I5" s="8"/>
      <c r="J5" s="8"/>
      <c r="K5" s="8"/>
      <c r="L5" s="8"/>
      <c r="M5" s="8"/>
    </row>
    <row r="6" spans="1:18" ht="15.75" customHeight="1">
      <c r="A6" s="498" t="s">
        <v>403</v>
      </c>
      <c r="B6" s="499"/>
      <c r="C6" s="499"/>
      <c r="D6" s="498"/>
      <c r="E6" s="498"/>
      <c r="F6" s="498"/>
      <c r="G6" s="3"/>
      <c r="N6" s="3"/>
      <c r="O6" s="153"/>
      <c r="P6" s="3"/>
      <c r="Q6" s="3"/>
      <c r="R6" s="3"/>
    </row>
    <row r="7" spans="1:18" ht="15.75" customHeight="1">
      <c r="A7" s="498" t="s">
        <v>1507</v>
      </c>
      <c r="B7" s="499"/>
      <c r="C7" s="499"/>
      <c r="D7" s="498"/>
      <c r="E7" s="498"/>
      <c r="F7" s="498"/>
      <c r="G7" s="498"/>
      <c r="H7" s="498"/>
      <c r="I7" s="498"/>
      <c r="J7" s="498"/>
      <c r="K7" s="498"/>
      <c r="L7" s="498"/>
      <c r="M7" s="498"/>
      <c r="N7" s="3"/>
      <c r="O7" s="153"/>
      <c r="P7" s="3"/>
      <c r="Q7" s="3"/>
      <c r="R7" s="3"/>
    </row>
    <row r="8" spans="1:18" ht="15.75">
      <c r="A8" s="722" t="s">
        <v>1508</v>
      </c>
      <c r="B8" s="918"/>
      <c r="C8" s="918"/>
      <c r="D8" s="722"/>
      <c r="E8" s="722"/>
      <c r="F8" s="722"/>
      <c r="G8" s="722"/>
      <c r="H8" s="722"/>
      <c r="I8" s="722"/>
      <c r="J8" s="722"/>
      <c r="K8" s="722"/>
      <c r="L8" s="722"/>
      <c r="M8" s="722"/>
      <c r="N8" s="3"/>
      <c r="O8" s="153"/>
      <c r="P8" s="3"/>
      <c r="Q8" s="3"/>
      <c r="R8" s="3"/>
    </row>
    <row r="9" spans="1:18" ht="12.75" customHeight="1">
      <c r="A9" s="500"/>
      <c r="B9" s="501"/>
      <c r="C9" s="501"/>
      <c r="D9" s="500"/>
      <c r="E9" s="500"/>
      <c r="F9" s="500"/>
      <c r="G9" s="500"/>
      <c r="H9" s="500"/>
      <c r="I9" s="500"/>
      <c r="J9" s="500"/>
      <c r="K9" s="500"/>
      <c r="L9" s="500"/>
      <c r="M9" s="722"/>
      <c r="N9" s="3"/>
      <c r="O9" s="153"/>
      <c r="P9" s="3"/>
      <c r="Q9" s="3"/>
      <c r="R9" s="3"/>
    </row>
    <row r="10" spans="1:15" ht="15.75">
      <c r="A10" s="502"/>
      <c r="B10" s="3"/>
      <c r="E10" s="141"/>
      <c r="F10" s="3"/>
      <c r="G10" s="3"/>
      <c r="H10" s="6"/>
      <c r="I10" s="6" t="s">
        <v>815</v>
      </c>
      <c r="J10" s="6" t="s">
        <v>816</v>
      </c>
      <c r="K10" s="6" t="s">
        <v>1726</v>
      </c>
      <c r="L10" s="596" t="s">
        <v>1729</v>
      </c>
      <c r="M10" s="93"/>
      <c r="O10" s="154"/>
    </row>
    <row r="11" spans="1:15" ht="15.75">
      <c r="A11" s="303" t="s">
        <v>893</v>
      </c>
      <c r="B11" s="141"/>
      <c r="E11" s="141"/>
      <c r="F11" s="3"/>
      <c r="G11" s="3"/>
      <c r="H11" s="6" t="s">
        <v>817</v>
      </c>
      <c r="I11" s="6" t="s">
        <v>818</v>
      </c>
      <c r="J11" s="6" t="s">
        <v>1727</v>
      </c>
      <c r="K11" s="6" t="s">
        <v>1728</v>
      </c>
      <c r="L11" s="1214" t="s">
        <v>282</v>
      </c>
      <c r="M11" s="93"/>
      <c r="O11" s="154"/>
    </row>
    <row r="12" spans="1:15" ht="15.75">
      <c r="A12" s="304" t="s">
        <v>1612</v>
      </c>
      <c r="B12" s="142" t="s">
        <v>1730</v>
      </c>
      <c r="C12" s="258"/>
      <c r="D12" s="139"/>
      <c r="E12" s="142" t="s">
        <v>821</v>
      </c>
      <c r="F12" s="139"/>
      <c r="G12" s="139"/>
      <c r="H12" s="6" t="s">
        <v>822</v>
      </c>
      <c r="I12" s="6" t="s">
        <v>823</v>
      </c>
      <c r="J12" s="1215" t="s">
        <v>282</v>
      </c>
      <c r="K12" s="6" t="s">
        <v>309</v>
      </c>
      <c r="L12" s="307" t="s">
        <v>716</v>
      </c>
      <c r="M12" s="93"/>
      <c r="O12" s="154"/>
    </row>
    <row r="13" spans="1:15" ht="15.75">
      <c r="A13" s="305" t="s">
        <v>1617</v>
      </c>
      <c r="B13" s="143" t="s">
        <v>1618</v>
      </c>
      <c r="C13" s="144"/>
      <c r="D13" s="144"/>
      <c r="E13" s="143" t="s">
        <v>1619</v>
      </c>
      <c r="F13" s="144"/>
      <c r="G13" s="144"/>
      <c r="H13" s="13" t="s">
        <v>1620</v>
      </c>
      <c r="I13" s="13" t="s">
        <v>1621</v>
      </c>
      <c r="J13" s="13" t="s">
        <v>1622</v>
      </c>
      <c r="K13" s="13" t="s">
        <v>1623</v>
      </c>
      <c r="L13" s="484" t="s">
        <v>1624</v>
      </c>
      <c r="M13" s="93"/>
      <c r="O13" s="154"/>
    </row>
    <row r="14" spans="1:15" ht="15.75">
      <c r="A14" s="305">
        <v>1</v>
      </c>
      <c r="B14" s="145"/>
      <c r="C14" s="140"/>
      <c r="D14" s="140"/>
      <c r="E14" s="145"/>
      <c r="F14" s="140"/>
      <c r="G14" s="140"/>
      <c r="H14" s="13"/>
      <c r="I14" s="13"/>
      <c r="J14" s="1378"/>
      <c r="K14" s="1377"/>
      <c r="L14" s="1380">
        <f>IF(J14&gt;0,IF(K14&gt;0,J14/K14),"")</f>
      </c>
      <c r="M14" s="38"/>
      <c r="O14" s="154"/>
    </row>
    <row r="15" spans="1:15" ht="15.75">
      <c r="A15" s="305">
        <v>2</v>
      </c>
      <c r="B15" s="145"/>
      <c r="C15" s="140"/>
      <c r="D15" s="140"/>
      <c r="E15" s="145"/>
      <c r="F15" s="140"/>
      <c r="G15" s="140"/>
      <c r="H15" s="13"/>
      <c r="I15" s="13"/>
      <c r="J15" s="1115"/>
      <c r="K15" s="1377"/>
      <c r="L15" s="1380">
        <f aca="true" t="shared" si="0" ref="L15:L22">IF(J15&gt;0,IF(K15&gt;0,J15/K15),"")</f>
      </c>
      <c r="M15" s="38"/>
      <c r="O15" s="154"/>
    </row>
    <row r="16" spans="1:15" ht="15.75">
      <c r="A16" s="305">
        <v>3</v>
      </c>
      <c r="B16" s="145"/>
      <c r="C16" s="140"/>
      <c r="D16" s="140"/>
      <c r="E16" s="145"/>
      <c r="F16" s="140"/>
      <c r="G16" s="140"/>
      <c r="H16" s="13"/>
      <c r="I16" s="13"/>
      <c r="J16" s="1115"/>
      <c r="K16" s="1377"/>
      <c r="L16" s="1380">
        <f t="shared" si="0"/>
      </c>
      <c r="M16" s="38"/>
      <c r="O16" s="154"/>
    </row>
    <row r="17" spans="1:15" ht="15.75">
      <c r="A17" s="305">
        <v>4</v>
      </c>
      <c r="B17" s="145"/>
      <c r="C17" s="140"/>
      <c r="D17" s="140"/>
      <c r="E17" s="145"/>
      <c r="F17" s="140"/>
      <c r="G17" s="140"/>
      <c r="H17" s="13"/>
      <c r="I17" s="13"/>
      <c r="J17" s="1115"/>
      <c r="K17" s="1377"/>
      <c r="L17" s="1380">
        <f t="shared" si="0"/>
      </c>
      <c r="M17" s="38"/>
      <c r="O17" s="154"/>
    </row>
    <row r="18" spans="1:15" ht="15.75">
      <c r="A18" s="305">
        <v>5</v>
      </c>
      <c r="B18" s="145"/>
      <c r="C18" s="140"/>
      <c r="D18" s="140"/>
      <c r="E18" s="145"/>
      <c r="F18" s="140"/>
      <c r="G18" s="140"/>
      <c r="H18" s="13"/>
      <c r="I18" s="13"/>
      <c r="J18" s="1115"/>
      <c r="K18" s="1377"/>
      <c r="L18" s="1380">
        <f t="shared" si="0"/>
      </c>
      <c r="M18" s="38"/>
      <c r="O18" s="154"/>
    </row>
    <row r="19" spans="1:15" ht="15.75">
      <c r="A19" s="305">
        <v>6</v>
      </c>
      <c r="B19" s="145"/>
      <c r="C19" s="224"/>
      <c r="D19" s="140"/>
      <c r="E19" s="145"/>
      <c r="F19" s="140"/>
      <c r="G19" s="140"/>
      <c r="H19" s="13"/>
      <c r="I19" s="13"/>
      <c r="J19" s="1115"/>
      <c r="K19" s="1377"/>
      <c r="L19" s="1380">
        <f t="shared" si="0"/>
      </c>
      <c r="M19" s="38"/>
      <c r="O19" s="154"/>
    </row>
    <row r="20" spans="1:15" ht="15.75">
      <c r="A20" s="305">
        <v>7</v>
      </c>
      <c r="B20" s="145"/>
      <c r="C20" s="224"/>
      <c r="D20" s="140"/>
      <c r="E20" s="145"/>
      <c r="F20" s="140"/>
      <c r="G20" s="140"/>
      <c r="H20" s="13"/>
      <c r="I20" s="13"/>
      <c r="J20" s="1115"/>
      <c r="K20" s="1377"/>
      <c r="L20" s="1380">
        <f t="shared" si="0"/>
      </c>
      <c r="M20" s="38"/>
      <c r="O20" s="154"/>
    </row>
    <row r="21" spans="1:15" ht="15.75">
      <c r="A21" s="305">
        <v>8</v>
      </c>
      <c r="B21" s="145"/>
      <c r="C21" s="140"/>
      <c r="D21" s="140"/>
      <c r="E21" s="145"/>
      <c r="F21" s="140"/>
      <c r="G21" s="140"/>
      <c r="H21" s="13"/>
      <c r="I21" s="13"/>
      <c r="J21" s="1115"/>
      <c r="K21" s="1377"/>
      <c r="L21" s="1380">
        <f t="shared" si="0"/>
      </c>
      <c r="M21" s="38"/>
      <c r="O21" s="154"/>
    </row>
    <row r="22" spans="1:18" ht="15.75">
      <c r="A22" s="308"/>
      <c r="B22" s="145"/>
      <c r="C22" s="140"/>
      <c r="D22" s="140"/>
      <c r="E22" s="145"/>
      <c r="F22" s="140"/>
      <c r="G22" s="140"/>
      <c r="H22" s="13"/>
      <c r="I22" s="13" t="s">
        <v>1368</v>
      </c>
      <c r="J22" s="1379">
        <f>SUM(J14:J21)</f>
        <v>0</v>
      </c>
      <c r="K22" s="1379">
        <f>SUM(K14:K21)</f>
        <v>0</v>
      </c>
      <c r="L22" s="1380">
        <f t="shared" si="0"/>
      </c>
      <c r="M22" s="723"/>
      <c r="N22" s="3"/>
      <c r="O22" s="153"/>
      <c r="P22" s="3"/>
      <c r="Q22" s="3"/>
      <c r="R22" s="3"/>
    </row>
    <row r="23" spans="1:15" ht="15.75">
      <c r="A23" s="2" t="s">
        <v>825</v>
      </c>
      <c r="M23" s="38"/>
      <c r="O23" s="154"/>
    </row>
    <row r="24" spans="1:15" ht="18.75">
      <c r="A24" s="917" t="s">
        <v>269</v>
      </c>
      <c r="B24" s="435"/>
      <c r="C24" s="436"/>
      <c r="D24" s="436"/>
      <c r="E24" s="435"/>
      <c r="F24" s="435"/>
      <c r="G24" s="435"/>
      <c r="H24" s="435"/>
      <c r="I24" s="435"/>
      <c r="J24" s="8"/>
      <c r="K24" s="8"/>
      <c r="L24" s="8"/>
      <c r="M24" s="8"/>
      <c r="O24" s="154"/>
    </row>
    <row r="25" spans="1:15" ht="15.75">
      <c r="A25" s="19"/>
      <c r="B25" s="19"/>
      <c r="C25" s="224"/>
      <c r="D25" s="140"/>
      <c r="E25" s="19"/>
      <c r="F25" s="19"/>
      <c r="G25" s="19"/>
      <c r="H25" s="19"/>
      <c r="I25" s="19"/>
      <c r="J25" s="19"/>
      <c r="K25" s="19"/>
      <c r="L25" s="19"/>
      <c r="M25" s="19"/>
      <c r="O25" s="154"/>
    </row>
    <row r="26" spans="1:15" ht="15.75">
      <c r="A26" s="304" t="s">
        <v>1612</v>
      </c>
      <c r="B26" s="146" t="s">
        <v>643</v>
      </c>
      <c r="C26" s="146" t="s">
        <v>644</v>
      </c>
      <c r="D26" s="146" t="s">
        <v>645</v>
      </c>
      <c r="E26" s="147" t="s">
        <v>646</v>
      </c>
      <c r="F26" s="147" t="s">
        <v>647</v>
      </c>
      <c r="G26" s="147" t="s">
        <v>648</v>
      </c>
      <c r="H26" s="147" t="s">
        <v>649</v>
      </c>
      <c r="I26" s="147" t="s">
        <v>650</v>
      </c>
      <c r="J26" s="147" t="s">
        <v>651</v>
      </c>
      <c r="K26" s="147" t="s">
        <v>652</v>
      </c>
      <c r="L26" s="147" t="s">
        <v>653</v>
      </c>
      <c r="M26" s="146" t="s">
        <v>654</v>
      </c>
      <c r="O26" s="154"/>
    </row>
    <row r="27" spans="1:15" ht="15.75">
      <c r="A27" s="305" t="s">
        <v>1617</v>
      </c>
      <c r="B27" s="148" t="s">
        <v>1625</v>
      </c>
      <c r="C27" s="148" t="s">
        <v>1626</v>
      </c>
      <c r="D27" s="148" t="s">
        <v>1627</v>
      </c>
      <c r="E27" s="149" t="s">
        <v>1628</v>
      </c>
      <c r="F27" s="149" t="s">
        <v>655</v>
      </c>
      <c r="G27" s="149" t="s">
        <v>656</v>
      </c>
      <c r="H27" s="149" t="s">
        <v>657</v>
      </c>
      <c r="I27" s="149" t="s">
        <v>658</v>
      </c>
      <c r="J27" s="149" t="s">
        <v>659</v>
      </c>
      <c r="K27" s="149" t="s">
        <v>660</v>
      </c>
      <c r="L27" s="149" t="s">
        <v>661</v>
      </c>
      <c r="M27" s="148" t="s">
        <v>662</v>
      </c>
      <c r="O27" s="154"/>
    </row>
    <row r="28" spans="1:15" ht="15.75">
      <c r="A28" s="305">
        <v>1</v>
      </c>
      <c r="B28" s="150"/>
      <c r="C28" s="151"/>
      <c r="D28" s="151"/>
      <c r="E28" s="17"/>
      <c r="F28" s="17"/>
      <c r="G28" s="17"/>
      <c r="H28" s="17"/>
      <c r="I28" s="17"/>
      <c r="J28" s="17"/>
      <c r="K28" s="17"/>
      <c r="L28" s="17"/>
      <c r="M28" s="152"/>
      <c r="O28" s="154"/>
    </row>
    <row r="29" spans="1:15" ht="15.75">
      <c r="A29" s="305">
        <v>2</v>
      </c>
      <c r="B29" s="150"/>
      <c r="C29" s="151"/>
      <c r="D29" s="151"/>
      <c r="E29" s="17"/>
      <c r="F29" s="17"/>
      <c r="G29" s="17"/>
      <c r="H29" s="17"/>
      <c r="I29" s="17"/>
      <c r="J29" s="17"/>
      <c r="K29" s="17"/>
      <c r="L29" s="17"/>
      <c r="M29" s="152"/>
      <c r="O29" s="154"/>
    </row>
    <row r="30" spans="1:15" ht="15.75">
      <c r="A30" s="305">
        <v>3</v>
      </c>
      <c r="B30" s="150"/>
      <c r="C30" s="151"/>
      <c r="D30" s="151"/>
      <c r="E30" s="17"/>
      <c r="F30" s="17"/>
      <c r="G30" s="17"/>
      <c r="H30" s="17"/>
      <c r="I30" s="17"/>
      <c r="J30" s="17"/>
      <c r="K30" s="17"/>
      <c r="L30" s="17"/>
      <c r="M30" s="152"/>
      <c r="O30" s="154"/>
    </row>
    <row r="31" spans="1:15" ht="15.75">
      <c r="A31" s="305">
        <v>4</v>
      </c>
      <c r="B31" s="150"/>
      <c r="C31" s="151"/>
      <c r="D31" s="151"/>
      <c r="E31" s="17"/>
      <c r="F31" s="17"/>
      <c r="G31" s="17"/>
      <c r="H31" s="17"/>
      <c r="I31" s="17"/>
      <c r="J31" s="17"/>
      <c r="K31" s="17"/>
      <c r="L31" s="17"/>
      <c r="M31" s="152"/>
      <c r="O31" s="154"/>
    </row>
    <row r="32" spans="1:15" ht="15.75">
      <c r="A32" s="305">
        <v>5</v>
      </c>
      <c r="B32" s="150"/>
      <c r="C32" s="151"/>
      <c r="D32" s="151"/>
      <c r="E32" s="17"/>
      <c r="F32" s="17"/>
      <c r="G32" s="17"/>
      <c r="H32" s="17"/>
      <c r="I32" s="17"/>
      <c r="J32" s="17"/>
      <c r="K32" s="17"/>
      <c r="L32" s="17"/>
      <c r="M32" s="152"/>
      <c r="O32" s="154"/>
    </row>
    <row r="33" spans="1:15" ht="15.75">
      <c r="A33" s="305">
        <v>6</v>
      </c>
      <c r="B33" s="150"/>
      <c r="C33" s="151"/>
      <c r="D33" s="151"/>
      <c r="E33" s="17"/>
      <c r="F33" s="17"/>
      <c r="G33" s="17"/>
      <c r="H33" s="17"/>
      <c r="I33" s="17"/>
      <c r="J33" s="17"/>
      <c r="K33" s="17"/>
      <c r="L33" s="17"/>
      <c r="M33" s="152"/>
      <c r="O33" s="154"/>
    </row>
    <row r="34" spans="1:15" ht="15.75">
      <c r="A34" s="305">
        <v>7</v>
      </c>
      <c r="B34" s="150"/>
      <c r="C34" s="151"/>
      <c r="D34" s="151"/>
      <c r="E34" s="17"/>
      <c r="F34" s="17"/>
      <c r="G34" s="17"/>
      <c r="H34" s="17"/>
      <c r="I34" s="17"/>
      <c r="J34" s="17"/>
      <c r="K34" s="17"/>
      <c r="L34" s="17"/>
      <c r="M34" s="152"/>
      <c r="O34" s="154"/>
    </row>
    <row r="35" spans="1:15" ht="15.75">
      <c r="A35" s="305">
        <v>8</v>
      </c>
      <c r="B35" s="150"/>
      <c r="C35" s="151"/>
      <c r="D35" s="151"/>
      <c r="E35" s="17"/>
      <c r="F35" s="17"/>
      <c r="G35" s="17"/>
      <c r="H35" s="17"/>
      <c r="I35" s="17"/>
      <c r="J35" s="17"/>
      <c r="K35" s="17"/>
      <c r="L35" s="17"/>
      <c r="M35" s="152"/>
      <c r="O35" s="154"/>
    </row>
    <row r="36" spans="1:15" ht="15.75">
      <c r="A36" s="1213" t="s">
        <v>281</v>
      </c>
      <c r="B36" s="259">
        <f>SUM(B28:B35)</f>
        <v>0</v>
      </c>
      <c r="C36" s="259">
        <f aca="true" t="shared" si="1" ref="C36:M36">SUM(C28:C35)</f>
        <v>0</v>
      </c>
      <c r="D36" s="259">
        <f t="shared" si="1"/>
        <v>0</v>
      </c>
      <c r="E36" s="259">
        <f t="shared" si="1"/>
        <v>0</v>
      </c>
      <c r="F36" s="259">
        <f t="shared" si="1"/>
        <v>0</v>
      </c>
      <c r="G36" s="259">
        <f t="shared" si="1"/>
        <v>0</v>
      </c>
      <c r="H36" s="259">
        <f t="shared" si="1"/>
        <v>0</v>
      </c>
      <c r="I36" s="259">
        <f t="shared" si="1"/>
        <v>0</v>
      </c>
      <c r="J36" s="259">
        <f t="shared" si="1"/>
        <v>0</v>
      </c>
      <c r="K36" s="259">
        <f t="shared" si="1"/>
        <v>0</v>
      </c>
      <c r="L36" s="259">
        <f t="shared" si="1"/>
        <v>0</v>
      </c>
      <c r="M36" s="259">
        <f t="shared" si="1"/>
        <v>0</v>
      </c>
      <c r="O36" s="154"/>
    </row>
    <row r="38" spans="1:13" ht="18.75">
      <c r="A38" s="917" t="s">
        <v>270</v>
      </c>
      <c r="B38" s="435"/>
      <c r="C38" s="436"/>
      <c r="D38" s="436"/>
      <c r="E38" s="436"/>
      <c r="F38" s="435"/>
      <c r="G38" s="435"/>
      <c r="H38" s="435"/>
      <c r="I38" s="435"/>
      <c r="J38" s="435"/>
      <c r="K38" s="8"/>
      <c r="L38" s="8"/>
      <c r="M38" s="8"/>
    </row>
    <row r="39" spans="1:13" ht="15.75">
      <c r="A39" s="19"/>
      <c r="B39" s="19"/>
      <c r="C39" s="140"/>
      <c r="D39" s="140"/>
      <c r="E39" s="19"/>
      <c r="F39" s="19"/>
      <c r="G39" s="19"/>
      <c r="H39" s="19"/>
      <c r="I39" s="19"/>
      <c r="J39" s="19"/>
      <c r="K39" s="19"/>
      <c r="L39" s="19"/>
      <c r="M39" s="19"/>
    </row>
    <row r="40" spans="1:13" ht="15.75">
      <c r="A40" s="304" t="s">
        <v>1612</v>
      </c>
      <c r="B40" s="146" t="s">
        <v>643</v>
      </c>
      <c r="C40" s="146" t="s">
        <v>644</v>
      </c>
      <c r="D40" s="146" t="s">
        <v>645</v>
      </c>
      <c r="E40" s="147" t="s">
        <v>646</v>
      </c>
      <c r="F40" s="147" t="s">
        <v>647</v>
      </c>
      <c r="G40" s="147" t="s">
        <v>648</v>
      </c>
      <c r="H40" s="147" t="s">
        <v>649</v>
      </c>
      <c r="I40" s="147" t="s">
        <v>650</v>
      </c>
      <c r="J40" s="147" t="s">
        <v>651</v>
      </c>
      <c r="K40" s="147" t="s">
        <v>652</v>
      </c>
      <c r="L40" s="147" t="s">
        <v>653</v>
      </c>
      <c r="M40" s="146" t="s">
        <v>654</v>
      </c>
    </row>
    <row r="41" spans="1:14" ht="15.75">
      <c r="A41" s="305" t="s">
        <v>1617</v>
      </c>
      <c r="B41" s="148" t="s">
        <v>1731</v>
      </c>
      <c r="C41" s="148" t="s">
        <v>1732</v>
      </c>
      <c r="D41" s="148" t="s">
        <v>1733</v>
      </c>
      <c r="E41" s="148" t="s">
        <v>1734</v>
      </c>
      <c r="F41" s="148" t="s">
        <v>1735</v>
      </c>
      <c r="G41" s="148" t="s">
        <v>1736</v>
      </c>
      <c r="H41" s="148" t="s">
        <v>1737</v>
      </c>
      <c r="I41" s="148" t="s">
        <v>1738</v>
      </c>
      <c r="J41" s="148" t="s">
        <v>725</v>
      </c>
      <c r="K41" s="148" t="s">
        <v>726</v>
      </c>
      <c r="L41" s="148" t="s">
        <v>727</v>
      </c>
      <c r="M41" s="148" t="s">
        <v>728</v>
      </c>
      <c r="N41" s="154"/>
    </row>
    <row r="42" spans="1:14" ht="15.75">
      <c r="A42" s="305">
        <v>1</v>
      </c>
      <c r="B42" s="150"/>
      <c r="C42" s="151"/>
      <c r="D42" s="151"/>
      <c r="E42" s="17"/>
      <c r="F42" s="17"/>
      <c r="G42" s="17"/>
      <c r="H42" s="17"/>
      <c r="I42" s="17"/>
      <c r="J42" s="17"/>
      <c r="K42" s="17"/>
      <c r="L42" s="17"/>
      <c r="M42" s="152"/>
      <c r="N42" s="154"/>
    </row>
    <row r="43" spans="1:13" ht="15.75">
      <c r="A43" s="305">
        <v>2</v>
      </c>
      <c r="B43" s="150"/>
      <c r="C43" s="151"/>
      <c r="D43" s="151"/>
      <c r="E43" s="17"/>
      <c r="F43" s="17"/>
      <c r="G43" s="17"/>
      <c r="H43" s="17"/>
      <c r="I43" s="17"/>
      <c r="J43" s="17"/>
      <c r="K43" s="17"/>
      <c r="L43" s="17"/>
      <c r="M43" s="152"/>
    </row>
    <row r="44" spans="1:14" ht="15.75">
      <c r="A44" s="305">
        <v>3</v>
      </c>
      <c r="B44" s="150"/>
      <c r="C44" s="151"/>
      <c r="D44" s="151"/>
      <c r="E44" s="17"/>
      <c r="F44" s="17"/>
      <c r="G44" s="17"/>
      <c r="H44" s="17"/>
      <c r="I44" s="17"/>
      <c r="J44" s="17"/>
      <c r="K44" s="17"/>
      <c r="L44" s="17"/>
      <c r="M44" s="152"/>
      <c r="N44" s="154"/>
    </row>
    <row r="45" spans="1:14" ht="15.75">
      <c r="A45" s="305">
        <v>4</v>
      </c>
      <c r="B45" s="150"/>
      <c r="C45" s="151"/>
      <c r="D45" s="151"/>
      <c r="E45" s="17"/>
      <c r="F45" s="17"/>
      <c r="G45" s="17"/>
      <c r="H45" s="17"/>
      <c r="I45" s="17"/>
      <c r="J45" s="17"/>
      <c r="K45" s="17"/>
      <c r="L45" s="17"/>
      <c r="M45" s="152"/>
      <c r="N45" s="154"/>
    </row>
    <row r="46" spans="1:14" ht="15.75">
      <c r="A46" s="305">
        <v>5</v>
      </c>
      <c r="B46" s="150"/>
      <c r="C46" s="151"/>
      <c r="D46" s="151"/>
      <c r="E46" s="17"/>
      <c r="F46" s="17"/>
      <c r="G46" s="17"/>
      <c r="H46" s="17"/>
      <c r="I46" s="17"/>
      <c r="J46" s="17"/>
      <c r="K46" s="17"/>
      <c r="L46" s="17"/>
      <c r="M46" s="152"/>
      <c r="N46" s="154"/>
    </row>
    <row r="47" spans="1:14" ht="15.75">
      <c r="A47" s="305">
        <v>6</v>
      </c>
      <c r="B47" s="150"/>
      <c r="C47" s="151"/>
      <c r="D47" s="151"/>
      <c r="E47" s="17"/>
      <c r="F47" s="17"/>
      <c r="G47" s="17"/>
      <c r="H47" s="17"/>
      <c r="I47" s="17"/>
      <c r="J47" s="17"/>
      <c r="K47" s="17"/>
      <c r="L47" s="17"/>
      <c r="M47" s="152"/>
      <c r="N47" s="154"/>
    </row>
    <row r="48" spans="1:14" ht="15.75">
      <c r="A48" s="305">
        <v>7</v>
      </c>
      <c r="B48" s="150"/>
      <c r="C48" s="151"/>
      <c r="D48" s="151"/>
      <c r="E48" s="17"/>
      <c r="F48" s="17"/>
      <c r="G48" s="17"/>
      <c r="H48" s="17"/>
      <c r="I48" s="17"/>
      <c r="J48" s="17"/>
      <c r="K48" s="17"/>
      <c r="L48" s="17"/>
      <c r="M48" s="152"/>
      <c r="N48" s="154"/>
    </row>
    <row r="49" spans="1:14" ht="15.75">
      <c r="A49" s="305">
        <v>8</v>
      </c>
      <c r="B49" s="150"/>
      <c r="C49" s="151"/>
      <c r="D49" s="151"/>
      <c r="E49" s="17"/>
      <c r="F49" s="17"/>
      <c r="G49" s="17"/>
      <c r="H49" s="17"/>
      <c r="I49" s="17"/>
      <c r="J49" s="17"/>
      <c r="K49" s="17"/>
      <c r="L49" s="17"/>
      <c r="M49" s="152"/>
      <c r="N49" s="154"/>
    </row>
    <row r="50" spans="1:14" ht="15.75">
      <c r="A50" s="1213" t="s">
        <v>281</v>
      </c>
      <c r="B50" s="259">
        <f>SUM(B42:B49)</f>
        <v>0</v>
      </c>
      <c r="C50" s="259">
        <f aca="true" t="shared" si="2" ref="C50:M50">SUM(C42:C49)</f>
        <v>0</v>
      </c>
      <c r="D50" s="259">
        <f t="shared" si="2"/>
        <v>0</v>
      </c>
      <c r="E50" s="259">
        <f t="shared" si="2"/>
        <v>0</v>
      </c>
      <c r="F50" s="259">
        <f t="shared" si="2"/>
        <v>0</v>
      </c>
      <c r="G50" s="259">
        <f t="shared" si="2"/>
        <v>0</v>
      </c>
      <c r="H50" s="259">
        <f t="shared" si="2"/>
        <v>0</v>
      </c>
      <c r="I50" s="259">
        <f t="shared" si="2"/>
        <v>0</v>
      </c>
      <c r="J50" s="259">
        <f t="shared" si="2"/>
        <v>0</v>
      </c>
      <c r="K50" s="259">
        <f t="shared" si="2"/>
        <v>0</v>
      </c>
      <c r="L50" s="259">
        <f t="shared" si="2"/>
        <v>0</v>
      </c>
      <c r="M50" s="259">
        <f t="shared" si="2"/>
        <v>0</v>
      </c>
      <c r="N50" s="154"/>
    </row>
    <row r="51" ht="15.75">
      <c r="N51" s="154"/>
    </row>
    <row r="52" ht="15.75">
      <c r="N52" s="154"/>
    </row>
    <row r="53" ht="15.75">
      <c r="N53" s="154"/>
    </row>
    <row r="54" ht="15.75">
      <c r="N54" s="154"/>
    </row>
    <row r="55" ht="15.75">
      <c r="N55" s="154"/>
    </row>
    <row r="56" ht="15.75">
      <c r="N56" s="154"/>
    </row>
    <row r="57" ht="15.75">
      <c r="N57" s="154"/>
    </row>
    <row r="59" ht="15.75">
      <c r="N59" s="154"/>
    </row>
    <row r="60" ht="15.75">
      <c r="N60" s="154"/>
    </row>
    <row r="61" ht="15.75">
      <c r="N61" s="154"/>
    </row>
    <row r="62" ht="15.75">
      <c r="N62" s="154"/>
    </row>
    <row r="63" ht="15.75">
      <c r="N63" s="154"/>
    </row>
    <row r="64" ht="15.75">
      <c r="N64" s="154"/>
    </row>
    <row r="65" ht="15.75">
      <c r="N65" s="154"/>
    </row>
    <row r="66" ht="15.75">
      <c r="N66" s="154"/>
    </row>
  </sheetData>
  <sheetProtection/>
  <printOptions horizontalCentered="1"/>
  <pageMargins left="0.5" right="0.5" top="0.75" bottom="0.25" header="0" footer="0.25"/>
  <pageSetup horizontalDpi="300" verticalDpi="300" orientation="landscape" scale="65" r:id="rId1"/>
  <headerFooter alignWithMargins="0">
    <oddFooter>&amp;CPage 43</oddFooter>
  </headerFooter>
</worksheet>
</file>

<file path=xl/worksheets/sheet47.xml><?xml version="1.0" encoding="utf-8"?>
<worksheet xmlns="http://schemas.openxmlformats.org/spreadsheetml/2006/main" xmlns:r="http://schemas.openxmlformats.org/officeDocument/2006/relationships">
  <sheetPr codeName="Sheet47"/>
  <dimension ref="A1:R33"/>
  <sheetViews>
    <sheetView showGridLines="0" showZeros="0" zoomScalePageLayoutView="0" workbookViewId="0" topLeftCell="A1">
      <selection activeCell="D17" sqref="D17"/>
    </sheetView>
  </sheetViews>
  <sheetFormatPr defaultColWidth="9.00390625" defaultRowHeight="15.75"/>
  <cols>
    <col min="1" max="1" width="4.625" style="200" customWidth="1"/>
    <col min="2" max="2" width="6.75390625" style="214" customWidth="1"/>
    <col min="3" max="3" width="48.125" style="200" customWidth="1"/>
    <col min="4" max="12" width="12.125" style="200" customWidth="1"/>
    <col min="13" max="16384" width="9.00390625" style="191" customWidth="1"/>
  </cols>
  <sheetData>
    <row r="1" spans="1:18" s="65" customFormat="1" ht="19.5" thickBot="1">
      <c r="A1" s="1037">
        <f>TableConts1!A1</f>
        <v>0</v>
      </c>
      <c r="B1" s="60"/>
      <c r="C1" s="60"/>
      <c r="D1" s="189"/>
      <c r="E1" s="189"/>
      <c r="F1" s="60"/>
      <c r="G1" s="190"/>
      <c r="H1" s="190"/>
      <c r="I1" s="189"/>
      <c r="J1" s="855"/>
      <c r="K1" s="855"/>
      <c r="L1" s="981" t="str">
        <f>GenInst1!K1</f>
        <v>For the Year Ended December 31, 2018</v>
      </c>
      <c r="M1" s="188"/>
      <c r="N1" s="188"/>
      <c r="O1" s="188"/>
      <c r="P1" s="188"/>
      <c r="Q1" s="188"/>
      <c r="R1" s="188"/>
    </row>
    <row r="2" spans="1:18" s="228" customFormat="1" ht="15.75">
      <c r="A2" s="249"/>
      <c r="B2" s="552" t="s">
        <v>936</v>
      </c>
      <c r="C2" s="249"/>
      <c r="D2" s="249"/>
      <c r="E2" s="249"/>
      <c r="F2" s="238"/>
      <c r="G2" s="238"/>
      <c r="H2" s="249"/>
      <c r="I2" s="249"/>
      <c r="J2" s="238"/>
      <c r="K2" s="238"/>
      <c r="L2" s="238"/>
      <c r="M2" s="260"/>
      <c r="N2" s="260"/>
      <c r="O2" s="260"/>
      <c r="P2" s="260"/>
      <c r="Q2" s="260"/>
      <c r="R2" s="260"/>
    </row>
    <row r="3" spans="1:18" s="228" customFormat="1" ht="15.75" customHeight="1">
      <c r="A3" s="1023"/>
      <c r="B3" s="249"/>
      <c r="C3" s="249"/>
      <c r="D3" s="249"/>
      <c r="E3" s="249"/>
      <c r="F3" s="238"/>
      <c r="G3" s="238"/>
      <c r="H3" s="249"/>
      <c r="I3" s="249"/>
      <c r="J3" s="238"/>
      <c r="K3" s="238"/>
      <c r="L3" s="238"/>
      <c r="M3" s="260"/>
      <c r="N3" s="260"/>
      <c r="O3" s="260"/>
      <c r="P3" s="260"/>
      <c r="Q3" s="260"/>
      <c r="R3" s="260"/>
    </row>
    <row r="4" spans="1:12" ht="25.5">
      <c r="A4" s="1014" t="s">
        <v>1509</v>
      </c>
      <c r="B4" s="475"/>
      <c r="C4" s="474"/>
      <c r="D4" s="474"/>
      <c r="E4" s="474"/>
      <c r="F4" s="474"/>
      <c r="G4" s="474"/>
      <c r="H4" s="474"/>
      <c r="I4" s="474"/>
      <c r="J4" s="474"/>
      <c r="K4" s="474"/>
      <c r="L4" s="474"/>
    </row>
    <row r="5" spans="1:12" ht="15.75">
      <c r="A5" s="440"/>
      <c r="B5" s="441"/>
      <c r="C5" s="440"/>
      <c r="D5" s="442"/>
      <c r="E5" s="442"/>
      <c r="F5" s="442"/>
      <c r="G5" s="440"/>
      <c r="H5" s="440"/>
      <c r="I5" s="440"/>
      <c r="J5" s="440"/>
      <c r="K5" s="440"/>
      <c r="L5" s="440"/>
    </row>
    <row r="6" spans="1:12" ht="15" customHeight="1">
      <c r="A6" s="443"/>
      <c r="B6" s="444"/>
      <c r="C6" s="445"/>
      <c r="D6" s="446"/>
      <c r="E6" s="446" t="s">
        <v>308</v>
      </c>
      <c r="F6" s="446" t="s">
        <v>308</v>
      </c>
      <c r="G6" s="447" t="s">
        <v>309</v>
      </c>
      <c r="H6" s="448" t="s">
        <v>309</v>
      </c>
      <c r="I6" s="449" t="s">
        <v>310</v>
      </c>
      <c r="J6" s="449" t="s">
        <v>310</v>
      </c>
      <c r="K6" s="449" t="s">
        <v>1248</v>
      </c>
      <c r="L6" s="449" t="s">
        <v>311</v>
      </c>
    </row>
    <row r="7" spans="1:12" ht="15" customHeight="1">
      <c r="A7" s="443"/>
      <c r="B7" s="444"/>
      <c r="C7" s="445"/>
      <c r="D7" s="449" t="s">
        <v>843</v>
      </c>
      <c r="E7" s="449" t="s">
        <v>312</v>
      </c>
      <c r="F7" s="449" t="s">
        <v>312</v>
      </c>
      <c r="G7" s="447" t="s">
        <v>313</v>
      </c>
      <c r="H7" s="448" t="s">
        <v>313</v>
      </c>
      <c r="I7" s="446" t="s">
        <v>1329</v>
      </c>
      <c r="J7" s="446" t="s">
        <v>1329</v>
      </c>
      <c r="K7" s="449" t="s">
        <v>1051</v>
      </c>
      <c r="L7" s="449" t="s">
        <v>1329</v>
      </c>
    </row>
    <row r="8" spans="1:12" ht="15" customHeight="1">
      <c r="A8" s="450"/>
      <c r="B8" s="451"/>
      <c r="C8" s="445"/>
      <c r="D8" s="449" t="s">
        <v>1044</v>
      </c>
      <c r="E8" s="449" t="s">
        <v>1052</v>
      </c>
      <c r="F8" s="449" t="s">
        <v>1052</v>
      </c>
      <c r="G8" s="443" t="s">
        <v>1053</v>
      </c>
      <c r="H8" s="443" t="s">
        <v>1053</v>
      </c>
      <c r="I8" s="446" t="s">
        <v>1054</v>
      </c>
      <c r="J8" s="446" t="s">
        <v>1054</v>
      </c>
      <c r="K8" s="449" t="s">
        <v>1055</v>
      </c>
      <c r="L8" s="449" t="s">
        <v>1056</v>
      </c>
    </row>
    <row r="9" spans="1:12" ht="15" customHeight="1">
      <c r="A9" s="452" t="s">
        <v>1612</v>
      </c>
      <c r="B9" s="453" t="s">
        <v>1181</v>
      </c>
      <c r="C9" s="454"/>
      <c r="D9" s="449" t="s">
        <v>1045</v>
      </c>
      <c r="E9" s="449" t="s">
        <v>1057</v>
      </c>
      <c r="F9" s="443" t="s">
        <v>1058</v>
      </c>
      <c r="G9" s="449" t="s">
        <v>1057</v>
      </c>
      <c r="H9" s="443" t="s">
        <v>1058</v>
      </c>
      <c r="I9" s="449" t="s">
        <v>1057</v>
      </c>
      <c r="J9" s="443" t="s">
        <v>1058</v>
      </c>
      <c r="K9" s="443" t="s">
        <v>1053</v>
      </c>
      <c r="L9" s="443" t="s">
        <v>1053</v>
      </c>
    </row>
    <row r="10" spans="1:12" ht="15" customHeight="1">
      <c r="A10" s="455" t="s">
        <v>1617</v>
      </c>
      <c r="B10" s="456" t="s">
        <v>1618</v>
      </c>
      <c r="C10" s="457"/>
      <c r="D10" s="449" t="s">
        <v>1619</v>
      </c>
      <c r="E10" s="449" t="s">
        <v>1620</v>
      </c>
      <c r="F10" s="449" t="s">
        <v>1621</v>
      </c>
      <c r="G10" s="449" t="s">
        <v>1622</v>
      </c>
      <c r="H10" s="449" t="s">
        <v>1623</v>
      </c>
      <c r="I10" s="449" t="s">
        <v>1624</v>
      </c>
      <c r="J10" s="449" t="s">
        <v>1625</v>
      </c>
      <c r="K10" s="449" t="s">
        <v>1626</v>
      </c>
      <c r="L10" s="449" t="s">
        <v>1627</v>
      </c>
    </row>
    <row r="11" spans="1:12" ht="15.75">
      <c r="A11" s="458">
        <v>1</v>
      </c>
      <c r="B11" s="1699" t="s">
        <v>97</v>
      </c>
      <c r="C11" s="1700"/>
      <c r="D11" s="721" t="s">
        <v>1186</v>
      </c>
      <c r="E11" s="721" t="s">
        <v>1186</v>
      </c>
      <c r="F11" s="721" t="s">
        <v>1186</v>
      </c>
      <c r="G11" s="721" t="s">
        <v>1186</v>
      </c>
      <c r="H11" s="721" t="s">
        <v>1186</v>
      </c>
      <c r="I11" s="721" t="s">
        <v>1186</v>
      </c>
      <c r="J11" s="721" t="s">
        <v>1186</v>
      </c>
      <c r="K11" s="721" t="s">
        <v>1186</v>
      </c>
      <c r="L11" s="721" t="s">
        <v>1186</v>
      </c>
    </row>
    <row r="12" spans="1:12" ht="15.75">
      <c r="A12" s="458">
        <f>A11+1</f>
        <v>2</v>
      </c>
      <c r="B12" s="460">
        <v>601</v>
      </c>
      <c r="C12" s="440" t="s">
        <v>98</v>
      </c>
      <c r="D12" s="719">
        <f>SUM(E12:L12)</f>
        <v>0</v>
      </c>
      <c r="E12" s="719"/>
      <c r="F12" s="719"/>
      <c r="G12" s="719"/>
      <c r="H12" s="719"/>
      <c r="I12" s="719"/>
      <c r="J12" s="719"/>
      <c r="K12" s="719"/>
      <c r="L12" s="719"/>
    </row>
    <row r="13" spans="1:12" ht="15.75">
      <c r="A13" s="458">
        <f aca="true" t="shared" si="0" ref="A13:A29">A12+1</f>
        <v>3</v>
      </c>
      <c r="B13" s="460">
        <v>603</v>
      </c>
      <c r="C13" s="464" t="s">
        <v>1059</v>
      </c>
      <c r="D13" s="719">
        <f>SUM(E13:L13)</f>
        <v>0</v>
      </c>
      <c r="E13" s="721"/>
      <c r="F13" s="721"/>
      <c r="G13" s="721"/>
      <c r="H13" s="721"/>
      <c r="I13" s="721"/>
      <c r="J13" s="721"/>
      <c r="K13" s="721"/>
      <c r="L13" s="721"/>
    </row>
    <row r="14" spans="1:12" ht="15.75">
      <c r="A14" s="458">
        <f t="shared" si="0"/>
        <v>4</v>
      </c>
      <c r="B14" s="460"/>
      <c r="C14" s="598" t="s">
        <v>1534</v>
      </c>
      <c r="D14" s="721">
        <f>SUM(D12:D13)</f>
        <v>0</v>
      </c>
      <c r="E14" s="721">
        <f>SUM(E12:E13)</f>
        <v>0</v>
      </c>
      <c r="F14" s="721">
        <f aca="true" t="shared" si="1" ref="F14:K14">SUM(F12:F13)</f>
        <v>0</v>
      </c>
      <c r="G14" s="721">
        <f t="shared" si="1"/>
        <v>0</v>
      </c>
      <c r="H14" s="721">
        <f t="shared" si="1"/>
        <v>0</v>
      </c>
      <c r="I14" s="721">
        <f t="shared" si="1"/>
        <v>0</v>
      </c>
      <c r="J14" s="721">
        <f t="shared" si="1"/>
        <v>0</v>
      </c>
      <c r="K14" s="721">
        <f t="shared" si="1"/>
        <v>0</v>
      </c>
      <c r="L14" s="721">
        <f>SUM(L12:L13)</f>
        <v>0</v>
      </c>
    </row>
    <row r="15" spans="1:12" ht="15.75">
      <c r="A15" s="458">
        <f t="shared" si="0"/>
        <v>5</v>
      </c>
      <c r="B15" s="1699" t="s">
        <v>1060</v>
      </c>
      <c r="C15" s="1700"/>
      <c r="D15" s="721" t="s">
        <v>1186</v>
      </c>
      <c r="E15" s="721" t="s">
        <v>1186</v>
      </c>
      <c r="F15" s="721" t="s">
        <v>1186</v>
      </c>
      <c r="G15" s="721" t="s">
        <v>1186</v>
      </c>
      <c r="H15" s="721" t="s">
        <v>1186</v>
      </c>
      <c r="I15" s="721" t="s">
        <v>1186</v>
      </c>
      <c r="J15" s="721" t="s">
        <v>1186</v>
      </c>
      <c r="K15" s="721" t="s">
        <v>1186</v>
      </c>
      <c r="L15" s="721" t="s">
        <v>1186</v>
      </c>
    </row>
    <row r="16" spans="1:12" ht="15.75">
      <c r="A16" s="458">
        <f t="shared" si="0"/>
        <v>6</v>
      </c>
      <c r="B16" s="460">
        <v>631</v>
      </c>
      <c r="C16" s="463" t="s">
        <v>866</v>
      </c>
      <c r="D16" s="719">
        <f aca="true" t="shared" si="2" ref="D16:D21">SUM(E16:L16)</f>
        <v>0</v>
      </c>
      <c r="E16" s="719"/>
      <c r="F16" s="719"/>
      <c r="G16" s="719"/>
      <c r="H16" s="719"/>
      <c r="I16" s="719"/>
      <c r="J16" s="719"/>
      <c r="K16" s="719"/>
      <c r="L16" s="719"/>
    </row>
    <row r="17" spans="1:12" ht="15.75">
      <c r="A17" s="458">
        <f t="shared" si="0"/>
        <v>7</v>
      </c>
      <c r="B17" s="460">
        <v>632</v>
      </c>
      <c r="C17" s="463" t="s">
        <v>867</v>
      </c>
      <c r="D17" s="719">
        <f t="shared" si="2"/>
        <v>0</v>
      </c>
      <c r="E17" s="719"/>
      <c r="F17" s="719"/>
      <c r="G17" s="719"/>
      <c r="H17" s="719"/>
      <c r="I17" s="719"/>
      <c r="J17" s="719"/>
      <c r="K17" s="719"/>
      <c r="L17" s="719"/>
    </row>
    <row r="18" spans="1:12" ht="15.75">
      <c r="A18" s="458">
        <f t="shared" si="0"/>
        <v>8</v>
      </c>
      <c r="B18" s="460">
        <v>633</v>
      </c>
      <c r="C18" s="463" t="s">
        <v>868</v>
      </c>
      <c r="D18" s="719">
        <f t="shared" si="2"/>
        <v>0</v>
      </c>
      <c r="E18" s="719"/>
      <c r="F18" s="719"/>
      <c r="G18" s="719"/>
      <c r="H18" s="719"/>
      <c r="I18" s="719"/>
      <c r="J18" s="719"/>
      <c r="K18" s="719"/>
      <c r="L18" s="719"/>
    </row>
    <row r="19" spans="1:12" ht="15.75">
      <c r="A19" s="458">
        <f t="shared" si="0"/>
        <v>9</v>
      </c>
      <c r="B19" s="460">
        <v>634</v>
      </c>
      <c r="C19" s="463" t="s">
        <v>869</v>
      </c>
      <c r="D19" s="719">
        <f t="shared" si="2"/>
        <v>0</v>
      </c>
      <c r="E19" s="719"/>
      <c r="F19" s="719"/>
      <c r="G19" s="719"/>
      <c r="H19" s="719"/>
      <c r="I19" s="719"/>
      <c r="J19" s="719"/>
      <c r="K19" s="719"/>
      <c r="L19" s="719"/>
    </row>
    <row r="20" spans="1:12" ht="15.75">
      <c r="A20" s="458">
        <f t="shared" si="0"/>
        <v>10</v>
      </c>
      <c r="B20" s="460">
        <v>635</v>
      </c>
      <c r="C20" s="463" t="s">
        <v>131</v>
      </c>
      <c r="D20" s="719">
        <f t="shared" si="2"/>
        <v>0</v>
      </c>
      <c r="E20" s="719"/>
      <c r="F20" s="719"/>
      <c r="G20" s="719"/>
      <c r="H20" s="719"/>
      <c r="I20" s="719"/>
      <c r="J20" s="719"/>
      <c r="K20" s="719"/>
      <c r="L20" s="719"/>
    </row>
    <row r="21" spans="1:12" ht="15.75">
      <c r="A21" s="458">
        <f t="shared" si="0"/>
        <v>11</v>
      </c>
      <c r="B21" s="460">
        <v>636</v>
      </c>
      <c r="C21" s="463" t="s">
        <v>865</v>
      </c>
      <c r="D21" s="719">
        <f t="shared" si="2"/>
        <v>0</v>
      </c>
      <c r="E21" s="719"/>
      <c r="F21" s="719"/>
      <c r="G21" s="719"/>
      <c r="H21" s="719"/>
      <c r="I21" s="719"/>
      <c r="J21" s="719"/>
      <c r="K21" s="719"/>
      <c r="L21" s="719"/>
    </row>
    <row r="22" spans="1:12" ht="15.75">
      <c r="A22" s="458">
        <f t="shared" si="0"/>
        <v>12</v>
      </c>
      <c r="B22" s="460"/>
      <c r="C22" s="600" t="s">
        <v>1666</v>
      </c>
      <c r="D22" s="721">
        <f>SUM(D16:D21)</f>
        <v>0</v>
      </c>
      <c r="E22" s="721">
        <f>SUM(E16:E21)</f>
        <v>0</v>
      </c>
      <c r="F22" s="721">
        <f aca="true" t="shared" si="3" ref="F22:K22">SUM(F16:F21)</f>
        <v>0</v>
      </c>
      <c r="G22" s="721">
        <f t="shared" si="3"/>
        <v>0</v>
      </c>
      <c r="H22" s="721">
        <f t="shared" si="3"/>
        <v>0</v>
      </c>
      <c r="I22" s="721">
        <f t="shared" si="3"/>
        <v>0</v>
      </c>
      <c r="J22" s="721">
        <f t="shared" si="3"/>
        <v>0</v>
      </c>
      <c r="K22" s="721">
        <f t="shared" si="3"/>
        <v>0</v>
      </c>
      <c r="L22" s="721">
        <f>SUM(L16:L21)</f>
        <v>0</v>
      </c>
    </row>
    <row r="23" spans="1:12" ht="15.75">
      <c r="A23" s="458">
        <f t="shared" si="0"/>
        <v>13</v>
      </c>
      <c r="B23" s="1699" t="s">
        <v>1061</v>
      </c>
      <c r="C23" s="1700"/>
      <c r="D23" s="721" t="s">
        <v>1186</v>
      </c>
      <c r="E23" s="721" t="s">
        <v>1186</v>
      </c>
      <c r="F23" s="721" t="s">
        <v>1186</v>
      </c>
      <c r="G23" s="721" t="s">
        <v>1186</v>
      </c>
      <c r="H23" s="721" t="s">
        <v>1186</v>
      </c>
      <c r="I23" s="721" t="s">
        <v>1186</v>
      </c>
      <c r="J23" s="721" t="s">
        <v>1186</v>
      </c>
      <c r="K23" s="721" t="s">
        <v>1186</v>
      </c>
      <c r="L23" s="721" t="s">
        <v>1186</v>
      </c>
    </row>
    <row r="24" spans="1:12" ht="15.75">
      <c r="A24" s="458">
        <f t="shared" si="0"/>
        <v>14</v>
      </c>
      <c r="B24" s="460">
        <v>675.3</v>
      </c>
      <c r="C24" s="440" t="s">
        <v>1535</v>
      </c>
      <c r="D24" s="719">
        <f>SUM(E24:L24)</f>
        <v>0</v>
      </c>
      <c r="E24" s="719"/>
      <c r="F24" s="719"/>
      <c r="G24" s="719"/>
      <c r="H24" s="719"/>
      <c r="I24" s="719"/>
      <c r="J24" s="719"/>
      <c r="K24" s="719"/>
      <c r="L24" s="719"/>
    </row>
    <row r="25" spans="1:12" ht="15.75">
      <c r="A25" s="458">
        <f t="shared" si="0"/>
        <v>15</v>
      </c>
      <c r="B25" s="465">
        <v>675.12</v>
      </c>
      <c r="C25" s="466" t="s">
        <v>870</v>
      </c>
      <c r="D25" s="719">
        <f>SUM(E25:L25)</f>
        <v>0</v>
      </c>
      <c r="E25" s="721"/>
      <c r="F25" s="721"/>
      <c r="G25" s="721"/>
      <c r="H25" s="721"/>
      <c r="I25" s="721"/>
      <c r="J25" s="721"/>
      <c r="K25" s="721"/>
      <c r="L25" s="721"/>
    </row>
    <row r="26" spans="1:12" ht="15.75">
      <c r="A26" s="458">
        <f t="shared" si="0"/>
        <v>16</v>
      </c>
      <c r="B26" s="469"/>
      <c r="C26" s="467"/>
      <c r="D26" s="367"/>
      <c r="E26" s="367"/>
      <c r="F26" s="367"/>
      <c r="G26" s="367"/>
      <c r="H26" s="367"/>
      <c r="I26" s="367"/>
      <c r="J26" s="367"/>
      <c r="K26" s="367"/>
      <c r="L26" s="367"/>
    </row>
    <row r="27" spans="1:12" ht="15.75">
      <c r="A27" s="458">
        <f t="shared" si="0"/>
        <v>17</v>
      </c>
      <c r="B27" s="469"/>
      <c r="C27" s="467"/>
      <c r="D27" s="367"/>
      <c r="E27" s="367"/>
      <c r="F27" s="367"/>
      <c r="G27" s="367"/>
      <c r="H27" s="367"/>
      <c r="I27" s="367"/>
      <c r="J27" s="367"/>
      <c r="K27" s="367"/>
      <c r="L27" s="367"/>
    </row>
    <row r="28" spans="1:12" ht="15.75">
      <c r="A28" s="458">
        <f t="shared" si="0"/>
        <v>18</v>
      </c>
      <c r="B28" s="823"/>
      <c r="C28" s="601" t="s">
        <v>1665</v>
      </c>
      <c r="D28" s="824">
        <f aca="true" t="shared" si="4" ref="D28:L28">SUM(D24:D27)</f>
        <v>0</v>
      </c>
      <c r="E28" s="824">
        <f t="shared" si="4"/>
        <v>0</v>
      </c>
      <c r="F28" s="824">
        <f t="shared" si="4"/>
        <v>0</v>
      </c>
      <c r="G28" s="824">
        <f t="shared" si="4"/>
        <v>0</v>
      </c>
      <c r="H28" s="824">
        <f t="shared" si="4"/>
        <v>0</v>
      </c>
      <c r="I28" s="824">
        <f t="shared" si="4"/>
        <v>0</v>
      </c>
      <c r="J28" s="824">
        <f t="shared" si="4"/>
        <v>0</v>
      </c>
      <c r="K28" s="824">
        <f t="shared" si="4"/>
        <v>0</v>
      </c>
      <c r="L28" s="824">
        <f t="shared" si="4"/>
        <v>0</v>
      </c>
    </row>
    <row r="29" spans="1:12" ht="15.75">
      <c r="A29" s="458">
        <f t="shared" si="0"/>
        <v>19</v>
      </c>
      <c r="B29" s="1220"/>
      <c r="C29" s="1219" t="s">
        <v>1368</v>
      </c>
      <c r="D29" s="824">
        <f aca="true" t="shared" si="5" ref="D29:L29">SUM(D14+D22+D28)</f>
        <v>0</v>
      </c>
      <c r="E29" s="824">
        <f t="shared" si="5"/>
        <v>0</v>
      </c>
      <c r="F29" s="824">
        <f t="shared" si="5"/>
        <v>0</v>
      </c>
      <c r="G29" s="824">
        <f t="shared" si="5"/>
        <v>0</v>
      </c>
      <c r="H29" s="824">
        <f t="shared" si="5"/>
        <v>0</v>
      </c>
      <c r="I29" s="824">
        <f t="shared" si="5"/>
        <v>0</v>
      </c>
      <c r="J29" s="824">
        <f t="shared" si="5"/>
        <v>0</v>
      </c>
      <c r="K29" s="824">
        <f t="shared" si="5"/>
        <v>0</v>
      </c>
      <c r="L29" s="824">
        <f t="shared" si="5"/>
        <v>0</v>
      </c>
    </row>
    <row r="30" spans="1:12" ht="15.75">
      <c r="A30" s="448"/>
      <c r="B30" s="832"/>
      <c r="C30" s="833"/>
      <c r="D30" s="834"/>
      <c r="E30" s="834"/>
      <c r="F30" s="834"/>
      <c r="G30" s="834"/>
      <c r="H30" s="834"/>
      <c r="I30" s="834"/>
      <c r="J30" s="834"/>
      <c r="K30" s="834"/>
      <c r="L30" s="834"/>
    </row>
    <row r="31" spans="1:2" ht="15.75">
      <c r="A31" s="200" t="s">
        <v>871</v>
      </c>
      <c r="B31" s="191"/>
    </row>
    <row r="32" spans="1:12" ht="15.75">
      <c r="A32" s="200" t="s">
        <v>872</v>
      </c>
      <c r="B32" s="832"/>
      <c r="C32" s="833"/>
      <c r="D32" s="834"/>
      <c r="E32" s="834"/>
      <c r="F32" s="834"/>
      <c r="G32" s="834"/>
      <c r="H32" s="834"/>
      <c r="I32" s="834"/>
      <c r="J32" s="834"/>
      <c r="K32" s="834"/>
      <c r="L32" s="834"/>
    </row>
    <row r="33" ht="15.75">
      <c r="A33" s="200" t="s">
        <v>1718</v>
      </c>
    </row>
  </sheetData>
  <sheetProtection/>
  <mergeCells count="3">
    <mergeCell ref="B11:C11"/>
    <mergeCell ref="B15:C15"/>
    <mergeCell ref="B23:C23"/>
  </mergeCells>
  <printOptions horizontalCentered="1"/>
  <pageMargins left="0.5" right="0.5" top="0.75" bottom="0.5" header="0" footer="0.5"/>
  <pageSetup horizontalDpi="300" verticalDpi="300" orientation="landscape" scale="70" r:id="rId1"/>
  <headerFooter alignWithMargins="0">
    <oddFooter>&amp;CPage 44</oddFooter>
  </headerFooter>
</worksheet>
</file>

<file path=xl/worksheets/sheet48.xml><?xml version="1.0" encoding="utf-8"?>
<worksheet xmlns="http://schemas.openxmlformats.org/spreadsheetml/2006/main" xmlns:r="http://schemas.openxmlformats.org/officeDocument/2006/relationships">
  <sheetPr codeName="Sheet221" transitionEvaluation="1"/>
  <dimension ref="A1:O43"/>
  <sheetViews>
    <sheetView showGridLines="0" showZeros="0" zoomScalePageLayoutView="0" workbookViewId="0" topLeftCell="A1">
      <selection activeCell="D17" sqref="D17"/>
    </sheetView>
  </sheetViews>
  <sheetFormatPr defaultColWidth="8.75390625" defaultRowHeight="15.75"/>
  <cols>
    <col min="1" max="1" width="4.625" style="1383" customWidth="1"/>
    <col min="2" max="2" width="28.125" style="604" customWidth="1"/>
    <col min="3" max="5" width="17.00390625" style="604" customWidth="1"/>
    <col min="6" max="16384" width="8.75390625" style="604" customWidth="1"/>
  </cols>
  <sheetData>
    <row r="1" spans="1:15" s="4" customFormat="1" ht="16.5" thickBot="1">
      <c r="A1" s="1381">
        <f>TableConts1!A1</f>
        <v>0</v>
      </c>
      <c r="B1" s="1246"/>
      <c r="C1" s="1248"/>
      <c r="D1" s="1395"/>
      <c r="E1" s="1082" t="str">
        <f>GenInst1!K1</f>
        <v>For the Year Ended December 31, 2018</v>
      </c>
      <c r="F1" s="41"/>
      <c r="G1" s="41"/>
      <c r="H1" s="41"/>
      <c r="I1" s="41"/>
      <c r="J1" s="41"/>
      <c r="K1" s="41"/>
      <c r="L1" s="41"/>
      <c r="M1" s="41"/>
      <c r="N1" s="41"/>
      <c r="O1" s="41"/>
    </row>
    <row r="2" spans="1:15" s="4" customFormat="1" ht="15.75">
      <c r="A2" s="486"/>
      <c r="B2" s="986" t="s">
        <v>1497</v>
      </c>
      <c r="C2" s="1249"/>
      <c r="D2" s="1249"/>
      <c r="E2" s="835"/>
      <c r="F2" s="835"/>
      <c r="G2" s="1249"/>
      <c r="H2" s="1249"/>
      <c r="I2" s="1249"/>
      <c r="J2" s="41"/>
      <c r="K2" s="41"/>
      <c r="L2" s="41"/>
      <c r="M2" s="41"/>
      <c r="N2" s="41"/>
      <c r="O2" s="41"/>
    </row>
    <row r="3" spans="1:15" s="4" customFormat="1" ht="15" customHeight="1">
      <c r="A3" s="1382"/>
      <c r="B3" s="835"/>
      <c r="C3" s="1249"/>
      <c r="D3" s="1249"/>
      <c r="E3" s="835"/>
      <c r="F3" s="835"/>
      <c r="G3" s="1249"/>
      <c r="H3" s="1249"/>
      <c r="I3" s="1249"/>
      <c r="J3" s="41"/>
      <c r="K3" s="41"/>
      <c r="L3" s="41"/>
      <c r="M3" s="41"/>
      <c r="N3" s="41"/>
      <c r="O3" s="41"/>
    </row>
    <row r="4" spans="1:15" s="4" customFormat="1" ht="15.75" customHeight="1">
      <c r="A4" s="1703" t="s">
        <v>1114</v>
      </c>
      <c r="B4" s="1703"/>
      <c r="C4" s="1703"/>
      <c r="D4" s="1703"/>
      <c r="E4" s="1703"/>
      <c r="F4" s="835"/>
      <c r="G4" s="1249"/>
      <c r="H4" s="1249"/>
      <c r="I4" s="1249"/>
      <c r="J4" s="41"/>
      <c r="K4" s="41"/>
      <c r="L4" s="41"/>
      <c r="M4" s="41"/>
      <c r="N4" s="41"/>
      <c r="O4" s="41"/>
    </row>
    <row r="5" spans="1:15" s="4" customFormat="1" ht="15.75" customHeight="1">
      <c r="A5" s="1703" t="s">
        <v>1115</v>
      </c>
      <c r="B5" s="1703"/>
      <c r="C5" s="1703"/>
      <c r="D5" s="1703"/>
      <c r="E5" s="1703"/>
      <c r="F5" s="835"/>
      <c r="G5" s="1249"/>
      <c r="H5" s="1249"/>
      <c r="I5" s="1249"/>
      <c r="J5" s="41"/>
      <c r="K5" s="41"/>
      <c r="L5" s="41"/>
      <c r="M5" s="41"/>
      <c r="N5" s="41"/>
      <c r="O5" s="41"/>
    </row>
    <row r="6" ht="15" customHeight="1">
      <c r="B6" s="617"/>
    </row>
    <row r="7" ht="15.75">
      <c r="A7" s="1394" t="s">
        <v>1196</v>
      </c>
    </row>
    <row r="8" ht="15.75">
      <c r="A8" s="1394" t="s">
        <v>1103</v>
      </c>
    </row>
    <row r="9" spans="1:5" ht="15.75">
      <c r="A9" s="1384"/>
      <c r="B9" s="1385"/>
      <c r="C9" s="1385"/>
      <c r="D9" s="1385"/>
      <c r="E9" s="1385"/>
    </row>
    <row r="10" spans="1:5" ht="15.75">
      <c r="A10" s="1386"/>
      <c r="B10" s="108"/>
      <c r="C10" s="1390"/>
      <c r="D10" s="1704" t="s">
        <v>1112</v>
      </c>
      <c r="E10" s="1705"/>
    </row>
    <row r="11" spans="1:5" ht="15.75">
      <c r="A11" s="1233"/>
      <c r="B11" s="102"/>
      <c r="C11" s="1007"/>
      <c r="D11" s="1701" t="s">
        <v>1311</v>
      </c>
      <c r="E11" s="1702"/>
    </row>
    <row r="12" spans="1:14" s="108" customFormat="1" ht="15.75">
      <c r="A12" s="1233" t="s">
        <v>1612</v>
      </c>
      <c r="B12" s="102" t="s">
        <v>1110</v>
      </c>
      <c r="C12" s="1007" t="s">
        <v>98</v>
      </c>
      <c r="D12" s="1390" t="s">
        <v>94</v>
      </c>
      <c r="E12" s="1391" t="s">
        <v>1111</v>
      </c>
      <c r="F12" s="604"/>
      <c r="G12" s="604"/>
      <c r="H12" s="604"/>
      <c r="I12" s="604"/>
      <c r="J12" s="604"/>
      <c r="K12" s="604"/>
      <c r="L12" s="604"/>
      <c r="M12" s="604"/>
      <c r="N12" s="604"/>
    </row>
    <row r="13" spans="1:5" ht="16.5" thickBot="1">
      <c r="A13" s="1234" t="s">
        <v>1617</v>
      </c>
      <c r="B13" s="104" t="s">
        <v>1618</v>
      </c>
      <c r="C13" s="1392" t="s">
        <v>1620</v>
      </c>
      <c r="D13" s="1393" t="s">
        <v>1621</v>
      </c>
      <c r="E13" s="1393" t="s">
        <v>1622</v>
      </c>
    </row>
    <row r="14" spans="1:5" ht="15.75">
      <c r="A14" s="1235">
        <v>1</v>
      </c>
      <c r="B14" s="106" t="s">
        <v>1104</v>
      </c>
      <c r="C14" s="998"/>
      <c r="D14" s="998"/>
      <c r="E14" s="998"/>
    </row>
    <row r="15" spans="1:5" ht="15.75">
      <c r="A15" s="1235">
        <v>2</v>
      </c>
      <c r="B15" s="106" t="s">
        <v>1105</v>
      </c>
      <c r="C15" s="998"/>
      <c r="D15" s="998"/>
      <c r="E15" s="998"/>
    </row>
    <row r="16" spans="1:5" ht="15.75">
      <c r="A16" s="1235">
        <v>3</v>
      </c>
      <c r="B16" s="106" t="s">
        <v>1106</v>
      </c>
      <c r="C16" s="998"/>
      <c r="D16" s="998"/>
      <c r="E16" s="998"/>
    </row>
    <row r="17" spans="1:5" ht="15.75">
      <c r="A17" s="1235">
        <v>4</v>
      </c>
      <c r="B17" s="106" t="s">
        <v>1107</v>
      </c>
      <c r="C17" s="998"/>
      <c r="D17" s="998"/>
      <c r="E17" s="998"/>
    </row>
    <row r="18" spans="1:5" ht="15.75">
      <c r="A18" s="1235">
        <v>5</v>
      </c>
      <c r="B18" s="106" t="s">
        <v>1108</v>
      </c>
      <c r="C18" s="998"/>
      <c r="D18" s="998"/>
      <c r="E18" s="998"/>
    </row>
    <row r="19" spans="1:5" ht="15.75">
      <c r="A19" s="1235">
        <v>6</v>
      </c>
      <c r="B19" s="106" t="s">
        <v>1113</v>
      </c>
      <c r="C19" s="998"/>
      <c r="D19" s="998"/>
      <c r="E19" s="998"/>
    </row>
    <row r="20" spans="1:5" ht="15.75">
      <c r="A20" s="1235">
        <v>7</v>
      </c>
      <c r="B20" s="1389" t="s">
        <v>1146</v>
      </c>
      <c r="C20" s="1118"/>
      <c r="D20" s="1118"/>
      <c r="E20" s="1118"/>
    </row>
    <row r="21" spans="1:5" ht="15.75">
      <c r="A21" s="1235">
        <v>8</v>
      </c>
      <c r="B21" s="106" t="s">
        <v>1147</v>
      </c>
      <c r="C21" s="1118"/>
      <c r="D21" s="1118"/>
      <c r="E21" s="1118"/>
    </row>
    <row r="22" spans="1:5" ht="15.75">
      <c r="A22" s="1235">
        <v>9</v>
      </c>
      <c r="B22" s="106" t="s">
        <v>1148</v>
      </c>
      <c r="C22" s="1118"/>
      <c r="D22" s="1118"/>
      <c r="E22" s="1118"/>
    </row>
    <row r="23" spans="1:5" ht="15.75">
      <c r="A23" s="1235">
        <v>10</v>
      </c>
      <c r="B23" s="106" t="s">
        <v>1149</v>
      </c>
      <c r="C23" s="1118"/>
      <c r="D23" s="1118"/>
      <c r="E23" s="1118"/>
    </row>
    <row r="24" spans="1:5" ht="15.75">
      <c r="A24" s="1235">
        <v>11</v>
      </c>
      <c r="B24" s="106" t="s">
        <v>1150</v>
      </c>
      <c r="C24" s="1118"/>
      <c r="D24" s="1118"/>
      <c r="E24" s="1118"/>
    </row>
    <row r="25" spans="1:5" ht="15.75">
      <c r="A25" s="1235">
        <v>12</v>
      </c>
      <c r="B25" s="106" t="s">
        <v>1151</v>
      </c>
      <c r="C25" s="1118"/>
      <c r="D25" s="1118"/>
      <c r="E25" s="1118"/>
    </row>
    <row r="26" spans="1:5" ht="15.75">
      <c r="A26" s="1235">
        <v>13</v>
      </c>
      <c r="B26" s="106" t="s">
        <v>1152</v>
      </c>
      <c r="C26" s="1118"/>
      <c r="D26" s="1118"/>
      <c r="E26" s="1118"/>
    </row>
    <row r="27" spans="1:5" ht="15.75">
      <c r="A27" s="1235">
        <v>14</v>
      </c>
      <c r="B27" s="106" t="s">
        <v>1109</v>
      </c>
      <c r="C27" s="1118"/>
      <c r="D27" s="1118"/>
      <c r="E27" s="1118"/>
    </row>
    <row r="28" spans="1:5" ht="15.75">
      <c r="A28" s="1235">
        <v>15</v>
      </c>
      <c r="B28" s="106" t="s">
        <v>1199</v>
      </c>
      <c r="C28" s="1118">
        <f>SUM(C14:C27)</f>
        <v>0</v>
      </c>
      <c r="D28" s="1118">
        <f>SUM(D14:D27)</f>
        <v>0</v>
      </c>
      <c r="E28" s="1118">
        <f>SUM(E14:E27)</f>
        <v>0</v>
      </c>
    </row>
    <row r="29" ht="15.75">
      <c r="A29" s="1387"/>
    </row>
    <row r="30" s="584" customFormat="1" ht="15.75">
      <c r="A30" s="1388"/>
    </row>
    <row r="31" s="584" customFormat="1" ht="15.75">
      <c r="A31" s="1388"/>
    </row>
    <row r="32" s="584" customFormat="1" ht="15.75">
      <c r="A32" s="1388"/>
    </row>
    <row r="33" s="584" customFormat="1" ht="15.75">
      <c r="A33" s="1388"/>
    </row>
    <row r="34" s="584" customFormat="1" ht="15.75">
      <c r="A34" s="1388"/>
    </row>
    <row r="35" s="584" customFormat="1" ht="15.75">
      <c r="A35" s="1388"/>
    </row>
    <row r="36" s="584" customFormat="1" ht="15.75">
      <c r="A36" s="1388"/>
    </row>
    <row r="37" s="584" customFormat="1" ht="15.75">
      <c r="A37" s="1388"/>
    </row>
    <row r="38" s="584" customFormat="1" ht="15.75">
      <c r="A38" s="1388"/>
    </row>
    <row r="39" s="584" customFormat="1" ht="15.75">
      <c r="A39" s="1388"/>
    </row>
    <row r="40" s="584" customFormat="1" ht="15.75">
      <c r="A40" s="1388"/>
    </row>
    <row r="41" s="584" customFormat="1" ht="15.75">
      <c r="A41" s="1388"/>
    </row>
    <row r="42" s="584" customFormat="1" ht="15.75">
      <c r="A42" s="1388"/>
    </row>
    <row r="43" s="584" customFormat="1" ht="15.75">
      <c r="A43" s="1388"/>
    </row>
  </sheetData>
  <sheetProtection/>
  <mergeCells count="4">
    <mergeCell ref="D11:E11"/>
    <mergeCell ref="A4:E4"/>
    <mergeCell ref="D10:E10"/>
    <mergeCell ref="A5:E5"/>
  </mergeCells>
  <printOptions horizontalCentered="1"/>
  <pageMargins left="0.25" right="0.25" top="1" bottom="0.5" header="0" footer="0.5"/>
  <pageSetup horizontalDpi="300" verticalDpi="300" orientation="portrait" scale="95" r:id="rId1"/>
  <headerFooter alignWithMargins="0">
    <oddFooter>&amp;CPage 45</oddFooter>
  </headerFooter>
</worksheet>
</file>

<file path=xl/worksheets/sheet49.xml><?xml version="1.0" encoding="utf-8"?>
<worksheet xmlns="http://schemas.openxmlformats.org/spreadsheetml/2006/main" xmlns:r="http://schemas.openxmlformats.org/officeDocument/2006/relationships">
  <sheetPr codeName="Sheet48"/>
  <dimension ref="A1:Q55"/>
  <sheetViews>
    <sheetView showGridLines="0" showZeros="0" zoomScalePageLayoutView="0" workbookViewId="0" topLeftCell="A1">
      <selection activeCell="F55" sqref="F55"/>
    </sheetView>
  </sheetViews>
  <sheetFormatPr defaultColWidth="9.00390625" defaultRowHeight="15.75"/>
  <cols>
    <col min="1" max="1" width="4.625" style="200" customWidth="1"/>
    <col min="2" max="2" width="6.625" style="214" customWidth="1"/>
    <col min="3" max="3" width="48.625" style="200" bestFit="1" customWidth="1"/>
    <col min="4" max="5" width="16.125" style="200" customWidth="1"/>
    <col min="6" max="6" width="16.50390625" style="191" customWidth="1"/>
    <col min="7" max="16384" width="9.00390625" style="191" customWidth="1"/>
  </cols>
  <sheetData>
    <row r="1" spans="1:17" s="65" customFormat="1" ht="19.5" thickBot="1">
      <c r="A1" s="1037">
        <f>TableConts1!A1</f>
        <v>0</v>
      </c>
      <c r="B1" s="60"/>
      <c r="C1" s="60"/>
      <c r="D1" s="190"/>
      <c r="E1" s="1129"/>
      <c r="F1" s="981" t="str">
        <f>GenInst1!K1</f>
        <v>For the Year Ended December 31, 2018</v>
      </c>
      <c r="G1" s="156"/>
      <c r="H1" s="156"/>
      <c r="I1" s="156"/>
      <c r="J1" s="156"/>
      <c r="K1" s="156"/>
      <c r="L1" s="156"/>
      <c r="M1" s="156"/>
      <c r="N1" s="156"/>
      <c r="O1" s="156"/>
      <c r="P1" s="156"/>
      <c r="Q1" s="156"/>
    </row>
    <row r="2" spans="1:17" s="263" customFormat="1" ht="15.75">
      <c r="A2" s="250"/>
      <c r="B2" s="1128" t="s">
        <v>936</v>
      </c>
      <c r="C2" s="1137"/>
      <c r="D2" s="250"/>
      <c r="E2" s="256"/>
      <c r="F2" s="256"/>
      <c r="G2" s="250"/>
      <c r="H2" s="250"/>
      <c r="I2" s="256"/>
      <c r="J2" s="256"/>
      <c r="K2" s="256"/>
      <c r="L2" s="262"/>
      <c r="M2" s="262"/>
      <c r="N2" s="262"/>
      <c r="O2" s="262"/>
      <c r="P2" s="262"/>
      <c r="Q2" s="262"/>
    </row>
    <row r="3" spans="1:17" s="263" customFormat="1" ht="15.75" customHeight="1">
      <c r="A3" s="1027"/>
      <c r="B3" s="261"/>
      <c r="C3" s="250"/>
      <c r="D3" s="250"/>
      <c r="E3" s="256"/>
      <c r="F3" s="256"/>
      <c r="G3" s="250"/>
      <c r="H3" s="250"/>
      <c r="I3" s="256"/>
      <c r="J3" s="256"/>
      <c r="K3" s="256"/>
      <c r="L3" s="262"/>
      <c r="M3" s="262"/>
      <c r="N3" s="262"/>
      <c r="O3" s="262"/>
      <c r="P3" s="262"/>
      <c r="Q3" s="262"/>
    </row>
    <row r="4" spans="1:6" ht="22.5">
      <c r="A4" s="1706" t="s">
        <v>10</v>
      </c>
      <c r="B4" s="1706"/>
      <c r="C4" s="1706"/>
      <c r="D4" s="1706"/>
      <c r="E4" s="1706"/>
      <c r="F4" s="1706"/>
    </row>
    <row r="5" spans="1:5" ht="17.25" customHeight="1">
      <c r="A5" s="941"/>
      <c r="B5" s="942"/>
      <c r="C5" s="439"/>
      <c r="D5" s="439"/>
      <c r="E5" s="439"/>
    </row>
    <row r="6" spans="1:6" ht="17.25" customHeight="1">
      <c r="A6" s="950" t="s">
        <v>11</v>
      </c>
      <c r="B6" s="950"/>
      <c r="C6" s="950"/>
      <c r="D6" s="950"/>
      <c r="E6" s="950"/>
      <c r="F6" s="949"/>
    </row>
    <row r="7" spans="1:6" ht="17.25" customHeight="1">
      <c r="A7" s="950" t="s">
        <v>12</v>
      </c>
      <c r="B7" s="950"/>
      <c r="C7" s="950"/>
      <c r="D7" s="950"/>
      <c r="E7" s="950"/>
      <c r="F7" s="949"/>
    </row>
    <row r="8" spans="1:6" ht="17.25" customHeight="1">
      <c r="A8" s="950" t="s">
        <v>1667</v>
      </c>
      <c r="B8" s="950"/>
      <c r="C8" s="950"/>
      <c r="D8" s="950"/>
      <c r="E8" s="950"/>
      <c r="F8" s="949"/>
    </row>
    <row r="9" spans="1:6" ht="17.25" customHeight="1">
      <c r="A9" s="950" t="s">
        <v>1668</v>
      </c>
      <c r="B9" s="950"/>
      <c r="C9" s="950"/>
      <c r="D9" s="950"/>
      <c r="E9" s="950"/>
      <c r="F9" s="949"/>
    </row>
    <row r="10" spans="1:5" ht="17.25" customHeight="1">
      <c r="A10" s="941"/>
      <c r="B10" s="942"/>
      <c r="C10" s="439"/>
      <c r="D10" s="439"/>
      <c r="E10" s="439"/>
    </row>
    <row r="11" spans="1:6" ht="15" customHeight="1">
      <c r="A11" s="943"/>
      <c r="B11" s="1690"/>
      <c r="C11" s="1691"/>
      <c r="D11" s="930"/>
      <c r="E11" s="930"/>
      <c r="F11" s="947" t="s">
        <v>1511</v>
      </c>
    </row>
    <row r="12" spans="1:6" ht="15" customHeight="1">
      <c r="A12" s="470"/>
      <c r="B12" s="944"/>
      <c r="C12" s="945"/>
      <c r="D12" s="946" t="s">
        <v>1510</v>
      </c>
      <c r="E12" s="946" t="s">
        <v>1510</v>
      </c>
      <c r="F12" s="948" t="s">
        <v>1512</v>
      </c>
    </row>
    <row r="13" spans="1:6" ht="15" customHeight="1">
      <c r="A13" s="470"/>
      <c r="B13" s="944"/>
      <c r="C13" s="945"/>
      <c r="D13" s="946" t="s">
        <v>1178</v>
      </c>
      <c r="E13" s="946" t="s">
        <v>1179</v>
      </c>
      <c r="F13" s="948" t="s">
        <v>1513</v>
      </c>
    </row>
    <row r="14" spans="1:6" ht="15" customHeight="1">
      <c r="A14" s="470" t="s">
        <v>1612</v>
      </c>
      <c r="B14" s="1697" t="s">
        <v>13</v>
      </c>
      <c r="C14" s="1698"/>
      <c r="D14" s="946" t="s">
        <v>1182</v>
      </c>
      <c r="E14" s="946" t="s">
        <v>1183</v>
      </c>
      <c r="F14" s="948" t="s">
        <v>1012</v>
      </c>
    </row>
    <row r="15" spans="1:8" ht="15" customHeight="1">
      <c r="A15" s="471" t="s">
        <v>1617</v>
      </c>
      <c r="B15" s="1692" t="s">
        <v>1618</v>
      </c>
      <c r="C15" s="1693"/>
      <c r="D15" s="472" t="s">
        <v>1619</v>
      </c>
      <c r="E15" s="472" t="s">
        <v>1620</v>
      </c>
      <c r="F15" s="599" t="s">
        <v>1621</v>
      </c>
      <c r="G15" s="255"/>
      <c r="H15" s="255"/>
    </row>
    <row r="16" spans="1:8" ht="15" customHeight="1">
      <c r="A16" s="471">
        <v>1</v>
      </c>
      <c r="B16" s="456"/>
      <c r="C16" s="924"/>
      <c r="D16" s="971"/>
      <c r="E16" s="971"/>
      <c r="F16" s="971"/>
      <c r="G16" s="255"/>
      <c r="H16" s="255"/>
    </row>
    <row r="17" spans="1:6" ht="15.75">
      <c r="A17" s="458">
        <v>2</v>
      </c>
      <c r="B17" s="441"/>
      <c r="C17" s="464"/>
      <c r="D17" s="974"/>
      <c r="E17" s="974"/>
      <c r="F17" s="972"/>
    </row>
    <row r="18" spans="1:6" ht="15.75">
      <c r="A18" s="458">
        <f>+A17+1</f>
        <v>3</v>
      </c>
      <c r="B18" s="441"/>
      <c r="C18" s="464"/>
      <c r="D18" s="974"/>
      <c r="E18" s="974"/>
      <c r="F18" s="972"/>
    </row>
    <row r="19" spans="1:6" ht="15.75">
      <c r="A19" s="458">
        <v>4</v>
      </c>
      <c r="B19" s="441"/>
      <c r="C19" s="925"/>
      <c r="D19" s="975"/>
      <c r="E19" s="975"/>
      <c r="F19" s="972"/>
    </row>
    <row r="20" spans="1:6" ht="15.75">
      <c r="A20" s="458">
        <v>5</v>
      </c>
      <c r="B20" s="441"/>
      <c r="C20" s="464"/>
      <c r="D20" s="974"/>
      <c r="E20" s="974"/>
      <c r="F20" s="972"/>
    </row>
    <row r="21" spans="1:6" ht="15.75">
      <c r="A21" s="458">
        <f>+A20+1</f>
        <v>6</v>
      </c>
      <c r="B21" s="441"/>
      <c r="C21" s="926"/>
      <c r="D21" s="974"/>
      <c r="E21" s="974"/>
      <c r="F21" s="972"/>
    </row>
    <row r="22" spans="1:6" ht="15.75">
      <c r="A22" s="458">
        <f>+A21+1</f>
        <v>7</v>
      </c>
      <c r="B22" s="441"/>
      <c r="C22" s="926"/>
      <c r="D22" s="974"/>
      <c r="E22" s="974"/>
      <c r="F22" s="972"/>
    </row>
    <row r="23" spans="1:6" ht="15.75">
      <c r="A23" s="458">
        <f>+A22+1</f>
        <v>8</v>
      </c>
      <c r="B23" s="441"/>
      <c r="C23" s="926"/>
      <c r="D23" s="974"/>
      <c r="E23" s="974"/>
      <c r="F23" s="972"/>
    </row>
    <row r="24" spans="1:6" ht="15.75">
      <c r="A24" s="458">
        <f>+A23+1</f>
        <v>9</v>
      </c>
      <c r="B24" s="441"/>
      <c r="C24" s="464"/>
      <c r="D24" s="974"/>
      <c r="E24" s="974"/>
      <c r="F24" s="972"/>
    </row>
    <row r="25" spans="1:6" ht="15.75">
      <c r="A25" s="458">
        <f>+A24+1</f>
        <v>10</v>
      </c>
      <c r="B25" s="441"/>
      <c r="C25" s="926"/>
      <c r="D25" s="974"/>
      <c r="E25" s="974"/>
      <c r="F25" s="972"/>
    </row>
    <row r="26" spans="1:6" ht="15.75">
      <c r="A26" s="458">
        <v>11</v>
      </c>
      <c r="B26" s="441"/>
      <c r="C26" s="464"/>
      <c r="D26" s="974"/>
      <c r="E26" s="974"/>
      <c r="F26" s="972"/>
    </row>
    <row r="27" spans="1:6" ht="15.75">
      <c r="A27" s="458">
        <f>+A26+1</f>
        <v>12</v>
      </c>
      <c r="B27" s="473"/>
      <c r="C27" s="927"/>
      <c r="D27" s="971"/>
      <c r="E27" s="971"/>
      <c r="F27" s="971"/>
    </row>
    <row r="28" spans="1:6" ht="15.75">
      <c r="A28" s="458">
        <f>+A27+1</f>
        <v>13</v>
      </c>
      <c r="B28" s="441"/>
      <c r="C28" s="464"/>
      <c r="D28" s="974"/>
      <c r="E28" s="974"/>
      <c r="F28" s="972"/>
    </row>
    <row r="29" spans="1:6" ht="15.75">
      <c r="A29" s="458">
        <f>+A28+1</f>
        <v>14</v>
      </c>
      <c r="B29" s="441"/>
      <c r="C29" s="926"/>
      <c r="D29" s="974"/>
      <c r="E29" s="974"/>
      <c r="F29" s="972"/>
    </row>
    <row r="30" spans="1:6" ht="15.75">
      <c r="A30" s="458">
        <f>+A29+1</f>
        <v>15</v>
      </c>
      <c r="B30" s="441"/>
      <c r="C30" s="464"/>
      <c r="D30" s="974"/>
      <c r="E30" s="974"/>
      <c r="F30" s="972"/>
    </row>
    <row r="31" spans="1:6" ht="15.75">
      <c r="A31" s="458">
        <f>+A30+1</f>
        <v>16</v>
      </c>
      <c r="B31" s="441"/>
      <c r="C31" s="464"/>
      <c r="D31" s="974"/>
      <c r="E31" s="974"/>
      <c r="F31" s="972"/>
    </row>
    <row r="32" spans="1:6" ht="15.75">
      <c r="A32" s="458">
        <f>A31+1</f>
        <v>17</v>
      </c>
      <c r="B32" s="441"/>
      <c r="C32" s="464"/>
      <c r="D32" s="974"/>
      <c r="E32" s="974"/>
      <c r="F32" s="972"/>
    </row>
    <row r="33" spans="1:6" ht="15.75">
      <c r="A33" s="458">
        <f aca="true" t="shared" si="0" ref="A33:A46">+A32+1</f>
        <v>18</v>
      </c>
      <c r="B33" s="441"/>
      <c r="C33" s="464"/>
      <c r="D33" s="974"/>
      <c r="E33" s="974"/>
      <c r="F33" s="972"/>
    </row>
    <row r="34" spans="1:6" ht="15.75">
      <c r="A34" s="458">
        <f t="shared" si="0"/>
        <v>19</v>
      </c>
      <c r="B34" s="441"/>
      <c r="C34" s="925"/>
      <c r="D34" s="975"/>
      <c r="E34" s="975"/>
      <c r="F34" s="972"/>
    </row>
    <row r="35" spans="1:6" ht="15.75">
      <c r="A35" s="458">
        <f t="shared" si="0"/>
        <v>20</v>
      </c>
      <c r="B35" s="441"/>
      <c r="C35" s="464"/>
      <c r="D35" s="974"/>
      <c r="E35" s="974"/>
      <c r="F35" s="972"/>
    </row>
    <row r="36" spans="1:6" ht="15.75">
      <c r="A36" s="458">
        <f t="shared" si="0"/>
        <v>21</v>
      </c>
      <c r="B36" s="441"/>
      <c r="C36" s="464"/>
      <c r="D36" s="974"/>
      <c r="E36" s="974"/>
      <c r="F36" s="972"/>
    </row>
    <row r="37" spans="1:6" ht="15.75">
      <c r="A37" s="458">
        <f t="shared" si="0"/>
        <v>22</v>
      </c>
      <c r="B37" s="441"/>
      <c r="C37" s="464"/>
      <c r="D37" s="974"/>
      <c r="E37" s="974"/>
      <c r="F37" s="972"/>
    </row>
    <row r="38" spans="1:6" ht="15.75">
      <c r="A38" s="458">
        <f t="shared" si="0"/>
        <v>23</v>
      </c>
      <c r="B38" s="473"/>
      <c r="C38" s="927"/>
      <c r="D38" s="971"/>
      <c r="E38" s="971"/>
      <c r="F38" s="971"/>
    </row>
    <row r="39" spans="1:6" ht="15.75">
      <c r="A39" s="458">
        <f t="shared" si="0"/>
        <v>24</v>
      </c>
      <c r="B39" s="441"/>
      <c r="C39" s="464"/>
      <c r="D39" s="974"/>
      <c r="E39" s="974"/>
      <c r="F39" s="972"/>
    </row>
    <row r="40" spans="1:6" ht="15.75">
      <c r="A40" s="458">
        <f t="shared" si="0"/>
        <v>25</v>
      </c>
      <c r="B40" s="441"/>
      <c r="C40" s="464"/>
      <c r="D40" s="974"/>
      <c r="E40" s="974"/>
      <c r="F40" s="972"/>
    </row>
    <row r="41" spans="1:6" ht="15.75">
      <c r="A41" s="458">
        <f t="shared" si="0"/>
        <v>26</v>
      </c>
      <c r="B41" s="441"/>
      <c r="C41" s="464"/>
      <c r="D41" s="974"/>
      <c r="E41" s="974"/>
      <c r="F41" s="972"/>
    </row>
    <row r="42" spans="1:6" ht="15.75">
      <c r="A42" s="458">
        <f t="shared" si="0"/>
        <v>27</v>
      </c>
      <c r="B42" s="441"/>
      <c r="C42" s="464"/>
      <c r="D42" s="974"/>
      <c r="E42" s="974"/>
      <c r="F42" s="972"/>
    </row>
    <row r="43" spans="1:6" ht="15.75">
      <c r="A43" s="458">
        <f t="shared" si="0"/>
        <v>28</v>
      </c>
      <c r="B43" s="441"/>
      <c r="C43" s="464"/>
      <c r="D43" s="974"/>
      <c r="E43" s="974"/>
      <c r="F43" s="972"/>
    </row>
    <row r="44" spans="1:6" ht="15.75">
      <c r="A44" s="458">
        <f t="shared" si="0"/>
        <v>29</v>
      </c>
      <c r="B44" s="441"/>
      <c r="C44" s="464"/>
      <c r="D44" s="974"/>
      <c r="E44" s="974"/>
      <c r="F44" s="972"/>
    </row>
    <row r="45" spans="1:6" ht="15.75">
      <c r="A45" s="458">
        <f t="shared" si="0"/>
        <v>30</v>
      </c>
      <c r="B45" s="441"/>
      <c r="C45" s="928"/>
      <c r="D45" s="975"/>
      <c r="E45" s="975"/>
      <c r="F45" s="972"/>
    </row>
    <row r="46" spans="1:6" ht="15.75">
      <c r="A46" s="458">
        <f t="shared" si="0"/>
        <v>31</v>
      </c>
      <c r="B46" s="441"/>
      <c r="C46" s="464"/>
      <c r="D46" s="974"/>
      <c r="E46" s="974"/>
      <c r="F46" s="972"/>
    </row>
    <row r="47" spans="1:6" ht="15.75">
      <c r="A47" s="458">
        <f>A46+1</f>
        <v>32</v>
      </c>
      <c r="B47" s="441"/>
      <c r="C47" s="464"/>
      <c r="D47" s="974"/>
      <c r="E47" s="974"/>
      <c r="F47" s="972"/>
    </row>
    <row r="48" spans="1:6" ht="15.75">
      <c r="A48" s="458">
        <f aca="true" t="shared" si="1" ref="A48:A55">+A47+1</f>
        <v>33</v>
      </c>
      <c r="B48" s="441"/>
      <c r="C48" s="464"/>
      <c r="D48" s="974"/>
      <c r="E48" s="974"/>
      <c r="F48" s="972"/>
    </row>
    <row r="49" spans="1:6" ht="15.75">
      <c r="A49" s="458">
        <f t="shared" si="1"/>
        <v>34</v>
      </c>
      <c r="B49" s="441"/>
      <c r="C49" s="464"/>
      <c r="D49" s="974"/>
      <c r="E49" s="974"/>
      <c r="F49" s="972"/>
    </row>
    <row r="50" spans="1:6" ht="15.75">
      <c r="A50" s="458">
        <f t="shared" si="1"/>
        <v>35</v>
      </c>
      <c r="B50" s="473"/>
      <c r="C50" s="927"/>
      <c r="D50" s="973"/>
      <c r="E50" s="973"/>
      <c r="F50" s="973"/>
    </row>
    <row r="51" spans="1:6" ht="15.75">
      <c r="A51" s="458">
        <f t="shared" si="1"/>
        <v>36</v>
      </c>
      <c r="B51" s="720"/>
      <c r="C51" s="929"/>
      <c r="D51" s="973"/>
      <c r="E51" s="973"/>
      <c r="F51" s="972"/>
    </row>
    <row r="52" spans="1:6" ht="15.75">
      <c r="A52" s="458">
        <f t="shared" si="1"/>
        <v>37</v>
      </c>
      <c r="B52" s="720"/>
      <c r="C52" s="929"/>
      <c r="D52" s="973"/>
      <c r="E52" s="973"/>
      <c r="F52" s="972"/>
    </row>
    <row r="53" spans="1:6" ht="15.75">
      <c r="A53" s="458">
        <f t="shared" si="1"/>
        <v>38</v>
      </c>
      <c r="B53" s="441"/>
      <c r="C53" s="464"/>
      <c r="D53" s="974"/>
      <c r="E53" s="974"/>
      <c r="F53" s="972"/>
    </row>
    <row r="54" spans="1:6" ht="15.75">
      <c r="A54" s="458">
        <f t="shared" si="1"/>
        <v>39</v>
      </c>
      <c r="B54" s="441"/>
      <c r="C54" s="464"/>
      <c r="D54" s="974"/>
      <c r="E54" s="974"/>
      <c r="F54" s="972"/>
    </row>
    <row r="55" spans="1:6" ht="15.75">
      <c r="A55" s="458">
        <f t="shared" si="1"/>
        <v>40</v>
      </c>
      <c r="B55" s="441"/>
      <c r="C55" s="464"/>
      <c r="D55" s="974">
        <f>SUM(D16:D54)</f>
        <v>0</v>
      </c>
      <c r="E55" s="974">
        <f>SUM(E16:E54)</f>
        <v>0</v>
      </c>
      <c r="F55" s="974">
        <f>SUM(F16:F54)</f>
        <v>0</v>
      </c>
    </row>
  </sheetData>
  <sheetProtection/>
  <mergeCells count="4">
    <mergeCell ref="B11:C11"/>
    <mergeCell ref="B15:C15"/>
    <mergeCell ref="B14:C14"/>
    <mergeCell ref="A4:F4"/>
  </mergeCells>
  <printOptions horizontalCentered="1"/>
  <pageMargins left="0.5" right="0.5" top="0.75" bottom="0.5" header="0" footer="0.5"/>
  <pageSetup horizontalDpi="300" verticalDpi="300" orientation="portrait" scale="75" r:id="rId1"/>
  <headerFooter alignWithMargins="0">
    <oddFooter>&amp;CPage 46</oddFooter>
  </headerFooter>
</worksheet>
</file>

<file path=xl/worksheets/sheet5.xml><?xml version="1.0" encoding="utf-8"?>
<worksheet xmlns="http://schemas.openxmlformats.org/spreadsheetml/2006/main" xmlns:r="http://schemas.openxmlformats.org/officeDocument/2006/relationships">
  <sheetPr codeName="Sheet5"/>
  <dimension ref="A1:Q41"/>
  <sheetViews>
    <sheetView showGridLines="0" zoomScale="75" zoomScaleNormal="75" zoomScalePageLayoutView="0" workbookViewId="0" topLeftCell="A1">
      <selection activeCell="K1" sqref="K1"/>
    </sheetView>
  </sheetViews>
  <sheetFormatPr defaultColWidth="9.00390625" defaultRowHeight="15.75"/>
  <cols>
    <col min="1" max="1" width="11.625" style="3" customWidth="1"/>
    <col min="2" max="9" width="9.00390625" style="3" customWidth="1"/>
    <col min="10" max="10" width="9.875" style="3" customWidth="1"/>
    <col min="11" max="16384" width="9.00390625" style="3" customWidth="1"/>
  </cols>
  <sheetData>
    <row r="1" spans="1:17" s="2" customFormat="1" ht="19.5" thickBot="1">
      <c r="A1" s="1136">
        <f>TableConts1!A1</f>
        <v>0</v>
      </c>
      <c r="B1" s="1"/>
      <c r="C1" s="1"/>
      <c r="D1" s="1"/>
      <c r="E1" s="52"/>
      <c r="F1" s="1"/>
      <c r="G1" s="855"/>
      <c r="H1" s="1"/>
      <c r="I1" s="1"/>
      <c r="J1" s="855"/>
      <c r="K1" s="856" t="str">
        <f>GenInst1!K1</f>
        <v>For the Year Ended December 31, 2018</v>
      </c>
      <c r="L1" s="3"/>
      <c r="M1" s="3"/>
      <c r="N1" s="3"/>
      <c r="O1" s="3"/>
      <c r="P1" s="3"/>
      <c r="Q1" s="3"/>
    </row>
    <row r="2" spans="1:17" s="228" customFormat="1" ht="15.75">
      <c r="A2" s="249"/>
      <c r="B2" s="985" t="str">
        <f>GenInst1!B2</f>
        <v>    (Company Name)</v>
      </c>
      <c r="C2" s="249"/>
      <c r="D2" s="249"/>
      <c r="E2" s="238"/>
      <c r="F2" s="238"/>
      <c r="G2" s="249"/>
      <c r="H2" s="249"/>
      <c r="I2" s="3"/>
      <c r="J2" s="3"/>
      <c r="K2" s="329"/>
      <c r="L2" s="260"/>
      <c r="M2" s="260"/>
      <c r="N2" s="260"/>
      <c r="O2" s="260"/>
      <c r="P2" s="260"/>
      <c r="Q2" s="260"/>
    </row>
    <row r="3" ht="15.75" customHeight="1"/>
    <row r="4" spans="1:11" ht="18.75" customHeight="1">
      <c r="A4" s="1627" t="s">
        <v>373</v>
      </c>
      <c r="B4" s="1627"/>
      <c r="C4" s="1627"/>
      <c r="D4" s="1627"/>
      <c r="E4" s="1627"/>
      <c r="F4" s="1627"/>
      <c r="G4" s="1627"/>
      <c r="H4" s="1627"/>
      <c r="I4" s="1627"/>
      <c r="J4" s="1627"/>
      <c r="K4" s="1627"/>
    </row>
    <row r="5" spans="1:11" ht="18.75" customHeight="1">
      <c r="A5" s="1629" t="s">
        <v>63</v>
      </c>
      <c r="B5" s="1629"/>
      <c r="C5" s="1629"/>
      <c r="D5" s="1629"/>
      <c r="E5" s="1629"/>
      <c r="F5" s="1629"/>
      <c r="G5" s="1629"/>
      <c r="H5" s="1629"/>
      <c r="I5" s="1629"/>
      <c r="J5" s="1629"/>
      <c r="K5" s="1629"/>
    </row>
    <row r="6" ht="15.75" customHeight="1">
      <c r="A6" s="1022"/>
    </row>
    <row r="7" s="384" customFormat="1" ht="18.75">
      <c r="A7" s="384" t="s">
        <v>1297</v>
      </c>
    </row>
    <row r="8" s="384" customFormat="1" ht="18.75">
      <c r="A8" s="384" t="s">
        <v>1299</v>
      </c>
    </row>
    <row r="9" s="384" customFormat="1" ht="18.75">
      <c r="A9" s="384" t="s">
        <v>1298</v>
      </c>
    </row>
    <row r="11" s="384" customFormat="1" ht="18.75">
      <c r="A11" s="384" t="s">
        <v>1161</v>
      </c>
    </row>
    <row r="12" s="384" customFormat="1" ht="18.75">
      <c r="A12" s="384" t="s">
        <v>1160</v>
      </c>
    </row>
    <row r="13" s="384" customFormat="1" ht="18.75"/>
    <row r="14" s="384" customFormat="1" ht="18.75">
      <c r="A14" s="384" t="s">
        <v>1597</v>
      </c>
    </row>
    <row r="15" s="384" customFormat="1" ht="18.75"/>
    <row r="16" s="384" customFormat="1" ht="18.75">
      <c r="A16" s="384" t="s">
        <v>1598</v>
      </c>
    </row>
    <row r="17" s="384" customFormat="1" ht="18.75">
      <c r="A17" s="384" t="s">
        <v>1599</v>
      </c>
    </row>
    <row r="19" spans="1:8" s="384" customFormat="1" ht="18.75">
      <c r="A19" s="1155" t="s">
        <v>583</v>
      </c>
      <c r="B19" s="1155"/>
      <c r="C19" s="1155"/>
      <c r="D19" s="1155"/>
      <c r="E19" s="1155"/>
      <c r="F19" s="1155"/>
      <c r="G19" s="1155"/>
      <c r="H19" s="1155"/>
    </row>
    <row r="20" s="384" customFormat="1" ht="18.75"/>
    <row r="21" s="384" customFormat="1" ht="18.75">
      <c r="A21" s="1155" t="s">
        <v>239</v>
      </c>
    </row>
    <row r="22" s="384" customFormat="1" ht="18.75">
      <c r="A22" s="384" t="s">
        <v>1300</v>
      </c>
    </row>
    <row r="23" s="384" customFormat="1" ht="18.75">
      <c r="A23" s="384" t="s">
        <v>1301</v>
      </c>
    </row>
    <row r="24" s="384" customFormat="1" ht="18.75">
      <c r="A24" s="384" t="s">
        <v>1302</v>
      </c>
    </row>
    <row r="25" s="384" customFormat="1" ht="18.75">
      <c r="A25" s="384" t="s">
        <v>1303</v>
      </c>
    </row>
    <row r="26" s="384" customFormat="1" ht="18.75">
      <c r="A26" s="384" t="s">
        <v>1305</v>
      </c>
    </row>
    <row r="27" s="384" customFormat="1" ht="18.75">
      <c r="A27" s="384" t="s">
        <v>1304</v>
      </c>
    </row>
    <row r="28" s="384" customFormat="1" ht="18.75"/>
    <row r="29" spans="1:2" s="384" customFormat="1" ht="18.75">
      <c r="A29" s="1155" t="s">
        <v>238</v>
      </c>
      <c r="B29" s="1155"/>
    </row>
    <row r="30" s="384" customFormat="1" ht="18.75">
      <c r="A30" s="384" t="s">
        <v>668</v>
      </c>
    </row>
    <row r="31" s="384" customFormat="1" ht="18.75">
      <c r="A31" s="384" t="s">
        <v>1162</v>
      </c>
    </row>
    <row r="32" s="384" customFormat="1" ht="18.75">
      <c r="A32" s="384" t="s">
        <v>1017</v>
      </c>
    </row>
    <row r="33" s="384" customFormat="1" ht="18.75">
      <c r="A33" s="384" t="s">
        <v>1018</v>
      </c>
    </row>
    <row r="34" s="384" customFormat="1" ht="18.75">
      <c r="A34" s="384" t="s">
        <v>1019</v>
      </c>
    </row>
    <row r="35" s="384" customFormat="1" ht="18.75">
      <c r="A35" s="384" t="s">
        <v>1020</v>
      </c>
    </row>
    <row r="36" s="384" customFormat="1" ht="18.75">
      <c r="A36" s="384" t="s">
        <v>715</v>
      </c>
    </row>
    <row r="37" s="384" customFormat="1" ht="18.75">
      <c r="A37" s="384" t="s">
        <v>1639</v>
      </c>
    </row>
    <row r="38" s="384" customFormat="1" ht="18.75">
      <c r="A38" s="384" t="s">
        <v>1640</v>
      </c>
    </row>
    <row r="39" s="384" customFormat="1" ht="18.75">
      <c r="A39" s="384" t="s">
        <v>1590</v>
      </c>
    </row>
    <row r="40" s="384" customFormat="1" ht="18.75">
      <c r="A40" s="384" t="s">
        <v>1592</v>
      </c>
    </row>
    <row r="41" ht="18.75">
      <c r="A41" s="384" t="s">
        <v>1591</v>
      </c>
    </row>
  </sheetData>
  <sheetProtection/>
  <mergeCells count="2">
    <mergeCell ref="A4:K4"/>
    <mergeCell ref="A5:K5"/>
  </mergeCells>
  <printOptions/>
  <pageMargins left="1" right="0.5" top="1" bottom="0.5" header="0" footer="0.5"/>
  <pageSetup horizontalDpi="600" verticalDpi="600" orientation="portrait" scale="81" r:id="rId3"/>
  <headerFooter alignWithMargins="0">
    <oddFooter>&amp;CPage 2</oddFooter>
  </headerFooter>
  <legacyDrawing r:id="rId2"/>
  <oleObjects>
    <oleObject progId="Document" shapeId="43804" r:id="rId1"/>
  </oleObjects>
</worksheet>
</file>

<file path=xl/worksheets/sheet50.xml><?xml version="1.0" encoding="utf-8"?>
<worksheet xmlns="http://schemas.openxmlformats.org/spreadsheetml/2006/main" xmlns:r="http://schemas.openxmlformats.org/officeDocument/2006/relationships">
  <sheetPr codeName="Sheet49"/>
  <dimension ref="A1:J41"/>
  <sheetViews>
    <sheetView showGridLines="0" showZeros="0" zoomScale="75" zoomScaleNormal="75" zoomScalePageLayoutView="0" workbookViewId="0" topLeftCell="A1">
      <selection activeCell="A1" sqref="A1"/>
    </sheetView>
  </sheetViews>
  <sheetFormatPr defaultColWidth="12.50390625" defaultRowHeight="15.75"/>
  <cols>
    <col min="1" max="1" width="5.375" style="639" customWidth="1"/>
    <col min="2" max="2" width="50.875" style="640" customWidth="1"/>
    <col min="3" max="3" width="16.125" style="639" customWidth="1"/>
    <col min="4" max="4" width="18.00390625" style="639" customWidth="1"/>
    <col min="5" max="243" width="12.50390625" style="639" customWidth="1"/>
    <col min="244" max="244" width="17.75390625" style="639" customWidth="1"/>
    <col min="245" max="16384" width="12.50390625" style="639" customWidth="1"/>
  </cols>
  <sheetData>
    <row r="1" spans="1:10" s="550" customFormat="1" ht="19.5" thickBot="1">
      <c r="A1" s="1037">
        <f>TableConts1!A1</f>
        <v>0</v>
      </c>
      <c r="B1" s="638"/>
      <c r="C1" s="578"/>
      <c r="D1" s="981" t="str">
        <f>GenInst1!K1</f>
        <v>For the Year Ended December 31, 2018</v>
      </c>
      <c r="E1" s="637"/>
      <c r="F1" s="637"/>
      <c r="G1" s="637"/>
      <c r="H1" s="637"/>
      <c r="I1" s="637"/>
      <c r="J1" s="637"/>
    </row>
    <row r="2" spans="1:10" s="550" customFormat="1" ht="15.75">
      <c r="A2" s="548"/>
      <c r="B2" s="548" t="s">
        <v>936</v>
      </c>
      <c r="C2" s="38"/>
      <c r="D2" s="637"/>
      <c r="E2" s="637"/>
      <c r="F2" s="637"/>
      <c r="G2" s="637"/>
      <c r="H2" s="637"/>
      <c r="I2" s="637"/>
      <c r="J2" s="637"/>
    </row>
    <row r="3" spans="1:10" s="550" customFormat="1" ht="20.25">
      <c r="A3" s="1026"/>
      <c r="B3" s="38"/>
      <c r="C3" s="38"/>
      <c r="D3" s="637"/>
      <c r="E3" s="637"/>
      <c r="F3" s="637"/>
      <c r="G3" s="637"/>
      <c r="H3" s="637"/>
      <c r="I3" s="637"/>
      <c r="J3" s="637"/>
    </row>
    <row r="4" spans="1:4" ht="20.25">
      <c r="A4" s="1627" t="s">
        <v>1041</v>
      </c>
      <c r="B4" s="1627"/>
      <c r="C4" s="1627"/>
      <c r="D4" s="1627"/>
    </row>
    <row r="5" spans="1:4" ht="20.25">
      <c r="A5" s="1627" t="s">
        <v>1347</v>
      </c>
      <c r="B5" s="1627"/>
      <c r="C5" s="1627"/>
      <c r="D5" s="1627"/>
    </row>
    <row r="6" spans="1:3" ht="16.5" customHeight="1">
      <c r="A6" s="872"/>
      <c r="B6" s="871"/>
      <c r="C6" s="732"/>
    </row>
    <row r="7" spans="1:3" ht="16.5" customHeight="1">
      <c r="A7" s="687" t="s">
        <v>1356</v>
      </c>
      <c r="B7" s="688"/>
      <c r="C7" s="686"/>
    </row>
    <row r="8" spans="1:3" ht="16.5" customHeight="1">
      <c r="A8" s="643"/>
      <c r="B8" s="690"/>
      <c r="C8" s="691"/>
    </row>
    <row r="9" spans="1:4" ht="16.5" customHeight="1">
      <c r="A9" s="733" t="s">
        <v>1612</v>
      </c>
      <c r="B9" s="1684" t="s">
        <v>3</v>
      </c>
      <c r="C9" s="1685"/>
      <c r="D9" s="919" t="s">
        <v>4</v>
      </c>
    </row>
    <row r="10" spans="1:4" ht="16.5" customHeight="1">
      <c r="A10" s="734" t="s">
        <v>1617</v>
      </c>
      <c r="B10" s="1686" t="s">
        <v>1618</v>
      </c>
      <c r="C10" s="1687"/>
      <c r="D10" s="697" t="s">
        <v>1619</v>
      </c>
    </row>
    <row r="11" spans="1:4" ht="16.5" customHeight="1">
      <c r="A11" s="735">
        <v>1</v>
      </c>
      <c r="B11" s="737"/>
      <c r="C11" s="923"/>
      <c r="D11" s="969"/>
    </row>
    <row r="12" spans="1:4" ht="16.5" customHeight="1">
      <c r="A12" s="735">
        <f>A11+1</f>
        <v>2</v>
      </c>
      <c r="B12" s="737"/>
      <c r="C12" s="920"/>
      <c r="D12" s="968"/>
    </row>
    <row r="13" spans="1:4" ht="16.5" customHeight="1">
      <c r="A13" s="735">
        <f>A12+1</f>
        <v>3</v>
      </c>
      <c r="B13" s="739"/>
      <c r="C13" s="920"/>
      <c r="D13" s="968"/>
    </row>
    <row r="14" spans="1:4" ht="16.5" customHeight="1">
      <c r="A14" s="740">
        <f>A13+1</f>
        <v>4</v>
      </c>
      <c r="B14" s="741"/>
      <c r="C14" s="921"/>
      <c r="D14" s="970"/>
    </row>
    <row r="15" spans="1:4" ht="16.5" customHeight="1">
      <c r="A15" s="735">
        <v>5</v>
      </c>
      <c r="B15" s="739"/>
      <c r="C15" s="921"/>
      <c r="D15" s="970"/>
    </row>
    <row r="16" spans="1:4" ht="16.5" customHeight="1">
      <c r="A16" s="735">
        <v>6</v>
      </c>
      <c r="B16" s="739"/>
      <c r="C16" s="921"/>
      <c r="D16" s="970"/>
    </row>
    <row r="17" spans="1:4" ht="16.5" customHeight="1">
      <c r="A17" s="735">
        <v>7</v>
      </c>
      <c r="B17" s="739"/>
      <c r="C17" s="951" t="s">
        <v>1249</v>
      </c>
      <c r="D17" s="970">
        <f>SUM(D11:D16)</f>
        <v>0</v>
      </c>
    </row>
    <row r="18" spans="1:3" ht="16.5" customHeight="1">
      <c r="A18" s="234"/>
      <c r="B18" s="645"/>
      <c r="C18" s="874"/>
    </row>
    <row r="19" spans="1:3" ht="16.5" customHeight="1">
      <c r="A19" s="687" t="s">
        <v>1357</v>
      </c>
      <c r="B19" s="688"/>
      <c r="C19" s="686"/>
    </row>
    <row r="20" spans="1:3" ht="16.5" customHeight="1">
      <c r="A20" s="643"/>
      <c r="B20" s="690"/>
      <c r="C20" s="691"/>
    </row>
    <row r="21" spans="1:4" ht="16.5" customHeight="1">
      <c r="A21" s="733" t="s">
        <v>1612</v>
      </c>
      <c r="B21" s="1684" t="s">
        <v>5</v>
      </c>
      <c r="C21" s="1685"/>
      <c r="D21" s="919" t="s">
        <v>4</v>
      </c>
    </row>
    <row r="22" spans="1:4" ht="16.5" customHeight="1">
      <c r="A22" s="734" t="s">
        <v>1617</v>
      </c>
      <c r="B22" s="1686" t="s">
        <v>1618</v>
      </c>
      <c r="C22" s="1687"/>
      <c r="D22" s="697" t="s">
        <v>1619</v>
      </c>
    </row>
    <row r="23" spans="1:4" ht="16.5" customHeight="1">
      <c r="A23" s="735">
        <v>1</v>
      </c>
      <c r="B23" s="737"/>
      <c r="C23" s="923"/>
      <c r="D23" s="969"/>
    </row>
    <row r="24" spans="1:4" ht="16.5" customHeight="1">
      <c r="A24" s="735">
        <f>A23+1</f>
        <v>2</v>
      </c>
      <c r="B24" s="737"/>
      <c r="C24" s="920"/>
      <c r="D24" s="968"/>
    </row>
    <row r="25" spans="1:4" ht="16.5" customHeight="1">
      <c r="A25" s="735">
        <f>A24+1</f>
        <v>3</v>
      </c>
      <c r="B25" s="739"/>
      <c r="C25" s="920"/>
      <c r="D25" s="968"/>
    </row>
    <row r="26" spans="1:4" ht="16.5" customHeight="1">
      <c r="A26" s="740">
        <f>A25+1</f>
        <v>4</v>
      </c>
      <c r="B26" s="741"/>
      <c r="C26" s="921"/>
      <c r="D26" s="970"/>
    </row>
    <row r="27" spans="1:4" ht="16.5" customHeight="1">
      <c r="A27" s="735">
        <f>A26+1</f>
        <v>5</v>
      </c>
      <c r="B27" s="739"/>
      <c r="C27" s="921"/>
      <c r="D27" s="970"/>
    </row>
    <row r="28" spans="1:4" ht="16.5" customHeight="1">
      <c r="A28" s="735">
        <v>6</v>
      </c>
      <c r="B28" s="739"/>
      <c r="C28" s="921"/>
      <c r="D28" s="970"/>
    </row>
    <row r="29" spans="1:4" ht="16.5" customHeight="1">
      <c r="A29" s="735">
        <v>7</v>
      </c>
      <c r="B29" s="739"/>
      <c r="C29" s="951" t="s">
        <v>1249</v>
      </c>
      <c r="D29" s="970">
        <f>SUM(D23:D28)</f>
        <v>0</v>
      </c>
    </row>
    <row r="30" spans="1:3" ht="16.5" customHeight="1">
      <c r="A30" s="731"/>
      <c r="B30" s="876"/>
      <c r="C30" s="854"/>
    </row>
    <row r="31" spans="1:3" ht="16.5" customHeight="1">
      <c r="A31" s="687" t="s">
        <v>1358</v>
      </c>
      <c r="B31" s="688"/>
      <c r="C31" s="686"/>
    </row>
    <row r="32" spans="1:3" ht="16.5" customHeight="1">
      <c r="A32" s="643"/>
      <c r="B32" s="690"/>
      <c r="C32" s="691"/>
    </row>
    <row r="33" spans="1:4" ht="16.5" customHeight="1">
      <c r="A33" s="733" t="s">
        <v>1612</v>
      </c>
      <c r="B33" s="1684" t="s">
        <v>6</v>
      </c>
      <c r="C33" s="1685"/>
      <c r="D33" s="919" t="s">
        <v>4</v>
      </c>
    </row>
    <row r="34" spans="1:4" ht="16.5" customHeight="1">
      <c r="A34" s="734" t="s">
        <v>1617</v>
      </c>
      <c r="B34" s="1686" t="s">
        <v>1618</v>
      </c>
      <c r="C34" s="1687"/>
      <c r="D34" s="697" t="s">
        <v>1619</v>
      </c>
    </row>
    <row r="35" spans="1:4" ht="16.5" customHeight="1">
      <c r="A35" s="735">
        <v>1</v>
      </c>
      <c r="B35" s="737"/>
      <c r="C35" s="923"/>
      <c r="D35" s="969"/>
    </row>
    <row r="36" spans="1:4" ht="16.5" customHeight="1">
      <c r="A36" s="735">
        <f>A35+1</f>
        <v>2</v>
      </c>
      <c r="B36" s="737"/>
      <c r="C36" s="920"/>
      <c r="D36" s="968"/>
    </row>
    <row r="37" spans="1:4" ht="16.5" customHeight="1">
      <c r="A37" s="735">
        <f>A36+1</f>
        <v>3</v>
      </c>
      <c r="B37" s="739"/>
      <c r="C37" s="920"/>
      <c r="D37" s="968"/>
    </row>
    <row r="38" spans="1:4" ht="16.5" customHeight="1">
      <c r="A38" s="740">
        <f>A37+1</f>
        <v>4</v>
      </c>
      <c r="B38" s="741"/>
      <c r="C38" s="921"/>
      <c r="D38" s="970"/>
    </row>
    <row r="39" spans="1:4" ht="16.5" customHeight="1">
      <c r="A39" s="735">
        <f>A38+1</f>
        <v>5</v>
      </c>
      <c r="B39" s="739"/>
      <c r="C39" s="921"/>
      <c r="D39" s="970"/>
    </row>
    <row r="40" spans="1:4" ht="16.5" customHeight="1">
      <c r="A40" s="735">
        <v>6</v>
      </c>
      <c r="B40" s="739"/>
      <c r="C40" s="921"/>
      <c r="D40" s="970"/>
    </row>
    <row r="41" spans="1:4" ht="16.5" customHeight="1">
      <c r="A41" s="735">
        <v>7</v>
      </c>
      <c r="B41" s="739"/>
      <c r="C41" s="951" t="s">
        <v>1249</v>
      </c>
      <c r="D41" s="970">
        <f>SUM(D35:D40)</f>
        <v>0</v>
      </c>
    </row>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sheetData>
  <sheetProtection/>
  <mergeCells count="8">
    <mergeCell ref="A4:D4"/>
    <mergeCell ref="A5:D5"/>
    <mergeCell ref="B33:C33"/>
    <mergeCell ref="B34:C34"/>
    <mergeCell ref="B9:C9"/>
    <mergeCell ref="B10:C10"/>
    <mergeCell ref="B21:C21"/>
    <mergeCell ref="B22:C22"/>
  </mergeCells>
  <printOptions horizontalCentered="1"/>
  <pageMargins left="0.5" right="0.5" top="0.75" bottom="0.5" header="0" footer="0.5"/>
  <pageSetup horizontalDpi="300" verticalDpi="300" orientation="portrait" scale="95" r:id="rId1"/>
  <headerFooter alignWithMargins="0">
    <oddFooter>&amp;CPage 47</oddFooter>
  </headerFooter>
</worksheet>
</file>

<file path=xl/worksheets/sheet51.xml><?xml version="1.0" encoding="utf-8"?>
<worksheet xmlns="http://schemas.openxmlformats.org/spreadsheetml/2006/main" xmlns:r="http://schemas.openxmlformats.org/officeDocument/2006/relationships">
  <sheetPr codeName="Sheet50">
    <pageSetUpPr fitToPage="1"/>
  </sheetPr>
  <dimension ref="A1:J41"/>
  <sheetViews>
    <sheetView showGridLines="0" showZeros="0" zoomScale="75" zoomScaleNormal="75" zoomScalePageLayoutView="0" workbookViewId="0" topLeftCell="A1">
      <selection activeCell="C11" sqref="C11"/>
    </sheetView>
  </sheetViews>
  <sheetFormatPr defaultColWidth="12.50390625" defaultRowHeight="15.75"/>
  <cols>
    <col min="1" max="1" width="5.375" style="639" customWidth="1"/>
    <col min="2" max="2" width="50.875" style="640" customWidth="1"/>
    <col min="3" max="3" width="16.125" style="639" customWidth="1"/>
    <col min="4" max="4" width="18.00390625" style="639" customWidth="1"/>
    <col min="5" max="243" width="12.50390625" style="639" customWidth="1"/>
    <col min="244" max="244" width="17.75390625" style="639" customWidth="1"/>
    <col min="245" max="16384" width="12.50390625" style="639" customWidth="1"/>
  </cols>
  <sheetData>
    <row r="1" spans="1:10" s="550" customFormat="1" ht="19.5" thickBot="1">
      <c r="A1" s="1037">
        <f>TableConts1!A1</f>
        <v>0</v>
      </c>
      <c r="B1" s="638"/>
      <c r="C1" s="578"/>
      <c r="D1" s="981" t="str">
        <f>GenInst1!K1</f>
        <v>For the Year Ended December 31, 2018</v>
      </c>
      <c r="E1" s="637"/>
      <c r="F1" s="637"/>
      <c r="G1" s="637"/>
      <c r="H1" s="637"/>
      <c r="I1" s="637"/>
      <c r="J1" s="637"/>
    </row>
    <row r="2" spans="1:10" s="550" customFormat="1" ht="15.75">
      <c r="A2" s="548"/>
      <c r="B2" s="548" t="s">
        <v>936</v>
      </c>
      <c r="C2" s="38"/>
      <c r="D2" s="637"/>
      <c r="E2" s="637"/>
      <c r="F2" s="637"/>
      <c r="G2" s="637"/>
      <c r="H2" s="637"/>
      <c r="I2" s="637"/>
      <c r="J2" s="637"/>
    </row>
    <row r="3" spans="1:10" s="550" customFormat="1" ht="20.25">
      <c r="A3" s="1026"/>
      <c r="B3" s="38"/>
      <c r="C3" s="38"/>
      <c r="D3" s="637"/>
      <c r="E3" s="637"/>
      <c r="F3" s="637"/>
      <c r="G3" s="637"/>
      <c r="H3" s="637"/>
      <c r="I3" s="637"/>
      <c r="J3" s="637"/>
    </row>
    <row r="4" spans="1:4" ht="20.25">
      <c r="A4" s="1627" t="s">
        <v>1042</v>
      </c>
      <c r="B4" s="1627"/>
      <c r="C4" s="1627"/>
      <c r="D4" s="1627"/>
    </row>
    <row r="5" spans="1:4" ht="20.25">
      <c r="A5" s="1627" t="s">
        <v>1352</v>
      </c>
      <c r="B5" s="1627"/>
      <c r="C5" s="1627"/>
      <c r="D5" s="1627"/>
    </row>
    <row r="6" spans="1:3" ht="16.5" customHeight="1">
      <c r="A6" s="872"/>
      <c r="B6" s="871"/>
      <c r="C6" s="732"/>
    </row>
    <row r="7" spans="1:3" ht="16.5" customHeight="1">
      <c r="A7" s="687" t="s">
        <v>1353</v>
      </c>
      <c r="B7" s="688"/>
      <c r="C7" s="686"/>
    </row>
    <row r="8" spans="1:3" ht="16.5" customHeight="1">
      <c r="A8" s="643"/>
      <c r="B8" s="690"/>
      <c r="C8" s="691"/>
    </row>
    <row r="9" spans="1:4" ht="16.5" customHeight="1">
      <c r="A9" s="733" t="s">
        <v>1612</v>
      </c>
      <c r="B9" s="1684" t="s">
        <v>16</v>
      </c>
      <c r="C9" s="1685"/>
      <c r="D9" s="919" t="s">
        <v>4</v>
      </c>
    </row>
    <row r="10" spans="1:4" ht="16.5" customHeight="1">
      <c r="A10" s="734" t="s">
        <v>1617</v>
      </c>
      <c r="B10" s="1686" t="s">
        <v>1618</v>
      </c>
      <c r="C10" s="1687"/>
      <c r="D10" s="697" t="s">
        <v>1619</v>
      </c>
    </row>
    <row r="11" spans="1:4" ht="16.5" customHeight="1">
      <c r="A11" s="735">
        <v>1</v>
      </c>
      <c r="B11" s="737"/>
      <c r="C11" s="923"/>
      <c r="D11" s="969"/>
    </row>
    <row r="12" spans="1:4" ht="16.5" customHeight="1">
      <c r="A12" s="735">
        <f>A11+1</f>
        <v>2</v>
      </c>
      <c r="B12" s="737"/>
      <c r="C12" s="920"/>
      <c r="D12" s="968"/>
    </row>
    <row r="13" spans="1:4" ht="16.5" customHeight="1">
      <c r="A13" s="735">
        <f>A12+1</f>
        <v>3</v>
      </c>
      <c r="B13" s="739"/>
      <c r="C13" s="920"/>
      <c r="D13" s="968"/>
    </row>
    <row r="14" spans="1:4" ht="16.5" customHeight="1">
      <c r="A14" s="740">
        <f>A13+1</f>
        <v>4</v>
      </c>
      <c r="B14" s="741"/>
      <c r="C14" s="921"/>
      <c r="D14" s="970"/>
    </row>
    <row r="15" spans="1:4" ht="16.5" customHeight="1">
      <c r="A15" s="735">
        <v>5</v>
      </c>
      <c r="B15" s="739"/>
      <c r="C15" s="921"/>
      <c r="D15" s="970"/>
    </row>
    <row r="16" spans="1:4" ht="16.5" customHeight="1">
      <c r="A16" s="735">
        <v>6</v>
      </c>
      <c r="B16" s="739"/>
      <c r="C16" s="921"/>
      <c r="D16" s="970"/>
    </row>
    <row r="17" spans="1:4" ht="16.5" customHeight="1">
      <c r="A17" s="735">
        <v>7</v>
      </c>
      <c r="B17" s="739"/>
      <c r="C17" s="951" t="s">
        <v>1249</v>
      </c>
      <c r="D17" s="970">
        <f>SUM(D11:D16)</f>
        <v>0</v>
      </c>
    </row>
    <row r="18" spans="1:3" ht="16.5" customHeight="1">
      <c r="A18" s="234"/>
      <c r="B18" s="645"/>
      <c r="C18" s="874"/>
    </row>
    <row r="19" spans="1:3" ht="16.5" customHeight="1">
      <c r="A19" s="687" t="s">
        <v>1354</v>
      </c>
      <c r="B19" s="688"/>
      <c r="C19" s="686"/>
    </row>
    <row r="20" spans="1:3" ht="16.5" customHeight="1">
      <c r="A20" s="643"/>
      <c r="B20" s="690"/>
      <c r="C20" s="691"/>
    </row>
    <row r="21" spans="1:4" ht="16.5" customHeight="1">
      <c r="A21" s="733" t="s">
        <v>1612</v>
      </c>
      <c r="B21" s="1684" t="s">
        <v>14</v>
      </c>
      <c r="C21" s="1685"/>
      <c r="D21" s="919" t="s">
        <v>4</v>
      </c>
    </row>
    <row r="22" spans="1:4" ht="16.5" customHeight="1">
      <c r="A22" s="734" t="s">
        <v>1617</v>
      </c>
      <c r="B22" s="1686" t="s">
        <v>1618</v>
      </c>
      <c r="C22" s="1687"/>
      <c r="D22" s="697" t="s">
        <v>1619</v>
      </c>
    </row>
    <row r="23" spans="1:4" ht="16.5" customHeight="1">
      <c r="A23" s="735">
        <v>1</v>
      </c>
      <c r="B23" s="737"/>
      <c r="C23" s="923"/>
      <c r="D23" s="969"/>
    </row>
    <row r="24" spans="1:4" ht="16.5" customHeight="1">
      <c r="A24" s="735">
        <f>A23+1</f>
        <v>2</v>
      </c>
      <c r="B24" s="737"/>
      <c r="C24" s="920"/>
      <c r="D24" s="968"/>
    </row>
    <row r="25" spans="1:4" ht="16.5" customHeight="1">
      <c r="A25" s="735">
        <f>A24+1</f>
        <v>3</v>
      </c>
      <c r="B25" s="739"/>
      <c r="C25" s="920"/>
      <c r="D25" s="968"/>
    </row>
    <row r="26" spans="1:4" ht="16.5" customHeight="1">
      <c r="A26" s="740">
        <f>A25+1</f>
        <v>4</v>
      </c>
      <c r="B26" s="741"/>
      <c r="C26" s="921"/>
      <c r="D26" s="970"/>
    </row>
    <row r="27" spans="1:4" ht="16.5" customHeight="1">
      <c r="A27" s="735">
        <f>A26+1</f>
        <v>5</v>
      </c>
      <c r="B27" s="739"/>
      <c r="C27" s="921"/>
      <c r="D27" s="970"/>
    </row>
    <row r="28" spans="1:4" ht="16.5" customHeight="1">
      <c r="A28" s="735">
        <v>6</v>
      </c>
      <c r="B28" s="739"/>
      <c r="C28" s="921"/>
      <c r="D28" s="970"/>
    </row>
    <row r="29" spans="1:4" ht="16.5" customHeight="1">
      <c r="A29" s="735">
        <v>7</v>
      </c>
      <c r="B29" s="739"/>
      <c r="C29" s="951" t="s">
        <v>1249</v>
      </c>
      <c r="D29" s="970">
        <f>SUM(D23:D28)</f>
        <v>0</v>
      </c>
    </row>
    <row r="30" spans="1:3" ht="16.5" customHeight="1">
      <c r="A30" s="731"/>
      <c r="B30" s="876"/>
      <c r="C30" s="854"/>
    </row>
    <row r="31" spans="1:3" ht="16.5" customHeight="1">
      <c r="A31" s="687" t="s">
        <v>1355</v>
      </c>
      <c r="B31" s="688"/>
      <c r="C31" s="686"/>
    </row>
    <row r="32" spans="1:3" ht="16.5" customHeight="1">
      <c r="A32" s="643"/>
      <c r="B32" s="690"/>
      <c r="C32" s="691"/>
    </row>
    <row r="33" spans="1:4" ht="16.5" customHeight="1">
      <c r="A33" s="733" t="s">
        <v>1612</v>
      </c>
      <c r="B33" s="1684" t="s">
        <v>15</v>
      </c>
      <c r="C33" s="1685"/>
      <c r="D33" s="919" t="s">
        <v>4</v>
      </c>
    </row>
    <row r="34" spans="1:4" ht="16.5" customHeight="1">
      <c r="A34" s="734" t="s">
        <v>1617</v>
      </c>
      <c r="B34" s="1686" t="s">
        <v>1618</v>
      </c>
      <c r="C34" s="1687"/>
      <c r="D34" s="697" t="s">
        <v>1619</v>
      </c>
    </row>
    <row r="35" spans="1:4" ht="16.5" customHeight="1">
      <c r="A35" s="735">
        <v>1</v>
      </c>
      <c r="B35" s="737"/>
      <c r="C35" s="923"/>
      <c r="D35" s="969"/>
    </row>
    <row r="36" spans="1:4" ht="16.5" customHeight="1">
      <c r="A36" s="735">
        <f>A35+1</f>
        <v>2</v>
      </c>
      <c r="B36" s="737"/>
      <c r="C36" s="920"/>
      <c r="D36" s="968"/>
    </row>
    <row r="37" spans="1:4" ht="16.5" customHeight="1">
      <c r="A37" s="735">
        <f>A36+1</f>
        <v>3</v>
      </c>
      <c r="B37" s="739"/>
      <c r="C37" s="920"/>
      <c r="D37" s="968"/>
    </row>
    <row r="38" spans="1:4" ht="16.5" customHeight="1">
      <c r="A38" s="740">
        <f>A37+1</f>
        <v>4</v>
      </c>
      <c r="B38" s="741"/>
      <c r="C38" s="921"/>
      <c r="D38" s="970"/>
    </row>
    <row r="39" spans="1:4" ht="16.5" customHeight="1">
      <c r="A39" s="735">
        <f>A38+1</f>
        <v>5</v>
      </c>
      <c r="B39" s="739"/>
      <c r="C39" s="921"/>
      <c r="D39" s="970"/>
    </row>
    <row r="40" spans="1:4" ht="16.5" customHeight="1">
      <c r="A40" s="735">
        <v>6</v>
      </c>
      <c r="B40" s="739"/>
      <c r="C40" s="921"/>
      <c r="D40" s="970"/>
    </row>
    <row r="41" spans="1:4" ht="16.5" customHeight="1">
      <c r="A41" s="735">
        <v>7</v>
      </c>
      <c r="B41" s="739"/>
      <c r="C41" s="951" t="s">
        <v>1249</v>
      </c>
      <c r="D41" s="970">
        <f>SUM(D35:D40)</f>
        <v>0</v>
      </c>
    </row>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sheetData>
  <sheetProtection/>
  <mergeCells count="8">
    <mergeCell ref="A5:D5"/>
    <mergeCell ref="A4:D4"/>
    <mergeCell ref="B33:C33"/>
    <mergeCell ref="B34:C34"/>
    <mergeCell ref="B9:C9"/>
    <mergeCell ref="B10:C10"/>
    <mergeCell ref="B21:C21"/>
    <mergeCell ref="B22:C22"/>
  </mergeCells>
  <printOptions horizontalCentered="1"/>
  <pageMargins left="0.5" right="0.5" top="0.75" bottom="0.5" header="0" footer="0.5"/>
  <pageSetup fitToHeight="1" fitToWidth="1" horizontalDpi="300" verticalDpi="300" orientation="portrait" scale="99" r:id="rId1"/>
  <headerFooter alignWithMargins="0">
    <oddFooter>&amp;CPage 48</oddFooter>
  </headerFooter>
</worksheet>
</file>

<file path=xl/worksheets/sheet52.xml><?xml version="1.0" encoding="utf-8"?>
<worksheet xmlns="http://schemas.openxmlformats.org/spreadsheetml/2006/main" xmlns:r="http://schemas.openxmlformats.org/officeDocument/2006/relationships">
  <sheetPr codeName="Sheet51"/>
  <dimension ref="A1:J41"/>
  <sheetViews>
    <sheetView showGridLines="0" showZeros="0" zoomScale="75" zoomScaleNormal="75" zoomScalePageLayoutView="0" workbookViewId="0" topLeftCell="A1">
      <selection activeCell="C41" sqref="C41"/>
    </sheetView>
  </sheetViews>
  <sheetFormatPr defaultColWidth="12.50390625" defaultRowHeight="15.75"/>
  <cols>
    <col min="1" max="1" width="5.375" style="639" customWidth="1"/>
    <col min="2" max="2" width="36.625" style="640" customWidth="1"/>
    <col min="3" max="3" width="36.625" style="639" customWidth="1"/>
    <col min="4" max="4" width="12.625" style="639" customWidth="1"/>
    <col min="5" max="243" width="12.50390625" style="639" customWidth="1"/>
    <col min="244" max="244" width="17.75390625" style="639" customWidth="1"/>
    <col min="245" max="16384" width="12.50390625" style="639" customWidth="1"/>
  </cols>
  <sheetData>
    <row r="1" spans="1:10" s="550" customFormat="1" ht="19.5" thickBot="1">
      <c r="A1" s="1037">
        <f>TableConts1!A1</f>
        <v>0</v>
      </c>
      <c r="B1" s="638"/>
      <c r="C1" s="855"/>
      <c r="D1" s="981" t="str">
        <f>GenInst1!K1</f>
        <v>For the Year Ended December 31, 2018</v>
      </c>
      <c r="E1" s="637"/>
      <c r="F1" s="637"/>
      <c r="G1" s="637"/>
      <c r="H1" s="637"/>
      <c r="I1" s="637"/>
      <c r="J1" s="637"/>
    </row>
    <row r="2" spans="1:10" s="550" customFormat="1" ht="15.75">
      <c r="A2" s="548"/>
      <c r="B2" s="548" t="s">
        <v>936</v>
      </c>
      <c r="C2" s="38"/>
      <c r="D2" s="637"/>
      <c r="E2" s="637"/>
      <c r="F2" s="637"/>
      <c r="G2" s="637"/>
      <c r="H2" s="637"/>
      <c r="I2" s="637"/>
      <c r="J2" s="637"/>
    </row>
    <row r="3" spans="1:10" s="550" customFormat="1" ht="15.75" customHeight="1">
      <c r="A3" s="1026"/>
      <c r="B3" s="38"/>
      <c r="C3" s="38"/>
      <c r="D3" s="637"/>
      <c r="E3" s="637"/>
      <c r="F3" s="637"/>
      <c r="G3" s="637"/>
      <c r="H3" s="637"/>
      <c r="I3" s="637"/>
      <c r="J3" s="637"/>
    </row>
    <row r="4" spans="1:4" ht="19.5">
      <c r="A4" s="1707" t="s">
        <v>1348</v>
      </c>
      <c r="B4" s="1707"/>
      <c r="C4" s="1707"/>
      <c r="D4" s="1707"/>
    </row>
    <row r="5" spans="1:3" ht="15.75" customHeight="1">
      <c r="A5" s="872"/>
      <c r="B5" s="871"/>
      <c r="C5" s="732"/>
    </row>
    <row r="6" spans="1:3" ht="16.5" customHeight="1">
      <c r="A6" s="687" t="s">
        <v>1350</v>
      </c>
      <c r="B6" s="688"/>
      <c r="C6" s="686"/>
    </row>
    <row r="7" spans="1:3" ht="16.5" customHeight="1">
      <c r="A7" s="687" t="s">
        <v>9</v>
      </c>
      <c r="B7" s="688"/>
      <c r="C7" s="686"/>
    </row>
    <row r="8" spans="1:3" ht="16.5" customHeight="1">
      <c r="A8" s="643"/>
      <c r="B8" s="690"/>
      <c r="C8" s="691"/>
    </row>
    <row r="9" spans="1:4" ht="16.5" customHeight="1">
      <c r="A9" s="733" t="s">
        <v>1612</v>
      </c>
      <c r="B9" s="952" t="s">
        <v>7</v>
      </c>
      <c r="C9" s="922" t="s">
        <v>8</v>
      </c>
      <c r="D9" s="919" t="s">
        <v>1053</v>
      </c>
    </row>
    <row r="10" spans="1:4" ht="16.5" customHeight="1">
      <c r="A10" s="734" t="s">
        <v>1617</v>
      </c>
      <c r="B10" s="309" t="s">
        <v>1618</v>
      </c>
      <c r="C10" s="309" t="s">
        <v>1619</v>
      </c>
      <c r="D10" s="697" t="s">
        <v>1620</v>
      </c>
    </row>
    <row r="11" spans="1:4" ht="16.5" customHeight="1">
      <c r="A11" s="735">
        <v>1</v>
      </c>
      <c r="B11" s="1273"/>
      <c r="C11" s="953"/>
      <c r="D11" s="1274"/>
    </row>
    <row r="12" spans="1:4" ht="16.5" customHeight="1">
      <c r="A12" s="735">
        <f aca="true" t="shared" si="0" ref="A12:A21">A11+1</f>
        <v>2</v>
      </c>
      <c r="B12" s="1273"/>
      <c r="C12" s="953"/>
      <c r="D12" s="1274"/>
    </row>
    <row r="13" spans="1:4" ht="16.5" customHeight="1">
      <c r="A13" s="735">
        <f t="shared" si="0"/>
        <v>3</v>
      </c>
      <c r="B13" s="1273"/>
      <c r="C13" s="953"/>
      <c r="D13" s="1274"/>
    </row>
    <row r="14" spans="1:4" ht="16.5" customHeight="1">
      <c r="A14" s="735">
        <f t="shared" si="0"/>
        <v>4</v>
      </c>
      <c r="B14" s="1273"/>
      <c r="C14" s="953"/>
      <c r="D14" s="1274"/>
    </row>
    <row r="15" spans="1:4" ht="16.5" customHeight="1">
      <c r="A15" s="735">
        <f t="shared" si="0"/>
        <v>5</v>
      </c>
      <c r="B15" s="1273"/>
      <c r="C15" s="953"/>
      <c r="D15" s="1274"/>
    </row>
    <row r="16" spans="1:4" ht="16.5" customHeight="1">
      <c r="A16" s="735">
        <f t="shared" si="0"/>
        <v>6</v>
      </c>
      <c r="B16" s="1273"/>
      <c r="C16" s="953"/>
      <c r="D16" s="1274"/>
    </row>
    <row r="17" spans="1:4" ht="16.5" customHeight="1">
      <c r="A17" s="735">
        <f t="shared" si="0"/>
        <v>7</v>
      </c>
      <c r="B17" s="1273"/>
      <c r="C17" s="953"/>
      <c r="D17" s="1274"/>
    </row>
    <row r="18" spans="1:4" ht="16.5" customHeight="1">
      <c r="A18" s="735">
        <f t="shared" si="0"/>
        <v>8</v>
      </c>
      <c r="B18" s="1273"/>
      <c r="C18" s="953"/>
      <c r="D18" s="1274"/>
    </row>
    <row r="19" spans="1:4" ht="16.5" customHeight="1">
      <c r="A19" s="735">
        <f t="shared" si="0"/>
        <v>9</v>
      </c>
      <c r="B19" s="1273"/>
      <c r="C19" s="953"/>
      <c r="D19" s="1274"/>
    </row>
    <row r="20" spans="1:4" ht="16.5" customHeight="1">
      <c r="A20" s="735">
        <f t="shared" si="0"/>
        <v>10</v>
      </c>
      <c r="B20" s="1273"/>
      <c r="C20" s="953"/>
      <c r="D20" s="1274"/>
    </row>
    <row r="21" spans="1:4" ht="16.5" customHeight="1">
      <c r="A21" s="735">
        <f t="shared" si="0"/>
        <v>11</v>
      </c>
      <c r="B21" s="1275"/>
      <c r="C21" s="953" t="s">
        <v>1589</v>
      </c>
      <c r="D21" s="1274">
        <f>SUM(D11:D20)</f>
        <v>0</v>
      </c>
    </row>
    <row r="22" spans="1:4" ht="16.5" customHeight="1">
      <c r="A22" s="746"/>
      <c r="B22" s="954"/>
      <c r="C22" s="955"/>
      <c r="D22" s="956"/>
    </row>
    <row r="23" spans="1:3" ht="16.5" customHeight="1">
      <c r="A23" s="234"/>
      <c r="B23" s="645"/>
      <c r="C23" s="874"/>
    </row>
    <row r="24" spans="1:4" ht="16.5" customHeight="1">
      <c r="A24" s="1707" t="s">
        <v>1043</v>
      </c>
      <c r="B24" s="1707"/>
      <c r="C24" s="1707"/>
      <c r="D24" s="1707"/>
    </row>
    <row r="25" spans="1:4" ht="16.5" customHeight="1">
      <c r="A25" s="1707" t="s">
        <v>1349</v>
      </c>
      <c r="B25" s="1707"/>
      <c r="C25" s="1707"/>
      <c r="D25" s="1707"/>
    </row>
    <row r="26" spans="1:3" ht="16.5" customHeight="1">
      <c r="A26" s="872"/>
      <c r="B26" s="871"/>
      <c r="C26" s="732"/>
    </row>
    <row r="27" spans="1:3" ht="16.5" customHeight="1">
      <c r="A27" s="687" t="s">
        <v>1351</v>
      </c>
      <c r="B27" s="688"/>
      <c r="C27" s="686"/>
    </row>
    <row r="28" spans="1:3" ht="16.5" customHeight="1">
      <c r="A28" s="643"/>
      <c r="B28" s="690"/>
      <c r="C28" s="691"/>
    </row>
    <row r="29" spans="1:4" ht="16.5" customHeight="1">
      <c r="A29" s="733" t="s">
        <v>1612</v>
      </c>
      <c r="B29" s="1684" t="s">
        <v>632</v>
      </c>
      <c r="C29" s="1685"/>
      <c r="D29" s="919" t="s">
        <v>1053</v>
      </c>
    </row>
    <row r="30" spans="1:4" ht="16.5" customHeight="1">
      <c r="A30" s="734" t="s">
        <v>1617</v>
      </c>
      <c r="B30" s="1686" t="s">
        <v>1618</v>
      </c>
      <c r="C30" s="1687"/>
      <c r="D30" s="697" t="s">
        <v>1619</v>
      </c>
    </row>
    <row r="31" spans="1:4" ht="16.5" customHeight="1">
      <c r="A31" s="735">
        <v>1</v>
      </c>
      <c r="B31" s="737"/>
      <c r="C31" s="923"/>
      <c r="D31" s="1118"/>
    </row>
    <row r="32" spans="1:4" ht="16.5" customHeight="1">
      <c r="A32" s="735">
        <f>A31+1</f>
        <v>2</v>
      </c>
      <c r="B32" s="737"/>
      <c r="C32" s="923"/>
      <c r="D32" s="1118"/>
    </row>
    <row r="33" spans="1:4" ht="16.5" customHeight="1">
      <c r="A33" s="735">
        <f aca="true" t="shared" si="1" ref="A33:A41">A32+1</f>
        <v>3</v>
      </c>
      <c r="B33" s="737"/>
      <c r="C33" s="923"/>
      <c r="D33" s="1118"/>
    </row>
    <row r="34" spans="1:4" ht="16.5" customHeight="1">
      <c r="A34" s="735">
        <f t="shared" si="1"/>
        <v>4</v>
      </c>
      <c r="B34" s="737"/>
      <c r="C34" s="923"/>
      <c r="D34" s="1118"/>
    </row>
    <row r="35" spans="1:4" ht="16.5" customHeight="1">
      <c r="A35" s="735">
        <f t="shared" si="1"/>
        <v>5</v>
      </c>
      <c r="B35" s="737"/>
      <c r="C35" s="923"/>
      <c r="D35" s="1118"/>
    </row>
    <row r="36" spans="1:4" ht="16.5" customHeight="1">
      <c r="A36" s="735">
        <f t="shared" si="1"/>
        <v>6</v>
      </c>
      <c r="B36" s="737"/>
      <c r="C36" s="923"/>
      <c r="D36" s="1118"/>
    </row>
    <row r="37" spans="1:4" ht="16.5" customHeight="1">
      <c r="A37" s="735">
        <f t="shared" si="1"/>
        <v>7</v>
      </c>
      <c r="B37" s="737"/>
      <c r="C37" s="923"/>
      <c r="D37" s="1118"/>
    </row>
    <row r="38" spans="1:4" ht="16.5" customHeight="1">
      <c r="A38" s="735">
        <f t="shared" si="1"/>
        <v>8</v>
      </c>
      <c r="B38" s="737"/>
      <c r="C38" s="923"/>
      <c r="D38" s="1118"/>
    </row>
    <row r="39" spans="1:4" ht="16.5" customHeight="1">
      <c r="A39" s="735">
        <f t="shared" si="1"/>
        <v>9</v>
      </c>
      <c r="B39" s="737"/>
      <c r="C39" s="920"/>
      <c r="D39" s="1274"/>
    </row>
    <row r="40" spans="1:4" ht="16.5" customHeight="1">
      <c r="A40" s="735">
        <f t="shared" si="1"/>
        <v>10</v>
      </c>
      <c r="B40" s="739"/>
      <c r="C40" s="920"/>
      <c r="D40" s="1274"/>
    </row>
    <row r="41" spans="1:4" ht="16.5" customHeight="1">
      <c r="A41" s="735">
        <f t="shared" si="1"/>
        <v>11</v>
      </c>
      <c r="B41" s="960"/>
      <c r="C41" s="1277" t="s">
        <v>1589</v>
      </c>
      <c r="D41" s="1276">
        <f>SUM(D31:D40)</f>
        <v>0</v>
      </c>
    </row>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sheetData>
  <sheetProtection/>
  <mergeCells count="5">
    <mergeCell ref="B29:C29"/>
    <mergeCell ref="B30:C30"/>
    <mergeCell ref="A4:D4"/>
    <mergeCell ref="A24:D24"/>
    <mergeCell ref="A25:D25"/>
  </mergeCells>
  <printOptions horizontalCentered="1"/>
  <pageMargins left="0.5" right="0.5" top="0.75" bottom="0.5" header="0" footer="0.5"/>
  <pageSetup horizontalDpi="300" verticalDpi="300" orientation="portrait" scale="95" r:id="rId1"/>
  <headerFooter alignWithMargins="0">
    <oddFooter>&amp;CPage 49</oddFooter>
  </headerFooter>
</worksheet>
</file>

<file path=xl/worksheets/sheet53.xml><?xml version="1.0" encoding="utf-8"?>
<worksheet xmlns="http://schemas.openxmlformats.org/spreadsheetml/2006/main" xmlns:r="http://schemas.openxmlformats.org/officeDocument/2006/relationships">
  <sheetPr codeName="Sheet53" transitionEvaluation="1"/>
  <dimension ref="A1:R42"/>
  <sheetViews>
    <sheetView showGridLines="0" showZeros="0" zoomScale="75" zoomScaleNormal="75" zoomScalePageLayoutView="0" workbookViewId="0" topLeftCell="A1">
      <selection activeCell="G19" sqref="G19"/>
    </sheetView>
  </sheetViews>
  <sheetFormatPr defaultColWidth="11.00390625" defaultRowHeight="15.75"/>
  <cols>
    <col min="1" max="1" width="5.625" style="542" customWidth="1"/>
    <col min="2" max="2" width="33.625" style="542" customWidth="1"/>
    <col min="3" max="4" width="15.625" style="541" customWidth="1"/>
    <col min="5" max="6" width="15.625" style="542" customWidth="1"/>
    <col min="7" max="7" width="17.25390625" style="542" customWidth="1"/>
    <col min="8" max="13" width="12.625" style="2" customWidth="1"/>
    <col min="14" max="14" width="9.875" style="2" customWidth="1"/>
    <col min="15" max="15" width="12.125" style="2" customWidth="1"/>
    <col min="16" max="16" width="17.75390625" style="2" customWidth="1"/>
    <col min="17" max="17" width="16.625" style="2" customWidth="1"/>
    <col min="18" max="18" width="12.125" style="2" customWidth="1"/>
    <col min="19" max="233" width="11.00390625" style="2" customWidth="1"/>
    <col min="234" max="234" width="17.75390625" style="2" customWidth="1"/>
    <col min="235" max="16384" width="11.00390625" style="2" customWidth="1"/>
  </cols>
  <sheetData>
    <row r="1" spans="1:17" ht="19.5" thickBot="1">
      <c r="A1" s="1037">
        <f>TableConts1!A1</f>
        <v>0</v>
      </c>
      <c r="B1" s="543"/>
      <c r="C1" s="543"/>
      <c r="D1" s="96"/>
      <c r="E1" s="543"/>
      <c r="F1" s="855"/>
      <c r="G1" s="981" t="str">
        <f>GenInst1!K1</f>
        <v>For the Year Ended December 31, 2018</v>
      </c>
      <c r="H1" s="38"/>
      <c r="I1" s="38"/>
      <c r="J1" s="38"/>
      <c r="K1" s="38"/>
      <c r="L1" s="38"/>
      <c r="M1" s="38"/>
      <c r="N1" s="3"/>
      <c r="O1" s="3"/>
      <c r="P1" s="3"/>
      <c r="Q1" s="3"/>
    </row>
    <row r="2" spans="1:17" s="228" customFormat="1" ht="15.75">
      <c r="A2" s="249"/>
      <c r="B2" s="552" t="s">
        <v>340</v>
      </c>
      <c r="C2" s="249"/>
      <c r="D2" s="249"/>
      <c r="E2" s="238"/>
      <c r="F2" s="238"/>
      <c r="G2" s="249"/>
      <c r="H2" s="249"/>
      <c r="I2" s="238"/>
      <c r="J2" s="238"/>
      <c r="K2" s="238"/>
      <c r="L2" s="260"/>
      <c r="M2" s="260"/>
      <c r="N2" s="260"/>
      <c r="O2" s="260"/>
      <c r="P2" s="260"/>
      <c r="Q2" s="260"/>
    </row>
    <row r="3" spans="1:17" s="228" customFormat="1" ht="15.75">
      <c r="A3" s="249"/>
      <c r="B3" s="552"/>
      <c r="C3" s="249"/>
      <c r="D3" s="249"/>
      <c r="E3" s="238"/>
      <c r="F3" s="238"/>
      <c r="G3" s="249"/>
      <c r="H3" s="249"/>
      <c r="I3" s="238"/>
      <c r="J3" s="238"/>
      <c r="K3" s="238"/>
      <c r="L3" s="260"/>
      <c r="M3" s="260"/>
      <c r="N3" s="260"/>
      <c r="O3" s="260"/>
      <c r="P3" s="260"/>
      <c r="Q3" s="260"/>
    </row>
    <row r="4" spans="1:13" ht="20.25">
      <c r="A4" s="1708" t="s">
        <v>812</v>
      </c>
      <c r="B4" s="1709"/>
      <c r="C4" s="1709"/>
      <c r="D4" s="1709"/>
      <c r="E4" s="1709"/>
      <c r="F4" s="1709"/>
      <c r="G4" s="1709"/>
      <c r="H4" s="8"/>
      <c r="I4" s="8"/>
      <c r="J4" s="8"/>
      <c r="K4" s="8"/>
      <c r="L4" s="8"/>
      <c r="M4" s="8"/>
    </row>
    <row r="5" spans="1:18" ht="15.75" customHeight="1">
      <c r="A5" s="1013"/>
      <c r="B5" s="963"/>
      <c r="C5" s="963"/>
      <c r="D5" s="962"/>
      <c r="E5" s="962"/>
      <c r="F5" s="962"/>
      <c r="G5" s="964"/>
      <c r="N5" s="3"/>
      <c r="O5" s="153"/>
      <c r="P5" s="3"/>
      <c r="Q5" s="3"/>
      <c r="R5" s="3"/>
    </row>
    <row r="6" spans="1:18" ht="18.75">
      <c r="A6" s="962" t="s">
        <v>813</v>
      </c>
      <c r="B6" s="838"/>
      <c r="C6" s="840"/>
      <c r="E6" s="965"/>
      <c r="F6" s="965"/>
      <c r="G6" s="965"/>
      <c r="J6" s="498"/>
      <c r="K6" s="498"/>
      <c r="L6" s="498"/>
      <c r="M6" s="498"/>
      <c r="N6" s="3"/>
      <c r="O6" s="153"/>
      <c r="P6" s="3"/>
      <c r="Q6" s="3"/>
      <c r="R6" s="3"/>
    </row>
    <row r="7" spans="1:18" ht="18.75">
      <c r="A7" s="962"/>
      <c r="B7" s="840"/>
      <c r="C7" s="839"/>
      <c r="E7" s="962"/>
      <c r="F7" s="962"/>
      <c r="G7" s="962"/>
      <c r="J7" s="498"/>
      <c r="K7" s="498"/>
      <c r="L7" s="498"/>
      <c r="M7" s="498"/>
      <c r="N7" s="3"/>
      <c r="O7" s="153"/>
      <c r="P7" s="3"/>
      <c r="Q7" s="3"/>
      <c r="R7" s="3"/>
    </row>
    <row r="8" spans="1:13" ht="15.75">
      <c r="A8" s="966"/>
      <c r="B8" s="311"/>
      <c r="C8" s="311" t="s">
        <v>1062</v>
      </c>
      <c r="D8" s="311" t="s">
        <v>315</v>
      </c>
      <c r="E8" s="311" t="s">
        <v>261</v>
      </c>
      <c r="F8" s="311" t="s">
        <v>316</v>
      </c>
      <c r="G8" s="837"/>
      <c r="H8" s="825"/>
      <c r="I8" s="825"/>
      <c r="J8" s="825"/>
      <c r="K8" s="825"/>
      <c r="L8" s="825"/>
      <c r="M8" s="825"/>
    </row>
    <row r="9" spans="1:14" ht="15.75">
      <c r="A9" s="307" t="s">
        <v>1612</v>
      </c>
      <c r="B9" s="307" t="s">
        <v>314</v>
      </c>
      <c r="C9" s="307" t="s">
        <v>1053</v>
      </c>
      <c r="D9" s="304" t="s">
        <v>1053</v>
      </c>
      <c r="E9" s="307" t="s">
        <v>1053</v>
      </c>
      <c r="F9" s="1278" t="s">
        <v>1053</v>
      </c>
      <c r="G9" s="307" t="s">
        <v>317</v>
      </c>
      <c r="H9" s="825"/>
      <c r="I9" s="825"/>
      <c r="J9" s="825"/>
      <c r="K9" s="825"/>
      <c r="L9" s="825"/>
      <c r="M9" s="825"/>
      <c r="N9" s="154"/>
    </row>
    <row r="10" spans="1:14" ht="15.75">
      <c r="A10" s="309" t="s">
        <v>1617</v>
      </c>
      <c r="B10" s="961" t="s">
        <v>1618</v>
      </c>
      <c r="C10" s="961" t="s">
        <v>1619</v>
      </c>
      <c r="D10" s="961" t="s">
        <v>1620</v>
      </c>
      <c r="E10" s="961" t="s">
        <v>1621</v>
      </c>
      <c r="F10" s="961" t="s">
        <v>1622</v>
      </c>
      <c r="G10" s="961" t="s">
        <v>1623</v>
      </c>
      <c r="H10" s="38"/>
      <c r="I10" s="38"/>
      <c r="J10" s="38"/>
      <c r="K10" s="38"/>
      <c r="L10" s="38"/>
      <c r="M10" s="38"/>
      <c r="N10" s="154"/>
    </row>
    <row r="11" spans="1:13" ht="19.5" customHeight="1">
      <c r="A11" s="305">
        <v>1</v>
      </c>
      <c r="B11" s="345"/>
      <c r="C11" s="957"/>
      <c r="D11" s="958"/>
      <c r="E11" s="959"/>
      <c r="F11" s="1284"/>
      <c r="G11" s="1279"/>
      <c r="H11" s="38"/>
      <c r="I11" s="38"/>
      <c r="J11" s="38"/>
      <c r="K11" s="38"/>
      <c r="L11" s="38"/>
      <c r="M11" s="38"/>
    </row>
    <row r="12" spans="1:14" ht="19.5" customHeight="1">
      <c r="A12" s="305">
        <f>A11+1</f>
        <v>2</v>
      </c>
      <c r="B12" s="345"/>
      <c r="C12" s="958"/>
      <c r="D12" s="958"/>
      <c r="E12" s="967"/>
      <c r="F12" s="1115"/>
      <c r="G12" s="1280"/>
      <c r="H12" s="38"/>
      <c r="I12" s="38"/>
      <c r="J12" s="38"/>
      <c r="K12" s="38"/>
      <c r="L12" s="38"/>
      <c r="M12" s="38"/>
      <c r="N12" s="154"/>
    </row>
    <row r="13" spans="1:14" ht="19.5" customHeight="1">
      <c r="A13" s="305">
        <f aca="true" t="shared" si="0" ref="A13:A26">A12+1</f>
        <v>3</v>
      </c>
      <c r="B13" s="345"/>
      <c r="C13" s="958"/>
      <c r="D13" s="958"/>
      <c r="E13" s="967"/>
      <c r="F13" s="1115"/>
      <c r="G13" s="1280"/>
      <c r="H13" s="38"/>
      <c r="I13" s="38"/>
      <c r="J13" s="38"/>
      <c r="K13" s="38"/>
      <c r="L13" s="38"/>
      <c r="M13" s="38"/>
      <c r="N13" s="154"/>
    </row>
    <row r="14" spans="1:14" ht="19.5" customHeight="1">
      <c r="A14" s="305">
        <f t="shared" si="0"/>
        <v>4</v>
      </c>
      <c r="B14" s="345"/>
      <c r="C14" s="958"/>
      <c r="D14" s="958"/>
      <c r="E14" s="967"/>
      <c r="F14" s="1115"/>
      <c r="G14" s="1280"/>
      <c r="H14" s="38"/>
      <c r="I14" s="38"/>
      <c r="J14" s="38"/>
      <c r="K14" s="38"/>
      <c r="L14" s="38"/>
      <c r="M14" s="38"/>
      <c r="N14" s="154"/>
    </row>
    <row r="15" spans="1:14" ht="19.5" customHeight="1">
      <c r="A15" s="305">
        <f t="shared" si="0"/>
        <v>5</v>
      </c>
      <c r="B15" s="345"/>
      <c r="C15" s="958"/>
      <c r="D15" s="958"/>
      <c r="E15" s="967"/>
      <c r="F15" s="1115"/>
      <c r="G15" s="1280"/>
      <c r="H15" s="38"/>
      <c r="I15" s="38"/>
      <c r="J15" s="38"/>
      <c r="K15" s="38"/>
      <c r="L15" s="38"/>
      <c r="M15" s="38"/>
      <c r="N15" s="154"/>
    </row>
    <row r="16" spans="1:14" ht="19.5" customHeight="1">
      <c r="A16" s="305">
        <f t="shared" si="0"/>
        <v>6</v>
      </c>
      <c r="B16" s="345"/>
      <c r="C16" s="958"/>
      <c r="D16" s="958"/>
      <c r="E16" s="967"/>
      <c r="F16" s="1115"/>
      <c r="G16" s="1280"/>
      <c r="H16" s="38"/>
      <c r="I16" s="38"/>
      <c r="J16" s="38"/>
      <c r="K16" s="38"/>
      <c r="L16" s="38"/>
      <c r="M16" s="38"/>
      <c r="N16" s="154"/>
    </row>
    <row r="17" spans="1:14" ht="19.5" customHeight="1">
      <c r="A17" s="305">
        <f t="shared" si="0"/>
        <v>7</v>
      </c>
      <c r="B17" s="345"/>
      <c r="C17" s="958"/>
      <c r="D17" s="958"/>
      <c r="E17" s="967"/>
      <c r="F17" s="1115"/>
      <c r="G17" s="1280"/>
      <c r="H17" s="38"/>
      <c r="I17" s="38"/>
      <c r="J17" s="38"/>
      <c r="K17" s="38"/>
      <c r="L17" s="38"/>
      <c r="M17" s="38"/>
      <c r="N17" s="154"/>
    </row>
    <row r="18" spans="1:14" ht="19.5" customHeight="1">
      <c r="A18" s="305">
        <f t="shared" si="0"/>
        <v>8</v>
      </c>
      <c r="B18" s="345"/>
      <c r="C18" s="958"/>
      <c r="D18" s="958"/>
      <c r="E18" s="967"/>
      <c r="F18" s="1115"/>
      <c r="G18" s="1280"/>
      <c r="H18" s="38"/>
      <c r="I18" s="38"/>
      <c r="J18" s="38"/>
      <c r="K18" s="38"/>
      <c r="L18" s="38"/>
      <c r="M18" s="38"/>
      <c r="N18" s="154"/>
    </row>
    <row r="19" spans="1:14" ht="19.5" customHeight="1">
      <c r="A19" s="305">
        <f t="shared" si="0"/>
        <v>9</v>
      </c>
      <c r="B19" s="345"/>
      <c r="C19" s="958"/>
      <c r="D19" s="958"/>
      <c r="E19" s="967"/>
      <c r="F19" s="1115"/>
      <c r="G19" s="1281"/>
      <c r="H19" s="38"/>
      <c r="I19" s="38"/>
      <c r="J19" s="38"/>
      <c r="K19" s="38"/>
      <c r="L19" s="38"/>
      <c r="M19" s="38"/>
      <c r="N19" s="154"/>
    </row>
    <row r="20" spans="1:14" ht="19.5" customHeight="1">
      <c r="A20" s="305">
        <f t="shared" si="0"/>
        <v>10</v>
      </c>
      <c r="B20" s="345"/>
      <c r="C20" s="958"/>
      <c r="D20" s="958"/>
      <c r="E20" s="967"/>
      <c r="F20" s="1115"/>
      <c r="G20" s="1281"/>
      <c r="H20" s="38"/>
      <c r="I20" s="38"/>
      <c r="J20" s="38"/>
      <c r="K20" s="38"/>
      <c r="L20" s="38"/>
      <c r="M20" s="38"/>
      <c r="N20" s="154"/>
    </row>
    <row r="21" spans="1:14" ht="19.5" customHeight="1">
      <c r="A21" s="305">
        <f t="shared" si="0"/>
        <v>11</v>
      </c>
      <c r="B21" s="345"/>
      <c r="C21" s="958"/>
      <c r="D21" s="958"/>
      <c r="E21" s="967"/>
      <c r="F21" s="1115"/>
      <c r="G21" s="1281"/>
      <c r="H21" s="38"/>
      <c r="I21" s="38"/>
      <c r="J21" s="38"/>
      <c r="K21" s="38"/>
      <c r="L21" s="38"/>
      <c r="M21" s="38"/>
      <c r="N21" s="154"/>
    </row>
    <row r="22" spans="1:14" ht="19.5" customHeight="1">
      <c r="A22" s="305">
        <f t="shared" si="0"/>
        <v>12</v>
      </c>
      <c r="B22" s="345"/>
      <c r="C22" s="958"/>
      <c r="D22" s="958"/>
      <c r="E22" s="967"/>
      <c r="F22" s="1115"/>
      <c r="G22" s="1281"/>
      <c r="H22" s="38"/>
      <c r="I22" s="38"/>
      <c r="J22" s="38"/>
      <c r="K22" s="38"/>
      <c r="L22" s="38"/>
      <c r="M22" s="38"/>
      <c r="N22" s="154"/>
    </row>
    <row r="23" spans="1:14" ht="19.5" customHeight="1">
      <c r="A23" s="305">
        <f t="shared" si="0"/>
        <v>13</v>
      </c>
      <c r="B23" s="345"/>
      <c r="C23" s="958"/>
      <c r="D23" s="958"/>
      <c r="E23" s="967"/>
      <c r="F23" s="1115"/>
      <c r="G23" s="1281"/>
      <c r="H23" s="38"/>
      <c r="I23" s="38"/>
      <c r="J23" s="38"/>
      <c r="K23" s="38"/>
      <c r="L23" s="38"/>
      <c r="M23" s="38"/>
      <c r="N23" s="154"/>
    </row>
    <row r="24" spans="1:14" ht="19.5" customHeight="1">
      <c r="A24" s="305">
        <f t="shared" si="0"/>
        <v>14</v>
      </c>
      <c r="B24" s="345"/>
      <c r="C24" s="958"/>
      <c r="D24" s="958"/>
      <c r="E24" s="967"/>
      <c r="F24" s="1115"/>
      <c r="G24" s="1281"/>
      <c r="H24" s="38"/>
      <c r="I24" s="38"/>
      <c r="J24" s="38"/>
      <c r="K24" s="38"/>
      <c r="L24" s="38"/>
      <c r="M24" s="38"/>
      <c r="N24" s="154"/>
    </row>
    <row r="25" spans="1:14" ht="19.5" customHeight="1">
      <c r="A25" s="305">
        <f t="shared" si="0"/>
        <v>15</v>
      </c>
      <c r="B25" s="345"/>
      <c r="C25" s="958"/>
      <c r="D25" s="958"/>
      <c r="E25" s="967"/>
      <c r="F25" s="1115"/>
      <c r="G25" s="1281"/>
      <c r="H25" s="38"/>
      <c r="I25" s="38"/>
      <c r="J25" s="38"/>
      <c r="K25" s="38"/>
      <c r="L25" s="38"/>
      <c r="M25" s="38"/>
      <c r="N25" s="154"/>
    </row>
    <row r="26" spans="1:14" ht="19.5" customHeight="1">
      <c r="A26" s="305">
        <f t="shared" si="0"/>
        <v>16</v>
      </c>
      <c r="B26" s="345" t="s">
        <v>1368</v>
      </c>
      <c r="C26" s="958">
        <f>SUM(C11:C25)</f>
        <v>0</v>
      </c>
      <c r="D26" s="958">
        <f>SUM(D11:D25)</f>
        <v>0</v>
      </c>
      <c r="E26" s="958">
        <f>SUM(E11:E25)</f>
        <v>0</v>
      </c>
      <c r="F26" s="1282">
        <f>SUM(F11:F25)</f>
        <v>0</v>
      </c>
      <c r="G26" s="1282">
        <f>SUM(G11:G25)</f>
        <v>0</v>
      </c>
      <c r="H26" s="38"/>
      <c r="I26" s="38"/>
      <c r="J26" s="38"/>
      <c r="K26" s="38"/>
      <c r="L26" s="38"/>
      <c r="M26" s="38"/>
      <c r="N26" s="154"/>
    </row>
    <row r="27" ht="19.5" customHeight="1">
      <c r="N27" s="154"/>
    </row>
    <row r="28" ht="19.5" customHeight="1">
      <c r="N28" s="154"/>
    </row>
    <row r="29" ht="19.5" customHeight="1">
      <c r="N29" s="154"/>
    </row>
    <row r="30" ht="19.5" customHeight="1">
      <c r="N30" s="154"/>
    </row>
    <row r="31" ht="19.5" customHeight="1">
      <c r="N31" s="154"/>
    </row>
    <row r="32" ht="19.5" customHeight="1">
      <c r="N32" s="154"/>
    </row>
    <row r="33" ht="19.5" customHeight="1">
      <c r="N33" s="154"/>
    </row>
    <row r="34" ht="19.5" customHeight="1"/>
    <row r="35" ht="19.5" customHeight="1">
      <c r="N35" s="154"/>
    </row>
    <row r="36" ht="19.5" customHeight="1">
      <c r="N36" s="154"/>
    </row>
    <row r="37" ht="19.5" customHeight="1">
      <c r="N37" s="154"/>
    </row>
    <row r="38" ht="19.5" customHeight="1">
      <c r="N38" s="154"/>
    </row>
    <row r="39" ht="19.5" customHeight="1">
      <c r="N39" s="154"/>
    </row>
    <row r="40" ht="19.5" customHeight="1">
      <c r="N40" s="154"/>
    </row>
    <row r="41" ht="15.75">
      <c r="N41" s="154"/>
    </row>
    <row r="42" ht="15.75">
      <c r="N42" s="154"/>
    </row>
  </sheetData>
  <sheetProtection/>
  <mergeCells count="1">
    <mergeCell ref="A4:G4"/>
  </mergeCells>
  <printOptions horizontalCentered="1"/>
  <pageMargins left="0.5" right="0.5" top="0.75" bottom="0.5" header="0" footer="0.5"/>
  <pageSetup horizontalDpi="300" verticalDpi="300" orientation="landscape" scale="95" r:id="rId1"/>
  <headerFooter alignWithMargins="0">
    <oddFooter>&amp;CPage 50</oddFooter>
  </headerFooter>
</worksheet>
</file>

<file path=xl/worksheets/sheet54.xml><?xml version="1.0" encoding="utf-8"?>
<worksheet xmlns="http://schemas.openxmlformats.org/spreadsheetml/2006/main" xmlns:r="http://schemas.openxmlformats.org/officeDocument/2006/relationships">
  <sheetPr codeName="Sheet54" transitionEvaluation="1"/>
  <dimension ref="A1:R54"/>
  <sheetViews>
    <sheetView showGridLines="0" showZeros="0" zoomScale="75" zoomScaleNormal="75" zoomScalePageLayoutView="0" workbookViewId="0" topLeftCell="A1">
      <selection activeCell="E19" sqref="E19"/>
    </sheetView>
  </sheetViews>
  <sheetFormatPr defaultColWidth="11.00390625" defaultRowHeight="15.75"/>
  <cols>
    <col min="1" max="1" width="7.00390625" style="4" customWidth="1"/>
    <col min="2" max="2" width="12.625" style="4" customWidth="1"/>
    <col min="3" max="3" width="45.625" style="41" customWidth="1"/>
    <col min="4" max="4" width="13.625" style="41" customWidth="1"/>
    <col min="5" max="5" width="13.625" style="4" customWidth="1"/>
    <col min="6" max="6" width="5.625" style="4" customWidth="1"/>
    <col min="7" max="7" width="7.625" style="4" customWidth="1"/>
    <col min="8" max="8" width="12.625" style="4" customWidth="1"/>
    <col min="9" max="9" width="45.625" style="4" customWidth="1"/>
    <col min="10" max="11" width="13.625" style="4" customWidth="1"/>
    <col min="12" max="13" width="12.625" style="4" customWidth="1"/>
    <col min="14" max="14" width="9.875" style="4" customWidth="1"/>
    <col min="15" max="15" width="12.125" style="4" customWidth="1"/>
    <col min="16" max="16" width="17.75390625" style="4" customWidth="1"/>
    <col min="17" max="17" width="16.625" style="4" customWidth="1"/>
    <col min="18" max="18" width="12.125" style="4" customWidth="1"/>
    <col min="19" max="233" width="11.00390625" style="4" customWidth="1"/>
    <col min="234" max="234" width="17.75390625" style="4" customWidth="1"/>
    <col min="235" max="16384" width="11.00390625" style="4" customWidth="1"/>
  </cols>
  <sheetData>
    <row r="1" spans="1:17" ht="19.5" thickBot="1">
      <c r="A1" s="1037">
        <f>TableConts1!A1</f>
        <v>0</v>
      </c>
      <c r="B1" s="1246"/>
      <c r="C1" s="1246"/>
      <c r="D1" s="1247"/>
      <c r="E1" s="1246"/>
      <c r="F1" s="1246"/>
      <c r="G1" s="1246"/>
      <c r="H1" s="1246"/>
      <c r="I1" s="1246"/>
      <c r="J1" s="1246"/>
      <c r="K1" s="856" t="str">
        <f>GenInst1!K1</f>
        <v>For the Year Ended December 31, 2018</v>
      </c>
      <c r="L1" s="835"/>
      <c r="M1" s="835"/>
      <c r="N1" s="41"/>
      <c r="O1" s="41"/>
      <c r="P1" s="41"/>
      <c r="Q1" s="41"/>
    </row>
    <row r="2" spans="1:17" ht="15.75">
      <c r="A2" s="835"/>
      <c r="B2" s="835"/>
      <c r="C2" s="1321" t="s">
        <v>340</v>
      </c>
      <c r="D2" s="835"/>
      <c r="E2" s="1249"/>
      <c r="F2" s="1249"/>
      <c r="G2" s="835"/>
      <c r="H2" s="835"/>
      <c r="I2" s="1249"/>
      <c r="J2" s="1249"/>
      <c r="K2" s="1249"/>
      <c r="L2" s="41"/>
      <c r="M2" s="41"/>
      <c r="N2" s="41"/>
      <c r="O2" s="41"/>
      <c r="P2" s="41"/>
      <c r="Q2" s="41"/>
    </row>
    <row r="3" spans="1:17" ht="28.5" customHeight="1">
      <c r="A3" s="1025"/>
      <c r="B3" s="835"/>
      <c r="C3" s="835"/>
      <c r="D3" s="835"/>
      <c r="E3" s="1249"/>
      <c r="F3" s="1249"/>
      <c r="G3" s="835"/>
      <c r="H3" s="835"/>
      <c r="I3" s="1249"/>
      <c r="J3" s="1249"/>
      <c r="K3" s="1249"/>
      <c r="L3" s="41"/>
      <c r="M3" s="41"/>
      <c r="N3" s="41"/>
      <c r="O3" s="41"/>
      <c r="P3" s="41"/>
      <c r="Q3" s="41"/>
    </row>
    <row r="4" spans="1:12" ht="26.25" customHeight="1">
      <c r="A4" s="1710" t="s">
        <v>814</v>
      </c>
      <c r="B4" s="1710"/>
      <c r="C4" s="1710"/>
      <c r="D4" s="1710"/>
      <c r="E4" s="1710"/>
      <c r="F4" s="1710"/>
      <c r="G4" s="1710"/>
      <c r="H4" s="1710"/>
      <c r="I4" s="1710"/>
      <c r="J4" s="1710"/>
      <c r="K4" s="1710"/>
      <c r="L4" s="992"/>
    </row>
    <row r="5" spans="1:12" ht="15.75" customHeight="1">
      <c r="A5" s="1131"/>
      <c r="B5" s="1131"/>
      <c r="C5" s="1131"/>
      <c r="D5" s="1131"/>
      <c r="E5" s="1131"/>
      <c r="F5" s="1131"/>
      <c r="G5" s="1131"/>
      <c r="H5" s="1131"/>
      <c r="I5" s="1131"/>
      <c r="J5" s="1131"/>
      <c r="K5" s="1131"/>
      <c r="L5" s="992"/>
    </row>
    <row r="6" spans="1:12" ht="15.75" customHeight="1">
      <c r="A6" s="1131"/>
      <c r="B6" s="1131"/>
      <c r="C6" s="1131"/>
      <c r="D6" s="1131"/>
      <c r="E6" s="1131"/>
      <c r="F6" s="1131"/>
      <c r="G6" s="1131"/>
      <c r="H6" s="1131"/>
      <c r="I6" s="1131"/>
      <c r="J6" s="1131"/>
      <c r="K6" s="1131"/>
      <c r="L6" s="992"/>
    </row>
    <row r="7" spans="1:12" ht="15.75" customHeight="1">
      <c r="A7" s="1131"/>
      <c r="B7" s="1131"/>
      <c r="C7" s="1131"/>
      <c r="D7" s="1131"/>
      <c r="E7" s="1131"/>
      <c r="F7" s="1131"/>
      <c r="G7" s="1131"/>
      <c r="H7" s="1131"/>
      <c r="I7" s="1131"/>
      <c r="J7" s="1131"/>
      <c r="K7" s="1131"/>
      <c r="L7" s="992"/>
    </row>
    <row r="8" spans="1:12" ht="15.75" customHeight="1">
      <c r="A8" s="1131"/>
      <c r="B8" s="1131"/>
      <c r="C8" s="1131"/>
      <c r="D8" s="1131"/>
      <c r="E8" s="1131"/>
      <c r="F8" s="1131"/>
      <c r="G8" s="1131"/>
      <c r="H8" s="1131"/>
      <c r="I8" s="1131"/>
      <c r="J8" s="1131"/>
      <c r="K8" s="1131"/>
      <c r="L8" s="992"/>
    </row>
    <row r="9" spans="1:18" ht="15.75">
      <c r="A9" s="1322"/>
      <c r="B9" s="1323"/>
      <c r="C9" s="1323"/>
      <c r="D9" s="1322"/>
      <c r="E9" s="1322"/>
      <c r="F9" s="1322"/>
      <c r="G9" s="584"/>
      <c r="N9" s="41"/>
      <c r="O9" s="1324"/>
      <c r="P9" s="41"/>
      <c r="Q9" s="41"/>
      <c r="R9" s="41"/>
    </row>
    <row r="10" spans="1:18" ht="22.5">
      <c r="A10" s="1711" t="s">
        <v>553</v>
      </c>
      <c r="B10" s="1711"/>
      <c r="C10" s="1711"/>
      <c r="D10" s="1711"/>
      <c r="E10" s="1711"/>
      <c r="F10" s="1325"/>
      <c r="G10" s="1713" t="s">
        <v>556</v>
      </c>
      <c r="H10" s="1713"/>
      <c r="I10" s="1713"/>
      <c r="J10" s="1713"/>
      <c r="K10" s="1713"/>
      <c r="L10" s="1322"/>
      <c r="M10" s="1322"/>
      <c r="N10" s="41"/>
      <c r="O10" s="1324"/>
      <c r="P10" s="41"/>
      <c r="Q10" s="41"/>
      <c r="R10" s="41"/>
    </row>
    <row r="11" spans="1:18" ht="15.75">
      <c r="A11" s="1326"/>
      <c r="B11" s="1327"/>
      <c r="C11" s="1327"/>
      <c r="D11" s="1326"/>
      <c r="E11" s="1328"/>
      <c r="F11" s="1329"/>
      <c r="G11" s="1326"/>
      <c r="H11" s="1326"/>
      <c r="I11" s="1326"/>
      <c r="J11" s="1326"/>
      <c r="K11" s="1326"/>
      <c r="L11" s="1329"/>
      <c r="M11" s="1329"/>
      <c r="N11" s="41"/>
      <c r="O11" s="1324"/>
      <c r="P11" s="41"/>
      <c r="Q11" s="41"/>
      <c r="R11" s="41"/>
    </row>
    <row r="12" spans="1:15" ht="18.75" customHeight="1">
      <c r="A12" s="307"/>
      <c r="B12" s="989" t="s">
        <v>1454</v>
      </c>
      <c r="C12" s="1330"/>
      <c r="D12" s="990" t="s">
        <v>1608</v>
      </c>
      <c r="E12" s="1331"/>
      <c r="F12" s="370"/>
      <c r="G12" s="307"/>
      <c r="H12" s="991" t="s">
        <v>1183</v>
      </c>
      <c r="I12" s="846"/>
      <c r="J12" s="996"/>
      <c r="K12" s="311"/>
      <c r="L12" s="835"/>
      <c r="M12" s="835"/>
      <c r="O12" s="1332"/>
    </row>
    <row r="13" spans="1:15" ht="18.75" customHeight="1">
      <c r="A13" s="304" t="s">
        <v>893</v>
      </c>
      <c r="B13" s="989" t="s">
        <v>1455</v>
      </c>
      <c r="C13" s="845" t="s">
        <v>145</v>
      </c>
      <c r="D13" s="990" t="s">
        <v>37</v>
      </c>
      <c r="E13" s="989" t="s">
        <v>36</v>
      </c>
      <c r="F13" s="1333"/>
      <c r="G13" s="304" t="s">
        <v>893</v>
      </c>
      <c r="H13" s="989" t="s">
        <v>1455</v>
      </c>
      <c r="I13" s="845"/>
      <c r="J13" s="845" t="s">
        <v>1608</v>
      </c>
      <c r="K13" s="993" t="s">
        <v>36</v>
      </c>
      <c r="L13" s="835"/>
      <c r="M13" s="835"/>
      <c r="O13" s="1332"/>
    </row>
    <row r="14" spans="1:15" ht="18.75" customHeight="1">
      <c r="A14" s="993" t="s">
        <v>1612</v>
      </c>
      <c r="B14" s="844" t="s">
        <v>633</v>
      </c>
      <c r="C14" s="991" t="s">
        <v>1453</v>
      </c>
      <c r="D14" s="990" t="s">
        <v>34</v>
      </c>
      <c r="E14" s="989" t="s">
        <v>759</v>
      </c>
      <c r="F14" s="1333"/>
      <c r="G14" s="994" t="s">
        <v>1612</v>
      </c>
      <c r="H14" s="989" t="s">
        <v>633</v>
      </c>
      <c r="I14" s="845" t="s">
        <v>35</v>
      </c>
      <c r="J14" s="845" t="s">
        <v>34</v>
      </c>
      <c r="K14" s="993" t="s">
        <v>759</v>
      </c>
      <c r="L14" s="835"/>
      <c r="M14" s="835"/>
      <c r="O14" s="1332"/>
    </row>
    <row r="15" spans="1:15" ht="18.75" customHeight="1">
      <c r="A15" s="994" t="s">
        <v>1617</v>
      </c>
      <c r="B15" s="1222" t="s">
        <v>1618</v>
      </c>
      <c r="C15" s="1223" t="s">
        <v>1619</v>
      </c>
      <c r="D15" s="1223" t="s">
        <v>1620</v>
      </c>
      <c r="E15" s="1223" t="s">
        <v>1621</v>
      </c>
      <c r="F15" s="370"/>
      <c r="G15" s="994" t="s">
        <v>1617</v>
      </c>
      <c r="H15" s="1334" t="s">
        <v>1618</v>
      </c>
      <c r="I15" s="1334" t="s">
        <v>1619</v>
      </c>
      <c r="J15" s="1226" t="s">
        <v>1620</v>
      </c>
      <c r="K15" s="1226" t="s">
        <v>1621</v>
      </c>
      <c r="L15" s="835"/>
      <c r="M15" s="835"/>
      <c r="O15" s="1332"/>
    </row>
    <row r="16" spans="1:15" ht="25.5" customHeight="1">
      <c r="A16" s="1221">
        <v>1</v>
      </c>
      <c r="B16" s="306"/>
      <c r="C16" s="1289"/>
      <c r="D16" s="1286"/>
      <c r="E16" s="1286"/>
      <c r="F16" s="370"/>
      <c r="G16" s="1224">
        <v>1</v>
      </c>
      <c r="H16" s="1288"/>
      <c r="I16" s="1289"/>
      <c r="J16" s="1286"/>
      <c r="K16" s="1286"/>
      <c r="L16" s="835"/>
      <c r="M16" s="835"/>
      <c r="O16" s="1332"/>
    </row>
    <row r="17" spans="1:15" ht="25.5" customHeight="1">
      <c r="A17" s="1172">
        <v>2</v>
      </c>
      <c r="B17" s="345"/>
      <c r="C17" s="1290"/>
      <c r="D17" s="1286"/>
      <c r="E17" s="1286"/>
      <c r="F17" s="370"/>
      <c r="G17" s="1172">
        <v>2</v>
      </c>
      <c r="H17" s="345"/>
      <c r="I17" s="1290"/>
      <c r="J17" s="1286"/>
      <c r="K17" s="1286"/>
      <c r="L17" s="835"/>
      <c r="M17" s="835"/>
      <c r="O17" s="1332"/>
    </row>
    <row r="18" spans="1:15" ht="25.5" customHeight="1">
      <c r="A18" s="1172">
        <v>3</v>
      </c>
      <c r="B18" s="345"/>
      <c r="C18" s="1290"/>
      <c r="D18" s="1286"/>
      <c r="E18" s="1286"/>
      <c r="F18" s="370"/>
      <c r="G18" s="1172">
        <v>3</v>
      </c>
      <c r="H18" s="345"/>
      <c r="I18" s="1290"/>
      <c r="J18" s="1286"/>
      <c r="K18" s="1286"/>
      <c r="L18" s="835"/>
      <c r="M18" s="835"/>
      <c r="O18" s="1332"/>
    </row>
    <row r="19" spans="1:15" ht="25.5" customHeight="1">
      <c r="A19" s="1172">
        <v>4</v>
      </c>
      <c r="B19" s="345"/>
      <c r="C19" s="1290"/>
      <c r="D19" s="1286"/>
      <c r="E19" s="1286"/>
      <c r="F19" s="370"/>
      <c r="G19" s="1172">
        <v>4</v>
      </c>
      <c r="H19" s="345"/>
      <c r="I19" s="1290"/>
      <c r="J19" s="1286"/>
      <c r="K19" s="1286"/>
      <c r="L19" s="835"/>
      <c r="M19" s="835"/>
      <c r="O19" s="1332"/>
    </row>
    <row r="20" spans="1:15" ht="25.5" customHeight="1">
      <c r="A20" s="1172">
        <v>5</v>
      </c>
      <c r="B20" s="345"/>
      <c r="C20" s="1290"/>
      <c r="D20" s="1286"/>
      <c r="E20" s="1286"/>
      <c r="F20" s="370"/>
      <c r="G20" s="1172">
        <v>5</v>
      </c>
      <c r="H20" s="345"/>
      <c r="I20" s="1290"/>
      <c r="J20" s="1286"/>
      <c r="K20" s="1286"/>
      <c r="L20" s="835"/>
      <c r="M20" s="835"/>
      <c r="O20" s="1332"/>
    </row>
    <row r="21" spans="1:18" ht="25.5" customHeight="1">
      <c r="A21" s="1185">
        <v>6</v>
      </c>
      <c r="B21" s="345"/>
      <c r="C21" s="1285"/>
      <c r="D21" s="1286"/>
      <c r="E21" s="1287"/>
      <c r="F21" s="370"/>
      <c r="G21" s="1225">
        <v>6</v>
      </c>
      <c r="H21" s="1291"/>
      <c r="I21" s="1285"/>
      <c r="J21" s="1286"/>
      <c r="K21" s="1286"/>
      <c r="L21" s="835"/>
      <c r="M21" s="858"/>
      <c r="N21" s="41"/>
      <c r="O21" s="1324"/>
      <c r="P21" s="41"/>
      <c r="Q21" s="41"/>
      <c r="R21" s="41"/>
    </row>
    <row r="22" spans="1:15" ht="25.5" customHeight="1">
      <c r="A22" s="1526">
        <v>7</v>
      </c>
      <c r="B22" s="306"/>
      <c r="C22" s="1285" t="s">
        <v>1368</v>
      </c>
      <c r="D22" s="1286">
        <f>SUM(D16:D21)</f>
        <v>0</v>
      </c>
      <c r="E22" s="1286">
        <f>SUM(E16:E21)</f>
        <v>0</v>
      </c>
      <c r="G22" s="1526">
        <v>7</v>
      </c>
      <c r="H22" s="306"/>
      <c r="I22" s="1285" t="s">
        <v>1368</v>
      </c>
      <c r="J22" s="1286">
        <f>SUM(J16:J21)</f>
        <v>0</v>
      </c>
      <c r="K22" s="1286">
        <f>SUM(K16:K21)</f>
        <v>0</v>
      </c>
      <c r="M22" s="835"/>
      <c r="O22" s="1332"/>
    </row>
    <row r="23" spans="9:15" ht="15.75">
      <c r="I23" s="1335"/>
      <c r="O23" s="1332"/>
    </row>
    <row r="24" spans="6:15" ht="15.75">
      <c r="F24" s="835"/>
      <c r="G24" s="835"/>
      <c r="H24" s="835"/>
      <c r="I24" s="835"/>
      <c r="J24" s="835"/>
      <c r="K24" s="835"/>
      <c r="L24" s="835"/>
      <c r="M24" s="835"/>
      <c r="O24" s="1332"/>
    </row>
    <row r="27" spans="1:11" ht="20.25" customHeight="1">
      <c r="A27" s="1712" t="s">
        <v>554</v>
      </c>
      <c r="B27" s="1712"/>
      <c r="C27" s="1712"/>
      <c r="D27" s="1712"/>
      <c r="E27" s="1712"/>
      <c r="G27" s="1713" t="s">
        <v>555</v>
      </c>
      <c r="H27" s="1713"/>
      <c r="I27" s="1713"/>
      <c r="J27" s="1713"/>
      <c r="K27" s="1713"/>
    </row>
    <row r="28" spans="1:13" ht="15.75">
      <c r="A28" s="1335"/>
      <c r="B28" s="12"/>
      <c r="C28" s="1336"/>
      <c r="D28" s="1336"/>
      <c r="E28" s="12"/>
      <c r="F28" s="835"/>
      <c r="G28" s="835"/>
      <c r="H28" s="835"/>
      <c r="I28" s="835"/>
      <c r="J28" s="835"/>
      <c r="K28" s="835"/>
      <c r="L28" s="835"/>
      <c r="M28" s="835"/>
    </row>
    <row r="29" spans="1:13" ht="18" customHeight="1">
      <c r="A29" s="311"/>
      <c r="B29" s="989" t="s">
        <v>1454</v>
      </c>
      <c r="C29" s="837"/>
      <c r="D29" s="996"/>
      <c r="E29" s="311"/>
      <c r="F29" s="825"/>
      <c r="G29" s="311"/>
      <c r="H29" s="1228" t="s">
        <v>1183</v>
      </c>
      <c r="I29" s="841"/>
      <c r="J29" s="996"/>
      <c r="K29" s="311"/>
      <c r="M29" s="825"/>
    </row>
    <row r="30" spans="1:14" ht="18" customHeight="1">
      <c r="A30" s="307"/>
      <c r="B30" s="989" t="s">
        <v>1455</v>
      </c>
      <c r="C30" s="993"/>
      <c r="D30" s="845" t="s">
        <v>1608</v>
      </c>
      <c r="E30" s="993" t="s">
        <v>36</v>
      </c>
      <c r="F30" s="836"/>
      <c r="G30" s="307"/>
      <c r="H30" s="1229" t="s">
        <v>1455</v>
      </c>
      <c r="I30" s="843"/>
      <c r="J30" s="845" t="s">
        <v>1608</v>
      </c>
      <c r="K30" s="993" t="s">
        <v>36</v>
      </c>
      <c r="M30" s="825"/>
      <c r="N30" s="1332"/>
    </row>
    <row r="31" spans="1:14" ht="18" customHeight="1">
      <c r="A31" s="993" t="s">
        <v>1612</v>
      </c>
      <c r="B31" s="993" t="s">
        <v>633</v>
      </c>
      <c r="C31" s="845" t="s">
        <v>1456</v>
      </c>
      <c r="D31" s="845" t="s">
        <v>34</v>
      </c>
      <c r="E31" s="993" t="s">
        <v>759</v>
      </c>
      <c r="F31" s="835"/>
      <c r="G31" s="993" t="s">
        <v>1612</v>
      </c>
      <c r="H31" s="1229" t="s">
        <v>633</v>
      </c>
      <c r="I31" s="994" t="s">
        <v>1339</v>
      </c>
      <c r="J31" s="845" t="s">
        <v>34</v>
      </c>
      <c r="K31" s="993" t="s">
        <v>759</v>
      </c>
      <c r="M31" s="835"/>
      <c r="N31" s="1332"/>
    </row>
    <row r="32" spans="1:14" ht="18" customHeight="1">
      <c r="A32" s="1196" t="s">
        <v>1617</v>
      </c>
      <c r="B32" s="1222" t="s">
        <v>1618</v>
      </c>
      <c r="C32" s="1222" t="s">
        <v>1619</v>
      </c>
      <c r="D32" s="1226" t="s">
        <v>1620</v>
      </c>
      <c r="E32" s="1226" t="s">
        <v>1621</v>
      </c>
      <c r="F32" s="835"/>
      <c r="G32" s="1196" t="s">
        <v>1617</v>
      </c>
      <c r="H32" s="1222" t="s">
        <v>1618</v>
      </c>
      <c r="I32" s="1222" t="s">
        <v>1619</v>
      </c>
      <c r="J32" s="1226" t="s">
        <v>1620</v>
      </c>
      <c r="K32" s="1226" t="s">
        <v>1621</v>
      </c>
      <c r="M32" s="835"/>
      <c r="N32" s="1332"/>
    </row>
    <row r="33" spans="1:13" ht="25.5" customHeight="1">
      <c r="A33" s="1172">
        <v>1</v>
      </c>
      <c r="B33" s="345"/>
      <c r="C33" s="1290"/>
      <c r="D33" s="1282"/>
      <c r="E33" s="1282"/>
      <c r="F33" s="835"/>
      <c r="G33" s="1225">
        <v>1</v>
      </c>
      <c r="H33" s="306"/>
      <c r="I33" s="1289"/>
      <c r="J33" s="1283"/>
      <c r="K33" s="1292"/>
      <c r="M33" s="835"/>
    </row>
    <row r="34" spans="1:14" ht="25.5" customHeight="1">
      <c r="A34" s="1172">
        <v>2</v>
      </c>
      <c r="B34" s="345"/>
      <c r="C34" s="1337"/>
      <c r="D34" s="1282"/>
      <c r="E34" s="1282"/>
      <c r="F34" s="835"/>
      <c r="G34" s="1182">
        <v>2</v>
      </c>
      <c r="H34" s="306"/>
      <c r="I34" s="1289"/>
      <c r="J34" s="1293"/>
      <c r="K34" s="1280"/>
      <c r="M34" s="835"/>
      <c r="N34" s="1332"/>
    </row>
    <row r="35" spans="1:14" ht="25.5" customHeight="1">
      <c r="A35" s="1172">
        <v>3</v>
      </c>
      <c r="B35" s="345"/>
      <c r="C35" s="1337"/>
      <c r="D35" s="1282"/>
      <c r="E35" s="1282"/>
      <c r="F35" s="835"/>
      <c r="G35" s="1182">
        <v>3</v>
      </c>
      <c r="H35" s="307"/>
      <c r="I35" s="846"/>
      <c r="J35" s="1294"/>
      <c r="K35" s="1280"/>
      <c r="M35" s="835"/>
      <c r="N35" s="1332"/>
    </row>
    <row r="36" spans="1:14" ht="25.5" customHeight="1">
      <c r="A36" s="1172">
        <v>4</v>
      </c>
      <c r="B36" s="345"/>
      <c r="C36" s="1337"/>
      <c r="D36" s="1282"/>
      <c r="E36" s="1282"/>
      <c r="F36" s="835"/>
      <c r="G36" s="1182">
        <v>4</v>
      </c>
      <c r="H36" s="306"/>
      <c r="I36" s="1289"/>
      <c r="J36" s="1293"/>
      <c r="K36" s="1280"/>
      <c r="M36" s="835"/>
      <c r="N36" s="1332"/>
    </row>
    <row r="37" spans="1:14" ht="25.5" customHeight="1">
      <c r="A37" s="1172">
        <v>5</v>
      </c>
      <c r="B37" s="345"/>
      <c r="C37" s="1337"/>
      <c r="D37" s="1282"/>
      <c r="E37" s="1282"/>
      <c r="F37" s="835"/>
      <c r="G37" s="1196">
        <v>5</v>
      </c>
      <c r="H37" s="1295"/>
      <c r="I37" s="1295"/>
      <c r="J37" s="1296"/>
      <c r="K37" s="1297"/>
      <c r="M37" s="835"/>
      <c r="N37" s="1332"/>
    </row>
    <row r="38" spans="1:14" ht="25.5" customHeight="1">
      <c r="A38" s="1196">
        <v>6</v>
      </c>
      <c r="B38" s="1338"/>
      <c r="C38" s="1339"/>
      <c r="D38" s="1340"/>
      <c r="E38" s="1340"/>
      <c r="F38" s="858"/>
      <c r="G38" s="1227">
        <v>6</v>
      </c>
      <c r="H38" s="306"/>
      <c r="I38" s="1225"/>
      <c r="J38" s="1296"/>
      <c r="K38" s="1296"/>
      <c r="M38" s="858"/>
      <c r="N38" s="1332"/>
    </row>
    <row r="39" spans="1:14" ht="25.5" customHeight="1">
      <c r="A39" s="1526">
        <v>7</v>
      </c>
      <c r="B39" s="306"/>
      <c r="C39" s="1339" t="s">
        <v>1368</v>
      </c>
      <c r="D39" s="1340">
        <f>SUM(D33:D38)</f>
        <v>0</v>
      </c>
      <c r="E39" s="1340">
        <f>SUM(E33:E38)</f>
        <v>0</v>
      </c>
      <c r="G39" s="1526">
        <v>7</v>
      </c>
      <c r="H39" s="306"/>
      <c r="I39" s="1225" t="s">
        <v>1368</v>
      </c>
      <c r="J39" s="1292">
        <f>SUM(J33:J38)</f>
        <v>0</v>
      </c>
      <c r="K39" s="1292">
        <f>SUM(K33:K38)</f>
        <v>0</v>
      </c>
      <c r="N39" s="1332"/>
    </row>
    <row r="40" ht="15.75">
      <c r="N40" s="1332"/>
    </row>
    <row r="41" ht="15.75">
      <c r="N41" s="1332"/>
    </row>
    <row r="42" ht="15.75">
      <c r="N42" s="1332"/>
    </row>
    <row r="43" ht="15.75">
      <c r="N43" s="1332"/>
    </row>
    <row r="44" ht="15.75">
      <c r="N44" s="1332"/>
    </row>
    <row r="45" ht="15.75">
      <c r="N45" s="1332"/>
    </row>
    <row r="47" ht="15.75">
      <c r="N47" s="1332"/>
    </row>
    <row r="48" ht="15.75">
      <c r="N48" s="1332"/>
    </row>
    <row r="49" ht="15.75">
      <c r="N49" s="1332"/>
    </row>
    <row r="50" ht="15.75">
      <c r="N50" s="1332"/>
    </row>
    <row r="51" ht="15.75">
      <c r="N51" s="1332"/>
    </row>
    <row r="52" ht="15.75">
      <c r="N52" s="1332"/>
    </row>
    <row r="53" ht="15.75">
      <c r="N53" s="1332"/>
    </row>
    <row r="54" ht="15.75">
      <c r="N54" s="1332"/>
    </row>
  </sheetData>
  <sheetProtection/>
  <mergeCells count="5">
    <mergeCell ref="A4:K4"/>
    <mergeCell ref="A10:E10"/>
    <mergeCell ref="A27:E27"/>
    <mergeCell ref="G10:K10"/>
    <mergeCell ref="G27:K27"/>
  </mergeCells>
  <printOptions horizontalCentered="1"/>
  <pageMargins left="0.5" right="0.5" top="0.75" bottom="0.5" header="0" footer="0.5"/>
  <pageSetup horizontalDpi="300" verticalDpi="300" orientation="landscape" scale="60" r:id="rId1"/>
  <headerFooter alignWithMargins="0">
    <oddFooter>&amp;CPage 51
</oddFooter>
  </headerFooter>
</worksheet>
</file>

<file path=xl/worksheets/sheet55.xml><?xml version="1.0" encoding="utf-8"?>
<worksheet xmlns="http://schemas.openxmlformats.org/spreadsheetml/2006/main" xmlns:r="http://schemas.openxmlformats.org/officeDocument/2006/relationships">
  <sheetPr codeName="Sheet451"/>
  <dimension ref="A1:R90"/>
  <sheetViews>
    <sheetView showGridLines="0" showZeros="0" zoomScale="75" zoomScaleNormal="75" zoomScaleSheetLayoutView="75" workbookViewId="0" topLeftCell="A1">
      <selection activeCell="A1" sqref="A1"/>
    </sheetView>
  </sheetViews>
  <sheetFormatPr defaultColWidth="9.00390625" defaultRowHeight="15.75"/>
  <cols>
    <col min="1" max="1" width="4.625" style="1375" customWidth="1"/>
    <col min="2" max="2" width="25.625" style="1376" customWidth="1"/>
    <col min="3" max="3" width="12.625" style="1375" customWidth="1"/>
    <col min="4" max="4" width="13.125" style="1375" customWidth="1"/>
    <col min="5" max="5" width="6.625" style="1375" customWidth="1"/>
    <col min="6" max="6" width="12.625" style="1375" customWidth="1"/>
    <col min="7" max="7" width="6.625" style="1354" customWidth="1"/>
    <col min="8" max="9" width="16.375" style="1354" customWidth="1"/>
    <col min="10" max="16384" width="9.00390625" style="1354" customWidth="1"/>
  </cols>
  <sheetData>
    <row r="1" spans="1:18" s="1348" customFormat="1" ht="19.5" thickBot="1">
      <c r="A1" s="1037">
        <f>TableConts1!A1</f>
        <v>0</v>
      </c>
      <c r="B1" s="1345"/>
      <c r="C1" s="1345"/>
      <c r="D1" s="1345"/>
      <c r="E1" s="1345"/>
      <c r="F1" s="1346"/>
      <c r="G1" s="1248"/>
      <c r="H1" s="1248"/>
      <c r="I1" s="981" t="str">
        <f>GenInst1!K1</f>
        <v>For the Year Ended December 31, 2018</v>
      </c>
      <c r="J1"/>
      <c r="K1" s="1347"/>
      <c r="L1" s="1347"/>
      <c r="M1" s="1347"/>
      <c r="N1" s="1347"/>
      <c r="O1" s="1347"/>
      <c r="P1" s="1347"/>
      <c r="Q1" s="1347"/>
      <c r="R1" s="1347"/>
    </row>
    <row r="2" spans="1:18" s="1348" customFormat="1" ht="15.75">
      <c r="A2" s="1613"/>
      <c r="B2" s="1350"/>
      <c r="C2" s="1349"/>
      <c r="D2" s="1349"/>
      <c r="E2" s="1349"/>
      <c r="F2" s="1351"/>
      <c r="G2" s="1351"/>
      <c r="H2" s="1351"/>
      <c r="I2" s="1434"/>
      <c r="J2"/>
      <c r="K2" s="1351"/>
      <c r="L2" s="1351"/>
      <c r="M2" s="1347"/>
      <c r="N2" s="1347"/>
      <c r="O2" s="1347"/>
      <c r="P2" s="1347"/>
      <c r="Q2" s="1347"/>
      <c r="R2" s="1347"/>
    </row>
    <row r="3" spans="1:18" s="1348" customFormat="1" ht="15.75" customHeight="1">
      <c r="A3" s="1614"/>
      <c r="B3" s="1719" t="s">
        <v>1765</v>
      </c>
      <c r="C3" s="1719"/>
      <c r="D3" s="1719"/>
      <c r="E3" s="1719"/>
      <c r="F3" s="1719"/>
      <c r="G3" s="1719"/>
      <c r="H3" s="1719"/>
      <c r="I3" s="1720"/>
      <c r="J3"/>
      <c r="K3" s="1351"/>
      <c r="L3" s="1351"/>
      <c r="M3" s="1347"/>
      <c r="N3" s="1347"/>
      <c r="O3" s="1347"/>
      <c r="P3" s="1347"/>
      <c r="Q3" s="1347"/>
      <c r="R3" s="1347"/>
    </row>
    <row r="4" spans="1:18" s="1348" customFormat="1" ht="15.75" customHeight="1">
      <c r="A4" s="1716" t="s">
        <v>1335</v>
      </c>
      <c r="B4" s="1717"/>
      <c r="C4" s="1717"/>
      <c r="D4" s="1717"/>
      <c r="E4" s="1717"/>
      <c r="F4" s="1717"/>
      <c r="G4" s="1717"/>
      <c r="H4" s="1717"/>
      <c r="I4" s="1718"/>
      <c r="J4"/>
      <c r="K4" s="1351"/>
      <c r="L4" s="1351"/>
      <c r="M4" s="1347"/>
      <c r="N4" s="1347"/>
      <c r="O4" s="1347"/>
      <c r="P4" s="1347"/>
      <c r="Q4" s="1347"/>
      <c r="R4" s="1347"/>
    </row>
    <row r="5" spans="1:18" s="1348" customFormat="1" ht="15.75" customHeight="1">
      <c r="A5" s="1614"/>
      <c r="B5" s="351"/>
      <c r="C5" s="351"/>
      <c r="D5" s="351"/>
      <c r="E5" s="351"/>
      <c r="F5" s="351"/>
      <c r="G5" s="351"/>
      <c r="H5" s="351"/>
      <c r="I5" s="246"/>
      <c r="J5"/>
      <c r="K5" s="1351"/>
      <c r="L5" s="1351"/>
      <c r="M5" s="1347"/>
      <c r="N5" s="1347"/>
      <c r="O5" s="1347"/>
      <c r="P5" s="1347"/>
      <c r="Q5" s="1347"/>
      <c r="R5" s="1347"/>
    </row>
    <row r="6" spans="1:18" s="1348" customFormat="1" ht="15.75" customHeight="1">
      <c r="A6" s="1714" t="s">
        <v>1436</v>
      </c>
      <c r="B6" s="1715"/>
      <c r="C6" s="1715"/>
      <c r="D6" s="1715"/>
      <c r="E6" s="1715"/>
      <c r="F6" s="1715"/>
      <c r="G6" s="1715"/>
      <c r="H6" s="1715"/>
      <c r="I6" s="1724"/>
      <c r="J6"/>
      <c r="K6" s="1351"/>
      <c r="L6" s="1351"/>
      <c r="M6" s="1347"/>
      <c r="N6" s="1347"/>
      <c r="O6" s="1347"/>
      <c r="P6" s="1347"/>
      <c r="Q6" s="1347"/>
      <c r="R6" s="1347"/>
    </row>
    <row r="7" spans="1:18" s="1348" customFormat="1" ht="15.75" customHeight="1">
      <c r="A7" s="1714" t="s">
        <v>74</v>
      </c>
      <c r="B7" s="1715"/>
      <c r="C7" s="1715"/>
      <c r="D7" s="1715"/>
      <c r="E7" s="1715"/>
      <c r="F7" s="1715"/>
      <c r="G7" s="1715"/>
      <c r="H7" s="1715"/>
      <c r="I7" s="1724"/>
      <c r="J7"/>
      <c r="K7" s="1351"/>
      <c r="L7" s="1351"/>
      <c r="M7" s="1347"/>
      <c r="N7" s="1347"/>
      <c r="O7" s="1347"/>
      <c r="P7" s="1347"/>
      <c r="Q7" s="1347"/>
      <c r="R7" s="1347"/>
    </row>
    <row r="8" spans="1:10" ht="15.75" customHeight="1">
      <c r="A8" s="1615" t="s">
        <v>1432</v>
      </c>
      <c r="B8" s="350"/>
      <c r="C8" s="350"/>
      <c r="D8" s="350"/>
      <c r="E8" s="350"/>
      <c r="F8" s="350"/>
      <c r="G8" s="350"/>
      <c r="H8" s="350"/>
      <c r="I8" s="1431"/>
      <c r="J8"/>
    </row>
    <row r="9" spans="1:10" ht="15.75" customHeight="1">
      <c r="A9" s="1714" t="s">
        <v>1788</v>
      </c>
      <c r="B9" s="1715"/>
      <c r="C9" s="1715"/>
      <c r="D9" s="1715"/>
      <c r="E9" s="1715"/>
      <c r="F9" s="1715"/>
      <c r="G9" s="1715"/>
      <c r="H9" s="350"/>
      <c r="I9" s="1431"/>
      <c r="J9"/>
    </row>
    <row r="10" spans="1:10" ht="15.75" customHeight="1">
      <c r="A10" s="1615"/>
      <c r="B10" s="350"/>
      <c r="C10" s="350"/>
      <c r="D10" s="350"/>
      <c r="E10" s="350"/>
      <c r="F10" s="350"/>
      <c r="G10" s="350"/>
      <c r="H10" s="350"/>
      <c r="I10" s="1431"/>
      <c r="J10"/>
    </row>
    <row r="11" spans="1:10" ht="15.75" customHeight="1">
      <c r="A11" s="1725" t="s">
        <v>1433</v>
      </c>
      <c r="B11" s="1726"/>
      <c r="C11" s="1726"/>
      <c r="D11" s="1726"/>
      <c r="E11" s="1726"/>
      <c r="F11" s="1726"/>
      <c r="G11" s="1726"/>
      <c r="H11" s="1726"/>
      <c r="I11" s="1727"/>
      <c r="J11"/>
    </row>
    <row r="12" spans="1:10" ht="15.75" customHeight="1">
      <c r="A12" s="1616"/>
      <c r="B12" s="350"/>
      <c r="C12" s="350"/>
      <c r="D12" s="350"/>
      <c r="E12" s="350"/>
      <c r="F12" s="350"/>
      <c r="G12" s="350"/>
      <c r="H12" s="350"/>
      <c r="I12" s="1431"/>
      <c r="J12"/>
    </row>
    <row r="13" spans="1:10" ht="15.75" customHeight="1">
      <c r="A13" s="1725" t="s">
        <v>1759</v>
      </c>
      <c r="B13" s="1726"/>
      <c r="C13" s="1726"/>
      <c r="D13" s="1726"/>
      <c r="E13" s="1726"/>
      <c r="F13" s="1726"/>
      <c r="G13" s="1726"/>
      <c r="H13" s="1726"/>
      <c r="I13" s="1727"/>
      <c r="J13"/>
    </row>
    <row r="14" spans="1:10" ht="15.75" customHeight="1">
      <c r="A14" s="1725" t="s">
        <v>1434</v>
      </c>
      <c r="B14" s="1726"/>
      <c r="C14" s="1726"/>
      <c r="D14" s="1726"/>
      <c r="E14" s="1726"/>
      <c r="F14" s="1726"/>
      <c r="G14" s="1726"/>
      <c r="H14" s="1726"/>
      <c r="I14" s="1727"/>
      <c r="J14"/>
    </row>
    <row r="15" spans="1:10" ht="15.75">
      <c r="A15" s="1714" t="s">
        <v>1477</v>
      </c>
      <c r="B15" s="1728"/>
      <c r="C15" s="1728"/>
      <c r="D15" s="1728"/>
      <c r="E15" s="1728"/>
      <c r="F15" s="1728"/>
      <c r="G15" s="1728"/>
      <c r="H15" s="1433"/>
      <c r="I15" s="1432"/>
      <c r="J15"/>
    </row>
    <row r="16" spans="1:10" ht="15.75">
      <c r="A16" s="1615"/>
      <c r="B16" s="351"/>
      <c r="C16" s="351"/>
      <c r="D16" s="351"/>
      <c r="E16" s="351"/>
      <c r="F16" s="351"/>
      <c r="G16" s="351"/>
      <c r="H16" s="351"/>
      <c r="I16" s="246"/>
      <c r="J16"/>
    </row>
    <row r="17" spans="1:10" ht="15.75">
      <c r="A17" s="1714" t="s">
        <v>1435</v>
      </c>
      <c r="B17" s="1715"/>
      <c r="C17" s="1715"/>
      <c r="D17" s="1715"/>
      <c r="E17" s="1715"/>
      <c r="F17" s="1715"/>
      <c r="G17" s="1715"/>
      <c r="H17" s="1715"/>
      <c r="I17" s="1432"/>
      <c r="J17"/>
    </row>
    <row r="18" spans="1:10" ht="15.75">
      <c r="A18" s="1615"/>
      <c r="B18" s="351"/>
      <c r="C18" s="351"/>
      <c r="D18" s="351"/>
      <c r="E18" s="794"/>
      <c r="F18" s="351"/>
      <c r="G18" s="351"/>
      <c r="H18" s="794"/>
      <c r="I18" s="1411"/>
      <c r="J18"/>
    </row>
    <row r="19" spans="1:10" ht="15.75">
      <c r="A19" s="1617"/>
      <c r="B19" s="1359"/>
      <c r="C19" s="1404" t="s">
        <v>1068</v>
      </c>
      <c r="D19" s="1397"/>
      <c r="E19" s="1412"/>
      <c r="F19" s="1420"/>
      <c r="G19" s="1413"/>
      <c r="H19" s="1413"/>
      <c r="I19" s="1413"/>
      <c r="J19"/>
    </row>
    <row r="20" spans="1:10" ht="15" customHeight="1">
      <c r="A20" s="943"/>
      <c r="B20" s="1398"/>
      <c r="C20" s="1414" t="s">
        <v>1469</v>
      </c>
      <c r="D20" s="1417" t="s">
        <v>1442</v>
      </c>
      <c r="E20" s="1721" t="s">
        <v>1444</v>
      </c>
      <c r="F20" s="1722"/>
      <c r="G20" s="1722"/>
      <c r="H20" s="1723"/>
      <c r="I20" s="1428" t="s">
        <v>1069</v>
      </c>
      <c r="J20"/>
    </row>
    <row r="21" spans="1:10" ht="15" customHeight="1">
      <c r="A21" s="1399" t="s">
        <v>1612</v>
      </c>
      <c r="B21" s="1400" t="s">
        <v>747</v>
      </c>
      <c r="C21" s="1415" t="s">
        <v>1470</v>
      </c>
      <c r="D21" s="1418" t="s">
        <v>1441</v>
      </c>
      <c r="E21" s="1421" t="s">
        <v>1472</v>
      </c>
      <c r="F21" s="1424" t="s">
        <v>1474</v>
      </c>
      <c r="G21" s="1426" t="s">
        <v>1472</v>
      </c>
      <c r="H21" s="1427" t="s">
        <v>1474</v>
      </c>
      <c r="I21" s="1428" t="s">
        <v>1070</v>
      </c>
      <c r="J21"/>
    </row>
    <row r="22" spans="1:9" ht="15" customHeight="1">
      <c r="A22" s="1441" t="s">
        <v>1617</v>
      </c>
      <c r="B22" s="1400" t="s">
        <v>748</v>
      </c>
      <c r="C22" s="1416" t="s">
        <v>1471</v>
      </c>
      <c r="D22" s="1419" t="s">
        <v>1443</v>
      </c>
      <c r="E22" s="1415" t="s">
        <v>1473</v>
      </c>
      <c r="F22" s="1456" t="s">
        <v>1071</v>
      </c>
      <c r="G22" s="1418" t="s">
        <v>1473</v>
      </c>
      <c r="H22" s="1458" t="s">
        <v>1072</v>
      </c>
      <c r="I22" s="1429" t="s">
        <v>1475</v>
      </c>
    </row>
    <row r="23" spans="1:9" ht="15" customHeight="1">
      <c r="A23" s="1441">
        <v>1</v>
      </c>
      <c r="B23" s="1403" t="s">
        <v>1618</v>
      </c>
      <c r="C23" s="1359" t="s">
        <v>1619</v>
      </c>
      <c r="D23" s="471" t="s">
        <v>1620</v>
      </c>
      <c r="E23" s="1399" t="s">
        <v>1621</v>
      </c>
      <c r="F23" s="1425" t="s">
        <v>1622</v>
      </c>
      <c r="G23" s="471" t="s">
        <v>1623</v>
      </c>
      <c r="H23" s="1401" t="s">
        <v>1624</v>
      </c>
      <c r="I23" s="1430" t="s">
        <v>1476</v>
      </c>
    </row>
    <row r="24" spans="1:9" ht="13.5" customHeight="1">
      <c r="A24" s="1442">
        <f aca="true" t="shared" si="0" ref="A24:A64">1+A23</f>
        <v>2</v>
      </c>
      <c r="B24" s="1470" t="s">
        <v>811</v>
      </c>
      <c r="C24" s="1497"/>
      <c r="D24" s="1498"/>
      <c r="E24" s="1499"/>
      <c r="F24" s="1509"/>
      <c r="G24" s="1499"/>
      <c r="H24" s="1510"/>
      <c r="I24" s="1511"/>
    </row>
    <row r="25" spans="1:9" ht="13.5" customHeight="1">
      <c r="A25" s="1442">
        <f t="shared" si="0"/>
        <v>3</v>
      </c>
      <c r="B25" s="1467" t="s">
        <v>1742</v>
      </c>
      <c r="C25" s="1501"/>
      <c r="D25" s="1502"/>
      <c r="E25" s="1503"/>
      <c r="F25" s="1503"/>
      <c r="G25" s="1503"/>
      <c r="H25" s="1512"/>
      <c r="I25" s="1513">
        <f>SUM(+D25-F25+H25)</f>
        <v>0</v>
      </c>
    </row>
    <row r="26" spans="1:9" ht="13.5" customHeight="1">
      <c r="A26" s="1442">
        <f t="shared" si="0"/>
        <v>4</v>
      </c>
      <c r="B26" s="1467" t="s">
        <v>1743</v>
      </c>
      <c r="C26" s="1497"/>
      <c r="D26" s="1498"/>
      <c r="E26" s="1499"/>
      <c r="F26" s="1499"/>
      <c r="G26" s="1499"/>
      <c r="H26" s="1510"/>
      <c r="I26" s="1513">
        <f aca="true" t="shared" si="1" ref="I26:I45">SUM(+D26-F26+H26)</f>
        <v>0</v>
      </c>
    </row>
    <row r="27" spans="1:9" ht="13.5" customHeight="1">
      <c r="A27" s="1442">
        <f t="shared" si="0"/>
        <v>5</v>
      </c>
      <c r="B27" s="1467" t="s">
        <v>1744</v>
      </c>
      <c r="C27" s="1501"/>
      <c r="D27" s="1502"/>
      <c r="E27" s="1499"/>
      <c r="F27" s="1499"/>
      <c r="G27" s="1499"/>
      <c r="H27" s="1512"/>
      <c r="I27" s="1513">
        <f t="shared" si="1"/>
        <v>0</v>
      </c>
    </row>
    <row r="28" spans="1:9" ht="13.5" customHeight="1">
      <c r="A28" s="1442">
        <f t="shared" si="0"/>
        <v>6</v>
      </c>
      <c r="B28" s="1467" t="s">
        <v>1745</v>
      </c>
      <c r="C28" s="1501"/>
      <c r="D28" s="1502"/>
      <c r="E28" s="1499"/>
      <c r="F28" s="1499"/>
      <c r="G28" s="1499"/>
      <c r="H28" s="1510"/>
      <c r="I28" s="1513">
        <f t="shared" si="1"/>
        <v>0</v>
      </c>
    </row>
    <row r="29" spans="1:9" ht="13.5" customHeight="1">
      <c r="A29" s="1442">
        <f t="shared" si="0"/>
        <v>7</v>
      </c>
      <c r="B29" s="1467" t="s">
        <v>1746</v>
      </c>
      <c r="C29" s="1497"/>
      <c r="D29" s="1498"/>
      <c r="E29" s="1499"/>
      <c r="F29" s="1499"/>
      <c r="G29" s="1499"/>
      <c r="H29" s="1512"/>
      <c r="I29" s="1513">
        <f t="shared" si="1"/>
        <v>0</v>
      </c>
    </row>
    <row r="30" spans="1:9" ht="13.5" customHeight="1">
      <c r="A30" s="1442">
        <f t="shared" si="0"/>
        <v>8</v>
      </c>
      <c r="B30" s="1466" t="s">
        <v>1747</v>
      </c>
      <c r="C30" s="1501"/>
      <c r="D30" s="1502"/>
      <c r="E30" s="1499"/>
      <c r="F30" s="1499"/>
      <c r="G30" s="1499"/>
      <c r="H30" s="1510"/>
      <c r="I30" s="1513">
        <f t="shared" si="1"/>
        <v>0</v>
      </c>
    </row>
    <row r="31" spans="1:9" ht="13.5" customHeight="1">
      <c r="A31" s="1442">
        <f t="shared" si="0"/>
        <v>9</v>
      </c>
      <c r="B31" s="1466" t="s">
        <v>1748</v>
      </c>
      <c r="C31" s="1497"/>
      <c r="D31" s="1498"/>
      <c r="E31" s="1499"/>
      <c r="F31" s="1499"/>
      <c r="G31" s="1499"/>
      <c r="H31" s="1512"/>
      <c r="I31" s="1513">
        <f t="shared" si="1"/>
        <v>0</v>
      </c>
    </row>
    <row r="32" spans="1:9" ht="13.5" customHeight="1">
      <c r="A32" s="1442">
        <f t="shared" si="0"/>
        <v>10</v>
      </c>
      <c r="B32" s="1466" t="s">
        <v>1749</v>
      </c>
      <c r="C32" s="1497"/>
      <c r="D32" s="1498"/>
      <c r="E32" s="1499"/>
      <c r="F32" s="1499"/>
      <c r="G32" s="1499"/>
      <c r="H32" s="1510"/>
      <c r="I32" s="1513">
        <f t="shared" si="1"/>
        <v>0</v>
      </c>
    </row>
    <row r="33" spans="1:9" ht="13.5" customHeight="1">
      <c r="A33" s="1442">
        <f t="shared" si="0"/>
        <v>11</v>
      </c>
      <c r="B33" s="1466" t="s">
        <v>1750</v>
      </c>
      <c r="C33" s="1501"/>
      <c r="D33" s="1498"/>
      <c r="E33" s="1499"/>
      <c r="F33" s="1499"/>
      <c r="G33" s="1499"/>
      <c r="H33" s="1510"/>
      <c r="I33" s="1513">
        <f t="shared" si="1"/>
        <v>0</v>
      </c>
    </row>
    <row r="34" spans="1:9" ht="13.5" customHeight="1">
      <c r="A34" s="1442">
        <f t="shared" si="0"/>
        <v>12</v>
      </c>
      <c r="B34" s="1466" t="s">
        <v>809</v>
      </c>
      <c r="C34" s="1497"/>
      <c r="D34" s="1498"/>
      <c r="E34" s="1499"/>
      <c r="F34" s="1499"/>
      <c r="G34" s="1499"/>
      <c r="H34" s="1510"/>
      <c r="I34" s="1513">
        <f t="shared" si="1"/>
        <v>0</v>
      </c>
    </row>
    <row r="35" spans="1:9" ht="13.5" customHeight="1">
      <c r="A35" s="1442">
        <f t="shared" si="0"/>
        <v>13</v>
      </c>
      <c r="B35" s="1466" t="s">
        <v>1751</v>
      </c>
      <c r="C35" s="1497"/>
      <c r="D35" s="1498"/>
      <c r="E35" s="1499"/>
      <c r="F35" s="1499"/>
      <c r="G35" s="1499"/>
      <c r="H35" s="1510"/>
      <c r="I35" s="1513">
        <f t="shared" si="1"/>
        <v>0</v>
      </c>
    </row>
    <row r="36" spans="1:9" ht="13.5" customHeight="1">
      <c r="A36" s="1442">
        <f t="shared" si="0"/>
        <v>14</v>
      </c>
      <c r="B36" s="1466" t="s">
        <v>1752</v>
      </c>
      <c r="C36" s="1497"/>
      <c r="D36" s="1498"/>
      <c r="E36" s="1499"/>
      <c r="F36" s="1499"/>
      <c r="G36" s="1499"/>
      <c r="H36" s="1510"/>
      <c r="I36" s="1513">
        <f t="shared" si="1"/>
        <v>0</v>
      </c>
    </row>
    <row r="37" spans="1:9" ht="13.5" customHeight="1">
      <c r="A37" s="1442">
        <f t="shared" si="0"/>
        <v>15</v>
      </c>
      <c r="B37" s="1468" t="s">
        <v>1753</v>
      </c>
      <c r="C37" s="1501"/>
      <c r="D37" s="1502"/>
      <c r="E37" s="1503"/>
      <c r="F37" s="1503"/>
      <c r="G37" s="1503"/>
      <c r="H37" s="1510"/>
      <c r="I37" s="1513">
        <f t="shared" si="1"/>
        <v>0</v>
      </c>
    </row>
    <row r="38" spans="1:9" ht="13.5" customHeight="1">
      <c r="A38" s="1442">
        <f t="shared" si="0"/>
        <v>16</v>
      </c>
      <c r="B38" s="1466" t="s">
        <v>1754</v>
      </c>
      <c r="C38" s="1497"/>
      <c r="D38" s="1498"/>
      <c r="E38" s="1499"/>
      <c r="F38" s="1499"/>
      <c r="G38" s="1499"/>
      <c r="H38" s="1513"/>
      <c r="I38" s="1513">
        <f t="shared" si="1"/>
        <v>0</v>
      </c>
    </row>
    <row r="39" spans="1:9" ht="13.5" customHeight="1">
      <c r="A39" s="1442">
        <f t="shared" si="0"/>
        <v>17</v>
      </c>
      <c r="B39" s="1466" t="s">
        <v>1755</v>
      </c>
      <c r="C39" s="1497"/>
      <c r="D39" s="1498"/>
      <c r="E39" s="1499"/>
      <c r="F39" s="1499"/>
      <c r="G39" s="1499"/>
      <c r="H39" s="1510"/>
      <c r="I39" s="1513">
        <f t="shared" si="1"/>
        <v>0</v>
      </c>
    </row>
    <row r="40" spans="1:9" ht="13.5" customHeight="1">
      <c r="A40" s="1442">
        <f t="shared" si="0"/>
        <v>18</v>
      </c>
      <c r="B40" s="1466" t="s">
        <v>1756</v>
      </c>
      <c r="C40" s="1505"/>
      <c r="D40" s="1506"/>
      <c r="E40" s="1503"/>
      <c r="F40" s="1503"/>
      <c r="G40" s="1503"/>
      <c r="H40" s="1503"/>
      <c r="I40" s="1513">
        <f t="shared" si="1"/>
        <v>0</v>
      </c>
    </row>
    <row r="41" spans="1:9" ht="13.5" customHeight="1">
      <c r="A41" s="1442">
        <f t="shared" si="0"/>
        <v>19</v>
      </c>
      <c r="B41" s="1468" t="s">
        <v>1757</v>
      </c>
      <c r="C41" s="1497"/>
      <c r="D41" s="1498"/>
      <c r="E41" s="1499"/>
      <c r="F41" s="1499"/>
      <c r="G41" s="1499"/>
      <c r="H41" s="1510"/>
      <c r="I41" s="1513">
        <f t="shared" si="1"/>
        <v>0</v>
      </c>
    </row>
    <row r="42" spans="1:9" ht="13.5" customHeight="1">
      <c r="A42" s="1442">
        <f t="shared" si="0"/>
        <v>20</v>
      </c>
      <c r="B42" s="1466" t="s">
        <v>810</v>
      </c>
      <c r="C42" s="1497"/>
      <c r="D42" s="1498"/>
      <c r="E42" s="1499"/>
      <c r="F42" s="1499"/>
      <c r="G42" s="1499"/>
      <c r="H42" s="1510"/>
      <c r="I42" s="1513">
        <f t="shared" si="1"/>
        <v>0</v>
      </c>
    </row>
    <row r="43" spans="1:9" ht="13.5" customHeight="1">
      <c r="A43" s="1442">
        <f t="shared" si="0"/>
        <v>21</v>
      </c>
      <c r="B43" s="1466" t="s">
        <v>774</v>
      </c>
      <c r="C43" s="1497"/>
      <c r="D43" s="1498"/>
      <c r="E43" s="1499"/>
      <c r="F43" s="1499"/>
      <c r="G43" s="1499"/>
      <c r="H43" s="1510"/>
      <c r="I43" s="1513">
        <f t="shared" si="1"/>
        <v>0</v>
      </c>
    </row>
    <row r="44" spans="1:9" ht="13.5" customHeight="1">
      <c r="A44" s="1442">
        <f t="shared" si="0"/>
        <v>22</v>
      </c>
      <c r="B44" s="1618"/>
      <c r="C44" s="1508"/>
      <c r="D44" s="1498"/>
      <c r="E44" s="1499"/>
      <c r="F44" s="1499"/>
      <c r="G44" s="1499"/>
      <c r="H44" s="1510"/>
      <c r="I44" s="1513">
        <f t="shared" si="1"/>
        <v>0</v>
      </c>
    </row>
    <row r="45" spans="1:9" ht="13.5" customHeight="1">
      <c r="A45" s="1442">
        <f t="shared" si="0"/>
        <v>23</v>
      </c>
      <c r="B45" s="1469"/>
      <c r="C45" s="1497"/>
      <c r="D45" s="1498"/>
      <c r="E45" s="1499"/>
      <c r="F45" s="1499"/>
      <c r="G45" s="1499"/>
      <c r="H45" s="1510"/>
      <c r="I45" s="1513">
        <f t="shared" si="1"/>
        <v>0</v>
      </c>
    </row>
    <row r="46" spans="1:9" ht="13.5" customHeight="1">
      <c r="A46" s="1442">
        <f t="shared" si="0"/>
        <v>24</v>
      </c>
      <c r="B46" s="1470" t="s">
        <v>167</v>
      </c>
      <c r="C46" s="1497">
        <f>SUM(C25:C45)</f>
        <v>0</v>
      </c>
      <c r="D46" s="1498"/>
      <c r="E46" s="1499"/>
      <c r="F46" s="1499"/>
      <c r="G46" s="1499"/>
      <c r="H46" s="1510"/>
      <c r="I46" s="1510">
        <f>SUM(I25:I45)</f>
        <v>0</v>
      </c>
    </row>
    <row r="47" spans="1:9" ht="13.5" customHeight="1">
      <c r="A47" s="1442">
        <f t="shared" si="0"/>
        <v>25</v>
      </c>
      <c r="B47" s="1471"/>
      <c r="C47" s="1508"/>
      <c r="D47" s="1498"/>
      <c r="E47" s="1499"/>
      <c r="F47" s="1499"/>
      <c r="G47" s="1499"/>
      <c r="H47" s="1510"/>
      <c r="I47" s="1510"/>
    </row>
    <row r="48" spans="1:9" ht="13.5" customHeight="1">
      <c r="A48" s="1442">
        <f t="shared" si="0"/>
        <v>26</v>
      </c>
      <c r="B48" s="1472" t="s">
        <v>1440</v>
      </c>
      <c r="C48" s="1497"/>
      <c r="D48" s="1498"/>
      <c r="E48" s="1499"/>
      <c r="F48" s="1499"/>
      <c r="G48" s="1499"/>
      <c r="H48" s="1510"/>
      <c r="I48" s="1510"/>
    </row>
    <row r="49" spans="1:9" ht="13.5" customHeight="1">
      <c r="A49" s="1442">
        <f t="shared" si="0"/>
        <v>27</v>
      </c>
      <c r="B49" s="1453"/>
      <c r="C49" s="1497"/>
      <c r="D49" s="1498"/>
      <c r="E49" s="1499"/>
      <c r="F49" s="1499"/>
      <c r="G49" s="1499"/>
      <c r="H49" s="1510"/>
      <c r="I49" s="1513">
        <f aca="true" t="shared" si="2" ref="I49:I63">SUM(+D49+F49-H49)</f>
        <v>0</v>
      </c>
    </row>
    <row r="50" spans="1:9" ht="13.5" customHeight="1">
      <c r="A50" s="1442">
        <f t="shared" si="0"/>
        <v>28</v>
      </c>
      <c r="B50" s="1452"/>
      <c r="C50" s="1497"/>
      <c r="D50" s="1498"/>
      <c r="E50" s="1499"/>
      <c r="F50" s="1499"/>
      <c r="G50" s="1499"/>
      <c r="H50" s="1510"/>
      <c r="I50" s="1513">
        <f t="shared" si="2"/>
        <v>0</v>
      </c>
    </row>
    <row r="51" spans="1:9" ht="13.5" customHeight="1">
      <c r="A51" s="1442">
        <f t="shared" si="0"/>
        <v>29</v>
      </c>
      <c r="B51" s="1453"/>
      <c r="C51" s="1497"/>
      <c r="D51" s="1498"/>
      <c r="E51" s="1499"/>
      <c r="F51" s="1499"/>
      <c r="G51" s="1499"/>
      <c r="H51" s="1510"/>
      <c r="I51" s="1513">
        <f t="shared" si="2"/>
        <v>0</v>
      </c>
    </row>
    <row r="52" spans="1:9" ht="13.5" customHeight="1">
      <c r="A52" s="1442">
        <f t="shared" si="0"/>
        <v>30</v>
      </c>
      <c r="B52" s="1452"/>
      <c r="C52" s="1497"/>
      <c r="D52" s="1498"/>
      <c r="E52" s="1499"/>
      <c r="F52" s="1499"/>
      <c r="G52" s="1499"/>
      <c r="H52" s="1510"/>
      <c r="I52" s="1513">
        <f t="shared" si="2"/>
        <v>0</v>
      </c>
    </row>
    <row r="53" spans="1:9" ht="13.5" customHeight="1">
      <c r="A53" s="1442">
        <f t="shared" si="0"/>
        <v>31</v>
      </c>
      <c r="B53" s="1453"/>
      <c r="C53" s="1497"/>
      <c r="D53" s="1498"/>
      <c r="E53" s="1499"/>
      <c r="F53" s="1499"/>
      <c r="G53" s="1499"/>
      <c r="H53" s="1510"/>
      <c r="I53" s="1513">
        <f t="shared" si="2"/>
        <v>0</v>
      </c>
    </row>
    <row r="54" spans="1:9" ht="13.5" customHeight="1">
      <c r="A54" s="1442">
        <f t="shared" si="0"/>
        <v>32</v>
      </c>
      <c r="B54" s="1452"/>
      <c r="C54" s="1497"/>
      <c r="D54" s="1498"/>
      <c r="E54" s="1499"/>
      <c r="F54" s="1499"/>
      <c r="G54" s="1499"/>
      <c r="H54" s="1510"/>
      <c r="I54" s="1513">
        <f t="shared" si="2"/>
        <v>0</v>
      </c>
    </row>
    <row r="55" spans="1:9" ht="13.5" customHeight="1">
      <c r="A55" s="1442">
        <f t="shared" si="0"/>
        <v>33</v>
      </c>
      <c r="B55" s="1452"/>
      <c r="C55" s="1497"/>
      <c r="D55" s="1498"/>
      <c r="E55" s="1499"/>
      <c r="F55" s="1499"/>
      <c r="G55" s="1499"/>
      <c r="H55" s="1510"/>
      <c r="I55" s="1513">
        <f t="shared" si="2"/>
        <v>0</v>
      </c>
    </row>
    <row r="56" spans="1:9" ht="13.5" customHeight="1">
      <c r="A56" s="1442">
        <f t="shared" si="0"/>
        <v>34</v>
      </c>
      <c r="B56" s="1452"/>
      <c r="C56" s="1497"/>
      <c r="D56" s="1498"/>
      <c r="E56" s="1499"/>
      <c r="F56" s="1499"/>
      <c r="G56" s="1499"/>
      <c r="H56" s="1510"/>
      <c r="I56" s="1513">
        <f t="shared" si="2"/>
        <v>0</v>
      </c>
    </row>
    <row r="57" spans="1:9" ht="13.5" customHeight="1">
      <c r="A57" s="1442">
        <f t="shared" si="0"/>
        <v>35</v>
      </c>
      <c r="B57" s="1444"/>
      <c r="C57" s="1497"/>
      <c r="D57" s="1498"/>
      <c r="E57" s="1499"/>
      <c r="F57" s="1499"/>
      <c r="G57" s="1499"/>
      <c r="H57" s="1510"/>
      <c r="I57" s="1513">
        <f t="shared" si="2"/>
        <v>0</v>
      </c>
    </row>
    <row r="58" spans="1:9" ht="13.5" customHeight="1">
      <c r="A58" s="1442">
        <f t="shared" si="0"/>
        <v>36</v>
      </c>
      <c r="B58" s="1463"/>
      <c r="C58" s="1497"/>
      <c r="D58" s="1498"/>
      <c r="E58" s="1499"/>
      <c r="F58" s="1499"/>
      <c r="G58" s="1499"/>
      <c r="H58" s="1510"/>
      <c r="I58" s="1513">
        <f t="shared" si="2"/>
        <v>0</v>
      </c>
    </row>
    <row r="59" spans="1:9" ht="13.5" customHeight="1">
      <c r="A59" s="1442">
        <f t="shared" si="0"/>
        <v>37</v>
      </c>
      <c r="B59" s="1463"/>
      <c r="C59" s="1497"/>
      <c r="D59" s="1498"/>
      <c r="E59" s="1499"/>
      <c r="F59" s="1499"/>
      <c r="G59" s="1499"/>
      <c r="H59" s="1510"/>
      <c r="I59" s="1513">
        <f t="shared" si="2"/>
        <v>0</v>
      </c>
    </row>
    <row r="60" spans="1:9" ht="13.5" customHeight="1">
      <c r="A60" s="1442">
        <f t="shared" si="0"/>
        <v>38</v>
      </c>
      <c r="B60" s="1463"/>
      <c r="C60" s="1497"/>
      <c r="D60" s="1498"/>
      <c r="E60" s="1499"/>
      <c r="F60" s="1499"/>
      <c r="G60" s="1499"/>
      <c r="H60" s="1513"/>
      <c r="I60" s="1513">
        <f t="shared" si="2"/>
        <v>0</v>
      </c>
    </row>
    <row r="61" spans="1:9" ht="13.5" customHeight="1">
      <c r="A61" s="1442">
        <f t="shared" si="0"/>
        <v>39</v>
      </c>
      <c r="B61" s="1463"/>
      <c r="C61" s="1497"/>
      <c r="D61" s="1498"/>
      <c r="E61" s="1499"/>
      <c r="F61" s="1499"/>
      <c r="G61" s="1499"/>
      <c r="H61" s="1513"/>
      <c r="I61" s="1513">
        <f t="shared" si="2"/>
        <v>0</v>
      </c>
    </row>
    <row r="62" spans="1:9" ht="13.5" customHeight="1">
      <c r="A62" s="1442">
        <f t="shared" si="0"/>
        <v>40</v>
      </c>
      <c r="B62" s="1463"/>
      <c r="C62" s="1497"/>
      <c r="D62" s="1498"/>
      <c r="E62" s="1499"/>
      <c r="F62" s="1499"/>
      <c r="G62" s="1499"/>
      <c r="H62" s="1513"/>
      <c r="I62" s="1513">
        <f t="shared" si="2"/>
        <v>0</v>
      </c>
    </row>
    <row r="63" spans="1:9" ht="13.5" customHeight="1">
      <c r="A63" s="1442">
        <f t="shared" si="0"/>
        <v>41</v>
      </c>
      <c r="B63" s="1463"/>
      <c r="C63" s="1497"/>
      <c r="D63" s="1498"/>
      <c r="E63" s="1499"/>
      <c r="F63" s="1499"/>
      <c r="G63" s="1499"/>
      <c r="H63" s="1513"/>
      <c r="I63" s="1513">
        <f t="shared" si="2"/>
        <v>0</v>
      </c>
    </row>
    <row r="64" spans="1:9" ht="13.5" customHeight="1">
      <c r="A64" s="1442">
        <f t="shared" si="0"/>
        <v>42</v>
      </c>
      <c r="B64" s="1444" t="s">
        <v>401</v>
      </c>
      <c r="C64" s="1497">
        <f>SUM(C48:C63)</f>
        <v>0</v>
      </c>
      <c r="D64" s="1498"/>
      <c r="E64" s="1499"/>
      <c r="F64" s="1499"/>
      <c r="G64" s="1499"/>
      <c r="H64" s="1513"/>
      <c r="I64" s="1510">
        <f>SUM(I48:I63)</f>
        <v>0</v>
      </c>
    </row>
    <row r="65" spans="1:9" ht="13.5" customHeight="1">
      <c r="A65" s="1442">
        <f>1+A64</f>
        <v>43</v>
      </c>
      <c r="B65" s="1464"/>
      <c r="C65" s="1510"/>
      <c r="D65" s="1498"/>
      <c r="E65" s="1499"/>
      <c r="F65" s="1499"/>
      <c r="G65" s="1499"/>
      <c r="H65" s="1513"/>
      <c r="I65" s="1510"/>
    </row>
    <row r="66" spans="1:9" ht="15.75">
      <c r="A66" s="445"/>
      <c r="B66" s="1436"/>
      <c r="C66" s="1437"/>
      <c r="D66" s="1438"/>
      <c r="E66" s="1423"/>
      <c r="F66" s="1423"/>
      <c r="G66" s="1423"/>
      <c r="H66" s="1423"/>
      <c r="I66" s="1422"/>
    </row>
    <row r="67" spans="1:9" ht="15.75">
      <c r="A67" s="445"/>
      <c r="B67" s="1436"/>
      <c r="C67" s="1437"/>
      <c r="D67" s="1438"/>
      <c r="E67" s="1423"/>
      <c r="F67" s="1423"/>
      <c r="G67" s="1423"/>
      <c r="H67" s="1423"/>
      <c r="I67" s="1422"/>
    </row>
    <row r="68" spans="1:9" ht="15.75">
      <c r="A68" s="445"/>
      <c r="B68" s="1436"/>
      <c r="C68" s="1437"/>
      <c r="D68" s="1438"/>
      <c r="E68" s="1423"/>
      <c r="F68" s="1423"/>
      <c r="G68" s="1423"/>
      <c r="H68" s="1423"/>
      <c r="I68" s="1422"/>
    </row>
    <row r="69" spans="1:9" ht="15.75">
      <c r="A69" s="445"/>
      <c r="B69" s="1436"/>
      <c r="C69" s="1437"/>
      <c r="D69" s="1438"/>
      <c r="E69" s="1423"/>
      <c r="F69" s="1423"/>
      <c r="G69" s="1423"/>
      <c r="H69" s="1423"/>
      <c r="I69" s="1422"/>
    </row>
    <row r="70" spans="1:9" ht="15.75">
      <c r="A70" s="445"/>
      <c r="B70" s="1436"/>
      <c r="C70" s="1437"/>
      <c r="D70" s="1438"/>
      <c r="E70" s="1423"/>
      <c r="F70" s="1423"/>
      <c r="G70" s="1423"/>
      <c r="H70" s="1423"/>
      <c r="I70" s="1422"/>
    </row>
    <row r="71" spans="1:9" ht="15.75">
      <c r="A71" s="445"/>
      <c r="B71" s="1436"/>
      <c r="C71" s="1437"/>
      <c r="D71" s="1438"/>
      <c r="E71" s="1423"/>
      <c r="F71" s="1423"/>
      <c r="G71" s="1423"/>
      <c r="H71" s="1423"/>
      <c r="I71" s="1422"/>
    </row>
    <row r="72" spans="1:9" ht="15.75">
      <c r="A72" s="445"/>
      <c r="B72" s="1436"/>
      <c r="C72" s="1437"/>
      <c r="D72" s="1438"/>
      <c r="E72" s="1423"/>
      <c r="F72" s="1423"/>
      <c r="G72" s="1423"/>
      <c r="H72" s="1423"/>
      <c r="I72" s="1422"/>
    </row>
    <row r="73" spans="1:9" ht="20.25" customHeight="1">
      <c r="A73" s="1410"/>
      <c r="B73" s="1354"/>
      <c r="C73" s="1354"/>
      <c r="D73" s="1354"/>
      <c r="E73" s="1354"/>
      <c r="F73" s="1354"/>
      <c r="I73" s="1423"/>
    </row>
    <row r="74" spans="1:10" ht="15.75">
      <c r="A74"/>
      <c r="B74"/>
      <c r="C74"/>
      <c r="D74"/>
      <c r="E74"/>
      <c r="F74"/>
      <c r="G74"/>
      <c r="H74"/>
      <c r="I74" s="1410"/>
      <c r="J74"/>
    </row>
    <row r="75" spans="1:10" ht="15.75">
      <c r="A75"/>
      <c r="B75"/>
      <c r="C75"/>
      <c r="D75"/>
      <c r="E75"/>
      <c r="F75"/>
      <c r="G75"/>
      <c r="H75"/>
      <c r="I75"/>
      <c r="J75"/>
    </row>
    <row r="76" spans="1:6" ht="15.75">
      <c r="A76" s="1354"/>
      <c r="B76" s="1354"/>
      <c r="C76" s="1354"/>
      <c r="D76" s="1354"/>
      <c r="E76" s="1354"/>
      <c r="F76" s="1354"/>
    </row>
    <row r="77" spans="1:6" ht="15.75">
      <c r="A77" s="1354"/>
      <c r="B77" s="1354"/>
      <c r="C77" s="1354"/>
      <c r="D77" s="1354"/>
      <c r="E77" s="1354"/>
      <c r="F77" s="1354"/>
    </row>
    <row r="78" spans="1:6" ht="15.75">
      <c r="A78" s="1354"/>
      <c r="B78" s="1354"/>
      <c r="C78" s="1354"/>
      <c r="D78" s="1354"/>
      <c r="E78" s="1354"/>
      <c r="F78" s="1354"/>
    </row>
    <row r="79" spans="1:6" ht="15.75">
      <c r="A79" s="1354"/>
      <c r="B79" s="1354"/>
      <c r="C79" s="1354"/>
      <c r="D79" s="1354"/>
      <c r="E79" s="1354"/>
      <c r="F79" s="1354"/>
    </row>
    <row r="80" spans="1:6" ht="15.75">
      <c r="A80" s="1354"/>
      <c r="B80" s="1354"/>
      <c r="C80" s="1354"/>
      <c r="D80" s="1354"/>
      <c r="E80" s="1354"/>
      <c r="F80" s="1354"/>
    </row>
    <row r="81" spans="1:6" ht="15.75">
      <c r="A81" s="1354"/>
      <c r="B81" s="1354"/>
      <c r="C81" s="1354"/>
      <c r="D81" s="1354"/>
      <c r="E81" s="1354"/>
      <c r="F81" s="1354"/>
    </row>
    <row r="82" spans="1:6" ht="18" customHeight="1">
      <c r="A82" s="1354"/>
      <c r="B82" s="1354"/>
      <c r="C82" s="1354"/>
      <c r="D82" s="1354"/>
      <c r="E82" s="1354"/>
      <c r="F82" s="1354"/>
    </row>
    <row r="83" spans="1:6" ht="15.75">
      <c r="A83" s="1354"/>
      <c r="B83" s="1354"/>
      <c r="C83" s="1354"/>
      <c r="D83" s="1354"/>
      <c r="E83" s="1354"/>
      <c r="F83" s="1354"/>
    </row>
    <row r="84" spans="3:6" ht="15.75">
      <c r="C84" s="1354"/>
      <c r="D84" s="1354"/>
      <c r="E84" s="1354"/>
      <c r="F84" s="1354"/>
    </row>
    <row r="85" spans="3:6" ht="15.75">
      <c r="C85" s="1354"/>
      <c r="D85" s="1354"/>
      <c r="E85" s="1354"/>
      <c r="F85" s="1354"/>
    </row>
    <row r="86" spans="3:6" ht="15.75">
      <c r="C86" s="1354"/>
      <c r="D86" s="1354"/>
      <c r="E86" s="1354"/>
      <c r="F86" s="1354"/>
    </row>
    <row r="87" spans="3:6" ht="15.75">
      <c r="C87" s="1354"/>
      <c r="D87" s="1354"/>
      <c r="E87" s="1354"/>
      <c r="F87" s="1354"/>
    </row>
    <row r="88" spans="3:6" ht="15.75">
      <c r="C88" s="1354"/>
      <c r="D88" s="1354"/>
      <c r="E88" s="1354"/>
      <c r="F88" s="1354"/>
    </row>
    <row r="89" spans="3:6" ht="15.75">
      <c r="C89" s="1354"/>
      <c r="D89" s="1354"/>
      <c r="E89" s="1354"/>
      <c r="F89" s="1354"/>
    </row>
    <row r="90" spans="3:6" ht="15.75">
      <c r="C90" s="1354"/>
      <c r="D90" s="1354"/>
      <c r="E90" s="1354"/>
      <c r="F90" s="1354"/>
    </row>
  </sheetData>
  <sheetProtection/>
  <mergeCells count="11">
    <mergeCell ref="A15:G15"/>
    <mergeCell ref="A9:G9"/>
    <mergeCell ref="A4:I4"/>
    <mergeCell ref="B3:I3"/>
    <mergeCell ref="E20:H20"/>
    <mergeCell ref="A6:I6"/>
    <mergeCell ref="A11:I11"/>
    <mergeCell ref="A13:I13"/>
    <mergeCell ref="A14:I14"/>
    <mergeCell ref="A7:I7"/>
    <mergeCell ref="A17:H17"/>
  </mergeCells>
  <printOptions horizontalCentered="1"/>
  <pageMargins left="0.28" right="0.25" top="0.25" bottom="0.5" header="0" footer="0.5"/>
  <pageSetup horizontalDpi="600" verticalDpi="600" orientation="portrait" scale="75" r:id="rId1"/>
  <headerFooter alignWithMargins="0">
    <oddFooter>&amp;CPage 52</oddFooter>
  </headerFooter>
  <rowBreaks count="1" manualBreakCount="1">
    <brk id="73" max="7" man="1"/>
  </rowBreaks>
</worksheet>
</file>

<file path=xl/worksheets/sheet56.xml><?xml version="1.0" encoding="utf-8"?>
<worksheet xmlns="http://schemas.openxmlformats.org/spreadsheetml/2006/main" xmlns:r="http://schemas.openxmlformats.org/officeDocument/2006/relationships">
  <sheetPr codeName="Sheet4511"/>
  <dimension ref="A1:R78"/>
  <sheetViews>
    <sheetView showGridLines="0" showZeros="0" zoomScale="75" zoomScaleNormal="75" zoomScaleSheetLayoutView="75" workbookViewId="0" topLeftCell="A1">
      <selection activeCell="G18" sqref="G18"/>
    </sheetView>
  </sheetViews>
  <sheetFormatPr defaultColWidth="9.00390625" defaultRowHeight="15.75"/>
  <cols>
    <col min="1" max="1" width="4.625" style="1375" customWidth="1"/>
    <col min="2" max="2" width="17.625" style="1376" customWidth="1"/>
    <col min="3" max="6" width="17.625" style="1375" customWidth="1"/>
    <col min="7" max="7" width="17.625" style="1354" customWidth="1"/>
    <col min="8" max="16384" width="9.00390625" style="1354" customWidth="1"/>
  </cols>
  <sheetData>
    <row r="1" spans="1:18" s="1348" customFormat="1" ht="19.5" thickBot="1">
      <c r="A1" s="1037">
        <f>TableConts1!A1</f>
        <v>0</v>
      </c>
      <c r="B1" s="1345"/>
      <c r="C1" s="1345"/>
      <c r="D1" s="1345"/>
      <c r="E1" s="1345"/>
      <c r="F1" s="1346"/>
      <c r="G1" s="312" t="str">
        <f>GenInst1!K1</f>
        <v>For the Year Ended December 31, 2018</v>
      </c>
      <c r="H1" s="1406"/>
      <c r="I1" s="1347"/>
      <c r="J1" s="1347"/>
      <c r="K1" s="1347"/>
      <c r="L1" s="1347"/>
      <c r="M1" s="1347"/>
      <c r="N1" s="1347"/>
      <c r="O1" s="1347"/>
      <c r="P1" s="1347"/>
      <c r="Q1" s="1347"/>
      <c r="R1" s="1347"/>
    </row>
    <row r="2" spans="1:18" s="1348" customFormat="1" ht="15.75">
      <c r="A2" s="1349"/>
      <c r="B2" s="1350"/>
      <c r="C2" s="1349"/>
      <c r="D2" s="1349"/>
      <c r="E2" s="1349"/>
      <c r="F2" s="1351"/>
      <c r="G2" s="1351"/>
      <c r="H2" s="1349"/>
      <c r="I2" s="1349"/>
      <c r="J2" s="1351"/>
      <c r="K2" s="1351"/>
      <c r="L2" s="1351"/>
      <c r="M2" s="1347"/>
      <c r="N2" s="1347"/>
      <c r="O2" s="1347"/>
      <c r="P2" s="1347"/>
      <c r="Q2" s="1347"/>
      <c r="R2" s="1347"/>
    </row>
    <row r="3" spans="1:18" s="1348" customFormat="1" ht="15.75" customHeight="1">
      <c r="A3" s="1352"/>
      <c r="B3" s="1719" t="s">
        <v>1766</v>
      </c>
      <c r="C3" s="1627"/>
      <c r="D3" s="1627"/>
      <c r="E3" s="1627"/>
      <c r="F3" s="1627"/>
      <c r="G3" s="1627"/>
      <c r="H3" s="1349"/>
      <c r="I3" s="1349"/>
      <c r="J3" s="1351"/>
      <c r="K3" s="1351"/>
      <c r="L3" s="1351"/>
      <c r="M3" s="1347"/>
      <c r="N3" s="1347"/>
      <c r="O3" s="1347"/>
      <c r="P3" s="1347"/>
      <c r="Q3" s="1347"/>
      <c r="R3" s="1347"/>
    </row>
    <row r="4" spans="1:18" s="1348" customFormat="1" ht="15.75" customHeight="1">
      <c r="A4" s="1352"/>
      <c r="B4" s="584"/>
      <c r="C4" s="584"/>
      <c r="D4" s="584"/>
      <c r="E4" s="584"/>
      <c r="F4" s="584"/>
      <c r="G4" s="584"/>
      <c r="H4" s="1349"/>
      <c r="I4" s="1349"/>
      <c r="J4" s="1351"/>
      <c r="K4" s="1351"/>
      <c r="L4" s="1351"/>
      <c r="M4" s="1347"/>
      <c r="N4" s="1347"/>
      <c r="O4" s="1347"/>
      <c r="P4" s="1347"/>
      <c r="Q4" s="1347"/>
      <c r="R4" s="1347"/>
    </row>
    <row r="5" spans="1:18" s="1348" customFormat="1" ht="15.75" customHeight="1">
      <c r="A5" s="1729"/>
      <c r="B5" s="1729"/>
      <c r="C5" s="1729"/>
      <c r="D5" s="1729"/>
      <c r="E5" s="1729"/>
      <c r="F5" s="1729"/>
      <c r="G5" s="1729"/>
      <c r="H5" s="1349"/>
      <c r="I5" s="1349"/>
      <c r="J5" s="1351"/>
      <c r="K5" s="1351"/>
      <c r="L5" s="1351"/>
      <c r="M5" s="1347"/>
      <c r="N5" s="1347"/>
      <c r="O5" s="1347"/>
      <c r="P5" s="1347"/>
      <c r="Q5" s="1347"/>
      <c r="R5" s="1347"/>
    </row>
    <row r="6" spans="1:18" s="1348" customFormat="1" ht="15.75" customHeight="1">
      <c r="A6" s="1729" t="s">
        <v>1760</v>
      </c>
      <c r="B6" s="1730"/>
      <c r="C6" s="1730"/>
      <c r="D6" s="1730"/>
      <c r="E6" s="1730"/>
      <c r="F6" s="1730"/>
      <c r="G6" s="1730"/>
      <c r="H6" s="1349"/>
      <c r="I6" s="1349"/>
      <c r="J6" s="1351"/>
      <c r="K6" s="1351"/>
      <c r="L6" s="1351"/>
      <c r="M6" s="1347"/>
      <c r="N6" s="1347"/>
      <c r="O6" s="1347"/>
      <c r="P6" s="1347"/>
      <c r="Q6" s="1347"/>
      <c r="R6" s="1347"/>
    </row>
    <row r="7" spans="1:7" ht="15.75" customHeight="1">
      <c r="A7" s="1729" t="s">
        <v>1541</v>
      </c>
      <c r="B7" s="1730"/>
      <c r="C7" s="1730"/>
      <c r="D7" s="1730"/>
      <c r="E7" s="1730"/>
      <c r="F7" s="1730"/>
      <c r="G7" s="1730"/>
    </row>
    <row r="8" spans="1:7" ht="15.75" customHeight="1">
      <c r="A8" s="1729" t="s">
        <v>1542</v>
      </c>
      <c r="B8" s="1730"/>
      <c r="C8" s="1730"/>
      <c r="D8" s="1730"/>
      <c r="E8" s="1730"/>
      <c r="F8" s="1730"/>
      <c r="G8" s="1730"/>
    </row>
    <row r="9" spans="1:7" ht="15.75" customHeight="1">
      <c r="A9" s="1729"/>
      <c r="B9" s="1729"/>
      <c r="C9" s="1729"/>
      <c r="D9" s="1729"/>
      <c r="E9" s="1729"/>
      <c r="F9" s="1729"/>
      <c r="G9" s="1729"/>
    </row>
    <row r="10" spans="1:7" ht="15.75" customHeight="1">
      <c r="A10" s="1729" t="s">
        <v>1073</v>
      </c>
      <c r="B10" s="1730"/>
      <c r="C10" s="1730"/>
      <c r="D10" s="1730"/>
      <c r="E10" s="1730"/>
      <c r="F10" s="1730"/>
      <c r="G10" s="1730"/>
    </row>
    <row r="11" spans="1:7" ht="15.75" customHeight="1">
      <c r="A11" s="1729" t="s">
        <v>749</v>
      </c>
      <c r="B11" s="1730"/>
      <c r="C11" s="1730"/>
      <c r="D11" s="1730"/>
      <c r="E11" s="1730"/>
      <c r="F11" s="1730"/>
      <c r="G11" s="1730"/>
    </row>
    <row r="12" spans="1:7" ht="15.75" customHeight="1">
      <c r="A12" s="468"/>
      <c r="B12" s="1731" t="s">
        <v>933</v>
      </c>
      <c r="C12" s="1732"/>
      <c r="D12" s="1733" t="s">
        <v>750</v>
      </c>
      <c r="E12" s="1734"/>
      <c r="F12" s="1734"/>
      <c r="G12" s="1732"/>
    </row>
    <row r="13" spans="1:7" ht="15.75" customHeight="1">
      <c r="A13" s="1399"/>
      <c r="B13" s="1407"/>
      <c r="C13" s="1408"/>
      <c r="D13" s="943"/>
      <c r="E13" s="1405"/>
      <c r="F13" s="1396"/>
      <c r="G13" s="1457" t="s">
        <v>89</v>
      </c>
    </row>
    <row r="14" spans="1:7" ht="15.75">
      <c r="A14" s="1399" t="s">
        <v>1612</v>
      </c>
      <c r="B14" s="195"/>
      <c r="C14" s="195"/>
      <c r="D14" s="1454" t="s">
        <v>85</v>
      </c>
      <c r="E14" s="1455" t="s">
        <v>87</v>
      </c>
      <c r="F14" s="1455" t="s">
        <v>88</v>
      </c>
      <c r="G14" s="1458" t="s">
        <v>90</v>
      </c>
    </row>
    <row r="15" spans="1:7" ht="15.75">
      <c r="A15" s="1402" t="s">
        <v>1617</v>
      </c>
      <c r="B15" s="1409"/>
      <c r="C15" s="195"/>
      <c r="D15" s="1454" t="s">
        <v>86</v>
      </c>
      <c r="E15" s="1465">
        <v>409.1</v>
      </c>
      <c r="F15" s="1456" t="s">
        <v>92</v>
      </c>
      <c r="G15" s="1459" t="s">
        <v>91</v>
      </c>
    </row>
    <row r="16" spans="1:7" s="1451" customFormat="1" ht="12" customHeight="1">
      <c r="A16" s="1441">
        <v>1</v>
      </c>
      <c r="B16" s="1443" t="s">
        <v>1626</v>
      </c>
      <c r="C16" s="1445" t="s">
        <v>1627</v>
      </c>
      <c r="D16" s="1446" t="s">
        <v>1628</v>
      </c>
      <c r="E16" s="1447" t="s">
        <v>655</v>
      </c>
      <c r="F16" s="1448" t="s">
        <v>656</v>
      </c>
      <c r="G16" s="1448" t="s">
        <v>657</v>
      </c>
    </row>
    <row r="17" spans="1:7" ht="13.5" customHeight="1">
      <c r="A17" s="1450">
        <f aca="true" t="shared" si="0" ref="A17:A58">1+A16</f>
        <v>2</v>
      </c>
      <c r="B17" s="1496"/>
      <c r="C17" s="1497"/>
      <c r="D17" s="1498"/>
      <c r="E17" s="1499"/>
      <c r="F17" s="1499"/>
      <c r="G17" s="1500"/>
    </row>
    <row r="18" spans="1:7" ht="13.5" customHeight="1">
      <c r="A18" s="1450">
        <f t="shared" si="0"/>
        <v>3</v>
      </c>
      <c r="B18" s="1496"/>
      <c r="C18" s="1497"/>
      <c r="D18" s="1498"/>
      <c r="E18" s="1499"/>
      <c r="F18" s="1499"/>
      <c r="G18" s="1500"/>
    </row>
    <row r="19" spans="1:7" ht="13.5" customHeight="1">
      <c r="A19" s="1450">
        <f t="shared" si="0"/>
        <v>4</v>
      </c>
      <c r="B19" s="1496"/>
      <c r="C19" s="1497"/>
      <c r="D19" s="1502"/>
      <c r="E19" s="1503"/>
      <c r="F19" s="1503"/>
      <c r="G19" s="1500"/>
    </row>
    <row r="20" spans="1:7" ht="13.5" customHeight="1">
      <c r="A20" s="1450">
        <f t="shared" si="0"/>
        <v>5</v>
      </c>
      <c r="B20" s="1496"/>
      <c r="C20" s="1497"/>
      <c r="D20" s="1498"/>
      <c r="E20" s="1499"/>
      <c r="F20" s="1499"/>
      <c r="G20" s="1500"/>
    </row>
    <row r="21" spans="1:7" ht="13.5" customHeight="1">
      <c r="A21" s="1450">
        <f t="shared" si="0"/>
        <v>6</v>
      </c>
      <c r="B21" s="1496"/>
      <c r="C21" s="1497"/>
      <c r="D21" s="1502"/>
      <c r="E21" s="1499"/>
      <c r="F21" s="1499"/>
      <c r="G21" s="1500"/>
    </row>
    <row r="22" spans="1:7" ht="13.5" customHeight="1">
      <c r="A22" s="1450">
        <f t="shared" si="0"/>
        <v>7</v>
      </c>
      <c r="B22" s="1496"/>
      <c r="C22" s="1497"/>
      <c r="D22" s="1502"/>
      <c r="E22" s="1499"/>
      <c r="F22" s="1499"/>
      <c r="G22" s="1500"/>
    </row>
    <row r="23" spans="1:7" ht="13.5" customHeight="1">
      <c r="A23" s="1450">
        <f t="shared" si="0"/>
        <v>8</v>
      </c>
      <c r="B23" s="1496"/>
      <c r="C23" s="1497"/>
      <c r="D23" s="1498"/>
      <c r="E23" s="1499"/>
      <c r="F23" s="1499"/>
      <c r="G23" s="1500"/>
    </row>
    <row r="24" spans="1:9" ht="13.5" customHeight="1">
      <c r="A24" s="1450">
        <f t="shared" si="0"/>
        <v>9</v>
      </c>
      <c r="B24" s="1496"/>
      <c r="C24" s="1497"/>
      <c r="D24" s="1502"/>
      <c r="E24" s="1499"/>
      <c r="F24" s="1499"/>
      <c r="G24" s="1500"/>
      <c r="H24" s="1362"/>
      <c r="I24" s="1362"/>
    </row>
    <row r="25" spans="1:9" ht="13.5" customHeight="1">
      <c r="A25" s="1450">
        <f t="shared" si="0"/>
        <v>10</v>
      </c>
      <c r="B25" s="1496"/>
      <c r="C25" s="1497"/>
      <c r="D25" s="1498"/>
      <c r="E25" s="1499"/>
      <c r="F25" s="1499"/>
      <c r="G25" s="1500"/>
      <c r="H25" s="1362"/>
      <c r="I25" s="1362"/>
    </row>
    <row r="26" spans="1:7" ht="13.5" customHeight="1">
      <c r="A26" s="1450">
        <f t="shared" si="0"/>
        <v>11</v>
      </c>
      <c r="B26" s="1504"/>
      <c r="C26" s="1497"/>
      <c r="D26" s="1506"/>
      <c r="E26" s="1503"/>
      <c r="F26" s="1503"/>
      <c r="G26" s="1500"/>
    </row>
    <row r="27" spans="1:7" ht="13.5" customHeight="1">
      <c r="A27" s="1450">
        <f t="shared" si="0"/>
        <v>12</v>
      </c>
      <c r="B27" s="1496"/>
      <c r="C27" s="1497"/>
      <c r="D27" s="1498"/>
      <c r="E27" s="1499"/>
      <c r="F27" s="1499"/>
      <c r="G27" s="1500"/>
    </row>
    <row r="28" spans="1:7" ht="13.5" customHeight="1">
      <c r="A28" s="1450">
        <f t="shared" si="0"/>
        <v>13</v>
      </c>
      <c r="B28" s="1496"/>
      <c r="C28" s="1497"/>
      <c r="D28" s="1498"/>
      <c r="E28" s="1499"/>
      <c r="F28" s="1499"/>
      <c r="G28" s="1500"/>
    </row>
    <row r="29" spans="1:7" ht="13.5" customHeight="1">
      <c r="A29" s="1450">
        <f t="shared" si="0"/>
        <v>14</v>
      </c>
      <c r="B29" s="1496"/>
      <c r="C29" s="1497"/>
      <c r="D29" s="1498"/>
      <c r="E29" s="1499"/>
      <c r="F29" s="1499"/>
      <c r="G29" s="1500"/>
    </row>
    <row r="30" spans="1:7" ht="13.5" customHeight="1">
      <c r="A30" s="1450">
        <f t="shared" si="0"/>
        <v>15</v>
      </c>
      <c r="B30" s="1496"/>
      <c r="C30" s="1497"/>
      <c r="D30" s="1498"/>
      <c r="E30" s="1499"/>
      <c r="F30" s="1499"/>
      <c r="G30" s="1500"/>
    </row>
    <row r="31" spans="1:7" ht="13.5" customHeight="1">
      <c r="A31" s="1450">
        <f t="shared" si="0"/>
        <v>16</v>
      </c>
      <c r="B31" s="1496"/>
      <c r="C31" s="1497"/>
      <c r="D31" s="1498"/>
      <c r="E31" s="1499"/>
      <c r="F31" s="1499"/>
      <c r="G31" s="1500"/>
    </row>
    <row r="32" spans="1:7" ht="13.5" customHeight="1">
      <c r="A32" s="1450">
        <f t="shared" si="0"/>
        <v>17</v>
      </c>
      <c r="B32" s="1496"/>
      <c r="C32" s="1497"/>
      <c r="D32" s="1498"/>
      <c r="E32" s="1499"/>
      <c r="F32" s="1499"/>
      <c r="G32" s="1500"/>
    </row>
    <row r="33" spans="1:7" ht="13.5" customHeight="1">
      <c r="A33" s="1450">
        <f t="shared" si="0"/>
        <v>18</v>
      </c>
      <c r="B33" s="1496"/>
      <c r="C33" s="1497"/>
      <c r="D33" s="1502"/>
      <c r="E33" s="1503"/>
      <c r="F33" s="1503"/>
      <c r="G33" s="1500"/>
    </row>
    <row r="34" spans="1:7" ht="13.5" customHeight="1">
      <c r="A34" s="1450">
        <f t="shared" si="0"/>
        <v>19</v>
      </c>
      <c r="B34" s="1496"/>
      <c r="C34" s="1497"/>
      <c r="D34" s="1498"/>
      <c r="E34" s="1499"/>
      <c r="F34" s="1499"/>
      <c r="G34" s="1500"/>
    </row>
    <row r="35" spans="1:7" ht="13.5" customHeight="1">
      <c r="A35" s="1450">
        <f t="shared" si="0"/>
        <v>20</v>
      </c>
      <c r="B35" s="1496"/>
      <c r="C35" s="1497"/>
      <c r="D35" s="1498"/>
      <c r="E35" s="1499"/>
      <c r="F35" s="1499"/>
      <c r="G35" s="1500"/>
    </row>
    <row r="36" spans="1:7" ht="13.5" customHeight="1">
      <c r="A36" s="1450">
        <f t="shared" si="0"/>
        <v>21</v>
      </c>
      <c r="B36" s="1496"/>
      <c r="C36" s="1497"/>
      <c r="D36" s="1498"/>
      <c r="E36" s="1499"/>
      <c r="F36" s="1499"/>
      <c r="G36" s="1500"/>
    </row>
    <row r="37" spans="1:7" ht="13.5" customHeight="1">
      <c r="A37" s="1450">
        <f t="shared" si="0"/>
        <v>22</v>
      </c>
      <c r="B37" s="1507"/>
      <c r="C37" s="1497"/>
      <c r="D37" s="1506"/>
      <c r="E37" s="1503"/>
      <c r="F37" s="1503"/>
      <c r="G37" s="1500"/>
    </row>
    <row r="38" spans="1:7" ht="13.5" customHeight="1">
      <c r="A38" s="1450">
        <f t="shared" si="0"/>
        <v>23</v>
      </c>
      <c r="B38" s="1508"/>
      <c r="C38" s="1497"/>
      <c r="D38" s="1498"/>
      <c r="E38" s="1499"/>
      <c r="F38" s="1499"/>
      <c r="G38" s="1500"/>
    </row>
    <row r="39" spans="1:7" ht="13.5" customHeight="1">
      <c r="A39" s="1450">
        <f t="shared" si="0"/>
        <v>24</v>
      </c>
      <c r="B39" s="1496"/>
      <c r="C39" s="1497"/>
      <c r="D39" s="1498"/>
      <c r="E39" s="1499"/>
      <c r="F39" s="1499"/>
      <c r="G39" s="1500"/>
    </row>
    <row r="40" spans="1:7" ht="13.5" customHeight="1">
      <c r="A40" s="1450">
        <f t="shared" si="0"/>
        <v>25</v>
      </c>
      <c r="B40" s="1496"/>
      <c r="C40" s="1497"/>
      <c r="D40" s="1498"/>
      <c r="E40" s="1499"/>
      <c r="F40" s="1499"/>
      <c r="G40" s="1500"/>
    </row>
    <row r="41" spans="1:7" ht="13.5" customHeight="1">
      <c r="A41" s="1450">
        <f t="shared" si="0"/>
        <v>26</v>
      </c>
      <c r="B41" s="1496"/>
      <c r="C41" s="1497"/>
      <c r="D41" s="1498"/>
      <c r="E41" s="1499"/>
      <c r="F41" s="1499"/>
      <c r="G41" s="1500"/>
    </row>
    <row r="42" spans="1:7" ht="13.5" customHeight="1">
      <c r="A42" s="1450">
        <f t="shared" si="0"/>
        <v>27</v>
      </c>
      <c r="B42" s="1496"/>
      <c r="C42" s="1497"/>
      <c r="D42" s="1498"/>
      <c r="E42" s="1503"/>
      <c r="F42" s="1503"/>
      <c r="G42" s="1500"/>
    </row>
    <row r="43" spans="1:7" ht="13.5" customHeight="1">
      <c r="A43" s="1450">
        <f t="shared" si="0"/>
        <v>28</v>
      </c>
      <c r="B43" s="1496"/>
      <c r="C43" s="1497"/>
      <c r="D43" s="1498"/>
      <c r="E43" s="1499"/>
      <c r="F43" s="1499"/>
      <c r="G43" s="1500"/>
    </row>
    <row r="44" spans="1:7" ht="13.5" customHeight="1">
      <c r="A44" s="1450">
        <f t="shared" si="0"/>
        <v>29</v>
      </c>
      <c r="B44" s="1496"/>
      <c r="C44" s="1497"/>
      <c r="D44" s="1498"/>
      <c r="E44" s="1499"/>
      <c r="F44" s="1499"/>
      <c r="G44" s="1500"/>
    </row>
    <row r="45" spans="1:7" ht="13.5" customHeight="1">
      <c r="A45" s="1450">
        <f t="shared" si="0"/>
        <v>30</v>
      </c>
      <c r="B45" s="1496"/>
      <c r="C45" s="1497"/>
      <c r="D45" s="1498"/>
      <c r="E45" s="1499"/>
      <c r="F45" s="1499"/>
      <c r="G45" s="1500"/>
    </row>
    <row r="46" spans="1:7" ht="13.5" customHeight="1">
      <c r="A46" s="1450">
        <f t="shared" si="0"/>
        <v>31</v>
      </c>
      <c r="B46" s="1496"/>
      <c r="C46" s="1497"/>
      <c r="D46" s="1498"/>
      <c r="E46" s="1499"/>
      <c r="F46" s="1499"/>
      <c r="G46" s="1500"/>
    </row>
    <row r="47" spans="1:7" ht="13.5" customHeight="1">
      <c r="A47" s="1450">
        <f t="shared" si="0"/>
        <v>32</v>
      </c>
      <c r="B47" s="1496"/>
      <c r="C47" s="1497"/>
      <c r="D47" s="1498"/>
      <c r="E47" s="1499"/>
      <c r="F47" s="1499"/>
      <c r="G47" s="1500"/>
    </row>
    <row r="48" spans="1:7" ht="13.5" customHeight="1">
      <c r="A48" s="1450">
        <f t="shared" si="0"/>
        <v>33</v>
      </c>
      <c r="B48" s="1496"/>
      <c r="C48" s="1497"/>
      <c r="D48" s="1498"/>
      <c r="E48" s="1499"/>
      <c r="F48" s="1499"/>
      <c r="G48" s="1500"/>
    </row>
    <row r="49" spans="1:7" ht="13.5" customHeight="1">
      <c r="A49" s="1450">
        <f t="shared" si="0"/>
        <v>34</v>
      </c>
      <c r="B49" s="1496"/>
      <c r="C49" s="1497"/>
      <c r="D49" s="1498"/>
      <c r="E49" s="1499"/>
      <c r="F49" s="1499"/>
      <c r="G49" s="1500"/>
    </row>
    <row r="50" spans="1:7" ht="13.5" customHeight="1">
      <c r="A50" s="1450">
        <f t="shared" si="0"/>
        <v>35</v>
      </c>
      <c r="B50" s="1496"/>
      <c r="C50" s="1497"/>
      <c r="D50" s="1498"/>
      <c r="E50" s="1499"/>
      <c r="F50" s="1499"/>
      <c r="G50" s="1500"/>
    </row>
    <row r="51" spans="1:7" ht="13.5" customHeight="1">
      <c r="A51" s="1450">
        <f t="shared" si="0"/>
        <v>36</v>
      </c>
      <c r="B51" s="1496"/>
      <c r="C51" s="1497"/>
      <c r="D51" s="1498"/>
      <c r="E51" s="1499"/>
      <c r="F51" s="1499"/>
      <c r="G51" s="1500"/>
    </row>
    <row r="52" spans="1:7" ht="13.5" customHeight="1">
      <c r="A52" s="1450">
        <f t="shared" si="0"/>
        <v>37</v>
      </c>
      <c r="B52" s="1496"/>
      <c r="C52" s="1497"/>
      <c r="D52" s="1498"/>
      <c r="E52" s="1499"/>
      <c r="F52" s="1499"/>
      <c r="G52" s="1500"/>
    </row>
    <row r="53" spans="1:7" ht="13.5" customHeight="1">
      <c r="A53" s="1450">
        <f t="shared" si="0"/>
        <v>38</v>
      </c>
      <c r="B53" s="1496"/>
      <c r="C53" s="1497"/>
      <c r="D53" s="1498"/>
      <c r="E53" s="1499"/>
      <c r="F53" s="1499"/>
      <c r="G53" s="1500"/>
    </row>
    <row r="54" spans="1:7" ht="13.5" customHeight="1">
      <c r="A54" s="1450">
        <f t="shared" si="0"/>
        <v>39</v>
      </c>
      <c r="B54" s="1496"/>
      <c r="C54" s="1497"/>
      <c r="D54" s="1498"/>
      <c r="E54" s="1499"/>
      <c r="F54" s="1499"/>
      <c r="G54" s="1500"/>
    </row>
    <row r="55" spans="1:7" ht="13.5" customHeight="1">
      <c r="A55" s="1450">
        <f t="shared" si="0"/>
        <v>40</v>
      </c>
      <c r="B55" s="1496"/>
      <c r="C55" s="1497"/>
      <c r="D55" s="1498"/>
      <c r="E55" s="1499"/>
      <c r="F55" s="1499"/>
      <c r="G55" s="1500"/>
    </row>
    <row r="56" spans="1:7" ht="13.5" customHeight="1">
      <c r="A56" s="1450">
        <f t="shared" si="0"/>
        <v>41</v>
      </c>
      <c r="B56" s="1496"/>
      <c r="C56" s="1497"/>
      <c r="D56" s="1498"/>
      <c r="E56" s="1499"/>
      <c r="F56" s="1499"/>
      <c r="G56" s="1500"/>
    </row>
    <row r="57" spans="1:7" ht="13.5" customHeight="1">
      <c r="A57" s="1450">
        <f t="shared" si="0"/>
        <v>42</v>
      </c>
      <c r="B57" s="1496"/>
      <c r="C57" s="1497"/>
      <c r="D57" s="1498"/>
      <c r="E57" s="1499"/>
      <c r="F57" s="1499"/>
      <c r="G57" s="1500"/>
    </row>
    <row r="58" spans="1:7" ht="13.5" customHeight="1">
      <c r="A58" s="1450">
        <f t="shared" si="0"/>
        <v>43</v>
      </c>
      <c r="B58" s="1496"/>
      <c r="C58" s="1497"/>
      <c r="D58" s="1498"/>
      <c r="E58" s="1499"/>
      <c r="F58" s="1499"/>
      <c r="G58" s="1500"/>
    </row>
    <row r="59" spans="1:7" ht="13.5" customHeight="1">
      <c r="A59" s="1460"/>
      <c r="B59" s="1514"/>
      <c r="C59" s="1514"/>
      <c r="D59" s="1514"/>
      <c r="E59" s="1515"/>
      <c r="F59" s="1515"/>
      <c r="G59" s="1516"/>
    </row>
    <row r="60" spans="1:7" ht="13.5" customHeight="1">
      <c r="A60" s="1460"/>
      <c r="B60" s="1461"/>
      <c r="C60" s="1461"/>
      <c r="D60" s="1462"/>
      <c r="E60" s="1423"/>
      <c r="F60" s="1423"/>
      <c r="G60" s="1422"/>
    </row>
    <row r="61" spans="1:7" ht="10.5" customHeight="1">
      <c r="A61" s="1354"/>
      <c r="B61" s="1354"/>
      <c r="C61" s="1461"/>
      <c r="D61" s="1462"/>
      <c r="E61" s="1423"/>
      <c r="F61" s="1423"/>
      <c r="G61" s="1422"/>
    </row>
    <row r="62" spans="1:7" ht="10.5" customHeight="1">
      <c r="A62" s="1354"/>
      <c r="B62" s="1354"/>
      <c r="C62"/>
      <c r="D62"/>
      <c r="E62"/>
      <c r="F62"/>
      <c r="G62"/>
    </row>
    <row r="63" spans="1:7" ht="10.5" customHeight="1">
      <c r="A63" s="1354"/>
      <c r="B63" s="1354"/>
      <c r="C63"/>
      <c r="D63"/>
      <c r="E63"/>
      <c r="F63"/>
      <c r="G63"/>
    </row>
    <row r="64" spans="1:6" ht="10.5" customHeight="1">
      <c r="A64" s="1354"/>
      <c r="B64" s="1354"/>
      <c r="C64" s="1354"/>
      <c r="D64" s="1354"/>
      <c r="E64" s="1354"/>
      <c r="F64" s="1354"/>
    </row>
    <row r="65" spans="1:6" ht="10.5" customHeight="1">
      <c r="A65" s="1354"/>
      <c r="B65" s="1354"/>
      <c r="C65" s="1354"/>
      <c r="D65" s="1354"/>
      <c r="E65" s="1354"/>
      <c r="F65" s="1354"/>
    </row>
    <row r="66" spans="1:6" ht="10.5" customHeight="1">
      <c r="A66" s="1354"/>
      <c r="B66" s="1354"/>
      <c r="C66" s="1354"/>
      <c r="D66" s="1354"/>
      <c r="E66" s="1354"/>
      <c r="F66" s="1354"/>
    </row>
    <row r="67" spans="3:6" ht="10.5" customHeight="1">
      <c r="C67" s="1354"/>
      <c r="D67" s="1354"/>
      <c r="E67" s="1354"/>
      <c r="F67" s="1354"/>
    </row>
    <row r="68" spans="3:6" ht="10.5" customHeight="1">
      <c r="C68" s="1354"/>
      <c r="D68" s="1354"/>
      <c r="E68" s="1354"/>
      <c r="F68" s="1354"/>
    </row>
    <row r="69" spans="3:6" ht="10.5" customHeight="1">
      <c r="C69" s="1354"/>
      <c r="D69" s="1354"/>
      <c r="E69" s="1354"/>
      <c r="F69" s="1354"/>
    </row>
    <row r="70" spans="3:6" ht="10.5" customHeight="1">
      <c r="C70" s="1354"/>
      <c r="D70" s="1354"/>
      <c r="E70" s="1354"/>
      <c r="F70" s="1354"/>
    </row>
    <row r="71" spans="3:8" ht="15.75">
      <c r="C71" s="1354"/>
      <c r="D71" s="1354"/>
      <c r="E71" s="1354"/>
      <c r="F71" s="1354"/>
      <c r="H71"/>
    </row>
    <row r="72" spans="3:8" ht="15.75">
      <c r="C72" s="1354"/>
      <c r="D72" s="1354"/>
      <c r="E72" s="1354"/>
      <c r="F72" s="1354"/>
      <c r="H72"/>
    </row>
    <row r="73" spans="3:6" ht="15.75">
      <c r="C73" s="1354"/>
      <c r="D73" s="1354"/>
      <c r="E73" s="1354"/>
      <c r="F73" s="1354"/>
    </row>
    <row r="74" spans="3:6" ht="15.75">
      <c r="C74" s="1354"/>
      <c r="D74" s="1354"/>
      <c r="E74" s="1354"/>
      <c r="F74" s="1354"/>
    </row>
    <row r="75" spans="3:6" ht="15.75">
      <c r="C75" s="1354"/>
      <c r="D75" s="1354"/>
      <c r="E75" s="1354"/>
      <c r="F75" s="1354"/>
    </row>
    <row r="76" spans="3:6" ht="15.75">
      <c r="C76" s="1354"/>
      <c r="D76" s="1354"/>
      <c r="E76" s="1354"/>
      <c r="F76" s="1354"/>
    </row>
    <row r="77" spans="3:6" ht="15.75">
      <c r="C77" s="1354"/>
      <c r="D77" s="1354"/>
      <c r="E77" s="1354"/>
      <c r="F77" s="1354"/>
    </row>
    <row r="78" spans="3:6" ht="15.75">
      <c r="C78" s="1354"/>
      <c r="D78" s="1354"/>
      <c r="E78" s="1354"/>
      <c r="F78" s="1354"/>
    </row>
    <row r="79" ht="18" customHeight="1"/>
  </sheetData>
  <sheetProtection/>
  <mergeCells count="10">
    <mergeCell ref="A7:G7"/>
    <mergeCell ref="B3:G3"/>
    <mergeCell ref="A5:G5"/>
    <mergeCell ref="A6:G6"/>
    <mergeCell ref="B12:C12"/>
    <mergeCell ref="D12:G12"/>
    <mergeCell ref="A11:G11"/>
    <mergeCell ref="A8:G8"/>
    <mergeCell ref="A10:G10"/>
    <mergeCell ref="A9:G9"/>
  </mergeCells>
  <printOptions horizontalCentered="1"/>
  <pageMargins left="0.1" right="0.1" top="0.75" bottom="0.5" header="0" footer="0.5"/>
  <pageSetup horizontalDpi="1200" verticalDpi="1200" orientation="portrait" scale="78" r:id="rId1"/>
  <headerFooter>
    <oddFooter>&amp;CPage 53</oddFooter>
  </headerFooter>
  <rowBreaks count="2" manualBreakCount="2">
    <brk id="59" max="7" man="1"/>
    <brk id="70" max="7" man="1"/>
  </rowBreaks>
</worksheet>
</file>

<file path=xl/worksheets/sheet57.xml><?xml version="1.0" encoding="utf-8"?>
<worksheet xmlns="http://schemas.openxmlformats.org/spreadsheetml/2006/main" xmlns:r="http://schemas.openxmlformats.org/officeDocument/2006/relationships">
  <sheetPr codeName="Sheet4512"/>
  <dimension ref="A1:R89"/>
  <sheetViews>
    <sheetView showGridLines="0" showZeros="0" zoomScale="75" zoomScaleNormal="75" zoomScaleSheetLayoutView="75" workbookViewId="0" topLeftCell="A1">
      <selection activeCell="C62" sqref="C62"/>
    </sheetView>
  </sheetViews>
  <sheetFormatPr defaultColWidth="9.00390625" defaultRowHeight="15.75"/>
  <cols>
    <col min="1" max="1" width="4.625" style="1375" customWidth="1"/>
    <col min="2" max="2" width="25.625" style="1376" customWidth="1"/>
    <col min="3" max="3" width="12.625" style="1375" customWidth="1"/>
    <col min="4" max="4" width="13.125" style="1375" customWidth="1"/>
    <col min="5" max="5" width="6.625" style="1375" customWidth="1"/>
    <col min="6" max="6" width="12.625" style="1375" customWidth="1"/>
    <col min="7" max="7" width="6.625" style="1354" customWidth="1"/>
    <col min="8" max="9" width="16.375" style="1354" customWidth="1"/>
    <col min="10" max="16384" width="9.00390625" style="1354" customWidth="1"/>
  </cols>
  <sheetData>
    <row r="1" spans="1:18" s="1348" customFormat="1" ht="19.5" thickBot="1">
      <c r="A1" s="1037">
        <f>TableConts1!A1</f>
        <v>0</v>
      </c>
      <c r="B1" s="1345"/>
      <c r="C1" s="1345"/>
      <c r="D1" s="1345"/>
      <c r="E1" s="1345"/>
      <c r="F1" s="1346"/>
      <c r="G1" s="1248" t="str">
        <f>GenInst1!K1</f>
        <v>For the Year Ended December 31, 2018</v>
      </c>
      <c r="H1" s="1248"/>
      <c r="I1" s="1435"/>
      <c r="J1"/>
      <c r="K1" s="1347"/>
      <c r="L1" s="1347"/>
      <c r="M1" s="1347"/>
      <c r="N1" s="1347"/>
      <c r="O1" s="1347"/>
      <c r="P1" s="1347"/>
      <c r="Q1" s="1347"/>
      <c r="R1" s="1347"/>
    </row>
    <row r="2" spans="1:18" s="1348" customFormat="1" ht="15.75">
      <c r="A2" s="1349"/>
      <c r="B2" s="1350"/>
      <c r="C2" s="1349"/>
      <c r="D2" s="1349"/>
      <c r="E2" s="1349"/>
      <c r="F2" s="1351"/>
      <c r="G2" s="1351"/>
      <c r="H2" s="1351"/>
      <c r="I2" s="1434"/>
      <c r="J2"/>
      <c r="K2" s="1351"/>
      <c r="L2" s="1351"/>
      <c r="M2" s="1347"/>
      <c r="N2" s="1347"/>
      <c r="O2" s="1347"/>
      <c r="P2" s="1347"/>
      <c r="Q2" s="1347"/>
      <c r="R2" s="1347"/>
    </row>
    <row r="3" spans="1:18" s="1348" customFormat="1" ht="15.75" customHeight="1">
      <c r="A3" s="1352"/>
      <c r="B3" s="1735" t="s">
        <v>1767</v>
      </c>
      <c r="C3" s="1735"/>
      <c r="D3" s="1735"/>
      <c r="E3" s="1735"/>
      <c r="F3" s="1735"/>
      <c r="G3" s="1735"/>
      <c r="H3" s="1735"/>
      <c r="I3" s="1736"/>
      <c r="J3"/>
      <c r="K3" s="1351"/>
      <c r="L3" s="1351"/>
      <c r="M3" s="1347"/>
      <c r="N3" s="1347"/>
      <c r="O3" s="1347"/>
      <c r="P3" s="1347"/>
      <c r="Q3" s="1347"/>
      <c r="R3" s="1347"/>
    </row>
    <row r="4" spans="1:18" s="1348" customFormat="1" ht="15.75" customHeight="1">
      <c r="A4" s="1352"/>
      <c r="B4" s="1735" t="s">
        <v>1334</v>
      </c>
      <c r="C4" s="1735"/>
      <c r="D4" s="1735"/>
      <c r="E4" s="1735"/>
      <c r="F4" s="1735"/>
      <c r="G4" s="1735"/>
      <c r="H4" s="1735"/>
      <c r="I4" s="1736"/>
      <c r="J4"/>
      <c r="K4" s="1351"/>
      <c r="L4" s="1351"/>
      <c r="M4" s="1347"/>
      <c r="N4" s="1347"/>
      <c r="O4" s="1347"/>
      <c r="P4" s="1347"/>
      <c r="Q4" s="1347"/>
      <c r="R4" s="1347"/>
    </row>
    <row r="5" spans="1:18" s="1348" customFormat="1" ht="15.75" customHeight="1">
      <c r="A5" s="1352"/>
      <c r="B5" s="351"/>
      <c r="C5" s="351"/>
      <c r="D5" s="351"/>
      <c r="E5" s="351"/>
      <c r="F5" s="351"/>
      <c r="G5" s="351"/>
      <c r="H5" s="351"/>
      <c r="I5" s="246"/>
      <c r="J5"/>
      <c r="K5" s="1351"/>
      <c r="L5" s="1351"/>
      <c r="M5" s="1347"/>
      <c r="N5" s="1347"/>
      <c r="O5" s="1347"/>
      <c r="P5" s="1347"/>
      <c r="Q5" s="1347"/>
      <c r="R5" s="1347"/>
    </row>
    <row r="6" spans="1:18" s="1348" customFormat="1" ht="15.75" customHeight="1">
      <c r="A6" s="1715" t="s">
        <v>385</v>
      </c>
      <c r="B6" s="1715"/>
      <c r="C6" s="1715"/>
      <c r="D6" s="1715"/>
      <c r="E6" s="1715"/>
      <c r="F6" s="1715"/>
      <c r="G6" s="1715"/>
      <c r="H6" s="1715"/>
      <c r="I6" s="1724"/>
      <c r="J6"/>
      <c r="K6" s="1351"/>
      <c r="L6" s="1351"/>
      <c r="M6" s="1347"/>
      <c r="N6" s="1347"/>
      <c r="O6" s="1347"/>
      <c r="P6" s="1347"/>
      <c r="Q6" s="1347"/>
      <c r="R6" s="1347"/>
    </row>
    <row r="7" spans="1:18" s="1348" customFormat="1" ht="15.75" customHeight="1">
      <c r="A7" s="1715" t="s">
        <v>571</v>
      </c>
      <c r="B7" s="1715"/>
      <c r="C7" s="1715"/>
      <c r="D7" s="1715"/>
      <c r="E7" s="1715"/>
      <c r="F7" s="1715"/>
      <c r="G7" s="1715"/>
      <c r="H7" s="1715"/>
      <c r="I7" s="1724"/>
      <c r="J7"/>
      <c r="K7" s="1351"/>
      <c r="L7" s="1351"/>
      <c r="M7" s="1347"/>
      <c r="N7" s="1347"/>
      <c r="O7" s="1347"/>
      <c r="P7" s="1347"/>
      <c r="Q7" s="1347"/>
      <c r="R7" s="1347"/>
    </row>
    <row r="8" spans="1:10" ht="15.75" customHeight="1">
      <c r="A8" s="1715" t="s">
        <v>1050</v>
      </c>
      <c r="B8" s="1715"/>
      <c r="C8" s="1715"/>
      <c r="D8" s="1715"/>
      <c r="E8" s="1715"/>
      <c r="F8" s="1715"/>
      <c r="G8" s="1715"/>
      <c r="H8" s="1715"/>
      <c r="I8" s="1724"/>
      <c r="J8"/>
    </row>
    <row r="9" spans="1:10" ht="15.75" customHeight="1">
      <c r="A9" s="1715" t="s">
        <v>1332</v>
      </c>
      <c r="B9" s="1715"/>
      <c r="C9" s="1715"/>
      <c r="D9" s="1715"/>
      <c r="E9" s="1715"/>
      <c r="F9" s="1715"/>
      <c r="G9" s="1715"/>
      <c r="H9" s="1715"/>
      <c r="I9" s="1724"/>
      <c r="J9"/>
    </row>
    <row r="10" spans="1:10" ht="15.75" customHeight="1">
      <c r="A10" s="1715" t="s">
        <v>1333</v>
      </c>
      <c r="B10" s="1715"/>
      <c r="C10" s="1715"/>
      <c r="D10" s="1715"/>
      <c r="E10" s="1715"/>
      <c r="F10" s="1715"/>
      <c r="G10" s="1715"/>
      <c r="H10" s="1715"/>
      <c r="I10" s="1724"/>
      <c r="J10"/>
    </row>
    <row r="11" spans="1:10" ht="15.75" customHeight="1">
      <c r="A11" s="350"/>
      <c r="B11" s="350"/>
      <c r="C11" s="350"/>
      <c r="D11" s="350"/>
      <c r="E11" s="350"/>
      <c r="F11" s="350"/>
      <c r="G11" s="350"/>
      <c r="H11" s="350"/>
      <c r="I11" s="1431"/>
      <c r="J11"/>
    </row>
    <row r="12" spans="1:10" ht="15.75" customHeight="1">
      <c r="A12" s="1715" t="s">
        <v>1330</v>
      </c>
      <c r="B12" s="1715"/>
      <c r="C12" s="1715"/>
      <c r="D12" s="1715"/>
      <c r="E12" s="1715"/>
      <c r="F12" s="1715"/>
      <c r="G12" s="1715"/>
      <c r="H12" s="1715"/>
      <c r="I12" s="1724"/>
      <c r="J12"/>
    </row>
    <row r="13" spans="1:10" ht="15.75" customHeight="1">
      <c r="A13" s="1715" t="s">
        <v>1331</v>
      </c>
      <c r="B13" s="1715"/>
      <c r="C13" s="1715"/>
      <c r="D13" s="1715"/>
      <c r="E13" s="1715"/>
      <c r="F13" s="1715"/>
      <c r="G13" s="1715"/>
      <c r="H13" s="1715"/>
      <c r="I13" s="1724"/>
      <c r="J13"/>
    </row>
    <row r="14" spans="1:10" ht="15.75" customHeight="1">
      <c r="A14" s="1715" t="s">
        <v>1585</v>
      </c>
      <c r="B14" s="1715"/>
      <c r="C14" s="1715"/>
      <c r="D14" s="1715"/>
      <c r="E14" s="1715"/>
      <c r="F14" s="1715"/>
      <c r="G14" s="1715"/>
      <c r="H14" s="1715"/>
      <c r="I14" s="1724"/>
      <c r="J14"/>
    </row>
    <row r="15" spans="1:10" ht="15.75" customHeight="1">
      <c r="A15" s="1715" t="s">
        <v>1586</v>
      </c>
      <c r="B15" s="1715"/>
      <c r="C15" s="1715"/>
      <c r="D15" s="1715"/>
      <c r="E15" s="1715"/>
      <c r="F15" s="1715"/>
      <c r="G15" s="1715"/>
      <c r="H15" s="1715"/>
      <c r="I15" s="1724"/>
      <c r="J15"/>
    </row>
    <row r="16" spans="1:10" ht="15.75" customHeight="1">
      <c r="A16" s="1477"/>
      <c r="B16" s="350"/>
      <c r="C16" s="350"/>
      <c r="D16" s="350"/>
      <c r="E16" s="350"/>
      <c r="F16" s="350"/>
      <c r="G16" s="350"/>
      <c r="H16" s="350"/>
      <c r="I16" s="1431"/>
      <c r="J16"/>
    </row>
    <row r="17" spans="1:10" ht="15.75">
      <c r="A17" s="1715" t="s">
        <v>1074</v>
      </c>
      <c r="B17" s="1715"/>
      <c r="C17" s="1715"/>
      <c r="D17" s="1715"/>
      <c r="E17" s="1715"/>
      <c r="F17" s="1715"/>
      <c r="G17" s="1715"/>
      <c r="H17" s="1715"/>
      <c r="I17" s="1724"/>
      <c r="J17"/>
    </row>
    <row r="18" spans="1:10" ht="15.75">
      <c r="A18" s="1715" t="s">
        <v>1075</v>
      </c>
      <c r="B18" s="1715"/>
      <c r="C18" s="1715"/>
      <c r="D18" s="1715"/>
      <c r="E18" s="1715"/>
      <c r="F18" s="1715"/>
      <c r="G18" s="1715"/>
      <c r="H18" s="1715"/>
      <c r="I18" s="1432"/>
      <c r="J18"/>
    </row>
    <row r="19" spans="1:10" ht="15.75">
      <c r="A19" s="1715" t="s">
        <v>1077</v>
      </c>
      <c r="B19" s="1715"/>
      <c r="C19" s="1715"/>
      <c r="D19" s="1715"/>
      <c r="E19" s="1715"/>
      <c r="F19" s="1715"/>
      <c r="G19" s="1715"/>
      <c r="H19" s="1715"/>
      <c r="I19" s="246"/>
      <c r="J19"/>
    </row>
    <row r="20" spans="1:10" ht="15.75">
      <c r="A20" s="1715" t="s">
        <v>1076</v>
      </c>
      <c r="B20" s="1715"/>
      <c r="C20" s="1715"/>
      <c r="D20" s="1715"/>
      <c r="E20" s="1715"/>
      <c r="F20" s="1715"/>
      <c r="G20" s="1715"/>
      <c r="H20" s="1715"/>
      <c r="I20" s="1724"/>
      <c r="J20"/>
    </row>
    <row r="21" spans="1:10" ht="15.75">
      <c r="A21" s="1715" t="s">
        <v>1078</v>
      </c>
      <c r="B21" s="1715"/>
      <c r="C21" s="1715"/>
      <c r="D21" s="1715"/>
      <c r="E21" s="1715"/>
      <c r="F21" s="1715"/>
      <c r="G21" s="351"/>
      <c r="H21" s="351"/>
      <c r="I21" s="246"/>
      <c r="J21"/>
    </row>
    <row r="22" spans="1:10" ht="15.75">
      <c r="A22" s="350"/>
      <c r="B22" s="351"/>
      <c r="C22" s="351"/>
      <c r="D22" s="351"/>
      <c r="E22" s="794"/>
      <c r="F22" s="351"/>
      <c r="G22" s="351"/>
      <c r="H22" s="794"/>
      <c r="I22" s="1411"/>
      <c r="J22"/>
    </row>
    <row r="23" spans="1:10" ht="15.75">
      <c r="A23" s="1358"/>
      <c r="B23" s="1359"/>
      <c r="C23" s="1404" t="s">
        <v>572</v>
      </c>
      <c r="D23" s="1397"/>
      <c r="E23" s="1412"/>
      <c r="F23" s="1420"/>
      <c r="G23" s="1413"/>
      <c r="H23" s="1413"/>
      <c r="I23" s="1413"/>
      <c r="J23"/>
    </row>
    <row r="24" spans="1:10" ht="15" customHeight="1">
      <c r="A24" s="943"/>
      <c r="B24" s="1398"/>
      <c r="C24" s="1414" t="s">
        <v>1469</v>
      </c>
      <c r="D24" s="1417" t="s">
        <v>1442</v>
      </c>
      <c r="E24" s="1694" t="s">
        <v>1444</v>
      </c>
      <c r="F24" s="1695"/>
      <c r="G24" s="1695"/>
      <c r="H24" s="1696"/>
      <c r="I24" s="1428" t="s">
        <v>1445</v>
      </c>
      <c r="J24"/>
    </row>
    <row r="25" spans="1:10" ht="15" customHeight="1">
      <c r="A25" s="1399" t="s">
        <v>1612</v>
      </c>
      <c r="B25" s="1400" t="s">
        <v>747</v>
      </c>
      <c r="C25" s="1415" t="s">
        <v>1470</v>
      </c>
      <c r="D25" s="1418" t="s">
        <v>1441</v>
      </c>
      <c r="E25" s="1421" t="s">
        <v>1472</v>
      </c>
      <c r="F25" s="1424" t="s">
        <v>1474</v>
      </c>
      <c r="G25" s="1426" t="s">
        <v>1472</v>
      </c>
      <c r="H25" s="1427" t="s">
        <v>1474</v>
      </c>
      <c r="I25" s="1428" t="s">
        <v>1475</v>
      </c>
      <c r="J25"/>
    </row>
    <row r="26" spans="1:9" ht="15" customHeight="1">
      <c r="A26" s="1441" t="s">
        <v>1617</v>
      </c>
      <c r="B26" s="1400" t="s">
        <v>748</v>
      </c>
      <c r="C26" s="1416" t="s">
        <v>1471</v>
      </c>
      <c r="D26" s="1419" t="s">
        <v>1443</v>
      </c>
      <c r="E26" s="1415" t="s">
        <v>1473</v>
      </c>
      <c r="F26" s="1399" t="s">
        <v>1071</v>
      </c>
      <c r="G26" s="1418" t="s">
        <v>1473</v>
      </c>
      <c r="H26" s="1478" t="s">
        <v>1072</v>
      </c>
      <c r="I26" s="1429" t="s">
        <v>84</v>
      </c>
    </row>
    <row r="27" spans="1:9" ht="15" customHeight="1">
      <c r="A27" s="1441">
        <v>1</v>
      </c>
      <c r="B27" s="1403" t="s">
        <v>1618</v>
      </c>
      <c r="C27" s="1359" t="s">
        <v>1619</v>
      </c>
      <c r="D27" s="471" t="s">
        <v>1620</v>
      </c>
      <c r="E27" s="1399" t="s">
        <v>1621</v>
      </c>
      <c r="F27" s="1425" t="s">
        <v>1622</v>
      </c>
      <c r="G27" s="471" t="s">
        <v>1623</v>
      </c>
      <c r="H27" s="1401" t="s">
        <v>1624</v>
      </c>
      <c r="I27" s="1430" t="s">
        <v>1476</v>
      </c>
    </row>
    <row r="28" spans="1:9" ht="13.5" customHeight="1">
      <c r="A28" s="1442">
        <f aca="true" t="shared" si="0" ref="A28:A64">1+A27</f>
        <v>2</v>
      </c>
      <c r="B28" s="1463" t="s">
        <v>574</v>
      </c>
      <c r="C28" s="1479"/>
      <c r="D28" s="1480"/>
      <c r="E28" s="1481"/>
      <c r="F28" s="1482"/>
      <c r="G28" s="1481"/>
      <c r="H28" s="1483"/>
      <c r="I28" s="1488"/>
    </row>
    <row r="29" spans="1:9" ht="13.5" customHeight="1">
      <c r="A29" s="1442">
        <f t="shared" si="0"/>
        <v>3</v>
      </c>
      <c r="B29" s="1474" t="s">
        <v>573</v>
      </c>
      <c r="C29" s="1484"/>
      <c r="D29" s="1485"/>
      <c r="E29" s="1486"/>
      <c r="F29" s="1486"/>
      <c r="G29" s="1486"/>
      <c r="H29" s="1487"/>
      <c r="I29" s="1488">
        <f>SUM(D29+F29-H29)</f>
        <v>0</v>
      </c>
    </row>
    <row r="30" spans="1:9" ht="13.5" customHeight="1">
      <c r="A30" s="1442">
        <f t="shared" si="0"/>
        <v>4</v>
      </c>
      <c r="B30" s="1474" t="s">
        <v>575</v>
      </c>
      <c r="C30" s="1489"/>
      <c r="D30" s="1490"/>
      <c r="E30" s="1491"/>
      <c r="F30" s="1491"/>
      <c r="G30" s="1491"/>
      <c r="H30" s="1492"/>
      <c r="I30" s="1488">
        <f aca="true" t="shared" si="1" ref="I30:I35">SUM(D30+F30-H30)</f>
        <v>0</v>
      </c>
    </row>
    <row r="31" spans="1:9" ht="13.5" customHeight="1">
      <c r="A31" s="1442">
        <f t="shared" si="0"/>
        <v>5</v>
      </c>
      <c r="B31" s="1474" t="s">
        <v>576</v>
      </c>
      <c r="C31" s="1484"/>
      <c r="D31" s="1485"/>
      <c r="E31" s="1491"/>
      <c r="F31" s="1491"/>
      <c r="G31" s="1491"/>
      <c r="H31" s="1487"/>
      <c r="I31" s="1488">
        <f t="shared" si="1"/>
        <v>0</v>
      </c>
    </row>
    <row r="32" spans="1:9" ht="13.5" customHeight="1">
      <c r="A32" s="1442">
        <f t="shared" si="0"/>
        <v>6</v>
      </c>
      <c r="B32" s="1474" t="s">
        <v>577</v>
      </c>
      <c r="C32" s="1484"/>
      <c r="D32" s="1485"/>
      <c r="E32" s="1491"/>
      <c r="F32" s="1491"/>
      <c r="G32" s="1491"/>
      <c r="H32" s="1492"/>
      <c r="I32" s="1488">
        <f t="shared" si="1"/>
        <v>0</v>
      </c>
    </row>
    <row r="33" spans="1:9" ht="13.5" customHeight="1">
      <c r="A33" s="1442">
        <f t="shared" si="0"/>
        <v>7</v>
      </c>
      <c r="B33" s="1440" t="s">
        <v>578</v>
      </c>
      <c r="C33" s="1489"/>
      <c r="D33" s="1490"/>
      <c r="E33" s="1491"/>
      <c r="F33" s="1491"/>
      <c r="G33" s="1491"/>
      <c r="H33" s="1492"/>
      <c r="I33" s="1488">
        <f t="shared" si="1"/>
        <v>0</v>
      </c>
    </row>
    <row r="34" spans="1:9" ht="13.5" customHeight="1">
      <c r="A34" s="1442">
        <f t="shared" si="0"/>
        <v>8</v>
      </c>
      <c r="B34" s="1440"/>
      <c r="C34" s="1489"/>
      <c r="D34" s="1490"/>
      <c r="E34" s="1491"/>
      <c r="F34" s="1491"/>
      <c r="G34" s="1491"/>
      <c r="H34" s="1492"/>
      <c r="I34" s="1488">
        <f t="shared" si="1"/>
        <v>0</v>
      </c>
    </row>
    <row r="35" spans="1:9" ht="13.5" customHeight="1">
      <c r="A35" s="1442">
        <f t="shared" si="0"/>
        <v>9</v>
      </c>
      <c r="B35" s="1440"/>
      <c r="C35" s="1489"/>
      <c r="D35" s="1490"/>
      <c r="E35" s="1491"/>
      <c r="F35" s="1491"/>
      <c r="G35" s="1491"/>
      <c r="H35" s="1487"/>
      <c r="I35" s="1488">
        <f t="shared" si="1"/>
        <v>0</v>
      </c>
    </row>
    <row r="36" spans="1:9" ht="13.5" customHeight="1">
      <c r="A36" s="1442">
        <f t="shared" si="0"/>
        <v>10</v>
      </c>
      <c r="B36" s="1443" t="s">
        <v>383</v>
      </c>
      <c r="C36" s="1484">
        <f>SUM(C29:C35)</f>
        <v>0</v>
      </c>
      <c r="D36" s="1485"/>
      <c r="E36" s="1491"/>
      <c r="F36" s="1491"/>
      <c r="G36" s="1491"/>
      <c r="H36" s="1492"/>
      <c r="I36" s="1488">
        <f>SUM(I29:I35)</f>
        <v>0</v>
      </c>
    </row>
    <row r="37" spans="1:9" ht="13.5" customHeight="1">
      <c r="A37" s="1442">
        <f t="shared" si="0"/>
        <v>11</v>
      </c>
      <c r="B37" s="1443"/>
      <c r="C37" s="1484"/>
      <c r="D37" s="1485"/>
      <c r="E37" s="1491"/>
      <c r="F37" s="1491"/>
      <c r="G37" s="1491"/>
      <c r="H37" s="1492"/>
      <c r="I37" s="1488"/>
    </row>
    <row r="38" spans="1:9" ht="13.5" customHeight="1">
      <c r="A38" s="1442">
        <f t="shared" si="0"/>
        <v>12</v>
      </c>
      <c r="B38" s="1443" t="s">
        <v>384</v>
      </c>
      <c r="C38" s="1489"/>
      <c r="D38" s="1490"/>
      <c r="E38" s="1491"/>
      <c r="F38" s="1491"/>
      <c r="G38" s="1491"/>
      <c r="H38" s="1487"/>
      <c r="I38" s="1492"/>
    </row>
    <row r="39" spans="1:9" ht="13.5" customHeight="1">
      <c r="A39" s="1442">
        <f t="shared" si="0"/>
        <v>13</v>
      </c>
      <c r="B39" s="1439" t="s">
        <v>386</v>
      </c>
      <c r="C39" s="1489"/>
      <c r="D39" s="1490"/>
      <c r="E39" s="1491"/>
      <c r="F39" s="1491"/>
      <c r="G39" s="1491"/>
      <c r="H39" s="1492"/>
      <c r="I39" s="1488">
        <f>SUM(D39+F39-H39)</f>
        <v>0</v>
      </c>
    </row>
    <row r="40" spans="1:9" ht="13.5" customHeight="1">
      <c r="A40" s="1442">
        <f t="shared" si="0"/>
        <v>14</v>
      </c>
      <c r="B40" s="1439" t="s">
        <v>387</v>
      </c>
      <c r="C40" s="1484"/>
      <c r="D40" s="1490"/>
      <c r="E40" s="1491"/>
      <c r="F40" s="1491"/>
      <c r="G40" s="1491"/>
      <c r="H40" s="1492"/>
      <c r="I40" s="1488">
        <f aca="true" t="shared" si="2" ref="I40:I45">SUM(D40+F40-H40)</f>
        <v>0</v>
      </c>
    </row>
    <row r="41" spans="1:9" ht="13.5" customHeight="1">
      <c r="A41" s="1442">
        <f t="shared" si="0"/>
        <v>15</v>
      </c>
      <c r="B41" s="1439" t="s">
        <v>388</v>
      </c>
      <c r="C41" s="1489"/>
      <c r="D41" s="1490"/>
      <c r="E41" s="1491"/>
      <c r="F41" s="1491"/>
      <c r="G41" s="1491"/>
      <c r="H41" s="1492"/>
      <c r="I41" s="1488">
        <f t="shared" si="2"/>
        <v>0</v>
      </c>
    </row>
    <row r="42" spans="1:9" ht="13.5" customHeight="1">
      <c r="A42" s="1442">
        <f t="shared" si="0"/>
        <v>16</v>
      </c>
      <c r="B42" s="1439" t="s">
        <v>389</v>
      </c>
      <c r="C42" s="1489"/>
      <c r="D42" s="1490"/>
      <c r="E42" s="1491"/>
      <c r="F42" s="1491"/>
      <c r="G42" s="1491"/>
      <c r="H42" s="1492"/>
      <c r="I42" s="1488">
        <f t="shared" si="2"/>
        <v>0</v>
      </c>
    </row>
    <row r="43" spans="1:9" ht="13.5" customHeight="1">
      <c r="A43" s="1442">
        <f t="shared" si="0"/>
        <v>17</v>
      </c>
      <c r="B43" s="1439" t="s">
        <v>390</v>
      </c>
      <c r="C43" s="1489"/>
      <c r="D43" s="1490"/>
      <c r="E43" s="1491"/>
      <c r="F43" s="1491"/>
      <c r="G43" s="1491"/>
      <c r="H43" s="1492"/>
      <c r="I43" s="1488">
        <f t="shared" si="2"/>
        <v>0</v>
      </c>
    </row>
    <row r="44" spans="1:9" ht="13.5" customHeight="1">
      <c r="A44" s="1442">
        <f t="shared" si="0"/>
        <v>18</v>
      </c>
      <c r="B44" s="1439" t="s">
        <v>392</v>
      </c>
      <c r="C44" s="1489"/>
      <c r="D44" s="1490"/>
      <c r="E44" s="1491"/>
      <c r="F44" s="1491"/>
      <c r="G44" s="1491"/>
      <c r="H44" s="1492"/>
      <c r="I44" s="1488">
        <f t="shared" si="2"/>
        <v>0</v>
      </c>
    </row>
    <row r="45" spans="1:9" ht="13.5" customHeight="1">
      <c r="A45" s="1442">
        <f t="shared" si="0"/>
        <v>19</v>
      </c>
      <c r="B45" s="1439"/>
      <c r="C45" s="1489"/>
      <c r="D45" s="1490"/>
      <c r="E45" s="1491"/>
      <c r="F45" s="1491"/>
      <c r="G45" s="1491"/>
      <c r="H45" s="1492"/>
      <c r="I45" s="1488">
        <f t="shared" si="2"/>
        <v>0</v>
      </c>
    </row>
    <row r="46" spans="1:9" ht="13.5" customHeight="1">
      <c r="A46" s="1442">
        <f t="shared" si="0"/>
        <v>20</v>
      </c>
      <c r="B46" s="1475" t="s">
        <v>391</v>
      </c>
      <c r="C46" s="1484">
        <f>SUM(C39:C45)</f>
        <v>0</v>
      </c>
      <c r="D46" s="1485"/>
      <c r="E46" s="1486"/>
      <c r="F46" s="1486"/>
      <c r="G46" s="1486"/>
      <c r="H46" s="1492"/>
      <c r="I46" s="1488">
        <f>SUM(I39:I45)</f>
        <v>0</v>
      </c>
    </row>
    <row r="47" spans="1:9" ht="13.5" customHeight="1">
      <c r="A47" s="1442">
        <f t="shared" si="0"/>
        <v>21</v>
      </c>
      <c r="B47" s="1463"/>
      <c r="C47" s="1489"/>
      <c r="D47" s="1490"/>
      <c r="E47" s="1491"/>
      <c r="F47" s="1491"/>
      <c r="G47" s="1491"/>
      <c r="H47" s="1488"/>
      <c r="I47" s="1492"/>
    </row>
    <row r="48" spans="1:9" ht="13.5" customHeight="1">
      <c r="A48" s="1442">
        <f t="shared" si="0"/>
        <v>22</v>
      </c>
      <c r="B48" s="1444" t="s">
        <v>393</v>
      </c>
      <c r="C48" s="1489"/>
      <c r="D48" s="1490"/>
      <c r="E48" s="1491"/>
      <c r="F48" s="1491"/>
      <c r="G48" s="1491"/>
      <c r="H48" s="1492"/>
      <c r="I48" s="1492"/>
    </row>
    <row r="49" spans="1:9" ht="13.5" customHeight="1">
      <c r="A49" s="1442">
        <f t="shared" si="0"/>
        <v>23</v>
      </c>
      <c r="B49" s="1463" t="s">
        <v>394</v>
      </c>
      <c r="C49" s="1493"/>
      <c r="D49" s="1494"/>
      <c r="E49" s="1486"/>
      <c r="F49" s="1486"/>
      <c r="G49" s="1486"/>
      <c r="H49" s="1486"/>
      <c r="I49" s="1488">
        <f>SUM(D49-F49+H49)</f>
        <v>0</v>
      </c>
    </row>
    <row r="50" spans="1:9" ht="13.5" customHeight="1">
      <c r="A50" s="1442">
        <f t="shared" si="0"/>
        <v>24</v>
      </c>
      <c r="B50" s="1464" t="s">
        <v>395</v>
      </c>
      <c r="C50" s="1489"/>
      <c r="D50" s="1490"/>
      <c r="E50" s="1491"/>
      <c r="F50" s="1491"/>
      <c r="G50" s="1491"/>
      <c r="H50" s="1492"/>
      <c r="I50" s="1488">
        <f>SUM(D50-F50+H50)</f>
        <v>0</v>
      </c>
    </row>
    <row r="51" spans="1:9" ht="13.5" customHeight="1">
      <c r="A51" s="1442">
        <f t="shared" si="0"/>
        <v>25</v>
      </c>
      <c r="B51" s="1463" t="s">
        <v>396</v>
      </c>
      <c r="C51" s="1489"/>
      <c r="D51" s="1490"/>
      <c r="E51" s="1491"/>
      <c r="F51" s="1491"/>
      <c r="G51" s="1491"/>
      <c r="H51" s="1492"/>
      <c r="I51" s="1488">
        <f>SUM(D51-F51+H51)</f>
        <v>0</v>
      </c>
    </row>
    <row r="52" spans="1:9" ht="13.5" customHeight="1">
      <c r="A52" s="1442">
        <f t="shared" si="0"/>
        <v>26</v>
      </c>
      <c r="B52" s="1463" t="s">
        <v>397</v>
      </c>
      <c r="C52" s="1489"/>
      <c r="D52" s="1490"/>
      <c r="E52" s="1491"/>
      <c r="F52" s="1491"/>
      <c r="G52" s="1491"/>
      <c r="H52" s="1492"/>
      <c r="I52" s="1488">
        <f>SUM(D52-F52+H52)</f>
        <v>0</v>
      </c>
    </row>
    <row r="53" spans="1:9" ht="13.5" customHeight="1">
      <c r="A53" s="1442">
        <f t="shared" si="0"/>
        <v>27</v>
      </c>
      <c r="B53" s="1463"/>
      <c r="C53" s="1489"/>
      <c r="D53" s="1490"/>
      <c r="E53" s="1491"/>
      <c r="F53" s="1491"/>
      <c r="G53" s="1491"/>
      <c r="H53" s="1492"/>
      <c r="I53" s="1488">
        <f>SUM(D53-F53+H53)</f>
        <v>0</v>
      </c>
    </row>
    <row r="54" spans="1:9" ht="13.5" customHeight="1">
      <c r="A54" s="1442">
        <f t="shared" si="0"/>
        <v>28</v>
      </c>
      <c r="B54" s="1452" t="s">
        <v>398</v>
      </c>
      <c r="C54" s="1489">
        <f>SUM(C49:C53)</f>
        <v>0</v>
      </c>
      <c r="D54" s="1490"/>
      <c r="E54" s="1491"/>
      <c r="F54" s="1491"/>
      <c r="G54" s="1491"/>
      <c r="H54" s="1492"/>
      <c r="I54" s="1488">
        <f>SUM(I47:I53)</f>
        <v>0</v>
      </c>
    </row>
    <row r="55" spans="1:9" ht="13.5" customHeight="1">
      <c r="A55" s="1442">
        <f t="shared" si="0"/>
        <v>29</v>
      </c>
      <c r="B55" s="1444"/>
      <c r="C55" s="1489"/>
      <c r="D55" s="1490"/>
      <c r="E55" s="1491"/>
      <c r="F55" s="1491"/>
      <c r="G55" s="1491"/>
      <c r="H55" s="1492"/>
      <c r="I55" s="1492"/>
    </row>
    <row r="56" spans="1:9" ht="13.5" customHeight="1">
      <c r="A56" s="1442">
        <f t="shared" si="0"/>
        <v>30</v>
      </c>
      <c r="B56" s="1476" t="s">
        <v>399</v>
      </c>
      <c r="C56" s="1495"/>
      <c r="D56" s="1490"/>
      <c r="E56" s="1491"/>
      <c r="F56" s="1491"/>
      <c r="G56" s="1491"/>
      <c r="H56" s="1492"/>
      <c r="I56" s="1492"/>
    </row>
    <row r="57" spans="1:9" ht="13.5" customHeight="1">
      <c r="A57" s="1442">
        <f t="shared" si="0"/>
        <v>31</v>
      </c>
      <c r="B57" s="1452"/>
      <c r="C57" s="1489"/>
      <c r="D57" s="1490"/>
      <c r="E57" s="1491"/>
      <c r="F57" s="1491"/>
      <c r="G57" s="1491"/>
      <c r="H57" s="1492"/>
      <c r="I57" s="1488">
        <f>SUM(D57-F57+H57)</f>
        <v>0</v>
      </c>
    </row>
    <row r="58" spans="1:9" ht="13.5" customHeight="1">
      <c r="A58" s="1442">
        <f t="shared" si="0"/>
        <v>32</v>
      </c>
      <c r="B58" s="1453"/>
      <c r="C58" s="1489"/>
      <c r="D58" s="1490"/>
      <c r="E58" s="1491"/>
      <c r="F58" s="1491"/>
      <c r="G58" s="1491"/>
      <c r="H58" s="1492"/>
      <c r="I58" s="1488">
        <f>SUM(D58-F58+H58)</f>
        <v>0</v>
      </c>
    </row>
    <row r="59" spans="1:9" ht="13.5" customHeight="1">
      <c r="A59" s="1442">
        <f t="shared" si="0"/>
        <v>33</v>
      </c>
      <c r="B59" s="1452"/>
      <c r="C59" s="1489"/>
      <c r="D59" s="1490"/>
      <c r="E59" s="1491"/>
      <c r="F59" s="1491"/>
      <c r="G59" s="1491"/>
      <c r="H59" s="1492"/>
      <c r="I59" s="1488">
        <f>SUM(D59-F59+H59)</f>
        <v>0</v>
      </c>
    </row>
    <row r="60" spans="1:9" ht="13.5" customHeight="1">
      <c r="A60" s="1442">
        <f t="shared" si="0"/>
        <v>34</v>
      </c>
      <c r="B60" s="1453"/>
      <c r="C60" s="1489"/>
      <c r="D60" s="1490"/>
      <c r="E60" s="1491"/>
      <c r="F60" s="1491"/>
      <c r="G60" s="1491"/>
      <c r="H60" s="1492"/>
      <c r="I60" s="1488">
        <f>SUM(D60-F60+H60)</f>
        <v>0</v>
      </c>
    </row>
    <row r="61" spans="1:9" ht="13.5" customHeight="1">
      <c r="A61" s="1442">
        <f t="shared" si="0"/>
        <v>35</v>
      </c>
      <c r="B61" s="1452" t="s">
        <v>400</v>
      </c>
      <c r="C61" s="1489"/>
      <c r="D61" s="1490"/>
      <c r="E61" s="1491"/>
      <c r="F61" s="1491"/>
      <c r="G61" s="1491"/>
      <c r="H61" s="1492"/>
      <c r="I61" s="1492"/>
    </row>
    <row r="62" spans="1:9" ht="13.5" customHeight="1">
      <c r="A62" s="1442">
        <f t="shared" si="0"/>
        <v>36</v>
      </c>
      <c r="B62" s="1453"/>
      <c r="C62" s="1489"/>
      <c r="D62" s="1490"/>
      <c r="E62" s="1491"/>
      <c r="F62" s="1491"/>
      <c r="G62" s="1491"/>
      <c r="H62" s="1492"/>
      <c r="I62" s="1488">
        <f>SUM(D62-F62+H62)</f>
        <v>0</v>
      </c>
    </row>
    <row r="63" spans="1:9" ht="13.5" customHeight="1">
      <c r="A63" s="1442">
        <f t="shared" si="0"/>
        <v>37</v>
      </c>
      <c r="B63" s="1452"/>
      <c r="C63" s="1489"/>
      <c r="D63" s="1490"/>
      <c r="E63" s="1491"/>
      <c r="F63" s="1491"/>
      <c r="G63" s="1491"/>
      <c r="H63" s="1492"/>
      <c r="I63" s="1488">
        <f>SUM(D63-F63+H63)</f>
        <v>0</v>
      </c>
    </row>
    <row r="64" spans="1:9" ht="13.5" customHeight="1">
      <c r="A64" s="1442">
        <f t="shared" si="0"/>
        <v>38</v>
      </c>
      <c r="B64" s="1452"/>
      <c r="C64" s="1489"/>
      <c r="D64" s="1490"/>
      <c r="E64" s="1491"/>
      <c r="F64" s="1491"/>
      <c r="G64" s="1491"/>
      <c r="H64" s="1492"/>
      <c r="I64" s="1488">
        <f>SUM(D64-F64+H64)</f>
        <v>0</v>
      </c>
    </row>
    <row r="65" spans="1:9" ht="12" customHeight="1">
      <c r="A65" s="445"/>
      <c r="B65" s="1436"/>
      <c r="C65" s="1437"/>
      <c r="D65" s="1438"/>
      <c r="E65" s="1423"/>
      <c r="F65" s="1423"/>
      <c r="G65" s="1423"/>
      <c r="H65" s="1423"/>
      <c r="I65" s="1422"/>
    </row>
    <row r="66" spans="1:9" ht="12" customHeight="1">
      <c r="A66" s="445"/>
      <c r="B66" s="1436"/>
      <c r="C66" s="1437"/>
      <c r="D66" s="1438"/>
      <c r="E66" s="1423"/>
      <c r="F66" s="1423"/>
      <c r="G66" s="1423"/>
      <c r="H66" s="1423"/>
      <c r="I66" s="1422"/>
    </row>
    <row r="67" spans="1:9" ht="12" customHeight="1">
      <c r="A67" s="445"/>
      <c r="B67" s="1436"/>
      <c r="C67" s="1437"/>
      <c r="D67" s="1438"/>
      <c r="E67" s="1423"/>
      <c r="F67" s="1423"/>
      <c r="G67" s="1423"/>
      <c r="H67" s="1423"/>
      <c r="I67" s="1422"/>
    </row>
    <row r="68" spans="1:9" ht="12" customHeight="1">
      <c r="A68" s="445"/>
      <c r="B68" s="1436"/>
      <c r="C68" s="1437"/>
      <c r="D68" s="1438"/>
      <c r="E68" s="1423"/>
      <c r="F68" s="1423"/>
      <c r="G68" s="1423"/>
      <c r="H68" s="1423"/>
      <c r="I68" s="1422"/>
    </row>
    <row r="69" spans="1:9" ht="12" customHeight="1">
      <c r="A69" s="445"/>
      <c r="B69" s="1436"/>
      <c r="C69" s="1437"/>
      <c r="D69" s="1438"/>
      <c r="E69" s="1423"/>
      <c r="F69" s="1423"/>
      <c r="G69" s="1423"/>
      <c r="H69" s="1423"/>
      <c r="I69" s="1422"/>
    </row>
    <row r="70" spans="1:9" ht="12" customHeight="1">
      <c r="A70" s="445"/>
      <c r="B70" s="1436"/>
      <c r="C70" s="1437"/>
      <c r="D70" s="1438"/>
      <c r="E70" s="1423"/>
      <c r="F70" s="1423"/>
      <c r="G70" s="1423"/>
      <c r="H70" s="1423"/>
      <c r="I70" s="1422"/>
    </row>
    <row r="71" spans="1:9" ht="12" customHeight="1">
      <c r="A71" s="1410"/>
      <c r="B71" s="1436"/>
      <c r="C71" s="1437"/>
      <c r="D71" s="1438"/>
      <c r="E71" s="1423"/>
      <c r="F71" s="1423"/>
      <c r="G71" s="1423"/>
      <c r="H71" s="1423"/>
      <c r="I71" s="1422"/>
    </row>
    <row r="72" spans="1:9" ht="12" customHeight="1">
      <c r="A72"/>
      <c r="B72" s="1354"/>
      <c r="C72" s="1354"/>
      <c r="D72" s="1354"/>
      <c r="E72" s="1354"/>
      <c r="F72" s="1354"/>
      <c r="I72" s="1423"/>
    </row>
    <row r="73" spans="1:9" ht="15.75">
      <c r="A73"/>
      <c r="B73"/>
      <c r="C73"/>
      <c r="D73"/>
      <c r="E73"/>
      <c r="F73"/>
      <c r="G73"/>
      <c r="H73"/>
      <c r="I73" s="1410"/>
    </row>
    <row r="74" spans="1:9" ht="15.75">
      <c r="A74" s="1354"/>
      <c r="B74"/>
      <c r="C74"/>
      <c r="D74"/>
      <c r="E74"/>
      <c r="F74"/>
      <c r="G74"/>
      <c r="H74"/>
      <c r="I74"/>
    </row>
    <row r="75" spans="1:6" ht="15.75">
      <c r="A75" s="1354"/>
      <c r="B75" s="1354"/>
      <c r="C75" s="1354"/>
      <c r="D75" s="1354"/>
      <c r="E75" s="1354"/>
      <c r="F75" s="1354"/>
    </row>
    <row r="76" spans="1:6" ht="15.75">
      <c r="A76" s="1354"/>
      <c r="B76" s="1354"/>
      <c r="C76" s="1354"/>
      <c r="D76" s="1354"/>
      <c r="E76" s="1354"/>
      <c r="F76" s="1354"/>
    </row>
    <row r="77" spans="1:6" ht="15.75">
      <c r="A77" s="1354"/>
      <c r="B77" s="1354"/>
      <c r="C77" s="1354"/>
      <c r="D77" s="1354"/>
      <c r="E77" s="1354"/>
      <c r="F77" s="1354"/>
    </row>
    <row r="78" spans="1:6" ht="15.75">
      <c r="A78" s="1354"/>
      <c r="B78" s="1354"/>
      <c r="C78" s="1354"/>
      <c r="D78" s="1354"/>
      <c r="E78" s="1354"/>
      <c r="F78" s="1354"/>
    </row>
    <row r="79" spans="1:6" ht="15.75">
      <c r="A79" s="1354"/>
      <c r="B79" s="1354"/>
      <c r="C79" s="1354"/>
      <c r="D79" s="1354"/>
      <c r="E79" s="1354"/>
      <c r="F79" s="1354"/>
    </row>
    <row r="80" spans="1:6" ht="20.25" customHeight="1">
      <c r="A80" s="1354"/>
      <c r="B80" s="1354"/>
      <c r="C80" s="1354"/>
      <c r="D80" s="1354"/>
      <c r="E80" s="1354"/>
      <c r="F80" s="1354"/>
    </row>
    <row r="81" spans="1:10" ht="15.75">
      <c r="A81" s="1354"/>
      <c r="B81" s="1354"/>
      <c r="C81" s="1354"/>
      <c r="D81" s="1354"/>
      <c r="E81" s="1354"/>
      <c r="F81" s="1354"/>
      <c r="J81"/>
    </row>
    <row r="82" spans="2:10" ht="15.75">
      <c r="B82" s="1354"/>
      <c r="C82" s="1354"/>
      <c r="D82" s="1354"/>
      <c r="E82" s="1354"/>
      <c r="F82" s="1354"/>
      <c r="J82"/>
    </row>
    <row r="83" spans="3:6" ht="15.75">
      <c r="C83" s="1354"/>
      <c r="D83" s="1354"/>
      <c r="E83" s="1354"/>
      <c r="F83" s="1354"/>
    </row>
    <row r="84" spans="3:6" ht="15.75">
      <c r="C84" s="1354"/>
      <c r="D84" s="1354"/>
      <c r="E84" s="1354"/>
      <c r="F84" s="1354"/>
    </row>
    <row r="85" spans="3:6" ht="15.75">
      <c r="C85" s="1354"/>
      <c r="D85" s="1354"/>
      <c r="E85" s="1354"/>
      <c r="F85" s="1354"/>
    </row>
    <row r="86" spans="3:6" ht="15.75">
      <c r="C86" s="1354"/>
      <c r="D86" s="1354"/>
      <c r="E86" s="1354"/>
      <c r="F86" s="1354"/>
    </row>
    <row r="87" spans="3:6" ht="15.75">
      <c r="C87" s="1354"/>
      <c r="D87" s="1354"/>
      <c r="E87" s="1354"/>
      <c r="F87" s="1354"/>
    </row>
    <row r="88" spans="3:6" ht="15.75">
      <c r="C88" s="1354"/>
      <c r="D88" s="1354"/>
      <c r="E88" s="1354"/>
      <c r="F88" s="1354"/>
    </row>
    <row r="89" spans="3:6" ht="18" customHeight="1">
      <c r="C89" s="1354"/>
      <c r="D89" s="1354"/>
      <c r="E89" s="1354"/>
      <c r="F89" s="1354"/>
    </row>
  </sheetData>
  <sheetProtection/>
  <mergeCells count="17">
    <mergeCell ref="E24:H24"/>
    <mergeCell ref="A6:I6"/>
    <mergeCell ref="A12:I12"/>
    <mergeCell ref="A13:I13"/>
    <mergeCell ref="A14:I14"/>
    <mergeCell ref="A9:I9"/>
    <mergeCell ref="A10:I10"/>
    <mergeCell ref="A17:I17"/>
    <mergeCell ref="A19:H19"/>
    <mergeCell ref="A20:I20"/>
    <mergeCell ref="B3:I3"/>
    <mergeCell ref="A15:I15"/>
    <mergeCell ref="A18:H18"/>
    <mergeCell ref="A21:F21"/>
    <mergeCell ref="A7:I7"/>
    <mergeCell ref="A8:I8"/>
    <mergeCell ref="B4:I4"/>
  </mergeCells>
  <printOptions horizontalCentered="1"/>
  <pageMargins left="0.28" right="0.25" top="0.25" bottom="0.25" header="0" footer="0.5"/>
  <pageSetup horizontalDpi="300" verticalDpi="300" orientation="portrait" scale="75" r:id="rId1"/>
  <headerFooter alignWithMargins="0">
    <oddFooter>&amp;C
Page 54
</oddFooter>
  </headerFooter>
  <rowBreaks count="1" manualBreakCount="1">
    <brk id="72" max="7" man="1"/>
  </rowBreaks>
</worksheet>
</file>

<file path=xl/worksheets/sheet58.xml><?xml version="1.0" encoding="utf-8"?>
<worksheet xmlns="http://schemas.openxmlformats.org/spreadsheetml/2006/main" xmlns:r="http://schemas.openxmlformats.org/officeDocument/2006/relationships">
  <sheetPr codeName="Sheet45111"/>
  <dimension ref="A1:R77"/>
  <sheetViews>
    <sheetView showGridLines="0" showZeros="0" zoomScale="75" zoomScaleNormal="75" zoomScaleSheetLayoutView="75" workbookViewId="0" topLeftCell="A1">
      <selection activeCell="G25" sqref="G25"/>
    </sheetView>
  </sheetViews>
  <sheetFormatPr defaultColWidth="9.00390625" defaultRowHeight="15.75"/>
  <cols>
    <col min="1" max="1" width="4.625" style="1375" customWidth="1"/>
    <col min="2" max="2" width="17.625" style="1376" customWidth="1"/>
    <col min="3" max="6" width="17.625" style="1375" customWidth="1"/>
    <col min="7" max="7" width="19.75390625" style="1354" customWidth="1"/>
    <col min="8" max="16384" width="9.00390625" style="1354" customWidth="1"/>
  </cols>
  <sheetData>
    <row r="1" spans="1:18" s="1348" customFormat="1" ht="19.5" thickBot="1">
      <c r="A1" s="1037">
        <f>TableConts1!A1</f>
        <v>0</v>
      </c>
      <c r="B1" s="1345"/>
      <c r="C1" s="1345"/>
      <c r="D1" s="1345"/>
      <c r="E1" s="1345"/>
      <c r="F1" s="1346"/>
      <c r="G1" s="312"/>
      <c r="H1" s="1619" t="str">
        <f>GenInst1!K1</f>
        <v>For the Year Ended December 31, 2018</v>
      </c>
      <c r="I1" s="1347"/>
      <c r="J1" s="1347"/>
      <c r="K1" s="1347"/>
      <c r="L1" s="1347"/>
      <c r="M1" s="1347"/>
      <c r="N1" s="1347"/>
      <c r="O1" s="1347"/>
      <c r="P1" s="1347"/>
      <c r="Q1" s="1347"/>
      <c r="R1" s="1347"/>
    </row>
    <row r="2" spans="1:18" s="1348" customFormat="1" ht="15.75">
      <c r="A2" s="1349"/>
      <c r="B2" s="1350"/>
      <c r="C2" s="1349"/>
      <c r="D2" s="1349"/>
      <c r="E2" s="1349"/>
      <c r="F2" s="1351"/>
      <c r="G2" s="1351"/>
      <c r="H2" s="1349"/>
      <c r="I2" s="1349"/>
      <c r="J2" s="1351"/>
      <c r="K2" s="1351"/>
      <c r="L2" s="1351"/>
      <c r="M2" s="1347"/>
      <c r="N2" s="1347"/>
      <c r="O2" s="1347"/>
      <c r="P2" s="1347"/>
      <c r="Q2" s="1347"/>
      <c r="R2" s="1347"/>
    </row>
    <row r="3" spans="1:18" s="1348" customFormat="1" ht="15.75" customHeight="1">
      <c r="A3" s="1352"/>
      <c r="B3" s="1735" t="s">
        <v>1768</v>
      </c>
      <c r="C3" s="1628"/>
      <c r="D3" s="1628"/>
      <c r="E3" s="1628"/>
      <c r="F3" s="1628"/>
      <c r="G3" s="1628"/>
      <c r="H3" s="1349"/>
      <c r="I3" s="1349"/>
      <c r="J3" s="1351"/>
      <c r="K3" s="1351"/>
      <c r="L3" s="1351"/>
      <c r="M3" s="1347"/>
      <c r="N3" s="1347"/>
      <c r="O3" s="1347"/>
      <c r="P3" s="1347"/>
      <c r="Q3" s="1347"/>
      <c r="R3" s="1347"/>
    </row>
    <row r="4" spans="1:18" s="1348" customFormat="1" ht="15.75" customHeight="1">
      <c r="A4" s="1352"/>
      <c r="B4" s="584"/>
      <c r="C4" s="584"/>
      <c r="D4" s="584"/>
      <c r="E4" s="584"/>
      <c r="F4" s="584"/>
      <c r="G4" s="584"/>
      <c r="H4" s="1349"/>
      <c r="I4" s="1349"/>
      <c r="J4" s="1351"/>
      <c r="K4" s="1351"/>
      <c r="L4" s="1351"/>
      <c r="M4" s="1347"/>
      <c r="N4" s="1347"/>
      <c r="O4" s="1347"/>
      <c r="P4" s="1347"/>
      <c r="Q4" s="1347"/>
      <c r="R4" s="1347"/>
    </row>
    <row r="5" spans="1:18" s="1348" customFormat="1" ht="15.75" customHeight="1">
      <c r="A5" s="1737" t="s">
        <v>1079</v>
      </c>
      <c r="B5" s="1737"/>
      <c r="C5" s="1737"/>
      <c r="D5" s="1737"/>
      <c r="E5" s="1737"/>
      <c r="F5" s="1737"/>
      <c r="G5" s="1737"/>
      <c r="H5" s="1349"/>
      <c r="I5" s="1349"/>
      <c r="J5" s="1351"/>
      <c r="K5" s="1351"/>
      <c r="L5" s="1351"/>
      <c r="M5" s="1347"/>
      <c r="N5" s="1347"/>
      <c r="O5" s="1347"/>
      <c r="P5" s="1347"/>
      <c r="Q5" s="1347"/>
      <c r="R5" s="1347"/>
    </row>
    <row r="6" spans="1:18" s="1348" customFormat="1" ht="15.75" customHeight="1">
      <c r="A6" s="1737" t="s">
        <v>112</v>
      </c>
      <c r="B6" s="1739"/>
      <c r="C6" s="1739"/>
      <c r="D6" s="1739"/>
      <c r="E6" s="1739"/>
      <c r="F6" s="1739"/>
      <c r="G6" s="1739"/>
      <c r="H6" s="1349"/>
      <c r="I6" s="1349"/>
      <c r="J6" s="1351"/>
      <c r="K6" s="1351"/>
      <c r="L6" s="1351"/>
      <c r="M6" s="1347"/>
      <c r="N6" s="1347"/>
      <c r="O6" s="1347"/>
      <c r="P6" s="1347"/>
      <c r="Q6" s="1347"/>
      <c r="R6" s="1347"/>
    </row>
    <row r="7" spans="1:7" ht="15.75" customHeight="1">
      <c r="A7" s="1737"/>
      <c r="B7" s="1737"/>
      <c r="C7" s="1737"/>
      <c r="D7" s="1737"/>
      <c r="E7" s="1737"/>
      <c r="F7" s="1737"/>
      <c r="G7" s="1737"/>
    </row>
    <row r="8" spans="1:7" ht="15.75" customHeight="1">
      <c r="A8" s="1737" t="s">
        <v>1538</v>
      </c>
      <c r="B8" s="1737"/>
      <c r="C8" s="1737"/>
      <c r="D8" s="1737"/>
      <c r="E8" s="1737"/>
      <c r="F8" s="1737"/>
      <c r="G8" s="1737"/>
    </row>
    <row r="9" spans="1:7" ht="15.75" customHeight="1">
      <c r="A9" s="1737" t="s">
        <v>1537</v>
      </c>
      <c r="B9" s="1737"/>
      <c r="C9" s="1737"/>
      <c r="D9" s="1737"/>
      <c r="E9" s="1737"/>
      <c r="F9" s="1737"/>
      <c r="G9" s="1737"/>
    </row>
    <row r="10" spans="1:7" ht="15.75" customHeight="1">
      <c r="A10" s="1738"/>
      <c r="B10" s="1737"/>
      <c r="C10" s="1737"/>
      <c r="D10" s="1737"/>
      <c r="E10" s="1737"/>
      <c r="F10" s="1737"/>
      <c r="G10" s="1737"/>
    </row>
    <row r="11" spans="1:7" ht="15.75" customHeight="1">
      <c r="A11" s="1738" t="s">
        <v>1539</v>
      </c>
      <c r="B11" s="1737"/>
      <c r="C11" s="1737"/>
      <c r="D11" s="1737"/>
      <c r="E11" s="1737"/>
      <c r="F11" s="1737"/>
      <c r="G11" s="1737"/>
    </row>
    <row r="12" spans="1:7" ht="15.75" customHeight="1">
      <c r="A12" s="1738" t="s">
        <v>1540</v>
      </c>
      <c r="B12" s="1737"/>
      <c r="C12" s="1737"/>
      <c r="D12" s="1737"/>
      <c r="E12" s="1737"/>
      <c r="F12" s="1737"/>
      <c r="G12" s="1737"/>
    </row>
    <row r="13" spans="1:7" ht="15.75" customHeight="1">
      <c r="A13" s="1738"/>
      <c r="B13" s="1737"/>
      <c r="C13" s="1737"/>
      <c r="D13" s="1737"/>
      <c r="E13" s="1737"/>
      <c r="F13" s="1737"/>
      <c r="G13" s="1737"/>
    </row>
    <row r="14" spans="1:7" ht="15.75">
      <c r="A14" s="1737" t="s">
        <v>1761</v>
      </c>
      <c r="B14" s="1739"/>
      <c r="C14" s="1739"/>
      <c r="D14" s="1739"/>
      <c r="E14" s="1739"/>
      <c r="F14" s="1739"/>
      <c r="G14" s="1739"/>
    </row>
    <row r="15" spans="1:7" ht="15.75">
      <c r="A15" s="1737" t="s">
        <v>1541</v>
      </c>
      <c r="B15" s="1739"/>
      <c r="C15" s="1739"/>
      <c r="D15" s="1739"/>
      <c r="E15" s="1739"/>
      <c r="F15" s="1739"/>
      <c r="G15" s="1739"/>
    </row>
    <row r="16" spans="1:7" ht="15.75">
      <c r="A16" s="1737" t="s">
        <v>1542</v>
      </c>
      <c r="B16" s="1739"/>
      <c r="C16" s="1739"/>
      <c r="D16" s="1739"/>
      <c r="E16" s="1739"/>
      <c r="F16" s="1739"/>
      <c r="G16" s="1739"/>
    </row>
    <row r="17" spans="1:7" ht="15.75">
      <c r="A17" s="553"/>
      <c r="B17" s="1517"/>
      <c r="C17" s="1517"/>
      <c r="D17" s="1517"/>
      <c r="E17" s="1517"/>
      <c r="F17" s="1517"/>
      <c r="G17" s="1517"/>
    </row>
    <row r="18" spans="1:7" ht="15.75">
      <c r="A18" s="1737" t="s">
        <v>1080</v>
      </c>
      <c r="B18" s="1739"/>
      <c r="C18" s="1739"/>
      <c r="D18" s="1739"/>
      <c r="E18" s="1739"/>
      <c r="F18" s="1739"/>
      <c r="G18" s="1739"/>
    </row>
    <row r="19" spans="1:7" ht="15.75">
      <c r="A19" s="1737" t="s">
        <v>749</v>
      </c>
      <c r="B19" s="1739"/>
      <c r="C19" s="1739"/>
      <c r="D19" s="1739"/>
      <c r="E19" s="1739"/>
      <c r="F19" s="1739"/>
      <c r="G19" s="1739"/>
    </row>
    <row r="20" spans="1:7" ht="15.75">
      <c r="A20" s="350"/>
      <c r="B20" s="794"/>
      <c r="C20" s="794"/>
      <c r="D20" s="584"/>
      <c r="E20" s="584"/>
      <c r="F20" s="584"/>
      <c r="G20" s="584"/>
    </row>
    <row r="21" spans="1:7" ht="15.75">
      <c r="A21" s="468"/>
      <c r="B21" s="1731" t="s">
        <v>933</v>
      </c>
      <c r="C21" s="1732"/>
      <c r="D21" s="1733" t="s">
        <v>750</v>
      </c>
      <c r="E21" s="1734"/>
      <c r="F21" s="1734"/>
      <c r="G21" s="1732"/>
    </row>
    <row r="22" spans="1:7" ht="15" customHeight="1">
      <c r="A22" s="1399"/>
      <c r="B22" s="1407"/>
      <c r="C22" s="1408"/>
      <c r="D22" s="943"/>
      <c r="E22" s="1405"/>
      <c r="F22" s="1396"/>
      <c r="G22" s="1473" t="s">
        <v>1065</v>
      </c>
    </row>
    <row r="23" spans="1:7" ht="15" customHeight="1">
      <c r="A23" s="1399" t="s">
        <v>1612</v>
      </c>
      <c r="B23" s="195"/>
      <c r="C23" s="195"/>
      <c r="D23" s="1454" t="s">
        <v>87</v>
      </c>
      <c r="E23" s="1455" t="s">
        <v>87</v>
      </c>
      <c r="F23" s="1455" t="s">
        <v>88</v>
      </c>
      <c r="G23" s="1457" t="s">
        <v>1066</v>
      </c>
    </row>
    <row r="24" spans="1:9" ht="15" customHeight="1">
      <c r="A24" s="1402" t="s">
        <v>1617</v>
      </c>
      <c r="B24" s="1409"/>
      <c r="C24" s="195"/>
      <c r="D24" s="1454" t="s">
        <v>86</v>
      </c>
      <c r="E24" s="1465" t="s">
        <v>1067</v>
      </c>
      <c r="F24" s="1456" t="s">
        <v>92</v>
      </c>
      <c r="G24" s="1458" t="s">
        <v>91</v>
      </c>
      <c r="H24" s="1362"/>
      <c r="I24" s="1362"/>
    </row>
    <row r="25" spans="1:9" ht="10.5" customHeight="1">
      <c r="A25" s="1449">
        <v>1</v>
      </c>
      <c r="B25" s="1444" t="s">
        <v>1626</v>
      </c>
      <c r="C25" s="1445" t="s">
        <v>1627</v>
      </c>
      <c r="D25" s="1446" t="s">
        <v>1628</v>
      </c>
      <c r="E25" s="1447" t="s">
        <v>655</v>
      </c>
      <c r="F25" s="1448" t="s">
        <v>656</v>
      </c>
      <c r="G25" s="1448" t="s">
        <v>657</v>
      </c>
      <c r="H25" s="1362"/>
      <c r="I25" s="1362"/>
    </row>
    <row r="26" spans="1:7" ht="13.5" customHeight="1">
      <c r="A26" s="1450">
        <f aca="true" t="shared" si="0" ref="A26:A60">1+A25</f>
        <v>2</v>
      </c>
      <c r="B26" s="1496"/>
      <c r="C26" s="1497"/>
      <c r="D26" s="1498"/>
      <c r="E26" s="1499"/>
      <c r="F26" s="1499"/>
      <c r="G26" s="1500"/>
    </row>
    <row r="27" spans="1:7" ht="13.5" customHeight="1">
      <c r="A27" s="1450">
        <f t="shared" si="0"/>
        <v>3</v>
      </c>
      <c r="B27" s="1496"/>
      <c r="C27" s="1497"/>
      <c r="D27" s="1498"/>
      <c r="E27" s="1499"/>
      <c r="F27" s="1499"/>
      <c r="G27" s="1500"/>
    </row>
    <row r="28" spans="1:7" ht="13.5" customHeight="1">
      <c r="A28" s="1450">
        <f t="shared" si="0"/>
        <v>4</v>
      </c>
      <c r="B28" s="1496"/>
      <c r="C28" s="1501"/>
      <c r="D28" s="1502"/>
      <c r="E28" s="1503"/>
      <c r="F28" s="1503"/>
      <c r="G28" s="1500"/>
    </row>
    <row r="29" spans="1:7" ht="13.5" customHeight="1">
      <c r="A29" s="1450">
        <f t="shared" si="0"/>
        <v>5</v>
      </c>
      <c r="B29" s="1496"/>
      <c r="C29" s="1497"/>
      <c r="D29" s="1498"/>
      <c r="E29" s="1499"/>
      <c r="F29" s="1499"/>
      <c r="G29" s="1500"/>
    </row>
    <row r="30" spans="1:7" ht="13.5" customHeight="1">
      <c r="A30" s="1450">
        <f t="shared" si="0"/>
        <v>6</v>
      </c>
      <c r="B30" s="1496"/>
      <c r="C30" s="1501"/>
      <c r="D30" s="1502"/>
      <c r="E30" s="1499"/>
      <c r="F30" s="1499"/>
      <c r="G30" s="1500"/>
    </row>
    <row r="31" spans="1:7" ht="13.5" customHeight="1">
      <c r="A31" s="1450">
        <f t="shared" si="0"/>
        <v>7</v>
      </c>
      <c r="B31" s="1496"/>
      <c r="C31" s="1501"/>
      <c r="D31" s="1502"/>
      <c r="E31" s="1499"/>
      <c r="F31" s="1499"/>
      <c r="G31" s="1500"/>
    </row>
    <row r="32" spans="1:7" ht="13.5" customHeight="1">
      <c r="A32" s="1450">
        <f t="shared" si="0"/>
        <v>8</v>
      </c>
      <c r="B32" s="1496"/>
      <c r="C32" s="1497"/>
      <c r="D32" s="1498"/>
      <c r="E32" s="1499"/>
      <c r="F32" s="1499"/>
      <c r="G32" s="1500"/>
    </row>
    <row r="33" spans="1:7" ht="13.5" customHeight="1">
      <c r="A33" s="1450">
        <f t="shared" si="0"/>
        <v>9</v>
      </c>
      <c r="B33" s="1496"/>
      <c r="C33" s="1501"/>
      <c r="D33" s="1502"/>
      <c r="E33" s="1499"/>
      <c r="F33" s="1499"/>
      <c r="G33" s="1500"/>
    </row>
    <row r="34" spans="1:7" ht="13.5" customHeight="1">
      <c r="A34" s="1450">
        <f t="shared" si="0"/>
        <v>10</v>
      </c>
      <c r="B34" s="1496"/>
      <c r="C34" s="1497"/>
      <c r="D34" s="1498"/>
      <c r="E34" s="1499"/>
      <c r="F34" s="1499"/>
      <c r="G34" s="1500"/>
    </row>
    <row r="35" spans="1:7" ht="13.5" customHeight="1">
      <c r="A35" s="1450">
        <f t="shared" si="0"/>
        <v>11</v>
      </c>
      <c r="B35" s="1504"/>
      <c r="C35" s="1505"/>
      <c r="D35" s="1506"/>
      <c r="E35" s="1503"/>
      <c r="F35" s="1503"/>
      <c r="G35" s="1500"/>
    </row>
    <row r="36" spans="1:7" ht="13.5" customHeight="1">
      <c r="A36" s="1450">
        <f t="shared" si="0"/>
        <v>12</v>
      </c>
      <c r="B36" s="1496"/>
      <c r="C36" s="1497"/>
      <c r="D36" s="1498"/>
      <c r="E36" s="1499"/>
      <c r="F36" s="1499"/>
      <c r="G36" s="1500"/>
    </row>
    <row r="37" spans="1:7" ht="13.5" customHeight="1">
      <c r="A37" s="1450">
        <f t="shared" si="0"/>
        <v>13</v>
      </c>
      <c r="B37" s="1496"/>
      <c r="C37" s="1501"/>
      <c r="D37" s="1498"/>
      <c r="E37" s="1499"/>
      <c r="F37" s="1499"/>
      <c r="G37" s="1500"/>
    </row>
    <row r="38" spans="1:7" ht="13.5" customHeight="1">
      <c r="A38" s="1450">
        <f t="shared" si="0"/>
        <v>14</v>
      </c>
      <c r="B38" s="1496"/>
      <c r="C38" s="1497"/>
      <c r="D38" s="1498"/>
      <c r="E38" s="1499"/>
      <c r="F38" s="1499"/>
      <c r="G38" s="1500"/>
    </row>
    <row r="39" spans="1:7" ht="13.5" customHeight="1">
      <c r="A39" s="1450">
        <f t="shared" si="0"/>
        <v>15</v>
      </c>
      <c r="B39" s="1496"/>
      <c r="C39" s="1497"/>
      <c r="D39" s="1498"/>
      <c r="E39" s="1499"/>
      <c r="F39" s="1499"/>
      <c r="G39" s="1500"/>
    </row>
    <row r="40" spans="1:7" ht="13.5" customHeight="1">
      <c r="A40" s="1450">
        <f t="shared" si="0"/>
        <v>16</v>
      </c>
      <c r="B40" s="1496"/>
      <c r="C40" s="1497"/>
      <c r="D40" s="1498"/>
      <c r="E40" s="1499"/>
      <c r="F40" s="1499"/>
      <c r="G40" s="1500"/>
    </row>
    <row r="41" spans="1:7" ht="13.5" customHeight="1">
      <c r="A41" s="1450">
        <f t="shared" si="0"/>
        <v>17</v>
      </c>
      <c r="B41" s="1496"/>
      <c r="C41" s="1497"/>
      <c r="D41" s="1498"/>
      <c r="E41" s="1499"/>
      <c r="F41" s="1499"/>
      <c r="G41" s="1500"/>
    </row>
    <row r="42" spans="1:7" ht="13.5" customHeight="1">
      <c r="A42" s="1450">
        <f t="shared" si="0"/>
        <v>18</v>
      </c>
      <c r="B42" s="1496"/>
      <c r="C42" s="1501"/>
      <c r="D42" s="1502"/>
      <c r="E42" s="1503"/>
      <c r="F42" s="1503"/>
      <c r="G42" s="1500"/>
    </row>
    <row r="43" spans="1:7" ht="13.5" customHeight="1">
      <c r="A43" s="1450">
        <f t="shared" si="0"/>
        <v>19</v>
      </c>
      <c r="B43" s="1496"/>
      <c r="C43" s="1497"/>
      <c r="D43" s="1498"/>
      <c r="E43" s="1499"/>
      <c r="F43" s="1499"/>
      <c r="G43" s="1500"/>
    </row>
    <row r="44" spans="1:7" ht="13.5" customHeight="1">
      <c r="A44" s="1450">
        <f t="shared" si="0"/>
        <v>20</v>
      </c>
      <c r="B44" s="1496"/>
      <c r="C44" s="1497"/>
      <c r="D44" s="1498"/>
      <c r="E44" s="1499"/>
      <c r="F44" s="1499"/>
      <c r="G44" s="1500"/>
    </row>
    <row r="45" spans="1:7" ht="13.5" customHeight="1">
      <c r="A45" s="1450">
        <f t="shared" si="0"/>
        <v>21</v>
      </c>
      <c r="B45" s="1496"/>
      <c r="C45" s="1497"/>
      <c r="D45" s="1498"/>
      <c r="E45" s="1499"/>
      <c r="F45" s="1499"/>
      <c r="G45" s="1500"/>
    </row>
    <row r="46" spans="1:7" ht="13.5" customHeight="1">
      <c r="A46" s="1450">
        <f t="shared" si="0"/>
        <v>22</v>
      </c>
      <c r="B46" s="1507"/>
      <c r="C46" s="1505"/>
      <c r="D46" s="1506"/>
      <c r="E46" s="1503"/>
      <c r="F46" s="1503"/>
      <c r="G46" s="1500"/>
    </row>
    <row r="47" spans="1:7" ht="13.5" customHeight="1">
      <c r="A47" s="1450">
        <f t="shared" si="0"/>
        <v>23</v>
      </c>
      <c r="B47" s="1508"/>
      <c r="C47" s="1497"/>
      <c r="D47" s="1498"/>
      <c r="E47" s="1499"/>
      <c r="F47" s="1499"/>
      <c r="G47" s="1500"/>
    </row>
    <row r="48" spans="1:7" ht="13.5" customHeight="1">
      <c r="A48" s="1450">
        <f t="shared" si="0"/>
        <v>24</v>
      </c>
      <c r="B48" s="1496"/>
      <c r="C48" s="1497"/>
      <c r="D48" s="1498"/>
      <c r="E48" s="1499"/>
      <c r="F48" s="1499"/>
      <c r="G48" s="1500"/>
    </row>
    <row r="49" spans="1:7" ht="13.5" customHeight="1">
      <c r="A49" s="1450">
        <f t="shared" si="0"/>
        <v>25</v>
      </c>
      <c r="B49" s="1496"/>
      <c r="C49" s="1497"/>
      <c r="D49" s="1498"/>
      <c r="E49" s="1499"/>
      <c r="F49" s="1499"/>
      <c r="G49" s="1500"/>
    </row>
    <row r="50" spans="1:7" ht="13.5" customHeight="1">
      <c r="A50" s="1450">
        <f t="shared" si="0"/>
        <v>26</v>
      </c>
      <c r="B50" s="1496"/>
      <c r="C50" s="1497"/>
      <c r="D50" s="1498"/>
      <c r="E50" s="1499"/>
      <c r="F50" s="1499"/>
      <c r="G50" s="1500"/>
    </row>
    <row r="51" spans="1:7" ht="13.5" customHeight="1">
      <c r="A51" s="1450">
        <f t="shared" si="0"/>
        <v>27</v>
      </c>
      <c r="B51" s="1496"/>
      <c r="C51" s="1497"/>
      <c r="D51" s="1498"/>
      <c r="E51" s="1503"/>
      <c r="F51" s="1503"/>
      <c r="G51" s="1500"/>
    </row>
    <row r="52" spans="1:7" ht="13.5" customHeight="1">
      <c r="A52" s="1450">
        <f t="shared" si="0"/>
        <v>28</v>
      </c>
      <c r="B52" s="1496"/>
      <c r="C52" s="1497"/>
      <c r="D52" s="1498"/>
      <c r="E52" s="1499"/>
      <c r="F52" s="1499"/>
      <c r="G52" s="1500"/>
    </row>
    <row r="53" spans="1:7" ht="13.5" customHeight="1">
      <c r="A53" s="1450">
        <f t="shared" si="0"/>
        <v>29</v>
      </c>
      <c r="B53" s="1496"/>
      <c r="C53" s="1497"/>
      <c r="D53" s="1498"/>
      <c r="E53" s="1499"/>
      <c r="F53" s="1499"/>
      <c r="G53" s="1500"/>
    </row>
    <row r="54" spans="1:7" ht="13.5" customHeight="1">
      <c r="A54" s="1450">
        <f t="shared" si="0"/>
        <v>30</v>
      </c>
      <c r="B54" s="1496"/>
      <c r="C54" s="1497"/>
      <c r="D54" s="1498"/>
      <c r="E54" s="1499"/>
      <c r="F54" s="1499"/>
      <c r="G54" s="1500"/>
    </row>
    <row r="55" spans="1:7" ht="13.5" customHeight="1">
      <c r="A55" s="1450">
        <f t="shared" si="0"/>
        <v>31</v>
      </c>
      <c r="B55" s="1496"/>
      <c r="C55" s="1497"/>
      <c r="D55" s="1498"/>
      <c r="E55" s="1499"/>
      <c r="F55" s="1499"/>
      <c r="G55" s="1500"/>
    </row>
    <row r="56" spans="1:7" ht="13.5" customHeight="1">
      <c r="A56" s="1450">
        <f t="shared" si="0"/>
        <v>32</v>
      </c>
      <c r="B56" s="1496"/>
      <c r="C56" s="1497"/>
      <c r="D56" s="1498"/>
      <c r="E56" s="1499"/>
      <c r="F56" s="1499"/>
      <c r="G56" s="1500"/>
    </row>
    <row r="57" spans="1:7" ht="13.5" customHeight="1">
      <c r="A57" s="1450">
        <f t="shared" si="0"/>
        <v>33</v>
      </c>
      <c r="B57" s="1496"/>
      <c r="C57" s="1497"/>
      <c r="D57" s="1498"/>
      <c r="E57" s="1499"/>
      <c r="F57" s="1499"/>
      <c r="G57" s="1500"/>
    </row>
    <row r="58" spans="1:7" ht="13.5" customHeight="1">
      <c r="A58" s="1450">
        <f t="shared" si="0"/>
        <v>34</v>
      </c>
      <c r="B58" s="1496"/>
      <c r="C58" s="1497"/>
      <c r="D58" s="1498"/>
      <c r="E58" s="1499"/>
      <c r="F58" s="1499"/>
      <c r="G58" s="1500"/>
    </row>
    <row r="59" spans="1:7" ht="13.5" customHeight="1">
      <c r="A59" s="1450">
        <f t="shared" si="0"/>
        <v>35</v>
      </c>
      <c r="B59" s="1496"/>
      <c r="C59" s="1497"/>
      <c r="D59" s="1498"/>
      <c r="E59" s="1499"/>
      <c r="F59" s="1499"/>
      <c r="G59" s="1500"/>
    </row>
    <row r="60" spans="1:7" ht="13.5" customHeight="1">
      <c r="A60" s="1450">
        <f t="shared" si="0"/>
        <v>36</v>
      </c>
      <c r="B60" s="1496"/>
      <c r="C60" s="1497"/>
      <c r="D60" s="1498"/>
      <c r="E60" s="1499"/>
      <c r="F60" s="1499"/>
      <c r="G60" s="1500"/>
    </row>
    <row r="61" spans="1:8" ht="15.75">
      <c r="A61"/>
      <c r="B61"/>
      <c r="C61"/>
      <c r="D61"/>
      <c r="E61"/>
      <c r="F61"/>
      <c r="G61"/>
      <c r="H61"/>
    </row>
    <row r="62" spans="1:8" ht="15.75">
      <c r="A62"/>
      <c r="B62"/>
      <c r="C62"/>
      <c r="D62"/>
      <c r="E62"/>
      <c r="F62"/>
      <c r="G62"/>
      <c r="H62"/>
    </row>
    <row r="63" spans="1:6" ht="15.75">
      <c r="A63" s="1354"/>
      <c r="B63" s="1354"/>
      <c r="C63" s="1354"/>
      <c r="D63" s="1354"/>
      <c r="E63" s="1354"/>
      <c r="F63" s="1354"/>
    </row>
    <row r="64" spans="1:6" ht="15.75">
      <c r="A64" s="1354"/>
      <c r="B64" s="1354"/>
      <c r="C64" s="1354"/>
      <c r="D64" s="1354"/>
      <c r="E64" s="1354"/>
      <c r="F64" s="1354"/>
    </row>
    <row r="65" spans="1:6" ht="15.75">
      <c r="A65" s="1354"/>
      <c r="B65" s="1354"/>
      <c r="C65" s="1354"/>
      <c r="D65" s="1354"/>
      <c r="E65" s="1354"/>
      <c r="F65" s="1354"/>
    </row>
    <row r="66" spans="1:6" ht="15.75">
      <c r="A66" s="1354"/>
      <c r="B66" s="1354"/>
      <c r="C66" s="1354"/>
      <c r="D66" s="1354"/>
      <c r="E66" s="1354"/>
      <c r="F66" s="1354"/>
    </row>
    <row r="67" spans="1:6" ht="15.75">
      <c r="A67" s="1354"/>
      <c r="B67" s="1354"/>
      <c r="C67" s="1354"/>
      <c r="D67" s="1354"/>
      <c r="E67" s="1354"/>
      <c r="F67" s="1354"/>
    </row>
    <row r="68" spans="1:6" ht="15.75">
      <c r="A68" s="1354"/>
      <c r="B68" s="1354"/>
      <c r="C68" s="1354"/>
      <c r="D68" s="1354"/>
      <c r="E68" s="1354"/>
      <c r="F68" s="1354"/>
    </row>
    <row r="69" spans="1:6" ht="18" customHeight="1">
      <c r="A69" s="1354"/>
      <c r="B69" s="1354"/>
      <c r="C69" s="1354"/>
      <c r="D69" s="1354"/>
      <c r="E69" s="1354"/>
      <c r="F69" s="1354"/>
    </row>
    <row r="70" spans="1:6" ht="15.75">
      <c r="A70" s="1354"/>
      <c r="B70" s="1354"/>
      <c r="C70" s="1354"/>
      <c r="D70" s="1354"/>
      <c r="E70" s="1354"/>
      <c r="F70" s="1354"/>
    </row>
    <row r="71" spans="3:6" ht="15.75">
      <c r="C71" s="1354"/>
      <c r="D71" s="1354"/>
      <c r="E71" s="1354"/>
      <c r="F71" s="1354"/>
    </row>
    <row r="72" spans="3:6" ht="15.75">
      <c r="C72" s="1354"/>
      <c r="D72" s="1354"/>
      <c r="E72" s="1354"/>
      <c r="F72" s="1354"/>
    </row>
    <row r="73" spans="3:6" ht="15.75">
      <c r="C73" s="1354"/>
      <c r="D73" s="1354"/>
      <c r="E73" s="1354"/>
      <c r="F73" s="1354"/>
    </row>
    <row r="74" spans="3:6" ht="15.75">
      <c r="C74" s="1354"/>
      <c r="D74" s="1354"/>
      <c r="E74" s="1354"/>
      <c r="F74" s="1354"/>
    </row>
    <row r="75" spans="3:6" ht="15.75">
      <c r="C75" s="1354"/>
      <c r="D75" s="1354"/>
      <c r="E75" s="1354"/>
      <c r="F75" s="1354"/>
    </row>
    <row r="76" spans="3:6" ht="15.75">
      <c r="C76" s="1354"/>
      <c r="D76" s="1354"/>
      <c r="E76" s="1354"/>
      <c r="F76" s="1354"/>
    </row>
    <row r="77" spans="3:6" ht="15.75">
      <c r="C77" s="1354"/>
      <c r="D77" s="1354"/>
      <c r="E77" s="1354"/>
      <c r="F77" s="1354"/>
    </row>
  </sheetData>
  <sheetProtection/>
  <mergeCells count="17">
    <mergeCell ref="B21:C21"/>
    <mergeCell ref="D21:G21"/>
    <mergeCell ref="A11:G11"/>
    <mergeCell ref="A15:G15"/>
    <mergeCell ref="A18:G18"/>
    <mergeCell ref="A19:G19"/>
    <mergeCell ref="A16:G16"/>
    <mergeCell ref="A12:G12"/>
    <mergeCell ref="A13:G13"/>
    <mergeCell ref="A14:G14"/>
    <mergeCell ref="A8:G8"/>
    <mergeCell ref="A10:G10"/>
    <mergeCell ref="A7:G7"/>
    <mergeCell ref="B3:G3"/>
    <mergeCell ref="A5:G5"/>
    <mergeCell ref="A6:G6"/>
    <mergeCell ref="A9:G9"/>
  </mergeCells>
  <printOptions horizontalCentered="1"/>
  <pageMargins left="0.1" right="0.1" top="0.75" bottom="0.5" header="0" footer="0.5"/>
  <pageSetup horizontalDpi="300" verticalDpi="300" orientation="portrait" scale="78" r:id="rId1"/>
  <headerFooter alignWithMargins="0">
    <oddFooter>&amp;CPage 55</oddFooter>
  </headerFooter>
  <rowBreaks count="1" manualBreakCount="1">
    <brk id="60" max="7" man="1"/>
  </rowBreaks>
</worksheet>
</file>

<file path=xl/worksheets/sheet59.xml><?xml version="1.0" encoding="utf-8"?>
<worksheet xmlns="http://schemas.openxmlformats.org/spreadsheetml/2006/main" xmlns:r="http://schemas.openxmlformats.org/officeDocument/2006/relationships">
  <sheetPr codeName="Sheet57"/>
  <dimension ref="A1:Q48"/>
  <sheetViews>
    <sheetView showGridLines="0" zoomScale="75" zoomScaleNormal="75" workbookViewId="0" topLeftCell="A1">
      <selection activeCell="E15" sqref="E15"/>
    </sheetView>
  </sheetViews>
  <sheetFormatPr defaultColWidth="9.00390625" defaultRowHeight="15.75"/>
  <cols>
    <col min="1" max="1" width="11.625" style="3" customWidth="1"/>
    <col min="2" max="9" width="9.00390625" style="3" customWidth="1"/>
    <col min="10" max="10" width="16.00390625" style="3" customWidth="1"/>
    <col min="11" max="16384" width="9.00390625" style="3" customWidth="1"/>
  </cols>
  <sheetData>
    <row r="1" spans="1:17" s="2" customFormat="1" ht="19.5" thickBot="1">
      <c r="A1" s="1037">
        <f>TableConts1!A1</f>
        <v>0</v>
      </c>
      <c r="B1" s="1"/>
      <c r="C1" s="1"/>
      <c r="D1" s="1"/>
      <c r="E1" s="52"/>
      <c r="F1" s="1"/>
      <c r="G1" s="1"/>
      <c r="H1" s="1"/>
      <c r="I1" s="1"/>
      <c r="J1" s="856" t="str">
        <f>GenInst1!K1</f>
        <v>For the Year Ended December 31, 2018</v>
      </c>
      <c r="K1" s="238"/>
      <c r="L1" s="3"/>
      <c r="M1" s="3"/>
      <c r="N1" s="3"/>
      <c r="O1" s="3"/>
      <c r="P1" s="3"/>
      <c r="Q1" s="3"/>
    </row>
    <row r="2" spans="1:17" s="228" customFormat="1" ht="15.75">
      <c r="A2" s="249"/>
      <c r="B2" s="552" t="str">
        <f>GenInst1!B2</f>
        <v>    (Company Name)</v>
      </c>
      <c r="C2" s="249"/>
      <c r="D2" s="249"/>
      <c r="E2" s="238"/>
      <c r="F2" s="238"/>
      <c r="G2" s="249"/>
      <c r="H2" s="249"/>
      <c r="I2" s="3"/>
      <c r="J2" s="3"/>
      <c r="K2" s="329"/>
      <c r="L2" s="260"/>
      <c r="M2" s="260"/>
      <c r="N2" s="260"/>
      <c r="O2" s="260"/>
      <c r="P2" s="260"/>
      <c r="Q2" s="260"/>
    </row>
    <row r="3" spans="1:17" s="228" customFormat="1" ht="15.75">
      <c r="A3" s="249"/>
      <c r="B3" s="249"/>
      <c r="C3" s="249"/>
      <c r="D3" s="249"/>
      <c r="E3" s="238"/>
      <c r="F3" s="238"/>
      <c r="G3" s="249"/>
      <c r="H3" s="249"/>
      <c r="I3" s="3"/>
      <c r="J3" s="3"/>
      <c r="K3" s="329"/>
      <c r="L3" s="260"/>
      <c r="M3" s="260"/>
      <c r="N3" s="260"/>
      <c r="O3" s="260"/>
      <c r="P3" s="260"/>
      <c r="Q3" s="260"/>
    </row>
    <row r="4" spans="1:10" ht="18.75">
      <c r="A4" s="1741" t="s">
        <v>263</v>
      </c>
      <c r="B4" s="1741"/>
      <c r="C4" s="1741"/>
      <c r="D4" s="1741"/>
      <c r="E4" s="1741"/>
      <c r="F4" s="1741"/>
      <c r="G4" s="1741"/>
      <c r="H4" s="1741"/>
      <c r="I4" s="1741"/>
      <c r="J4" s="1741"/>
    </row>
    <row r="5" spans="1:10" ht="18.75">
      <c r="A5" s="1741" t="s">
        <v>264</v>
      </c>
      <c r="B5" s="1741"/>
      <c r="C5" s="1741"/>
      <c r="D5" s="1741"/>
      <c r="E5" s="1741"/>
      <c r="F5" s="1741"/>
      <c r="G5" s="1741"/>
      <c r="H5" s="1741"/>
      <c r="I5" s="1741"/>
      <c r="J5" s="1741"/>
    </row>
    <row r="6" spans="1:10" ht="18.75">
      <c r="A6" s="1628" t="s">
        <v>376</v>
      </c>
      <c r="B6" s="1628"/>
      <c r="C6" s="1628"/>
      <c r="D6" s="1628"/>
      <c r="E6" s="1628"/>
      <c r="F6" s="1628"/>
      <c r="G6" s="1628"/>
      <c r="H6" s="1628"/>
      <c r="I6" s="1628"/>
      <c r="J6" s="1628"/>
    </row>
    <row r="8" ht="15.75">
      <c r="A8" s="3" t="s">
        <v>1405</v>
      </c>
    </row>
    <row r="9" ht="15.75">
      <c r="A9" s="3" t="s">
        <v>1406</v>
      </c>
    </row>
    <row r="10" ht="15.75">
      <c r="A10" s="3" t="s">
        <v>1422</v>
      </c>
    </row>
    <row r="11" ht="15.75">
      <c r="A11" s="3" t="s">
        <v>1423</v>
      </c>
    </row>
    <row r="13" ht="15.75">
      <c r="A13" s="3" t="s">
        <v>1408</v>
      </c>
    </row>
    <row r="14" ht="15.75">
      <c r="A14" s="3" t="s">
        <v>1407</v>
      </c>
    </row>
    <row r="15" ht="15.75">
      <c r="A15" s="3" t="s">
        <v>1409</v>
      </c>
    </row>
    <row r="16" ht="15.75">
      <c r="A16" s="3" t="s">
        <v>1410</v>
      </c>
    </row>
    <row r="17" ht="15.75">
      <c r="A17" s="3" t="s">
        <v>1426</v>
      </c>
    </row>
    <row r="18" ht="15.75">
      <c r="A18" s="3" t="s">
        <v>54</v>
      </c>
    </row>
    <row r="20" ht="15.75">
      <c r="A20" s="3" t="s">
        <v>743</v>
      </c>
    </row>
    <row r="21" ht="15.75">
      <c r="A21" s="3" t="s">
        <v>1427</v>
      </c>
    </row>
    <row r="22" ht="15.75">
      <c r="A22" s="3" t="s">
        <v>1428</v>
      </c>
    </row>
    <row r="23" ht="15.75">
      <c r="A23" s="3" t="s">
        <v>1429</v>
      </c>
    </row>
    <row r="25" ht="15.75">
      <c r="A25" s="3" t="s">
        <v>1413</v>
      </c>
    </row>
    <row r="26" ht="15.75">
      <c r="A26" s="3" t="s">
        <v>1412</v>
      </c>
    </row>
    <row r="28" ht="15.75">
      <c r="A28" s="3" t="s">
        <v>368</v>
      </c>
    </row>
    <row r="29" ht="15.75">
      <c r="A29" s="3" t="s">
        <v>378</v>
      </c>
    </row>
    <row r="33" ht="15.75">
      <c r="A33" s="3" t="s">
        <v>746</v>
      </c>
    </row>
    <row r="34" ht="15.75">
      <c r="A34" s="3" t="s">
        <v>745</v>
      </c>
    </row>
    <row r="38" ht="15.75">
      <c r="A38" s="3" t="s">
        <v>744</v>
      </c>
    </row>
    <row r="39" ht="15.75">
      <c r="A39" s="3" t="s">
        <v>1424</v>
      </c>
    </row>
    <row r="40" ht="15.75">
      <c r="A40" s="3" t="s">
        <v>1425</v>
      </c>
    </row>
    <row r="41" spans="6:8" ht="15.75">
      <c r="F41" s="976" t="s">
        <v>1049</v>
      </c>
      <c r="H41" s="976" t="s">
        <v>1415</v>
      </c>
    </row>
    <row r="42" spans="6:8" ht="15.75">
      <c r="F42" s="976" t="s">
        <v>1416</v>
      </c>
      <c r="H42" s="976" t="s">
        <v>1414</v>
      </c>
    </row>
    <row r="43" spans="4:8" ht="15.75">
      <c r="D43" s="3" t="s">
        <v>1417</v>
      </c>
      <c r="F43" s="977" t="s">
        <v>1418</v>
      </c>
      <c r="H43" s="977" t="s">
        <v>1418</v>
      </c>
    </row>
    <row r="44" spans="3:8" ht="15.75">
      <c r="C44" s="1740" t="s">
        <v>1608</v>
      </c>
      <c r="D44" s="1740"/>
      <c r="F44" s="977" t="s">
        <v>1418</v>
      </c>
      <c r="H44" s="977" t="s">
        <v>1418</v>
      </c>
    </row>
    <row r="45" spans="6:8" ht="15.75">
      <c r="F45" s="977"/>
      <c r="H45" s="977"/>
    </row>
    <row r="46" ht="15.75">
      <c r="A46" s="3" t="s">
        <v>1419</v>
      </c>
    </row>
    <row r="47" ht="15.75">
      <c r="A47" s="3" t="s">
        <v>1420</v>
      </c>
    </row>
    <row r="48" ht="15.75">
      <c r="A48" s="3" t="s">
        <v>1421</v>
      </c>
    </row>
  </sheetData>
  <sheetProtection/>
  <mergeCells count="4">
    <mergeCell ref="C44:D44"/>
    <mergeCell ref="A4:J4"/>
    <mergeCell ref="A5:J5"/>
    <mergeCell ref="A6:J6"/>
  </mergeCells>
  <printOptions horizontalCentered="1"/>
  <pageMargins left="0.5" right="0.5" top="0.75" bottom="0.5" header="0" footer="0.5"/>
  <pageSetup horizontalDpi="600" verticalDpi="600" orientation="portrait" scale="90" r:id="rId3"/>
  <headerFooter alignWithMargins="0">
    <oddFooter>&amp;CPage 56</oddFooter>
  </headerFooter>
  <legacyDrawing r:id="rId2"/>
  <oleObjects>
    <oleObject progId="Document" shapeId="271895" r:id="rId1"/>
  </oleObjects>
</worksheet>
</file>

<file path=xl/worksheets/sheet6.xml><?xml version="1.0" encoding="utf-8"?>
<worksheet xmlns="http://schemas.openxmlformats.org/spreadsheetml/2006/main" xmlns:r="http://schemas.openxmlformats.org/officeDocument/2006/relationships">
  <sheetPr codeName="Sheet6" transitionEvaluation="1"/>
  <dimension ref="A1:R60"/>
  <sheetViews>
    <sheetView showGridLines="0" zoomScalePageLayoutView="0" workbookViewId="0" topLeftCell="A1">
      <selection activeCell="B1" sqref="B1"/>
    </sheetView>
  </sheetViews>
  <sheetFormatPr defaultColWidth="9.625" defaultRowHeight="15.75"/>
  <cols>
    <col min="1" max="1" width="37.625" style="547" customWidth="1"/>
    <col min="2" max="2" width="38.25390625" style="547" customWidth="1"/>
    <col min="3" max="3" width="9.125" style="547" customWidth="1"/>
    <col min="4" max="4" width="29.00390625" style="547" customWidth="1"/>
    <col min="5" max="5" width="25.375" style="547" customWidth="1"/>
    <col min="6" max="6" width="4.75390625" style="547" customWidth="1"/>
    <col min="7" max="7" width="5.875" style="547" customWidth="1"/>
    <col min="8" max="11" width="9.50390625" style="547" customWidth="1"/>
    <col min="12" max="12" width="21.25390625" style="547" customWidth="1"/>
    <col min="13" max="16384" width="9.625" style="547" customWidth="1"/>
  </cols>
  <sheetData>
    <row r="1" spans="1:18" s="542" customFormat="1" ht="19.5" thickBot="1">
      <c r="A1" s="1037">
        <f>TableConts1!A1</f>
        <v>0</v>
      </c>
      <c r="B1" s="856" t="str">
        <f>GenInst1!K1</f>
        <v>For the Year Ended December 31, 2018</v>
      </c>
      <c r="C1" s="544"/>
      <c r="D1" s="544"/>
      <c r="E1" s="544"/>
      <c r="F1" s="540"/>
      <c r="G1" s="545"/>
      <c r="H1" s="545"/>
      <c r="I1" s="545"/>
      <c r="J1" s="545"/>
      <c r="K1" s="545"/>
      <c r="L1" s="545"/>
      <c r="M1" s="541"/>
      <c r="N1" s="541"/>
      <c r="O1" s="541"/>
      <c r="P1" s="541"/>
      <c r="Q1" s="541"/>
      <c r="R1" s="541"/>
    </row>
    <row r="2" spans="1:18" s="542" customFormat="1" ht="15.75">
      <c r="A2" s="985" t="s">
        <v>318</v>
      </c>
      <c r="B2" s="249" t="s">
        <v>1013</v>
      </c>
      <c r="C2" s="544"/>
      <c r="D2" s="544"/>
      <c r="E2" s="544"/>
      <c r="F2" s="545"/>
      <c r="G2" s="545"/>
      <c r="H2" s="544"/>
      <c r="I2" s="544"/>
      <c r="J2" s="544"/>
      <c r="K2" s="544"/>
      <c r="L2" s="545"/>
      <c r="M2" s="541"/>
      <c r="N2" s="541"/>
      <c r="O2" s="541"/>
      <c r="P2" s="541"/>
      <c r="Q2" s="541"/>
      <c r="R2" s="541"/>
    </row>
    <row r="3" spans="1:18" s="542" customFormat="1" ht="15.75" customHeight="1">
      <c r="A3" s="1023"/>
      <c r="B3" s="249"/>
      <c r="C3" s="544"/>
      <c r="D3" s="544"/>
      <c r="E3" s="544"/>
      <c r="F3" s="545"/>
      <c r="G3" s="545"/>
      <c r="H3" s="544"/>
      <c r="I3" s="544"/>
      <c r="J3" s="544"/>
      <c r="K3" s="544"/>
      <c r="L3" s="545"/>
      <c r="M3" s="541"/>
      <c r="N3" s="541"/>
      <c r="O3" s="541"/>
      <c r="P3" s="541"/>
      <c r="Q3" s="541"/>
      <c r="R3" s="541"/>
    </row>
    <row r="4" spans="1:2" s="541" customFormat="1" ht="15.75">
      <c r="A4" s="1630" t="s">
        <v>1411</v>
      </c>
      <c r="B4" s="1630"/>
    </row>
    <row r="5" spans="1:2" s="541" customFormat="1" ht="15.75">
      <c r="A5" s="260"/>
      <c r="B5" s="153"/>
    </row>
    <row r="6" spans="1:2" ht="15.75">
      <c r="A6" s="374" t="s">
        <v>1014</v>
      </c>
      <c r="B6" s="979"/>
    </row>
    <row r="7" spans="1:2" ht="15.75">
      <c r="A7" s="374" t="s">
        <v>1027</v>
      </c>
      <c r="B7" s="979"/>
    </row>
    <row r="8" spans="1:2" ht="15.75">
      <c r="A8" s="374"/>
      <c r="B8" s="979"/>
    </row>
    <row r="9" spans="1:2" ht="15.75">
      <c r="A9" s="374"/>
      <c r="B9" s="979"/>
    </row>
    <row r="10" spans="1:2" ht="15.75">
      <c r="A10" s="374"/>
      <c r="B10" s="979"/>
    </row>
    <row r="11" spans="1:2" ht="15.75">
      <c r="A11" s="374"/>
      <c r="B11" s="979"/>
    </row>
    <row r="12" spans="1:2" ht="15.75">
      <c r="A12" s="374"/>
      <c r="B12" s="979"/>
    </row>
    <row r="13" spans="1:2" ht="15.75">
      <c r="A13" s="374"/>
      <c r="B13" s="979"/>
    </row>
    <row r="14" spans="1:2" ht="15.75">
      <c r="A14" s="374" t="s">
        <v>1028</v>
      </c>
      <c r="B14" s="979"/>
    </row>
    <row r="15" spans="1:2" ht="15.75">
      <c r="A15" s="374" t="s">
        <v>1029</v>
      </c>
      <c r="B15" s="979"/>
    </row>
    <row r="16" spans="1:2" ht="15.75">
      <c r="A16" s="374" t="s">
        <v>1531</v>
      </c>
      <c r="B16" s="979"/>
    </row>
    <row r="17" spans="1:2" ht="15.75">
      <c r="A17" s="374"/>
      <c r="B17" s="979"/>
    </row>
    <row r="18" spans="1:2" ht="15.75">
      <c r="A18" s="374"/>
      <c r="B18" s="979"/>
    </row>
    <row r="19" spans="1:2" ht="15.75">
      <c r="A19" s="374"/>
      <c r="B19" s="979"/>
    </row>
    <row r="20" spans="1:2" ht="15.75">
      <c r="A20" s="374"/>
      <c r="B20" s="979"/>
    </row>
    <row r="21" spans="1:2" ht="15.75">
      <c r="A21" s="374"/>
      <c r="B21" s="979"/>
    </row>
    <row r="22" spans="1:2" ht="15.75">
      <c r="A22" s="374"/>
      <c r="B22" s="979"/>
    </row>
    <row r="23" spans="1:2" ht="15.75">
      <c r="A23" s="374" t="s">
        <v>1532</v>
      </c>
      <c r="B23" s="979"/>
    </row>
    <row r="24" spans="1:2" ht="15.75">
      <c r="A24" s="374" t="s">
        <v>1559</v>
      </c>
      <c r="B24" s="979"/>
    </row>
    <row r="25" spans="1:2" ht="15.75">
      <c r="A25" s="374" t="s">
        <v>1560</v>
      </c>
      <c r="B25" s="979"/>
    </row>
    <row r="26" spans="1:2" ht="15.75">
      <c r="A26" s="374" t="s">
        <v>640</v>
      </c>
      <c r="B26" s="979"/>
    </row>
    <row r="27" spans="1:2" ht="15.75">
      <c r="A27" s="374"/>
      <c r="B27" s="979"/>
    </row>
    <row r="28" spans="1:2" ht="15.75">
      <c r="A28" s="374"/>
      <c r="B28" s="979"/>
    </row>
    <row r="29" spans="1:2" ht="15.75">
      <c r="A29" s="374"/>
      <c r="B29" s="979"/>
    </row>
    <row r="30" spans="1:2" ht="15.75">
      <c r="A30" s="374"/>
      <c r="B30" s="979"/>
    </row>
    <row r="31" spans="1:2" ht="15.75">
      <c r="A31" s="374"/>
      <c r="B31" s="979"/>
    </row>
    <row r="32" spans="1:2" ht="15.75">
      <c r="A32" s="374"/>
      <c r="B32" s="979"/>
    </row>
    <row r="33" spans="1:2" ht="15.75">
      <c r="A33" s="374" t="s">
        <v>1132</v>
      </c>
      <c r="B33" s="979"/>
    </row>
    <row r="34" spans="1:2" ht="15.75">
      <c r="A34" s="374" t="s">
        <v>641</v>
      </c>
      <c r="B34" s="979"/>
    </row>
    <row r="35" spans="1:2" ht="15.75">
      <c r="A35" s="374"/>
      <c r="B35" s="979"/>
    </row>
    <row r="36" ht="15.75">
      <c r="A36"/>
    </row>
    <row r="37" ht="15.75">
      <c r="A37" s="546"/>
    </row>
    <row r="38" ht="15.75">
      <c r="A38" s="546"/>
    </row>
    <row r="39" ht="15.75">
      <c r="A39" s="546"/>
    </row>
    <row r="40" ht="15.75">
      <c r="A40" s="546"/>
    </row>
    <row r="41" ht="15.75">
      <c r="A41" s="546"/>
    </row>
    <row r="42" ht="15.75">
      <c r="A42" s="546"/>
    </row>
    <row r="43" ht="15.75">
      <c r="A43" s="546"/>
    </row>
    <row r="44" ht="15.75">
      <c r="A44" s="546"/>
    </row>
    <row r="45" ht="15.75">
      <c r="A45" s="546"/>
    </row>
    <row r="46" ht="15.75">
      <c r="A46" s="546"/>
    </row>
    <row r="47" ht="15.75">
      <c r="A47" s="546"/>
    </row>
    <row r="48" ht="15.75">
      <c r="A48" s="546"/>
    </row>
    <row r="49" ht="15.75">
      <c r="A49" s="546"/>
    </row>
    <row r="50" ht="15.75">
      <c r="A50" s="546"/>
    </row>
    <row r="51" ht="15.75">
      <c r="A51" s="546"/>
    </row>
    <row r="52" ht="15.75">
      <c r="A52" s="546"/>
    </row>
    <row r="53" ht="15.75">
      <c r="A53" s="546"/>
    </row>
    <row r="54" ht="15.75">
      <c r="A54" s="546"/>
    </row>
    <row r="55" ht="15.75">
      <c r="A55" s="546"/>
    </row>
    <row r="56" ht="15.75">
      <c r="A56" s="546"/>
    </row>
    <row r="57" ht="15.75">
      <c r="A57" s="546"/>
    </row>
    <row r="58" ht="15.75">
      <c r="A58" s="546"/>
    </row>
    <row r="59" ht="15.75">
      <c r="A59" s="546"/>
    </row>
    <row r="60" ht="15.75">
      <c r="A60" s="546"/>
    </row>
  </sheetData>
  <sheetProtection/>
  <mergeCells count="1">
    <mergeCell ref="A4:B4"/>
  </mergeCells>
  <printOptions/>
  <pageMargins left="1" right="0.5" top="1" bottom="0.5" header="0" footer="0.5"/>
  <pageSetup horizontalDpi="600" verticalDpi="600" orientation="portrait" r:id="rId1"/>
  <headerFooter alignWithMargins="0">
    <oddFooter>&amp;CPage 3</oddFooter>
  </headerFooter>
</worksheet>
</file>

<file path=xl/worksheets/sheet60.xml><?xml version="1.0" encoding="utf-8"?>
<worksheet xmlns="http://schemas.openxmlformats.org/spreadsheetml/2006/main" xmlns:r="http://schemas.openxmlformats.org/officeDocument/2006/relationships">
  <sheetPr codeName="Sheet58">
    <pageSetUpPr fitToPage="1"/>
  </sheetPr>
  <dimension ref="A1:J44"/>
  <sheetViews>
    <sheetView showGridLines="0" showZeros="0" zoomScale="75" zoomScaleNormal="75" zoomScalePageLayoutView="0" workbookViewId="0" topLeftCell="A1">
      <selection activeCell="A5" sqref="A5:D5"/>
    </sheetView>
  </sheetViews>
  <sheetFormatPr defaultColWidth="12.50390625" defaultRowHeight="15.75"/>
  <cols>
    <col min="1" max="1" width="5.375" style="639" customWidth="1"/>
    <col min="2" max="2" width="50.875" style="640" customWidth="1"/>
    <col min="3" max="3" width="16.125" style="639" customWidth="1"/>
    <col min="4" max="4" width="18.00390625" style="639" customWidth="1"/>
    <col min="5" max="5" width="3.625" style="639" customWidth="1"/>
    <col min="6" max="243" width="12.50390625" style="639" customWidth="1"/>
    <col min="244" max="244" width="17.75390625" style="639" customWidth="1"/>
    <col min="245" max="16384" width="12.50390625" style="639" customWidth="1"/>
  </cols>
  <sheetData>
    <row r="1" spans="1:10" s="550" customFormat="1" ht="19.5" thickBot="1">
      <c r="A1" s="1037">
        <f>TableConts1!A1</f>
        <v>0</v>
      </c>
      <c r="B1" s="638"/>
      <c r="C1" s="855"/>
      <c r="D1" s="981" t="str">
        <f>GenInst1!K1</f>
        <v>For the Year Ended December 31, 2018</v>
      </c>
      <c r="E1" s="637"/>
      <c r="F1" s="637"/>
      <c r="G1" s="637"/>
      <c r="H1" s="637"/>
      <c r="I1" s="637"/>
      <c r="J1" s="637"/>
    </row>
    <row r="2" spans="1:10" s="550" customFormat="1" ht="15.75">
      <c r="A2" s="548"/>
      <c r="B2" s="548" t="s">
        <v>936</v>
      </c>
      <c r="C2" s="38"/>
      <c r="D2" s="637"/>
      <c r="E2" s="637"/>
      <c r="F2" s="637"/>
      <c r="G2" s="637"/>
      <c r="H2" s="637"/>
      <c r="I2" s="637"/>
      <c r="J2" s="637"/>
    </row>
    <row r="3" spans="1:10" s="550" customFormat="1" ht="15.75" customHeight="1">
      <c r="A3" s="1026"/>
      <c r="B3" s="38"/>
      <c r="C3" s="38"/>
      <c r="D3" s="637"/>
      <c r="E3" s="637"/>
      <c r="F3" s="637"/>
      <c r="G3" s="637"/>
      <c r="H3" s="637"/>
      <c r="I3" s="637"/>
      <c r="J3" s="637"/>
    </row>
    <row r="4" spans="1:4" ht="16.5" customHeight="1">
      <c r="A4" s="1628" t="s">
        <v>1769</v>
      </c>
      <c r="B4" s="1628"/>
      <c r="C4" s="1628"/>
      <c r="D4" s="1628"/>
    </row>
    <row r="5" spans="1:4" ht="16.5" customHeight="1">
      <c r="A5" s="1628" t="s">
        <v>375</v>
      </c>
      <c r="B5" s="1628"/>
      <c r="C5" s="1628"/>
      <c r="D5" s="1628"/>
    </row>
    <row r="6" spans="1:3" ht="16.5" customHeight="1">
      <c r="A6" s="643"/>
      <c r="B6" s="690"/>
      <c r="C6" s="691"/>
    </row>
    <row r="7" spans="1:4" ht="15.75" customHeight="1">
      <c r="A7" s="733" t="s">
        <v>1612</v>
      </c>
      <c r="B7" s="1684" t="s">
        <v>369</v>
      </c>
      <c r="C7" s="1685"/>
      <c r="D7" s="919" t="s">
        <v>842</v>
      </c>
    </row>
    <row r="8" spans="1:4" ht="15.75" customHeight="1">
      <c r="A8" s="734" t="s">
        <v>1617</v>
      </c>
      <c r="B8" s="1686" t="s">
        <v>1618</v>
      </c>
      <c r="C8" s="1687"/>
      <c r="D8" s="697" t="s">
        <v>1619</v>
      </c>
    </row>
    <row r="9" spans="1:4" ht="16.5" customHeight="1">
      <c r="A9" s="735">
        <v>1</v>
      </c>
      <c r="B9" s="736" t="s">
        <v>1720</v>
      </c>
      <c r="C9" s="923"/>
      <c r="D9" s="969"/>
    </row>
    <row r="10" spans="1:4" ht="16.5" customHeight="1">
      <c r="A10" s="735">
        <f>A9+1</f>
        <v>2</v>
      </c>
      <c r="B10" s="737" t="s">
        <v>370</v>
      </c>
      <c r="C10" s="920"/>
      <c r="D10" s="968"/>
    </row>
    <row r="11" spans="1:4" ht="16.5" customHeight="1">
      <c r="A11" s="735">
        <f>A10+1</f>
        <v>3</v>
      </c>
      <c r="B11" s="739"/>
      <c r="C11" s="920"/>
      <c r="D11" s="968"/>
    </row>
    <row r="12" spans="1:4" ht="16.5" customHeight="1">
      <c r="A12" s="735">
        <f aca="true" t="shared" si="0" ref="A12:A43">A11+1</f>
        <v>4</v>
      </c>
      <c r="B12" s="739"/>
      <c r="C12" s="920"/>
      <c r="D12" s="968"/>
    </row>
    <row r="13" spans="1:4" ht="16.5" customHeight="1">
      <c r="A13" s="735">
        <f t="shared" si="0"/>
        <v>5</v>
      </c>
      <c r="B13" s="739"/>
      <c r="C13" s="920"/>
      <c r="D13" s="968"/>
    </row>
    <row r="14" spans="1:4" ht="16.5" customHeight="1">
      <c r="A14" s="735">
        <f t="shared" si="0"/>
        <v>6</v>
      </c>
      <c r="B14" s="739"/>
      <c r="C14" s="920"/>
      <c r="D14" s="968"/>
    </row>
    <row r="15" spans="1:4" ht="16.5" customHeight="1">
      <c r="A15" s="735">
        <f t="shared" si="0"/>
        <v>7</v>
      </c>
      <c r="B15" s="739"/>
      <c r="C15" s="920"/>
      <c r="D15" s="968"/>
    </row>
    <row r="16" spans="1:4" ht="16.5" customHeight="1">
      <c r="A16" s="735">
        <f t="shared" si="0"/>
        <v>8</v>
      </c>
      <c r="B16" s="739"/>
      <c r="C16" s="920"/>
      <c r="D16" s="968"/>
    </row>
    <row r="17" spans="1:4" ht="16.5" customHeight="1">
      <c r="A17" s="735">
        <f t="shared" si="0"/>
        <v>9</v>
      </c>
      <c r="B17" s="739"/>
      <c r="C17" s="920"/>
      <c r="D17" s="968"/>
    </row>
    <row r="18" spans="1:4" ht="16.5" customHeight="1">
      <c r="A18" s="735">
        <f t="shared" si="0"/>
        <v>10</v>
      </c>
      <c r="B18" s="739"/>
      <c r="C18" s="920"/>
      <c r="D18" s="968"/>
    </row>
    <row r="19" spans="1:4" ht="16.5" customHeight="1">
      <c r="A19" s="735">
        <f t="shared" si="0"/>
        <v>11</v>
      </c>
      <c r="B19" s="739"/>
      <c r="C19" s="920"/>
      <c r="D19" s="968"/>
    </row>
    <row r="20" spans="1:4" ht="16.5" customHeight="1">
      <c r="A20" s="735">
        <f t="shared" si="0"/>
        <v>12</v>
      </c>
      <c r="B20" s="739"/>
      <c r="C20" s="920"/>
      <c r="D20" s="968"/>
    </row>
    <row r="21" spans="1:4" ht="16.5" customHeight="1">
      <c r="A21" s="735">
        <f t="shared" si="0"/>
        <v>13</v>
      </c>
      <c r="B21" s="739"/>
      <c r="C21" s="920"/>
      <c r="D21" s="968"/>
    </row>
    <row r="22" spans="1:4" ht="16.5" customHeight="1">
      <c r="A22" s="735">
        <f t="shared" si="0"/>
        <v>14</v>
      </c>
      <c r="B22" s="739"/>
      <c r="C22" s="920"/>
      <c r="D22" s="968"/>
    </row>
    <row r="23" spans="1:4" ht="16.5" customHeight="1">
      <c r="A23" s="735">
        <f t="shared" si="0"/>
        <v>15</v>
      </c>
      <c r="B23" s="739"/>
      <c r="C23" s="920"/>
      <c r="D23" s="968"/>
    </row>
    <row r="24" spans="1:4" ht="16.5" customHeight="1">
      <c r="A24" s="735">
        <f t="shared" si="0"/>
        <v>16</v>
      </c>
      <c r="B24" s="739"/>
      <c r="C24" s="920"/>
      <c r="D24" s="968"/>
    </row>
    <row r="25" spans="1:4" ht="16.5" customHeight="1">
      <c r="A25" s="735">
        <f t="shared" si="0"/>
        <v>17</v>
      </c>
      <c r="B25" s="739"/>
      <c r="C25" s="920"/>
      <c r="D25" s="968"/>
    </row>
    <row r="26" spans="1:4" ht="16.5" customHeight="1">
      <c r="A26" s="735">
        <f t="shared" si="0"/>
        <v>18</v>
      </c>
      <c r="B26" s="739"/>
      <c r="C26" s="920"/>
      <c r="D26" s="968"/>
    </row>
    <row r="27" spans="1:4" ht="16.5" customHeight="1">
      <c r="A27" s="735">
        <f t="shared" si="0"/>
        <v>19</v>
      </c>
      <c r="B27" s="739"/>
      <c r="C27" s="920"/>
      <c r="D27" s="968"/>
    </row>
    <row r="28" spans="1:4" ht="16.5" customHeight="1">
      <c r="A28" s="735">
        <f t="shared" si="0"/>
        <v>20</v>
      </c>
      <c r="B28" s="739"/>
      <c r="C28" s="920"/>
      <c r="D28" s="968"/>
    </row>
    <row r="29" spans="1:4" ht="16.5" customHeight="1">
      <c r="A29" s="735">
        <f t="shared" si="0"/>
        <v>21</v>
      </c>
      <c r="B29" s="739"/>
      <c r="C29" s="920"/>
      <c r="D29" s="968"/>
    </row>
    <row r="30" spans="1:4" ht="16.5" customHeight="1">
      <c r="A30" s="735">
        <f t="shared" si="0"/>
        <v>22</v>
      </c>
      <c r="B30" s="739"/>
      <c r="C30" s="920"/>
      <c r="D30" s="968"/>
    </row>
    <row r="31" spans="1:4" ht="16.5" customHeight="1">
      <c r="A31" s="735">
        <f t="shared" si="0"/>
        <v>23</v>
      </c>
      <c r="B31" s="739"/>
      <c r="C31" s="920"/>
      <c r="D31" s="968"/>
    </row>
    <row r="32" spans="1:4" ht="16.5" customHeight="1">
      <c r="A32" s="735">
        <f t="shared" si="0"/>
        <v>24</v>
      </c>
      <c r="B32" s="739"/>
      <c r="C32" s="920"/>
      <c r="D32" s="968"/>
    </row>
    <row r="33" spans="1:4" ht="16.5" customHeight="1">
      <c r="A33" s="735">
        <f t="shared" si="0"/>
        <v>25</v>
      </c>
      <c r="B33" s="739"/>
      <c r="C33" s="920"/>
      <c r="D33" s="968"/>
    </row>
    <row r="34" spans="1:4" ht="16.5" customHeight="1">
      <c r="A34" s="735">
        <f t="shared" si="0"/>
        <v>26</v>
      </c>
      <c r="B34" s="739"/>
      <c r="C34" s="920"/>
      <c r="D34" s="968"/>
    </row>
    <row r="35" spans="1:4" ht="16.5" customHeight="1">
      <c r="A35" s="735">
        <f t="shared" si="0"/>
        <v>27</v>
      </c>
      <c r="B35" s="739"/>
      <c r="C35" s="920"/>
      <c r="D35" s="968"/>
    </row>
    <row r="36" spans="1:4" ht="16.5" customHeight="1">
      <c r="A36" s="735">
        <f t="shared" si="0"/>
        <v>28</v>
      </c>
      <c r="B36" s="739"/>
      <c r="C36" s="920"/>
      <c r="D36" s="968"/>
    </row>
    <row r="37" spans="1:4" ht="16.5" customHeight="1">
      <c r="A37" s="735">
        <f t="shared" si="0"/>
        <v>29</v>
      </c>
      <c r="B37" s="739"/>
      <c r="C37" s="920"/>
      <c r="D37" s="968"/>
    </row>
    <row r="38" spans="1:4" ht="16.5" customHeight="1">
      <c r="A38" s="735">
        <f t="shared" si="0"/>
        <v>30</v>
      </c>
      <c r="B38" s="739"/>
      <c r="C38" s="920"/>
      <c r="D38" s="968"/>
    </row>
    <row r="39" spans="1:4" ht="16.5" customHeight="1">
      <c r="A39" s="735">
        <f t="shared" si="0"/>
        <v>31</v>
      </c>
      <c r="B39" s="739"/>
      <c r="C39" s="920"/>
      <c r="D39" s="968"/>
    </row>
    <row r="40" spans="1:4" ht="16.5" customHeight="1">
      <c r="A40" s="735">
        <f t="shared" si="0"/>
        <v>32</v>
      </c>
      <c r="B40" s="741"/>
      <c r="C40" s="921"/>
      <c r="D40" s="970"/>
    </row>
    <row r="41" spans="1:4" ht="16.5" customHeight="1">
      <c r="A41" s="735">
        <f t="shared" si="0"/>
        <v>33</v>
      </c>
      <c r="B41" s="743" t="s">
        <v>372</v>
      </c>
      <c r="C41" s="921"/>
      <c r="D41" s="970"/>
    </row>
    <row r="42" spans="1:4" ht="16.5" customHeight="1">
      <c r="A42" s="735">
        <f t="shared" si="0"/>
        <v>34</v>
      </c>
      <c r="B42" s="739"/>
      <c r="C42" s="921"/>
      <c r="D42" s="970"/>
    </row>
    <row r="43" spans="1:4" ht="16.5" customHeight="1">
      <c r="A43" s="735">
        <f t="shared" si="0"/>
        <v>35</v>
      </c>
      <c r="B43" s="743" t="s">
        <v>371</v>
      </c>
      <c r="C43" s="951"/>
      <c r="D43" s="970"/>
    </row>
    <row r="44" spans="1:3" ht="16.5" customHeight="1">
      <c r="A44" s="234" t="s">
        <v>1721</v>
      </c>
      <c r="B44" s="645"/>
      <c r="C44" s="874"/>
    </row>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sheetData>
  <sheetProtection/>
  <mergeCells count="4">
    <mergeCell ref="B7:C7"/>
    <mergeCell ref="B8:C8"/>
    <mergeCell ref="A4:D4"/>
    <mergeCell ref="A5:D5"/>
  </mergeCells>
  <printOptions horizontalCentered="1"/>
  <pageMargins left="0.5" right="0.5" top="0.75" bottom="0.5" header="0" footer="0.5"/>
  <pageSetup fitToHeight="1" fitToWidth="1" horizontalDpi="300" verticalDpi="300" orientation="portrait" scale="99" r:id="rId1"/>
  <headerFooter alignWithMargins="0">
    <oddFooter>&amp;CPage 57</oddFooter>
  </headerFooter>
</worksheet>
</file>

<file path=xl/worksheets/sheet61.xml><?xml version="1.0" encoding="utf-8"?>
<worksheet xmlns="http://schemas.openxmlformats.org/spreadsheetml/2006/main" xmlns:r="http://schemas.openxmlformats.org/officeDocument/2006/relationships">
  <sheetPr codeName="Sheet59"/>
  <dimension ref="A1:I61"/>
  <sheetViews>
    <sheetView showGridLines="0" showZeros="0" zoomScalePageLayoutView="0" workbookViewId="0" topLeftCell="A1">
      <selection activeCell="E22" sqref="E22"/>
    </sheetView>
  </sheetViews>
  <sheetFormatPr defaultColWidth="9.00390625" defaultRowHeight="15.75"/>
  <cols>
    <col min="1" max="1" width="4.625" style="536" customWidth="1"/>
    <col min="2" max="2" width="6.625" style="536" customWidth="1"/>
    <col min="3" max="3" width="29.625" style="536" customWidth="1"/>
    <col min="4" max="4" width="9.50390625" style="536" customWidth="1"/>
    <col min="5" max="5" width="20.375" style="536" customWidth="1"/>
    <col min="6" max="6" width="9.375" style="536" customWidth="1"/>
    <col min="7" max="16384" width="9.00390625" style="3" customWidth="1"/>
  </cols>
  <sheetData>
    <row r="1" spans="1:6" ht="19.5" thickBot="1">
      <c r="A1" s="1037">
        <f>TableConts1!A1</f>
        <v>0</v>
      </c>
      <c r="B1" s="51"/>
      <c r="C1" s="504"/>
      <c r="D1" s="1"/>
      <c r="E1" s="1"/>
      <c r="F1" s="856" t="str">
        <f>GenInst1!K1</f>
        <v>For the Year Ended December 31, 2018</v>
      </c>
    </row>
    <row r="2" spans="1:6" ht="12" customHeight="1">
      <c r="A2" s="249"/>
      <c r="B2" s="985" t="s">
        <v>340</v>
      </c>
      <c r="C2" s="249"/>
      <c r="D2" s="249"/>
      <c r="E2" s="249"/>
      <c r="F2" s="238"/>
    </row>
    <row r="3" spans="1:6" ht="10.5" customHeight="1">
      <c r="A3" s="249"/>
      <c r="B3" s="552"/>
      <c r="C3" s="249"/>
      <c r="D3" s="249"/>
      <c r="E3" s="249"/>
      <c r="F3" s="238"/>
    </row>
    <row r="4" spans="1:6" ht="15.75" customHeight="1">
      <c r="A4" s="1742" t="s">
        <v>231</v>
      </c>
      <c r="B4" s="1742"/>
      <c r="C4" s="1742"/>
      <c r="D4" s="1742"/>
      <c r="E4" s="1742"/>
      <c r="F4" s="1742"/>
    </row>
    <row r="5" spans="1:6" ht="15.75">
      <c r="A5" s="1132" t="s">
        <v>729</v>
      </c>
      <c r="B5" s="506"/>
      <c r="C5" s="507"/>
      <c r="D5" s="508"/>
      <c r="E5" s="509"/>
      <c r="F5" s="509"/>
    </row>
    <row r="6" spans="1:6" ht="12" customHeight="1">
      <c r="A6" s="510" t="s">
        <v>730</v>
      </c>
      <c r="B6" s="511"/>
      <c r="C6" s="512"/>
      <c r="D6" s="512"/>
      <c r="E6" s="513"/>
      <c r="F6" s="513"/>
    </row>
    <row r="7" spans="1:6" ht="12.75" customHeight="1">
      <c r="A7" s="514" t="s">
        <v>1612</v>
      </c>
      <c r="B7" s="515"/>
      <c r="C7" s="516" t="s">
        <v>632</v>
      </c>
      <c r="D7" s="517"/>
      <c r="E7" s="518" t="s">
        <v>731</v>
      </c>
      <c r="F7" s="518" t="s">
        <v>732</v>
      </c>
    </row>
    <row r="8" spans="1:6" ht="12.75" customHeight="1" thickBot="1">
      <c r="A8" s="519" t="s">
        <v>1617</v>
      </c>
      <c r="B8" s="520"/>
      <c r="C8" s="521" t="s">
        <v>1618</v>
      </c>
      <c r="D8" s="522"/>
      <c r="E8" s="523" t="s">
        <v>1619</v>
      </c>
      <c r="F8" s="523" t="s">
        <v>1620</v>
      </c>
    </row>
    <row r="9" spans="1:6" ht="15.75">
      <c r="A9" s="524">
        <v>1</v>
      </c>
      <c r="B9" s="768" t="s">
        <v>733</v>
      </c>
      <c r="C9" s="769"/>
      <c r="D9" s="525"/>
      <c r="E9" s="1298"/>
      <c r="F9" s="1299"/>
    </row>
    <row r="10" spans="1:6" ht="15.75">
      <c r="A10" s="524">
        <f aca="true" t="shared" si="0" ref="A10:A29">+A9+1</f>
        <v>2</v>
      </c>
      <c r="B10" s="526" t="s">
        <v>734</v>
      </c>
      <c r="C10" s="513"/>
      <c r="D10" s="513"/>
      <c r="E10" s="1300"/>
      <c r="F10" s="1301">
        <f>E10/365</f>
        <v>0</v>
      </c>
    </row>
    <row r="11" spans="1:6" ht="15.75">
      <c r="A11" s="524">
        <f t="shared" si="0"/>
        <v>3</v>
      </c>
      <c r="B11" s="526" t="s">
        <v>735</v>
      </c>
      <c r="C11" s="513"/>
      <c r="D11" s="513"/>
      <c r="E11" s="1300"/>
      <c r="F11" s="1301">
        <f>E11/365</f>
        <v>0</v>
      </c>
    </row>
    <row r="12" spans="1:9" ht="16.5" thickBot="1">
      <c r="A12" s="1133">
        <f t="shared" si="0"/>
        <v>4</v>
      </c>
      <c r="B12" s="760"/>
      <c r="C12" s="770" t="s">
        <v>736</v>
      </c>
      <c r="D12" s="771"/>
      <c r="E12" s="1302">
        <f>SUM(E10:E11)</f>
        <v>0</v>
      </c>
      <c r="F12" s="1303">
        <f>E12/365</f>
        <v>0</v>
      </c>
      <c r="I12" s="329"/>
    </row>
    <row r="13" spans="1:6" ht="15.75">
      <c r="A13" s="524">
        <f t="shared" si="0"/>
        <v>5</v>
      </c>
      <c r="B13" s="766" t="s">
        <v>737</v>
      </c>
      <c r="C13" s="767"/>
      <c r="D13" s="603"/>
      <c r="E13" s="1304">
        <v>0.0001</v>
      </c>
      <c r="F13" s="1305">
        <f>E13/365</f>
        <v>2.73972602739726E-07</v>
      </c>
    </row>
    <row r="14" spans="1:6" ht="15.75">
      <c r="A14" s="524">
        <f t="shared" si="0"/>
        <v>6</v>
      </c>
      <c r="B14" s="526" t="s">
        <v>738</v>
      </c>
      <c r="C14" s="513"/>
      <c r="D14" s="513"/>
      <c r="E14" s="1300"/>
      <c r="F14" s="1301">
        <f aca="true" t="shared" si="1" ref="F14:F22">E14/365</f>
        <v>0</v>
      </c>
    </row>
    <row r="15" spans="1:6" ht="15.75">
      <c r="A15" s="524">
        <f t="shared" si="0"/>
        <v>7</v>
      </c>
      <c r="B15" s="526" t="s">
        <v>739</v>
      </c>
      <c r="C15" s="513"/>
      <c r="D15" s="513"/>
      <c r="E15" s="1300">
        <v>0</v>
      </c>
      <c r="F15" s="1301">
        <f t="shared" si="1"/>
        <v>0</v>
      </c>
    </row>
    <row r="16" spans="1:6" ht="15.75">
      <c r="A16" s="524">
        <f t="shared" si="0"/>
        <v>8</v>
      </c>
      <c r="B16" s="526" t="s">
        <v>740</v>
      </c>
      <c r="C16" s="513"/>
      <c r="D16" s="513"/>
      <c r="E16" s="1300">
        <v>0</v>
      </c>
      <c r="F16" s="1301">
        <f t="shared" si="1"/>
        <v>0</v>
      </c>
    </row>
    <row r="17" spans="1:6" ht="15.75">
      <c r="A17" s="524">
        <f t="shared" si="0"/>
        <v>9</v>
      </c>
      <c r="B17" s="526" t="s">
        <v>741</v>
      </c>
      <c r="C17" s="513"/>
      <c r="D17" s="513"/>
      <c r="E17" s="1300"/>
      <c r="F17" s="1301">
        <f t="shared" si="1"/>
        <v>0</v>
      </c>
    </row>
    <row r="18" spans="1:6" ht="15.75">
      <c r="A18" s="524">
        <f t="shared" si="0"/>
        <v>10</v>
      </c>
      <c r="B18" s="526" t="s">
        <v>742</v>
      </c>
      <c r="C18" s="513"/>
      <c r="D18" s="513"/>
      <c r="E18" s="1300">
        <v>0</v>
      </c>
      <c r="F18" s="1301">
        <f t="shared" si="1"/>
        <v>0</v>
      </c>
    </row>
    <row r="19" spans="1:6" ht="15.75">
      <c r="A19" s="524">
        <f t="shared" si="0"/>
        <v>11</v>
      </c>
      <c r="B19" s="526" t="s">
        <v>780</v>
      </c>
      <c r="C19" s="513"/>
      <c r="D19" s="513"/>
      <c r="E19" s="1300">
        <v>0</v>
      </c>
      <c r="F19" s="1301">
        <f t="shared" si="1"/>
        <v>0</v>
      </c>
    </row>
    <row r="20" spans="1:6" ht="15.75">
      <c r="A20" s="524">
        <f t="shared" si="0"/>
        <v>12</v>
      </c>
      <c r="B20" s="526" t="s">
        <v>781</v>
      </c>
      <c r="C20" s="513"/>
      <c r="D20" s="513"/>
      <c r="E20" s="1300">
        <v>0</v>
      </c>
      <c r="F20" s="1301">
        <f t="shared" si="1"/>
        <v>0</v>
      </c>
    </row>
    <row r="21" spans="1:6" ht="16.5" thickBot="1">
      <c r="A21" s="524">
        <f t="shared" si="0"/>
        <v>13</v>
      </c>
      <c r="B21" s="528" t="s">
        <v>782</v>
      </c>
      <c r="C21" s="513"/>
      <c r="D21" s="513"/>
      <c r="E21" s="1306">
        <v>0</v>
      </c>
      <c r="F21" s="1307">
        <f t="shared" si="1"/>
        <v>0</v>
      </c>
    </row>
    <row r="22" spans="1:6" ht="16.5" thickTop="1">
      <c r="A22" s="524">
        <f t="shared" si="0"/>
        <v>14</v>
      </c>
      <c r="B22" s="765"/>
      <c r="C22" s="765" t="s">
        <v>783</v>
      </c>
      <c r="D22" s="513"/>
      <c r="E22" s="1308">
        <f>SUM(E14:E21)</f>
        <v>0</v>
      </c>
      <c r="F22" s="1301">
        <f t="shared" si="1"/>
        <v>0</v>
      </c>
    </row>
    <row r="23" spans="1:6" ht="15.75">
      <c r="A23" s="524">
        <f t="shared" si="0"/>
        <v>15</v>
      </c>
      <c r="B23" s="763" t="s">
        <v>784</v>
      </c>
      <c r="C23" s="764"/>
      <c r="D23" s="513"/>
      <c r="E23" s="1309"/>
      <c r="F23" s="1310"/>
    </row>
    <row r="24" spans="1:6" ht="15.75">
      <c r="A24" s="524">
        <f t="shared" si="0"/>
        <v>16</v>
      </c>
      <c r="B24" s="526" t="s">
        <v>738</v>
      </c>
      <c r="C24" s="513"/>
      <c r="D24" s="513"/>
      <c r="E24" s="1300">
        <v>0</v>
      </c>
      <c r="F24" s="1301">
        <f aca="true" t="shared" si="2" ref="F24:F31">E24/365</f>
        <v>0</v>
      </c>
    </row>
    <row r="25" spans="1:6" ht="15.75">
      <c r="A25" s="524">
        <f t="shared" si="0"/>
        <v>17</v>
      </c>
      <c r="B25" s="526" t="s">
        <v>739</v>
      </c>
      <c r="C25" s="513"/>
      <c r="D25" s="513"/>
      <c r="E25" s="1300"/>
      <c r="F25" s="1301">
        <f t="shared" si="2"/>
        <v>0</v>
      </c>
    </row>
    <row r="26" spans="1:6" ht="15.75">
      <c r="A26" s="524">
        <f t="shared" si="0"/>
        <v>18</v>
      </c>
      <c r="B26" s="526" t="s">
        <v>740</v>
      </c>
      <c r="C26" s="513"/>
      <c r="D26" s="513"/>
      <c r="E26" s="1300">
        <v>0</v>
      </c>
      <c r="F26" s="1301">
        <f t="shared" si="2"/>
        <v>0</v>
      </c>
    </row>
    <row r="27" spans="1:6" ht="15.75">
      <c r="A27" s="524">
        <f t="shared" si="0"/>
        <v>19</v>
      </c>
      <c r="B27" s="526" t="s">
        <v>780</v>
      </c>
      <c r="C27" s="513"/>
      <c r="D27" s="513"/>
      <c r="E27" s="1300">
        <v>0</v>
      </c>
      <c r="F27" s="1301">
        <f t="shared" si="2"/>
        <v>0</v>
      </c>
    </row>
    <row r="28" spans="1:6" ht="15.75">
      <c r="A28" s="524">
        <f t="shared" si="0"/>
        <v>20</v>
      </c>
      <c r="B28" s="526" t="s">
        <v>781</v>
      </c>
      <c r="C28" s="513"/>
      <c r="D28" s="513"/>
      <c r="E28" s="1300"/>
      <c r="F28" s="1301">
        <f t="shared" si="2"/>
        <v>0</v>
      </c>
    </row>
    <row r="29" spans="1:6" ht="16.5" thickBot="1">
      <c r="A29" s="524">
        <f t="shared" si="0"/>
        <v>21</v>
      </c>
      <c r="B29" s="530" t="s">
        <v>785</v>
      </c>
      <c r="C29" s="513"/>
      <c r="D29" s="513"/>
      <c r="E29" s="1306">
        <v>0</v>
      </c>
      <c r="F29" s="1307">
        <f t="shared" si="2"/>
        <v>0</v>
      </c>
    </row>
    <row r="30" spans="1:6" ht="17.25" thickBot="1" thickTop="1">
      <c r="A30" s="524">
        <f>+A28+1</f>
        <v>21</v>
      </c>
      <c r="B30" s="759"/>
      <c r="C30" s="759" t="s">
        <v>786</v>
      </c>
      <c r="D30" s="531"/>
      <c r="E30" s="1311">
        <f>SUM(E24:E29)</f>
        <v>0</v>
      </c>
      <c r="F30" s="1307">
        <f t="shared" si="2"/>
        <v>0</v>
      </c>
    </row>
    <row r="31" spans="1:6" ht="17.25" thickBot="1" thickTop="1">
      <c r="A31" s="524">
        <f>+A29+1</f>
        <v>22</v>
      </c>
      <c r="B31" s="760"/>
      <c r="C31" s="760" t="s">
        <v>787</v>
      </c>
      <c r="D31" s="532"/>
      <c r="E31" s="1312">
        <f>E22+E30</f>
        <v>0</v>
      </c>
      <c r="F31" s="1303">
        <f t="shared" si="2"/>
        <v>0</v>
      </c>
    </row>
    <row r="32" spans="1:6" ht="15.75">
      <c r="A32" s="524">
        <f aca="true" t="shared" si="3" ref="A32:A44">+A31+1</f>
        <v>23</v>
      </c>
      <c r="B32" s="761" t="s">
        <v>788</v>
      </c>
      <c r="C32" s="762"/>
      <c r="D32" s="527"/>
      <c r="E32" s="1313"/>
      <c r="F32" s="1314"/>
    </row>
    <row r="33" spans="1:6" ht="15.75">
      <c r="A33" s="524">
        <f t="shared" si="3"/>
        <v>24</v>
      </c>
      <c r="B33" s="763" t="s">
        <v>789</v>
      </c>
      <c r="C33" s="764"/>
      <c r="D33" s="513"/>
      <c r="E33" s="1315"/>
      <c r="F33" s="1316"/>
    </row>
    <row r="34" spans="1:6" ht="15.75">
      <c r="A34" s="524">
        <f t="shared" si="3"/>
        <v>25</v>
      </c>
      <c r="B34" s="526" t="s">
        <v>790</v>
      </c>
      <c r="C34" s="513"/>
      <c r="D34" s="513"/>
      <c r="E34" s="1300">
        <v>0</v>
      </c>
      <c r="F34" s="1301">
        <f>E34/365</f>
        <v>0</v>
      </c>
    </row>
    <row r="35" spans="1:6" ht="15.75">
      <c r="A35" s="524">
        <f t="shared" si="3"/>
        <v>26</v>
      </c>
      <c r="B35" s="530" t="s">
        <v>791</v>
      </c>
      <c r="C35" s="533"/>
      <c r="D35" s="513"/>
      <c r="E35" s="1300"/>
      <c r="F35" s="1301">
        <f>E35/365</f>
        <v>0</v>
      </c>
    </row>
    <row r="36" spans="1:6" ht="15.75">
      <c r="A36" s="524">
        <f t="shared" si="3"/>
        <v>27</v>
      </c>
      <c r="B36" s="530" t="s">
        <v>880</v>
      </c>
      <c r="C36" s="513"/>
      <c r="D36" s="513"/>
      <c r="E36" s="1300">
        <v>0</v>
      </c>
      <c r="F36" s="1301">
        <f>E36/365</f>
        <v>0</v>
      </c>
    </row>
    <row r="37" spans="1:6" ht="15.75">
      <c r="A37" s="524">
        <f t="shared" si="3"/>
        <v>28</v>
      </c>
      <c r="B37" s="526" t="s">
        <v>881</v>
      </c>
      <c r="C37" s="513"/>
      <c r="D37" s="513"/>
      <c r="E37" s="1300">
        <v>0</v>
      </c>
      <c r="F37" s="1301">
        <f>E37/365</f>
        <v>0</v>
      </c>
    </row>
    <row r="38" spans="1:6" ht="15.75">
      <c r="A38" s="524">
        <f t="shared" si="3"/>
        <v>29</v>
      </c>
      <c r="B38" s="526" t="s">
        <v>882</v>
      </c>
      <c r="C38" s="513"/>
      <c r="D38" s="513"/>
      <c r="E38" s="1300">
        <v>0</v>
      </c>
      <c r="F38" s="1301">
        <f>E38/365</f>
        <v>0</v>
      </c>
    </row>
    <row r="39" spans="1:6" ht="15.75">
      <c r="A39" s="524">
        <f t="shared" si="3"/>
        <v>30</v>
      </c>
      <c r="B39" s="602" t="s">
        <v>883</v>
      </c>
      <c r="C39" s="529"/>
      <c r="D39" s="513"/>
      <c r="E39" s="1309"/>
      <c r="F39" s="1310"/>
    </row>
    <row r="40" spans="1:6" ht="15.75">
      <c r="A40" s="524">
        <f t="shared" si="3"/>
        <v>31</v>
      </c>
      <c r="B40" s="526" t="s">
        <v>884</v>
      </c>
      <c r="C40" s="513"/>
      <c r="D40" s="513"/>
      <c r="E40" s="1300">
        <v>0</v>
      </c>
      <c r="F40" s="1301">
        <f>E40/365</f>
        <v>0</v>
      </c>
    </row>
    <row r="41" spans="1:6" ht="16.5" thickBot="1">
      <c r="A41" s="524">
        <f t="shared" si="3"/>
        <v>32</v>
      </c>
      <c r="B41" s="530" t="s">
        <v>885</v>
      </c>
      <c r="C41" s="513"/>
      <c r="D41" s="513"/>
      <c r="E41" s="1306">
        <v>0</v>
      </c>
      <c r="F41" s="1307">
        <f>E41/365</f>
        <v>0</v>
      </c>
    </row>
    <row r="42" spans="1:6" ht="17.25" thickBot="1" thickTop="1">
      <c r="A42" s="524">
        <f t="shared" si="3"/>
        <v>33</v>
      </c>
      <c r="B42" s="755"/>
      <c r="C42" s="755" t="s">
        <v>886</v>
      </c>
      <c r="D42" s="532"/>
      <c r="E42" s="1317">
        <f>SUM(E34:E41)</f>
        <v>0</v>
      </c>
      <c r="F42" s="1303">
        <f>E42/365</f>
        <v>0</v>
      </c>
    </row>
    <row r="43" spans="1:6" ht="16.5" thickBot="1">
      <c r="A43" s="524">
        <f t="shared" si="3"/>
        <v>34</v>
      </c>
      <c r="B43" s="755" t="s">
        <v>887</v>
      </c>
      <c r="C43" s="756"/>
      <c r="D43" s="534"/>
      <c r="E43" s="1318">
        <f>E12-(E31+E42)</f>
        <v>0</v>
      </c>
      <c r="F43" s="1319">
        <f>E43/365</f>
        <v>0</v>
      </c>
    </row>
    <row r="44" spans="1:6" ht="16.5" thickBot="1">
      <c r="A44" s="524">
        <f t="shared" si="3"/>
        <v>35</v>
      </c>
      <c r="B44" s="757" t="s">
        <v>888</v>
      </c>
      <c r="C44" s="758"/>
      <c r="D44" s="535"/>
      <c r="E44" s="1320">
        <f>IF(E43&gt;0,IF(E12&gt;0,E43/E12),"")</f>
      </c>
      <c r="F44" s="1319"/>
    </row>
    <row r="45" spans="5:6" ht="15.75">
      <c r="E45" s="537"/>
      <c r="F45" s="537"/>
    </row>
    <row r="46" spans="5:6" ht="15.75">
      <c r="E46" s="537"/>
      <c r="F46" s="537"/>
    </row>
    <row r="47" spans="5:6" ht="15.75">
      <c r="E47" s="537"/>
      <c r="F47" s="537"/>
    </row>
    <row r="48" spans="5:6" ht="15.75">
      <c r="E48" s="537"/>
      <c r="F48" s="537"/>
    </row>
    <row r="49" spans="5:6" ht="15.75">
      <c r="E49" s="537"/>
      <c r="F49" s="537"/>
    </row>
    <row r="50" spans="5:6" ht="15.75">
      <c r="E50" s="537"/>
      <c r="F50" s="537"/>
    </row>
    <row r="51" spans="5:6" ht="15.75">
      <c r="E51" s="537"/>
      <c r="F51" s="537"/>
    </row>
    <row r="52" spans="5:6" ht="15.75">
      <c r="E52" s="537"/>
      <c r="F52" s="537"/>
    </row>
    <row r="53" spans="5:6" ht="15.75">
      <c r="E53" s="537"/>
      <c r="F53" s="537"/>
    </row>
    <row r="54" spans="5:6" ht="15.75">
      <c r="E54" s="537"/>
      <c r="F54" s="537"/>
    </row>
    <row r="55" spans="5:6" ht="15.75">
      <c r="E55" s="537"/>
      <c r="F55" s="537"/>
    </row>
    <row r="56" spans="5:6" ht="15.75">
      <c r="E56" s="537"/>
      <c r="F56" s="537"/>
    </row>
    <row r="57" spans="5:6" ht="15.75">
      <c r="E57" s="537"/>
      <c r="F57" s="537"/>
    </row>
    <row r="58" spans="5:6" ht="15.75">
      <c r="E58" s="537"/>
      <c r="F58" s="537"/>
    </row>
    <row r="59" spans="5:6" ht="15.75">
      <c r="E59" s="537"/>
      <c r="F59" s="537"/>
    </row>
    <row r="60" spans="5:6" ht="15.75">
      <c r="E60" s="537"/>
      <c r="F60" s="537"/>
    </row>
    <row r="61" ht="15.75">
      <c r="F61" s="537"/>
    </row>
  </sheetData>
  <sheetProtection/>
  <mergeCells count="1">
    <mergeCell ref="A4:F4"/>
  </mergeCells>
  <printOptions horizontalCentered="1"/>
  <pageMargins left="0.5" right="0.5" top="0.75" bottom="0.5" header="0" footer="0.5"/>
  <pageSetup orientation="portrait" r:id="rId1"/>
  <headerFooter alignWithMargins="0">
    <oddFooter>&amp;CPage 58</oddFooter>
  </headerFooter>
</worksheet>
</file>

<file path=xl/worksheets/sheet62.xml><?xml version="1.0" encoding="utf-8"?>
<worksheet xmlns="http://schemas.openxmlformats.org/spreadsheetml/2006/main" xmlns:r="http://schemas.openxmlformats.org/officeDocument/2006/relationships">
  <sheetPr codeName="Sheet60"/>
  <dimension ref="A1:I64"/>
  <sheetViews>
    <sheetView showGridLines="0" zoomScalePageLayoutView="0" workbookViewId="0" topLeftCell="A1">
      <selection activeCell="A1" sqref="A1"/>
    </sheetView>
  </sheetViews>
  <sheetFormatPr defaultColWidth="9.00390625" defaultRowHeight="15.75"/>
  <cols>
    <col min="1" max="2" width="41.875" style="536" customWidth="1"/>
    <col min="3" max="3" width="29.625" style="536" customWidth="1"/>
    <col min="4" max="4" width="9.50390625" style="536" customWidth="1"/>
    <col min="5" max="5" width="20.375" style="536" customWidth="1"/>
    <col min="6" max="6" width="9.375" style="536" customWidth="1"/>
    <col min="7" max="16384" width="9.00390625" style="3" customWidth="1"/>
  </cols>
  <sheetData>
    <row r="1" spans="1:6" ht="19.5" thickBot="1">
      <c r="A1" s="1037">
        <f>TableConts1!A1</f>
        <v>0</v>
      </c>
      <c r="B1" s="856" t="str">
        <f>GenInst1!K1</f>
        <v>For the Year Ended December 31, 2018</v>
      </c>
      <c r="C1" s="248"/>
      <c r="D1" s="329"/>
      <c r="F1" s="249"/>
    </row>
    <row r="2" spans="1:6" ht="15.75">
      <c r="A2" s="986" t="s">
        <v>340</v>
      </c>
      <c r="B2"/>
      <c r="D2" s="249"/>
      <c r="E2" s="249"/>
      <c r="F2" s="238"/>
    </row>
    <row r="3" spans="1:6" ht="15.75" customHeight="1">
      <c r="A3" s="1023"/>
      <c r="B3"/>
      <c r="D3" s="249"/>
      <c r="E3" s="249"/>
      <c r="F3" s="238"/>
    </row>
    <row r="4" spans="1:6" ht="18.75">
      <c r="A4" s="1742" t="s">
        <v>1633</v>
      </c>
      <c r="B4" s="1742"/>
      <c r="C4" s="505"/>
      <c r="D4" s="505"/>
      <c r="E4" s="505"/>
      <c r="F4" s="505"/>
    </row>
    <row r="5" spans="1:6" ht="15.75" customHeight="1">
      <c r="A5" s="980"/>
      <c r="B5" s="980"/>
      <c r="C5" s="505"/>
      <c r="D5" s="505"/>
      <c r="E5" s="505"/>
      <c r="F5" s="505"/>
    </row>
    <row r="6" spans="1:6" ht="15" customHeight="1">
      <c r="A6" s="778" t="s">
        <v>55</v>
      </c>
      <c r="B6" s="506"/>
      <c r="C6" s="507"/>
      <c r="D6" s="508"/>
      <c r="E6" s="509"/>
      <c r="F6" s="509"/>
    </row>
    <row r="7" spans="1:6" ht="12.75" customHeight="1">
      <c r="A7" s="509" t="s">
        <v>56</v>
      </c>
      <c r="B7" s="506"/>
      <c r="C7" s="776"/>
      <c r="D7" s="776"/>
      <c r="E7" s="509"/>
      <c r="F7" s="509"/>
    </row>
    <row r="8" spans="1:6" ht="12.75" customHeight="1">
      <c r="A8" s="509" t="s">
        <v>57</v>
      </c>
      <c r="B8" s="506"/>
      <c r="C8" s="776"/>
      <c r="D8" s="776"/>
      <c r="E8" s="509"/>
      <c r="F8" s="509"/>
    </row>
    <row r="9" spans="1:6" ht="12.75" customHeight="1">
      <c r="A9" s="509" t="s">
        <v>58</v>
      </c>
      <c r="B9" s="506"/>
      <c r="C9" s="776"/>
      <c r="D9" s="776"/>
      <c r="E9" s="509"/>
      <c r="F9" s="509"/>
    </row>
    <row r="10" spans="1:6" ht="15.75">
      <c r="A10" s="778" t="s">
        <v>286</v>
      </c>
      <c r="B10" s="515"/>
      <c r="C10" s="516"/>
      <c r="D10" s="516"/>
      <c r="E10" s="515"/>
      <c r="F10" s="515"/>
    </row>
    <row r="11" spans="1:6" ht="15.75">
      <c r="A11" s="515"/>
      <c r="B11" s="515"/>
      <c r="C11" s="516"/>
      <c r="D11" s="516"/>
      <c r="E11" s="515"/>
      <c r="F11" s="515"/>
    </row>
    <row r="12" spans="1:6" ht="15.75">
      <c r="A12" s="515"/>
      <c r="B12" s="777"/>
      <c r="C12" s="777"/>
      <c r="D12" s="778"/>
      <c r="E12" s="779"/>
      <c r="F12" s="779"/>
    </row>
    <row r="13" spans="1:6" ht="15.75">
      <c r="A13" s="515"/>
      <c r="B13" s="509"/>
      <c r="C13" s="509"/>
      <c r="D13" s="509"/>
      <c r="E13" s="780"/>
      <c r="F13" s="781"/>
    </row>
    <row r="14" spans="1:6" ht="15.75">
      <c r="A14" s="515"/>
      <c r="B14" s="509"/>
      <c r="C14" s="509"/>
      <c r="D14" s="509"/>
      <c r="E14" s="780"/>
      <c r="F14" s="781"/>
    </row>
    <row r="15" spans="1:9" ht="15.75">
      <c r="A15" s="515"/>
      <c r="B15" s="777"/>
      <c r="C15" s="777"/>
      <c r="D15" s="782"/>
      <c r="E15" s="783"/>
      <c r="F15" s="784"/>
      <c r="I15" s="329"/>
    </row>
    <row r="16" spans="1:6" ht="15.75">
      <c r="A16" s="515"/>
      <c r="B16" s="785"/>
      <c r="C16" s="785"/>
      <c r="D16" s="509"/>
      <c r="E16" s="779"/>
      <c r="F16" s="779"/>
    </row>
    <row r="17" spans="1:6" ht="15.75">
      <c r="A17" s="515"/>
      <c r="B17" s="509"/>
      <c r="C17" s="509"/>
      <c r="D17" s="509"/>
      <c r="E17" s="780"/>
      <c r="F17" s="781"/>
    </row>
    <row r="18" spans="1:6" ht="15.75">
      <c r="A18" s="515"/>
      <c r="B18" s="509"/>
      <c r="C18" s="509"/>
      <c r="D18" s="509"/>
      <c r="E18" s="780"/>
      <c r="F18" s="781"/>
    </row>
    <row r="19" spans="1:6" ht="15.75">
      <c r="A19" s="515"/>
      <c r="B19" s="509"/>
      <c r="C19" s="509"/>
      <c r="D19" s="509"/>
      <c r="E19" s="780"/>
      <c r="F19" s="781"/>
    </row>
    <row r="20" spans="1:6" ht="15.75">
      <c r="A20" s="515"/>
      <c r="B20" s="509"/>
      <c r="C20" s="509"/>
      <c r="D20" s="509"/>
      <c r="E20" s="780"/>
      <c r="F20" s="781"/>
    </row>
    <row r="21" spans="1:6" ht="15.75">
      <c r="A21" s="515"/>
      <c r="B21" s="509"/>
      <c r="C21" s="509"/>
      <c r="D21" s="509"/>
      <c r="E21" s="780"/>
      <c r="F21" s="781"/>
    </row>
    <row r="22" spans="1:6" ht="15.75">
      <c r="A22" s="515"/>
      <c r="B22" s="509"/>
      <c r="C22" s="509"/>
      <c r="D22" s="509"/>
      <c r="E22" s="780"/>
      <c r="F22" s="781"/>
    </row>
    <row r="23" spans="1:6" ht="15.75">
      <c r="A23" s="515"/>
      <c r="B23" s="509"/>
      <c r="C23" s="509"/>
      <c r="D23" s="509"/>
      <c r="E23" s="780"/>
      <c r="F23" s="781"/>
    </row>
    <row r="24" spans="1:6" ht="15.75">
      <c r="A24" s="515"/>
      <c r="B24" s="778"/>
      <c r="C24" s="509"/>
      <c r="D24" s="509"/>
      <c r="E24" s="780"/>
      <c r="F24" s="781"/>
    </row>
    <row r="25" spans="1:6" ht="15.75">
      <c r="A25" s="515"/>
      <c r="B25" s="777"/>
      <c r="C25" s="777"/>
      <c r="D25" s="509"/>
      <c r="E25" s="786"/>
      <c r="F25" s="781"/>
    </row>
    <row r="26" spans="1:6" ht="15.75">
      <c r="A26" s="515"/>
      <c r="B26" s="785"/>
      <c r="C26" s="785"/>
      <c r="D26" s="509"/>
      <c r="E26" s="779"/>
      <c r="F26" s="779"/>
    </row>
    <row r="27" spans="1:6" ht="15.75">
      <c r="A27" s="515"/>
      <c r="B27" s="509"/>
      <c r="C27" s="509"/>
      <c r="D27" s="509"/>
      <c r="E27" s="780"/>
      <c r="F27" s="781"/>
    </row>
    <row r="28" spans="1:6" ht="15.75">
      <c r="A28" s="515"/>
      <c r="B28" s="509"/>
      <c r="C28" s="509"/>
      <c r="D28" s="509"/>
      <c r="E28" s="780"/>
      <c r="F28" s="781"/>
    </row>
    <row r="29" spans="1:6" ht="15.75">
      <c r="A29" s="515"/>
      <c r="B29" s="509"/>
      <c r="C29" s="509"/>
      <c r="D29" s="509"/>
      <c r="E29" s="780"/>
      <c r="F29" s="781"/>
    </row>
    <row r="30" spans="1:6" ht="15.75">
      <c r="A30" s="515"/>
      <c r="B30" s="509"/>
      <c r="C30" s="509"/>
      <c r="D30" s="509"/>
      <c r="E30" s="780"/>
      <c r="F30" s="781"/>
    </row>
    <row r="31" spans="1:6" ht="15.75">
      <c r="A31" s="515"/>
      <c r="B31" s="509"/>
      <c r="C31" s="509"/>
      <c r="D31" s="509"/>
      <c r="E31" s="780"/>
      <c r="F31" s="781"/>
    </row>
    <row r="32" spans="1:6" ht="15.75">
      <c r="A32" s="515"/>
      <c r="B32" s="787"/>
      <c r="C32" s="509"/>
      <c r="D32" s="509"/>
      <c r="E32" s="780"/>
      <c r="F32" s="781"/>
    </row>
    <row r="33" spans="1:6" ht="15.75">
      <c r="A33" s="515"/>
      <c r="B33" s="777"/>
      <c r="C33" s="777"/>
      <c r="D33" s="785"/>
      <c r="E33" s="786"/>
      <c r="F33" s="781"/>
    </row>
    <row r="34" spans="1:6" ht="15.75">
      <c r="A34" s="515"/>
      <c r="B34" s="777"/>
      <c r="C34" s="777"/>
      <c r="D34" s="785"/>
      <c r="E34" s="786"/>
      <c r="F34" s="781"/>
    </row>
    <row r="35" spans="1:6" ht="15.75">
      <c r="A35" s="515"/>
      <c r="B35" s="785"/>
      <c r="C35" s="785"/>
      <c r="D35" s="509"/>
      <c r="E35" s="788"/>
      <c r="F35" s="788"/>
    </row>
    <row r="36" spans="1:6" ht="15.75">
      <c r="A36" s="515"/>
      <c r="B36" s="785"/>
      <c r="C36" s="509"/>
      <c r="D36" s="509"/>
      <c r="E36" s="788"/>
      <c r="F36" s="788"/>
    </row>
    <row r="37" spans="1:6" ht="15.75">
      <c r="A37" s="515"/>
      <c r="B37" s="509"/>
      <c r="C37" s="509"/>
      <c r="D37" s="509"/>
      <c r="E37" s="780"/>
      <c r="F37" s="781"/>
    </row>
    <row r="38" spans="1:6" ht="15.75">
      <c r="A38" s="515"/>
      <c r="B38" s="787"/>
      <c r="C38" s="787"/>
      <c r="D38" s="509"/>
      <c r="E38" s="780"/>
      <c r="F38" s="781"/>
    </row>
    <row r="39" spans="1:6" ht="15.75">
      <c r="A39" s="515"/>
      <c r="B39" s="787"/>
      <c r="C39" s="509"/>
      <c r="D39" s="509"/>
      <c r="E39" s="780"/>
      <c r="F39" s="781"/>
    </row>
    <row r="40" spans="1:6" ht="15.75">
      <c r="A40" s="515"/>
      <c r="B40" s="509"/>
      <c r="C40" s="509"/>
      <c r="D40" s="509"/>
      <c r="E40" s="780"/>
      <c r="F40" s="781"/>
    </row>
    <row r="41" spans="1:6" ht="15.75">
      <c r="A41" s="515"/>
      <c r="B41" s="509"/>
      <c r="C41" s="509"/>
      <c r="D41" s="509"/>
      <c r="E41" s="780"/>
      <c r="F41" s="781"/>
    </row>
    <row r="42" spans="1:6" ht="15.75">
      <c r="A42" s="515"/>
      <c r="B42" s="785"/>
      <c r="C42" s="785"/>
      <c r="D42" s="509"/>
      <c r="E42" s="779"/>
      <c r="F42" s="779"/>
    </row>
    <row r="43" spans="1:6" ht="15.75">
      <c r="A43" s="515"/>
      <c r="B43" s="509"/>
      <c r="C43" s="509"/>
      <c r="D43" s="509"/>
      <c r="E43" s="780"/>
      <c r="F43" s="781"/>
    </row>
    <row r="44" spans="1:6" ht="15.75">
      <c r="A44" s="515"/>
      <c r="B44" s="787"/>
      <c r="C44" s="509"/>
      <c r="D44" s="509"/>
      <c r="E44" s="780"/>
      <c r="F44" s="781"/>
    </row>
    <row r="45" spans="1:6" ht="15.75">
      <c r="A45" s="515"/>
      <c r="B45" s="785"/>
      <c r="C45" s="785"/>
      <c r="D45" s="785"/>
      <c r="E45" s="786"/>
      <c r="F45" s="781"/>
    </row>
    <row r="46" spans="1:6" ht="15.75">
      <c r="A46" s="515"/>
      <c r="B46" s="509"/>
      <c r="C46" s="509"/>
      <c r="D46" s="509"/>
      <c r="E46" s="789"/>
      <c r="F46" s="784"/>
    </row>
    <row r="47" spans="1:6" ht="15.75">
      <c r="A47" s="515"/>
      <c r="B47" s="509"/>
      <c r="C47" s="509"/>
      <c r="D47" s="509"/>
      <c r="E47" s="790"/>
      <c r="F47" s="791"/>
    </row>
    <row r="48" spans="5:6" ht="15.75">
      <c r="E48" s="537"/>
      <c r="F48" s="537"/>
    </row>
    <row r="49" spans="5:6" ht="15.75">
      <c r="E49" s="537"/>
      <c r="F49" s="537"/>
    </row>
    <row r="50" spans="5:6" ht="15.75">
      <c r="E50" s="537"/>
      <c r="F50" s="537"/>
    </row>
    <row r="51" spans="5:6" ht="15.75">
      <c r="E51" s="537"/>
      <c r="F51" s="537"/>
    </row>
    <row r="52" spans="5:6" ht="15.75">
      <c r="E52" s="537"/>
      <c r="F52" s="537"/>
    </row>
    <row r="53" spans="5:6" ht="15.75">
      <c r="E53" s="537"/>
      <c r="F53" s="537"/>
    </row>
    <row r="54" spans="5:6" ht="15.75">
      <c r="E54" s="537"/>
      <c r="F54" s="537"/>
    </row>
    <row r="55" spans="5:6" ht="15.75">
      <c r="E55" s="537"/>
      <c r="F55" s="537"/>
    </row>
    <row r="56" spans="5:6" ht="15.75">
      <c r="E56" s="537"/>
      <c r="F56" s="537"/>
    </row>
    <row r="57" spans="5:6" ht="15.75">
      <c r="E57" s="537"/>
      <c r="F57" s="537"/>
    </row>
    <row r="58" spans="5:6" ht="15.75">
      <c r="E58" s="537"/>
      <c r="F58" s="537"/>
    </row>
    <row r="59" spans="5:6" ht="15.75">
      <c r="E59" s="537"/>
      <c r="F59" s="537"/>
    </row>
    <row r="60" spans="5:6" ht="15.75">
      <c r="E60" s="537"/>
      <c r="F60" s="537"/>
    </row>
    <row r="61" spans="5:6" ht="15.75">
      <c r="E61" s="537"/>
      <c r="F61" s="537"/>
    </row>
    <row r="62" spans="5:6" ht="15.75">
      <c r="E62" s="537"/>
      <c r="F62" s="537"/>
    </row>
    <row r="63" spans="5:6" ht="15.75">
      <c r="E63" s="537"/>
      <c r="F63" s="537"/>
    </row>
    <row r="64" ht="15.75">
      <c r="F64" s="537"/>
    </row>
  </sheetData>
  <sheetProtection/>
  <mergeCells count="1">
    <mergeCell ref="A4:B4"/>
  </mergeCells>
  <printOptions horizontalCentered="1"/>
  <pageMargins left="0.5" right="0.5" top="0.75" bottom="0.5" header="0" footer="0.5"/>
  <pageSetup orientation="portrait" r:id="rId1"/>
  <headerFooter alignWithMargins="0">
    <oddFooter>&amp;CPage 59</oddFooter>
  </headerFooter>
</worksheet>
</file>

<file path=xl/worksheets/sheet63.xml><?xml version="1.0" encoding="utf-8"?>
<worksheet xmlns="http://schemas.openxmlformats.org/spreadsheetml/2006/main" xmlns:r="http://schemas.openxmlformats.org/officeDocument/2006/relationships">
  <sheetPr codeName="Sheet61"/>
  <dimension ref="A1:I64"/>
  <sheetViews>
    <sheetView showGridLines="0" zoomScalePageLayoutView="0" workbookViewId="0" topLeftCell="A1">
      <selection activeCell="A4" sqref="A4:B4"/>
    </sheetView>
  </sheetViews>
  <sheetFormatPr defaultColWidth="9.00390625" defaultRowHeight="15.75"/>
  <cols>
    <col min="1" max="1" width="41.875" style="536" customWidth="1"/>
    <col min="2" max="2" width="42.875" style="536" customWidth="1"/>
    <col min="3" max="3" width="29.625" style="536" customWidth="1"/>
    <col min="4" max="4" width="9.50390625" style="536" customWidth="1"/>
    <col min="5" max="5" width="20.375" style="536" customWidth="1"/>
    <col min="6" max="6" width="9.375" style="536" customWidth="1"/>
    <col min="7" max="16384" width="9.00390625" style="3" customWidth="1"/>
  </cols>
  <sheetData>
    <row r="1" spans="1:6" ht="19.5" thickBot="1">
      <c r="A1" s="1037">
        <f>TableConts1!A1</f>
        <v>0</v>
      </c>
      <c r="B1" s="856" t="str">
        <f>GenInst1!K1</f>
        <v>For the Year Ended December 31, 2018</v>
      </c>
      <c r="C1" s="248"/>
      <c r="D1" s="329"/>
      <c r="F1" s="249"/>
    </row>
    <row r="2" spans="1:6" ht="15.75">
      <c r="A2" s="986" t="s">
        <v>340</v>
      </c>
      <c r="B2"/>
      <c r="D2" s="249"/>
      <c r="E2" s="249"/>
      <c r="F2" s="238"/>
    </row>
    <row r="3" spans="1:6" ht="15.75" customHeight="1">
      <c r="A3" s="1025"/>
      <c r="B3"/>
      <c r="D3" s="249"/>
      <c r="E3" s="249"/>
      <c r="F3" s="238"/>
    </row>
    <row r="4" spans="1:6" ht="18.75">
      <c r="A4" s="1742" t="s">
        <v>287</v>
      </c>
      <c r="B4" s="1742"/>
      <c r="C4" s="505"/>
      <c r="D4" s="505"/>
      <c r="E4" s="505"/>
      <c r="F4" s="505"/>
    </row>
    <row r="5" spans="1:6" ht="15.75" customHeight="1">
      <c r="A5" s="775"/>
      <c r="B5" s="980"/>
      <c r="C5" s="505"/>
      <c r="D5" s="505"/>
      <c r="E5" s="505"/>
      <c r="F5" s="505"/>
    </row>
    <row r="6" spans="1:6" ht="12.75" customHeight="1">
      <c r="A6" s="778" t="s">
        <v>288</v>
      </c>
      <c r="B6" s="506"/>
      <c r="C6" s="507"/>
      <c r="D6" s="508"/>
      <c r="E6" s="509"/>
      <c r="F6" s="509"/>
    </row>
    <row r="7" spans="1:6" ht="12.75" customHeight="1">
      <c r="A7" s="509" t="s">
        <v>289</v>
      </c>
      <c r="B7" s="506"/>
      <c r="C7" s="776"/>
      <c r="D7" s="776"/>
      <c r="E7" s="509"/>
      <c r="F7" s="509"/>
    </row>
    <row r="8" spans="1:6" ht="12.75" customHeight="1">
      <c r="A8" s="509" t="s">
        <v>18</v>
      </c>
      <c r="B8" s="506"/>
      <c r="C8" s="776"/>
      <c r="D8" s="776"/>
      <c r="E8" s="509"/>
      <c r="F8" s="509"/>
    </row>
    <row r="9" spans="1:6" ht="9.75" customHeight="1">
      <c r="A9" s="509"/>
      <c r="B9" s="506"/>
      <c r="C9" s="776"/>
      <c r="D9" s="776"/>
      <c r="E9" s="509"/>
      <c r="F9" s="509"/>
    </row>
    <row r="10" spans="1:6" ht="15.75">
      <c r="A10" s="778">
        <v>1</v>
      </c>
      <c r="B10" s="515"/>
      <c r="C10" s="516"/>
      <c r="D10" s="516"/>
      <c r="E10" s="515"/>
      <c r="F10" s="515"/>
    </row>
    <row r="11" spans="1:6" ht="15.75">
      <c r="A11" s="778">
        <v>2</v>
      </c>
      <c r="B11" s="515"/>
      <c r="C11" s="516"/>
      <c r="D11" s="516"/>
      <c r="E11" s="515"/>
      <c r="F11" s="515"/>
    </row>
    <row r="12" spans="1:6" ht="15.75">
      <c r="A12" s="778">
        <v>3</v>
      </c>
      <c r="B12" s="777"/>
      <c r="C12" s="777"/>
      <c r="D12" s="778"/>
      <c r="E12" s="779"/>
      <c r="F12" s="779"/>
    </row>
    <row r="13" spans="1:6" ht="15.75">
      <c r="A13" s="778">
        <v>4</v>
      </c>
      <c r="B13" s="509"/>
      <c r="C13" s="509"/>
      <c r="D13" s="509"/>
      <c r="E13" s="780"/>
      <c r="F13" s="781"/>
    </row>
    <row r="14" spans="1:6" ht="15.75">
      <c r="A14" s="778">
        <v>5</v>
      </c>
      <c r="B14" s="509"/>
      <c r="C14" s="509"/>
      <c r="D14" s="509"/>
      <c r="E14" s="780"/>
      <c r="F14" s="781"/>
    </row>
    <row r="15" spans="1:9" ht="15.75">
      <c r="A15" s="778">
        <v>6</v>
      </c>
      <c r="B15" s="777"/>
      <c r="C15" s="777"/>
      <c r="D15" s="782"/>
      <c r="E15" s="783"/>
      <c r="F15" s="784"/>
      <c r="I15" s="329"/>
    </row>
    <row r="16" spans="1:6" ht="15.75">
      <c r="A16" s="778">
        <v>7</v>
      </c>
      <c r="B16" s="785"/>
      <c r="C16" s="785"/>
      <c r="D16" s="509"/>
      <c r="E16" s="779"/>
      <c r="F16" s="779"/>
    </row>
    <row r="17" spans="1:6" ht="15.75">
      <c r="A17" s="778">
        <v>8</v>
      </c>
      <c r="B17" s="509"/>
      <c r="C17" s="509"/>
      <c r="D17" s="509"/>
      <c r="E17" s="780"/>
      <c r="F17" s="781"/>
    </row>
    <row r="18" spans="1:6" ht="15.75">
      <c r="A18" s="778">
        <v>9</v>
      </c>
      <c r="B18" s="509"/>
      <c r="C18" s="509"/>
      <c r="D18" s="509"/>
      <c r="E18" s="780"/>
      <c r="F18" s="781"/>
    </row>
    <row r="19" spans="1:6" ht="15.75">
      <c r="A19" s="778">
        <v>10</v>
      </c>
      <c r="B19" s="509"/>
      <c r="C19" s="509"/>
      <c r="D19" s="509"/>
      <c r="E19" s="780"/>
      <c r="F19" s="781"/>
    </row>
    <row r="20" spans="1:6" ht="15.75">
      <c r="A20" s="778"/>
      <c r="B20" s="509"/>
      <c r="C20" s="509"/>
      <c r="D20" s="509"/>
      <c r="E20" s="780"/>
      <c r="F20" s="781"/>
    </row>
    <row r="21" spans="1:6" ht="15.75">
      <c r="A21" s="778"/>
      <c r="B21" s="509"/>
      <c r="C21" s="509"/>
      <c r="D21" s="509"/>
      <c r="E21" s="780"/>
      <c r="F21" s="781"/>
    </row>
    <row r="22" spans="1:6" ht="15.75">
      <c r="A22" s="778"/>
      <c r="B22" s="509"/>
      <c r="C22" s="509"/>
      <c r="D22" s="509"/>
      <c r="E22" s="780"/>
      <c r="F22" s="781"/>
    </row>
    <row r="23" spans="1:6" ht="15.75">
      <c r="A23" s="778"/>
      <c r="B23" s="509"/>
      <c r="C23" s="509"/>
      <c r="D23" s="509"/>
      <c r="E23" s="780"/>
      <c r="F23" s="781"/>
    </row>
    <row r="24" spans="1:6" ht="15.75">
      <c r="A24" s="778"/>
      <c r="B24" s="778"/>
      <c r="C24" s="509"/>
      <c r="D24" s="509"/>
      <c r="E24" s="780"/>
      <c r="F24" s="781"/>
    </row>
    <row r="25" spans="1:6" ht="15.75">
      <c r="A25" s="778"/>
      <c r="B25" s="777"/>
      <c r="C25" s="777"/>
      <c r="D25" s="509"/>
      <c r="E25" s="786"/>
      <c r="F25" s="781"/>
    </row>
    <row r="26" spans="1:6" ht="15.75">
      <c r="A26" s="778"/>
      <c r="B26" s="785"/>
      <c r="C26" s="785"/>
      <c r="D26" s="509"/>
      <c r="E26" s="779"/>
      <c r="F26" s="779"/>
    </row>
    <row r="27" spans="1:6" ht="15.75">
      <c r="A27" s="778"/>
      <c r="B27" s="509"/>
      <c r="C27" s="509"/>
      <c r="D27" s="509"/>
      <c r="E27" s="780"/>
      <c r="F27" s="781"/>
    </row>
    <row r="28" spans="1:6" ht="15.75">
      <c r="A28" s="778"/>
      <c r="B28" s="509"/>
      <c r="C28" s="509"/>
      <c r="D28" s="509"/>
      <c r="E28" s="780"/>
      <c r="F28" s="781"/>
    </row>
    <row r="29" spans="1:6" ht="15.75">
      <c r="A29" s="778"/>
      <c r="B29" s="509"/>
      <c r="C29" s="509"/>
      <c r="D29" s="509"/>
      <c r="E29" s="780"/>
      <c r="F29" s="781"/>
    </row>
    <row r="30" spans="1:6" ht="15.75">
      <c r="A30" s="778"/>
      <c r="B30" s="509"/>
      <c r="C30" s="509"/>
      <c r="D30" s="509"/>
      <c r="E30" s="780"/>
      <c r="F30" s="781"/>
    </row>
    <row r="31" spans="1:6" ht="15.75">
      <c r="A31" s="778"/>
      <c r="B31" s="509"/>
      <c r="C31" s="509"/>
      <c r="D31" s="509"/>
      <c r="E31" s="780"/>
      <c r="F31" s="781"/>
    </row>
    <row r="32" spans="1:6" ht="15.75">
      <c r="A32" s="778"/>
      <c r="B32" s="787"/>
      <c r="C32" s="509"/>
      <c r="D32" s="509"/>
      <c r="E32" s="780"/>
      <c r="F32" s="781"/>
    </row>
    <row r="33" spans="1:6" ht="15.75">
      <c r="A33" s="778"/>
      <c r="B33" s="777"/>
      <c r="C33" s="777"/>
      <c r="D33" s="785"/>
      <c r="E33" s="786"/>
      <c r="F33" s="781"/>
    </row>
    <row r="34" spans="1:6" ht="15.75">
      <c r="A34" s="778"/>
      <c r="B34" s="777"/>
      <c r="C34" s="777"/>
      <c r="D34" s="785"/>
      <c r="E34" s="786"/>
      <c r="F34" s="781"/>
    </row>
    <row r="35" spans="1:6" ht="15.75">
      <c r="A35" s="778"/>
      <c r="B35" s="785"/>
      <c r="C35" s="785"/>
      <c r="D35" s="509"/>
      <c r="E35" s="788"/>
      <c r="F35" s="788"/>
    </row>
    <row r="36" spans="1:6" ht="15.75">
      <c r="A36" s="778"/>
      <c r="B36" s="785"/>
      <c r="C36" s="509"/>
      <c r="D36" s="509"/>
      <c r="E36" s="788"/>
      <c r="F36" s="788"/>
    </row>
    <row r="37" spans="1:6" ht="15.75">
      <c r="A37" s="778"/>
      <c r="B37" s="509"/>
      <c r="C37" s="509"/>
      <c r="D37" s="509"/>
      <c r="E37" s="780"/>
      <c r="F37" s="781"/>
    </row>
    <row r="38" spans="1:6" ht="15.75">
      <c r="A38" s="778"/>
      <c r="B38" s="787"/>
      <c r="C38" s="787"/>
      <c r="D38" s="509"/>
      <c r="E38" s="780"/>
      <c r="F38" s="781"/>
    </row>
    <row r="39" spans="1:6" ht="15.75">
      <c r="A39" s="778"/>
      <c r="B39" s="787"/>
      <c r="C39" s="509"/>
      <c r="D39" s="509"/>
      <c r="E39" s="780"/>
      <c r="F39" s="781"/>
    </row>
    <row r="40" spans="1:6" ht="15.75">
      <c r="A40" s="778"/>
      <c r="B40" s="509"/>
      <c r="C40" s="509"/>
      <c r="D40" s="509"/>
      <c r="E40" s="780"/>
      <c r="F40" s="781"/>
    </row>
    <row r="41" spans="1:6" ht="15.75">
      <c r="A41" s="778"/>
      <c r="B41" s="509"/>
      <c r="C41" s="509"/>
      <c r="D41" s="509"/>
      <c r="E41" s="780"/>
      <c r="F41" s="781"/>
    </row>
    <row r="42" spans="1:6" ht="15.75">
      <c r="A42" s="778"/>
      <c r="B42" s="785"/>
      <c r="C42" s="785"/>
      <c r="D42" s="509"/>
      <c r="E42" s="779"/>
      <c r="F42" s="779"/>
    </row>
    <row r="43" spans="1:6" ht="15.75">
      <c r="A43" s="778"/>
      <c r="B43" s="509"/>
      <c r="C43" s="509"/>
      <c r="D43" s="509"/>
      <c r="E43" s="780"/>
      <c r="F43" s="781"/>
    </row>
    <row r="44" spans="1:6" ht="15.75">
      <c r="A44" s="778"/>
      <c r="B44" s="787"/>
      <c r="C44" s="509"/>
      <c r="D44" s="509"/>
      <c r="E44" s="780"/>
      <c r="F44" s="781"/>
    </row>
    <row r="45" spans="1:6" ht="15.75">
      <c r="A45" s="778"/>
      <c r="B45" s="785"/>
      <c r="C45" s="785"/>
      <c r="D45" s="785"/>
      <c r="E45" s="786"/>
      <c r="F45" s="781"/>
    </row>
    <row r="46" spans="1:6" ht="15.75">
      <c r="A46" s="778"/>
      <c r="B46" s="509"/>
      <c r="C46" s="509"/>
      <c r="D46" s="509"/>
      <c r="E46" s="789"/>
      <c r="F46" s="784"/>
    </row>
    <row r="47" spans="1:6" ht="15.75">
      <c r="A47" s="515"/>
      <c r="B47" s="509"/>
      <c r="C47" s="509"/>
      <c r="D47" s="509"/>
      <c r="E47" s="790"/>
      <c r="F47" s="791"/>
    </row>
    <row r="48" spans="5:6" ht="15.75">
      <c r="E48" s="537"/>
      <c r="F48" s="537"/>
    </row>
    <row r="49" spans="5:6" ht="15.75">
      <c r="E49" s="537"/>
      <c r="F49" s="537"/>
    </row>
    <row r="50" spans="5:6" ht="15.75">
      <c r="E50" s="537"/>
      <c r="F50" s="537"/>
    </row>
    <row r="51" spans="5:6" ht="15.75">
      <c r="E51" s="537"/>
      <c r="F51" s="537"/>
    </row>
    <row r="52" spans="5:6" ht="15.75">
      <c r="E52" s="537"/>
      <c r="F52" s="537"/>
    </row>
    <row r="53" spans="5:6" ht="15.75">
      <c r="E53" s="537"/>
      <c r="F53" s="537"/>
    </row>
    <row r="54" spans="5:6" ht="15.75">
      <c r="E54" s="537"/>
      <c r="F54" s="537"/>
    </row>
    <row r="55" spans="5:6" ht="15.75">
      <c r="E55" s="537"/>
      <c r="F55" s="537"/>
    </row>
    <row r="56" spans="5:6" ht="15.75">
      <c r="E56" s="537"/>
      <c r="F56" s="537"/>
    </row>
    <row r="57" spans="5:6" ht="15.75">
      <c r="E57" s="537"/>
      <c r="F57" s="537"/>
    </row>
    <row r="58" spans="5:6" ht="15.75">
      <c r="E58" s="537"/>
      <c r="F58" s="537"/>
    </row>
    <row r="59" spans="5:6" ht="15.75">
      <c r="E59" s="537"/>
      <c r="F59" s="537"/>
    </row>
    <row r="60" spans="5:6" ht="15.75">
      <c r="E60" s="537"/>
      <c r="F60" s="537"/>
    </row>
    <row r="61" spans="5:6" ht="15.75">
      <c r="E61" s="537"/>
      <c r="F61" s="537"/>
    </row>
    <row r="62" spans="5:6" ht="15.75">
      <c r="E62" s="537"/>
      <c r="F62" s="537"/>
    </row>
    <row r="63" spans="5:6" ht="15.75">
      <c r="E63" s="537"/>
      <c r="F63" s="537"/>
    </row>
    <row r="64" ht="15.75">
      <c r="F64" s="537"/>
    </row>
  </sheetData>
  <sheetProtection/>
  <mergeCells count="1">
    <mergeCell ref="A4:B4"/>
  </mergeCells>
  <printOptions horizontalCentered="1"/>
  <pageMargins left="0.5" right="0.5" top="0.75" bottom="0.5" header="0" footer="0.5"/>
  <pageSetup orientation="portrait" r:id="rId1"/>
  <headerFooter alignWithMargins="0">
    <oddFooter>&amp;CPage 60</oddFooter>
  </headerFooter>
</worksheet>
</file>

<file path=xl/worksheets/sheet64.xml><?xml version="1.0" encoding="utf-8"?>
<worksheet xmlns="http://schemas.openxmlformats.org/spreadsheetml/2006/main" xmlns:r="http://schemas.openxmlformats.org/officeDocument/2006/relationships">
  <dimension ref="A1:G80"/>
  <sheetViews>
    <sheetView zoomScalePageLayoutView="0" workbookViewId="0" topLeftCell="A1">
      <selection activeCell="B3" sqref="B3"/>
    </sheetView>
  </sheetViews>
  <sheetFormatPr defaultColWidth="9.00390625" defaultRowHeight="15.75"/>
  <cols>
    <col min="1" max="1" width="20.625" style="0" customWidth="1"/>
    <col min="2" max="4" width="11.625" style="0" customWidth="1"/>
    <col min="5" max="5" width="35.625" style="0" customWidth="1"/>
    <col min="6" max="7" width="20.625" style="0" customWidth="1"/>
  </cols>
  <sheetData>
    <row r="1" spans="1:7" ht="16.5" thickBot="1">
      <c r="A1" s="1621">
        <f>TableConts1!A1</f>
        <v>0</v>
      </c>
      <c r="B1" s="408"/>
      <c r="C1" s="408"/>
      <c r="D1" s="1527"/>
      <c r="E1" s="408"/>
      <c r="F1" s="408"/>
      <c r="G1" s="1620" t="str">
        <f>GenInst1!K1</f>
        <v>For the Year Ended December 31, 2018</v>
      </c>
    </row>
    <row r="2" spans="1:3" ht="15.75">
      <c r="A2" s="1533" t="s">
        <v>552</v>
      </c>
      <c r="C2" s="1533"/>
    </row>
    <row r="3" ht="15.75">
      <c r="D3" s="1528" t="s">
        <v>540</v>
      </c>
    </row>
    <row r="4" ht="15.75">
      <c r="A4" t="s">
        <v>541</v>
      </c>
    </row>
    <row r="5" ht="15.75">
      <c r="A5" t="s">
        <v>404</v>
      </c>
    </row>
    <row r="7" spans="1:7" ht="15.75">
      <c r="A7" s="481"/>
      <c r="B7" s="352" t="s">
        <v>893</v>
      </c>
      <c r="C7" s="352"/>
      <c r="D7" s="352"/>
      <c r="E7" s="352"/>
      <c r="F7" s="353" t="s">
        <v>542</v>
      </c>
      <c r="G7" s="481" t="s">
        <v>543</v>
      </c>
    </row>
    <row r="8" spans="1:7" ht="15.75">
      <c r="A8" s="330" t="s">
        <v>405</v>
      </c>
      <c r="F8" s="354" t="s">
        <v>290</v>
      </c>
      <c r="G8" s="482" t="s">
        <v>544</v>
      </c>
    </row>
    <row r="9" spans="1:7" ht="15.75">
      <c r="A9" s="330" t="s">
        <v>406</v>
      </c>
      <c r="B9" s="584"/>
      <c r="C9" s="584"/>
      <c r="D9" s="584" t="s">
        <v>407</v>
      </c>
      <c r="E9" s="584"/>
      <c r="F9" s="354" t="s">
        <v>545</v>
      </c>
      <c r="G9" s="482" t="s">
        <v>546</v>
      </c>
    </row>
    <row r="10" spans="1:7" ht="15.75">
      <c r="A10" s="482"/>
      <c r="F10" s="354" t="s">
        <v>547</v>
      </c>
      <c r="G10" s="482" t="s">
        <v>548</v>
      </c>
    </row>
    <row r="11" spans="1:7" ht="15.75">
      <c r="A11" s="483"/>
      <c r="B11" s="231"/>
      <c r="C11" s="231" t="s">
        <v>549</v>
      </c>
      <c r="D11" s="231"/>
      <c r="E11" s="231"/>
      <c r="F11" s="313" t="s">
        <v>291</v>
      </c>
      <c r="G11" s="483" t="s">
        <v>550</v>
      </c>
    </row>
    <row r="12" spans="1:7" ht="15.75">
      <c r="A12" s="1529" t="s">
        <v>409</v>
      </c>
      <c r="B12" s="360" t="s">
        <v>408</v>
      </c>
      <c r="C12" s="503"/>
      <c r="D12" s="503"/>
      <c r="E12" s="503"/>
      <c r="F12" s="365"/>
      <c r="G12" s="800"/>
    </row>
    <row r="13" spans="1:7" ht="15.75">
      <c r="A13" s="1529" t="s">
        <v>411</v>
      </c>
      <c r="B13" s="503" t="s">
        <v>410</v>
      </c>
      <c r="C13" s="503"/>
      <c r="D13" s="503"/>
      <c r="E13" s="503"/>
      <c r="F13" s="1530"/>
      <c r="G13" s="365"/>
    </row>
    <row r="14" spans="1:7" ht="15.75">
      <c r="A14" s="1529" t="s">
        <v>412</v>
      </c>
      <c r="B14" s="503" t="s">
        <v>413</v>
      </c>
      <c r="C14" s="503"/>
      <c r="D14" s="503"/>
      <c r="E14" s="503"/>
      <c r="F14" s="1530"/>
      <c r="G14" s="365"/>
    </row>
    <row r="15" spans="1:7" ht="15.75">
      <c r="A15" s="1529" t="s">
        <v>414</v>
      </c>
      <c r="B15" s="503" t="s">
        <v>415</v>
      </c>
      <c r="C15" s="503"/>
      <c r="D15" s="503"/>
      <c r="E15" s="503"/>
      <c r="F15" s="1530"/>
      <c r="G15" s="365"/>
    </row>
    <row r="16" spans="1:7" ht="15.75">
      <c r="A16" s="1531" t="s">
        <v>416</v>
      </c>
      <c r="B16" s="231" t="s">
        <v>417</v>
      </c>
      <c r="C16" s="231"/>
      <c r="D16" s="231"/>
      <c r="E16" s="231"/>
      <c r="F16" s="940"/>
      <c r="G16" s="483"/>
    </row>
    <row r="17" spans="1:7" ht="15.75">
      <c r="A17" s="1529" t="s">
        <v>418</v>
      </c>
      <c r="B17" s="503" t="s">
        <v>419</v>
      </c>
      <c r="C17" s="503"/>
      <c r="D17" s="503"/>
      <c r="E17" s="503"/>
      <c r="F17" s="1530"/>
      <c r="G17" s="365"/>
    </row>
    <row r="18" spans="1:7" ht="15.75">
      <c r="A18" s="1529" t="s">
        <v>420</v>
      </c>
      <c r="B18" s="503" t="s">
        <v>421</v>
      </c>
      <c r="C18" s="503"/>
      <c r="D18" s="503"/>
      <c r="E18" s="503"/>
      <c r="F18" s="1530"/>
      <c r="G18" s="365"/>
    </row>
    <row r="19" spans="1:7" ht="15.75">
      <c r="A19" s="1529" t="s">
        <v>422</v>
      </c>
      <c r="B19" s="503" t="s">
        <v>423</v>
      </c>
      <c r="C19" s="503"/>
      <c r="D19" s="503"/>
      <c r="E19" s="503"/>
      <c r="F19" s="1530"/>
      <c r="G19" s="365"/>
    </row>
    <row r="20" spans="1:7" ht="15.75">
      <c r="A20" s="1529" t="s">
        <v>424</v>
      </c>
      <c r="B20" s="503" t="s">
        <v>425</v>
      </c>
      <c r="C20" s="503"/>
      <c r="D20" s="503"/>
      <c r="E20" s="503"/>
      <c r="F20" s="1530"/>
      <c r="G20" s="365"/>
    </row>
    <row r="21" spans="1:7" ht="15.75">
      <c r="A21" s="1531" t="s">
        <v>426</v>
      </c>
      <c r="B21" s="231" t="s">
        <v>427</v>
      </c>
      <c r="C21" s="231"/>
      <c r="D21" s="231"/>
      <c r="E21" s="231"/>
      <c r="F21" s="940"/>
      <c r="G21" s="483"/>
    </row>
    <row r="22" spans="1:7" ht="15.75">
      <c r="A22" s="1529" t="s">
        <v>428</v>
      </c>
      <c r="B22" s="503" t="s">
        <v>429</v>
      </c>
      <c r="C22" s="503"/>
      <c r="D22" s="503"/>
      <c r="E22" s="503"/>
      <c r="F22" s="1530"/>
      <c r="G22" s="365"/>
    </row>
    <row r="23" spans="1:7" ht="15.75">
      <c r="A23" s="1529" t="s">
        <v>430</v>
      </c>
      <c r="B23" s="503" t="s">
        <v>431</v>
      </c>
      <c r="C23" s="503"/>
      <c r="D23" s="503"/>
      <c r="E23" s="503"/>
      <c r="F23" s="1530"/>
      <c r="G23" s="365"/>
    </row>
    <row r="24" spans="1:7" ht="15.75">
      <c r="A24" s="1529" t="s">
        <v>432</v>
      </c>
      <c r="B24" s="503" t="s">
        <v>433</v>
      </c>
      <c r="C24" s="503"/>
      <c r="D24" s="503"/>
      <c r="E24" s="503"/>
      <c r="F24" s="1530"/>
      <c r="G24" s="365"/>
    </row>
    <row r="25" spans="1:7" ht="15.75">
      <c r="A25" s="1529" t="s">
        <v>38</v>
      </c>
      <c r="B25" s="503" t="s">
        <v>434</v>
      </c>
      <c r="C25" s="503"/>
      <c r="D25" s="503"/>
      <c r="E25" s="503"/>
      <c r="F25" s="1530"/>
      <c r="G25" s="365"/>
    </row>
    <row r="26" spans="1:7" ht="15.75">
      <c r="A26" s="1529" t="s">
        <v>982</v>
      </c>
      <c r="B26" s="503" t="s">
        <v>435</v>
      </c>
      <c r="C26" s="503"/>
      <c r="D26" s="503"/>
      <c r="E26" s="503"/>
      <c r="F26" s="1530"/>
      <c r="G26" s="365"/>
    </row>
    <row r="27" spans="1:7" ht="15.75">
      <c r="A27" s="1529" t="s">
        <v>436</v>
      </c>
      <c r="B27" s="503" t="s">
        <v>437</v>
      </c>
      <c r="C27" s="503"/>
      <c r="D27" s="503"/>
      <c r="E27" s="503"/>
      <c r="F27" s="1530"/>
      <c r="G27" s="365"/>
    </row>
    <row r="28" spans="1:7" ht="15.75">
      <c r="A28" s="1529" t="s">
        <v>438</v>
      </c>
      <c r="B28" s="503" t="s">
        <v>439</v>
      </c>
      <c r="C28" s="503"/>
      <c r="D28" s="503"/>
      <c r="E28" s="503"/>
      <c r="F28" s="1530"/>
      <c r="G28" s="365"/>
    </row>
    <row r="29" spans="1:7" ht="15.75">
      <c r="A29" s="1529" t="s">
        <v>440</v>
      </c>
      <c r="B29" s="503" t="s">
        <v>441</v>
      </c>
      <c r="C29" s="503"/>
      <c r="D29" s="503"/>
      <c r="E29" s="503"/>
      <c r="F29" s="1530"/>
      <c r="G29" s="365"/>
    </row>
    <row r="30" spans="1:7" ht="15.75">
      <c r="A30" s="1529" t="s">
        <v>442</v>
      </c>
      <c r="B30" s="503" t="s">
        <v>443</v>
      </c>
      <c r="C30" s="503"/>
      <c r="D30" s="503"/>
      <c r="E30" s="503"/>
      <c r="F30" s="1530"/>
      <c r="G30" s="365"/>
    </row>
    <row r="31" spans="1:7" ht="15.75">
      <c r="A31" s="1529" t="s">
        <v>444</v>
      </c>
      <c r="B31" s="503" t="s">
        <v>445</v>
      </c>
      <c r="C31" s="503"/>
      <c r="D31" s="503"/>
      <c r="E31" s="503"/>
      <c r="F31" s="1530"/>
      <c r="G31" s="365"/>
    </row>
    <row r="32" spans="1:7" ht="15.75">
      <c r="A32" s="1529" t="s">
        <v>446</v>
      </c>
      <c r="B32" s="503" t="s">
        <v>447</v>
      </c>
      <c r="C32" s="503"/>
      <c r="D32" s="503"/>
      <c r="E32" s="503"/>
      <c r="F32" s="1530"/>
      <c r="G32" s="365"/>
    </row>
    <row r="33" spans="1:7" ht="15.75">
      <c r="A33" s="1529" t="s">
        <v>448</v>
      </c>
      <c r="B33" s="503" t="s">
        <v>449</v>
      </c>
      <c r="C33" s="503"/>
      <c r="D33" s="503"/>
      <c r="E33" s="503"/>
      <c r="F33" s="1530"/>
      <c r="G33" s="365"/>
    </row>
    <row r="34" spans="1:7" ht="15.75">
      <c r="A34" s="1529" t="s">
        <v>450</v>
      </c>
      <c r="B34" s="503" t="s">
        <v>451</v>
      </c>
      <c r="C34" s="503"/>
      <c r="D34" s="503"/>
      <c r="E34" s="503"/>
      <c r="F34" s="1530"/>
      <c r="G34" s="365"/>
    </row>
    <row r="35" spans="1:7" ht="15.75">
      <c r="A35" s="1529" t="s">
        <v>452</v>
      </c>
      <c r="B35" s="503" t="s">
        <v>453</v>
      </c>
      <c r="C35" s="503"/>
      <c r="D35" s="503"/>
      <c r="E35" s="503"/>
      <c r="F35" s="1530"/>
      <c r="G35" s="365"/>
    </row>
    <row r="36" spans="1:7" ht="15.75">
      <c r="A36" s="1529" t="s">
        <v>454</v>
      </c>
      <c r="B36" s="503" t="s">
        <v>455</v>
      </c>
      <c r="C36" s="503"/>
      <c r="D36" s="503"/>
      <c r="E36" s="503"/>
      <c r="F36" s="1530"/>
      <c r="G36" s="365"/>
    </row>
    <row r="37" spans="1:7" ht="15.75">
      <c r="A37" s="1529" t="s">
        <v>456</v>
      </c>
      <c r="B37" s="503" t="s">
        <v>457</v>
      </c>
      <c r="C37" s="503"/>
      <c r="D37" s="503"/>
      <c r="E37" s="503"/>
      <c r="F37" s="1530"/>
      <c r="G37" s="365"/>
    </row>
    <row r="38" spans="1:7" ht="15.75">
      <c r="A38" s="1529" t="s">
        <v>458</v>
      </c>
      <c r="B38" s="503" t="s">
        <v>459</v>
      </c>
      <c r="C38" s="503"/>
      <c r="D38" s="503"/>
      <c r="E38" s="503"/>
      <c r="F38" s="1530"/>
      <c r="G38" s="365"/>
    </row>
    <row r="39" spans="1:7" ht="15.75">
      <c r="A39" s="1529" t="s">
        <v>460</v>
      </c>
      <c r="B39" s="503" t="s">
        <v>461</v>
      </c>
      <c r="C39" s="503"/>
      <c r="D39" s="503"/>
      <c r="E39" s="503"/>
      <c r="F39" s="1530"/>
      <c r="G39" s="365"/>
    </row>
    <row r="40" spans="1:7" ht="15.75">
      <c r="A40" s="1529" t="s">
        <v>462</v>
      </c>
      <c r="B40" s="503" t="s">
        <v>463</v>
      </c>
      <c r="C40" s="503"/>
      <c r="D40" s="503"/>
      <c r="E40" s="503"/>
      <c r="F40" s="1530"/>
      <c r="G40" s="365"/>
    </row>
    <row r="41" spans="1:7" ht="15.75">
      <c r="A41" s="1529" t="s">
        <v>464</v>
      </c>
      <c r="B41" s="503" t="s">
        <v>465</v>
      </c>
      <c r="C41" s="503"/>
      <c r="D41" s="503"/>
      <c r="E41" s="503"/>
      <c r="F41" s="1530"/>
      <c r="G41" s="365"/>
    </row>
    <row r="42" spans="1:7" ht="15.75">
      <c r="A42" s="1529" t="s">
        <v>466</v>
      </c>
      <c r="B42" s="503" t="s">
        <v>467</v>
      </c>
      <c r="C42" s="503"/>
      <c r="D42" s="503"/>
      <c r="E42" s="503"/>
      <c r="F42" s="1530"/>
      <c r="G42" s="365"/>
    </row>
    <row r="43" spans="1:7" ht="15.75">
      <c r="A43" s="1529" t="s">
        <v>468</v>
      </c>
      <c r="B43" s="503" t="s">
        <v>469</v>
      </c>
      <c r="C43" s="503"/>
      <c r="D43" s="503"/>
      <c r="E43" s="503"/>
      <c r="F43" s="1530"/>
      <c r="G43" s="365"/>
    </row>
    <row r="44" spans="1:7" ht="15.75">
      <c r="A44" s="1529" t="s">
        <v>470</v>
      </c>
      <c r="B44" s="503" t="s">
        <v>471</v>
      </c>
      <c r="C44" s="503"/>
      <c r="D44" s="503"/>
      <c r="E44" s="503"/>
      <c r="F44" s="1530"/>
      <c r="G44" s="365"/>
    </row>
    <row r="45" spans="1:7" ht="15.75">
      <c r="A45" s="1529" t="s">
        <v>472</v>
      </c>
      <c r="B45" s="503" t="s">
        <v>473</v>
      </c>
      <c r="C45" s="503"/>
      <c r="D45" s="503"/>
      <c r="E45" s="503"/>
      <c r="F45" s="1530"/>
      <c r="G45" s="365"/>
    </row>
    <row r="46" spans="1:7" ht="15.75">
      <c r="A46" s="1529" t="s">
        <v>474</v>
      </c>
      <c r="B46" s="503" t="s">
        <v>475</v>
      </c>
      <c r="C46" s="503"/>
      <c r="D46" s="503"/>
      <c r="E46" s="503"/>
      <c r="F46" s="1530"/>
      <c r="G46" s="365"/>
    </row>
    <row r="47" spans="1:7" ht="15.75">
      <c r="A47" s="1529" t="s">
        <v>476</v>
      </c>
      <c r="B47" s="503" t="s">
        <v>477</v>
      </c>
      <c r="C47" s="503"/>
      <c r="D47" s="503"/>
      <c r="E47" s="503"/>
      <c r="F47" s="1530"/>
      <c r="G47" s="365"/>
    </row>
    <row r="48" spans="1:7" ht="15.75">
      <c r="A48" s="1529" t="s">
        <v>478</v>
      </c>
      <c r="B48" s="503" t="s">
        <v>479</v>
      </c>
      <c r="C48" s="503"/>
      <c r="D48" s="503"/>
      <c r="E48" s="503"/>
      <c r="F48" s="1530"/>
      <c r="G48" s="365"/>
    </row>
    <row r="49" spans="1:7" ht="15.75">
      <c r="A49" s="1529" t="s">
        <v>480</v>
      </c>
      <c r="B49" s="503" t="s">
        <v>481</v>
      </c>
      <c r="C49" s="503"/>
      <c r="D49" s="503"/>
      <c r="E49" s="503"/>
      <c r="F49" s="1530"/>
      <c r="G49" s="365"/>
    </row>
    <row r="50" spans="1:7" ht="15.75">
      <c r="A50" s="1531" t="s">
        <v>482</v>
      </c>
      <c r="B50" s="503" t="s">
        <v>483</v>
      </c>
      <c r="C50" s="503"/>
      <c r="D50" s="503"/>
      <c r="E50" s="503"/>
      <c r="F50" s="1530"/>
      <c r="G50" s="365"/>
    </row>
    <row r="51" spans="1:7" ht="15.75">
      <c r="A51" s="1531" t="s">
        <v>484</v>
      </c>
      <c r="B51" s="503" t="s">
        <v>485</v>
      </c>
      <c r="C51" s="503"/>
      <c r="D51" s="503"/>
      <c r="E51" s="503"/>
      <c r="F51" s="1530"/>
      <c r="G51" s="365"/>
    </row>
    <row r="52" spans="1:7" ht="15.75">
      <c r="A52" s="1531" t="s">
        <v>486</v>
      </c>
      <c r="B52" s="503" t="s">
        <v>487</v>
      </c>
      <c r="C52" s="503"/>
      <c r="D52" s="503"/>
      <c r="E52" s="503"/>
      <c r="F52" s="1530"/>
      <c r="G52" s="365"/>
    </row>
    <row r="53" spans="1:7" ht="15.75">
      <c r="A53" s="1531" t="s">
        <v>488</v>
      </c>
      <c r="B53" s="503" t="s">
        <v>489</v>
      </c>
      <c r="C53" s="503"/>
      <c r="D53" s="503"/>
      <c r="E53" s="503"/>
      <c r="F53" s="1530"/>
      <c r="G53" s="365"/>
    </row>
    <row r="54" spans="1:7" ht="15.75">
      <c r="A54" s="1531" t="s">
        <v>490</v>
      </c>
      <c r="B54" s="503" t="s">
        <v>491</v>
      </c>
      <c r="C54" s="503"/>
      <c r="D54" s="503"/>
      <c r="E54" s="503"/>
      <c r="F54" s="1530"/>
      <c r="G54" s="365"/>
    </row>
    <row r="55" spans="1:7" ht="15.75">
      <c r="A55" s="1531" t="s">
        <v>492</v>
      </c>
      <c r="B55" s="503" t="s">
        <v>493</v>
      </c>
      <c r="C55" s="503"/>
      <c r="D55" s="503"/>
      <c r="E55" s="503"/>
      <c r="F55" s="1530"/>
      <c r="G55" s="365"/>
    </row>
    <row r="56" spans="1:7" ht="15.75">
      <c r="A56" s="1531" t="s">
        <v>494</v>
      </c>
      <c r="B56" s="503" t="s">
        <v>495</v>
      </c>
      <c r="C56" s="503"/>
      <c r="D56" s="503"/>
      <c r="E56" s="503"/>
      <c r="F56" s="1530"/>
      <c r="G56" s="365"/>
    </row>
    <row r="57" spans="1:7" ht="15.75">
      <c r="A57" s="1531" t="s">
        <v>496</v>
      </c>
      <c r="B57" s="503" t="s">
        <v>497</v>
      </c>
      <c r="C57" s="503"/>
      <c r="D57" s="503"/>
      <c r="E57" s="503"/>
      <c r="F57" s="1530"/>
      <c r="G57" s="365"/>
    </row>
    <row r="58" spans="1:7" ht="15.75">
      <c r="A58" s="1531" t="s">
        <v>498</v>
      </c>
      <c r="B58" s="360" t="s">
        <v>499</v>
      </c>
      <c r="C58" s="503"/>
      <c r="D58" s="503"/>
      <c r="E58" s="503"/>
      <c r="F58" s="1530"/>
      <c r="G58" s="365"/>
    </row>
    <row r="59" spans="1:7" ht="15.75">
      <c r="A59" s="1531" t="s">
        <v>500</v>
      </c>
      <c r="B59" s="231" t="s">
        <v>501</v>
      </c>
      <c r="C59" s="231"/>
      <c r="D59" s="231"/>
      <c r="E59" s="231"/>
      <c r="F59" s="940"/>
      <c r="G59" s="483"/>
    </row>
    <row r="60" spans="1:7" ht="15.75">
      <c r="A60" s="1531" t="s">
        <v>502</v>
      </c>
      <c r="B60" s="231" t="s">
        <v>503</v>
      </c>
      <c r="C60" s="231"/>
      <c r="D60" s="231"/>
      <c r="E60" s="231"/>
      <c r="F60" s="940"/>
      <c r="G60" s="483"/>
    </row>
    <row r="61" spans="1:7" ht="15.75">
      <c r="A61" s="1531" t="s">
        <v>504</v>
      </c>
      <c r="B61" s="231" t="s">
        <v>505</v>
      </c>
      <c r="C61" s="231"/>
      <c r="D61" s="231"/>
      <c r="E61" s="231"/>
      <c r="F61" s="940"/>
      <c r="G61" s="483"/>
    </row>
    <row r="62" spans="1:7" ht="15.75">
      <c r="A62" s="1531" t="s">
        <v>506</v>
      </c>
      <c r="B62" s="231" t="s">
        <v>507</v>
      </c>
      <c r="C62" s="231"/>
      <c r="D62" s="231"/>
      <c r="E62" s="231"/>
      <c r="F62" s="940"/>
      <c r="G62" s="483"/>
    </row>
    <row r="63" spans="1:7" ht="15.75">
      <c r="A63" s="1531" t="s">
        <v>508</v>
      </c>
      <c r="B63" s="231" t="s">
        <v>509</v>
      </c>
      <c r="C63" s="231"/>
      <c r="D63" s="231"/>
      <c r="E63" s="231"/>
      <c r="F63" s="940"/>
      <c r="G63" s="483"/>
    </row>
    <row r="64" spans="1:7" ht="15.75">
      <c r="A64" s="1531" t="s">
        <v>510</v>
      </c>
      <c r="B64" s="231" t="s">
        <v>511</v>
      </c>
      <c r="C64" s="231"/>
      <c r="D64" s="231"/>
      <c r="E64" s="231"/>
      <c r="F64" s="940"/>
      <c r="G64" s="483"/>
    </row>
    <row r="65" spans="1:7" ht="15.75">
      <c r="A65" s="1531" t="s">
        <v>512</v>
      </c>
      <c r="B65" s="231" t="s">
        <v>513</v>
      </c>
      <c r="C65" s="231"/>
      <c r="D65" s="231"/>
      <c r="E65" s="231"/>
      <c r="F65" s="940"/>
      <c r="G65" s="483"/>
    </row>
    <row r="66" spans="1:7" ht="15.75">
      <c r="A66" s="1531" t="s">
        <v>514</v>
      </c>
      <c r="B66" s="231" t="s">
        <v>515</v>
      </c>
      <c r="C66" s="231"/>
      <c r="D66" s="231"/>
      <c r="E66" s="231"/>
      <c r="F66" s="940"/>
      <c r="G66" s="483"/>
    </row>
    <row r="67" spans="1:7" ht="15.75">
      <c r="A67" s="1531" t="s">
        <v>516</v>
      </c>
      <c r="B67" s="231" t="s">
        <v>517</v>
      </c>
      <c r="C67" s="231"/>
      <c r="D67" s="231"/>
      <c r="E67" s="231"/>
      <c r="F67" s="940"/>
      <c r="G67" s="483"/>
    </row>
    <row r="68" spans="1:7" ht="15.75">
      <c r="A68" s="1531" t="s">
        <v>518</v>
      </c>
      <c r="B68" s="231" t="s">
        <v>519</v>
      </c>
      <c r="C68" s="231"/>
      <c r="D68" s="231"/>
      <c r="E68" s="231"/>
      <c r="F68" s="940"/>
      <c r="G68" s="483"/>
    </row>
    <row r="69" spans="1:7" ht="15.75">
      <c r="A69" s="1531" t="s">
        <v>520</v>
      </c>
      <c r="B69" s="231" t="s">
        <v>521</v>
      </c>
      <c r="C69" s="231"/>
      <c r="D69" s="231"/>
      <c r="E69" s="231"/>
      <c r="F69" s="940"/>
      <c r="G69" s="483"/>
    </row>
    <row r="70" spans="1:7" ht="15.75">
      <c r="A70" s="1531" t="s">
        <v>522</v>
      </c>
      <c r="B70" s="231" t="s">
        <v>523</v>
      </c>
      <c r="C70" s="231"/>
      <c r="D70" s="231"/>
      <c r="E70" s="231"/>
      <c r="F70" s="940"/>
      <c r="G70" s="483"/>
    </row>
    <row r="71" spans="1:7" ht="15.75">
      <c r="A71" s="1531" t="s">
        <v>524</v>
      </c>
      <c r="B71" s="231" t="s">
        <v>525</v>
      </c>
      <c r="C71" s="231"/>
      <c r="D71" s="231"/>
      <c r="E71" s="231"/>
      <c r="F71" s="940"/>
      <c r="G71" s="483"/>
    </row>
    <row r="72" spans="1:7" ht="15.75">
      <c r="A72" s="1531" t="s">
        <v>526</v>
      </c>
      <c r="B72" s="231" t="s">
        <v>527</v>
      </c>
      <c r="C72" s="231"/>
      <c r="D72" s="231"/>
      <c r="E72" s="231"/>
      <c r="F72" s="940"/>
      <c r="G72" s="483"/>
    </row>
    <row r="73" spans="1:7" ht="15.75">
      <c r="A73" s="1531" t="s">
        <v>528</v>
      </c>
      <c r="B73" s="231" t="s">
        <v>529</v>
      </c>
      <c r="C73" s="231"/>
      <c r="D73" s="231"/>
      <c r="E73" s="231"/>
      <c r="F73" s="940"/>
      <c r="G73" s="483"/>
    </row>
    <row r="74" spans="1:7" ht="15.75">
      <c r="A74" s="1531" t="s">
        <v>530</v>
      </c>
      <c r="B74" s="231" t="s">
        <v>531</v>
      </c>
      <c r="C74" s="231"/>
      <c r="D74" s="231"/>
      <c r="E74" s="231"/>
      <c r="F74" s="940"/>
      <c r="G74" s="483"/>
    </row>
    <row r="75" spans="1:7" ht="15.75">
      <c r="A75" s="1531" t="s">
        <v>532</v>
      </c>
      <c r="B75" s="231" t="s">
        <v>533</v>
      </c>
      <c r="C75" s="231"/>
      <c r="D75" s="231"/>
      <c r="E75" s="231"/>
      <c r="F75" s="940"/>
      <c r="G75" s="483"/>
    </row>
    <row r="76" spans="1:7" ht="15.75">
      <c r="A76" s="1531" t="s">
        <v>535</v>
      </c>
      <c r="B76" s="231" t="s">
        <v>534</v>
      </c>
      <c r="C76" s="231"/>
      <c r="D76" s="231"/>
      <c r="E76" s="231"/>
      <c r="F76" s="940"/>
      <c r="G76" s="483"/>
    </row>
    <row r="77" spans="1:7" ht="15.75">
      <c r="A77" s="1531" t="s">
        <v>536</v>
      </c>
      <c r="B77" s="231" t="s">
        <v>537</v>
      </c>
      <c r="C77" s="231"/>
      <c r="D77" s="231"/>
      <c r="E77" s="231"/>
      <c r="F77" s="940"/>
      <c r="G77" s="483"/>
    </row>
    <row r="78" spans="1:7" ht="15.75">
      <c r="A78" s="1531" t="s">
        <v>538</v>
      </c>
      <c r="B78" s="231" t="s">
        <v>539</v>
      </c>
      <c r="C78" s="231"/>
      <c r="D78" s="231"/>
      <c r="E78" s="231"/>
      <c r="F78" s="940"/>
      <c r="G78" s="483"/>
    </row>
    <row r="79" spans="1:7" ht="15.75">
      <c r="A79" s="360" t="s">
        <v>843</v>
      </c>
      <c r="B79" s="352"/>
      <c r="C79" s="352"/>
      <c r="D79" s="352"/>
      <c r="E79" s="352"/>
      <c r="F79" s="1532">
        <v>0</v>
      </c>
      <c r="G79" s="481">
        <v>0</v>
      </c>
    </row>
    <row r="80" spans="1:7" ht="15.75">
      <c r="A80" s="360" t="s">
        <v>551</v>
      </c>
      <c r="B80" s="503"/>
      <c r="C80" s="503"/>
      <c r="D80" s="503"/>
      <c r="E80" s="503"/>
      <c r="F80" s="360"/>
      <c r="G80" s="365"/>
    </row>
  </sheetData>
  <sheetProtection/>
  <printOptions/>
  <pageMargins left="0.75" right="0.75" top="1" bottom="1" header="0.5" footer="0.5"/>
  <pageSetup horizontalDpi="300" verticalDpi="300" orientation="portrait" scale="53" r:id="rId1"/>
  <headerFooter alignWithMargins="0">
    <oddFooter>&amp;CPage 61</oddFooter>
  </headerFooter>
</worksheet>
</file>

<file path=xl/worksheets/sheet65.xml><?xml version="1.0" encoding="utf-8"?>
<worksheet xmlns="http://schemas.openxmlformats.org/spreadsheetml/2006/main" xmlns:r="http://schemas.openxmlformats.org/officeDocument/2006/relationships">
  <sheetPr codeName="Sheet63" transitionEvaluation="1"/>
  <dimension ref="A1:R65"/>
  <sheetViews>
    <sheetView showGridLines="0" zoomScale="47" zoomScaleNormal="47" zoomScalePageLayoutView="0" workbookViewId="0" topLeftCell="A1">
      <selection activeCell="A1" sqref="A1"/>
    </sheetView>
  </sheetViews>
  <sheetFormatPr defaultColWidth="9.625" defaultRowHeight="15.75"/>
  <cols>
    <col min="1" max="1" width="74.375" style="235" customWidth="1"/>
    <col min="2" max="2" width="38.25390625" style="235" customWidth="1"/>
    <col min="3" max="3" width="9.125" style="235" customWidth="1"/>
    <col min="4" max="4" width="29.00390625" style="235" customWidth="1"/>
    <col min="5" max="5" width="25.375" style="235" customWidth="1"/>
    <col min="6" max="6" width="4.75390625" style="235" customWidth="1"/>
    <col min="7" max="7" width="5.875" style="235" customWidth="1"/>
    <col min="8" max="11" width="9.50390625" style="235" customWidth="1"/>
    <col min="12" max="12" width="21.25390625" style="235" customWidth="1"/>
    <col min="13" max="16384" width="9.625" style="235" customWidth="1"/>
  </cols>
  <sheetData>
    <row r="1" spans="1:18" s="2" customFormat="1" ht="19.5" thickBot="1">
      <c r="A1" s="1037">
        <f>TableConts1!A1</f>
        <v>0</v>
      </c>
      <c r="B1" s="51"/>
      <c r="C1" s="1"/>
      <c r="D1" s="1"/>
      <c r="E1" s="856" t="str">
        <f>GenInst1!K1</f>
        <v>For the Year Ended December 31, 2018</v>
      </c>
      <c r="F1" s="248"/>
      <c r="G1" s="238"/>
      <c r="H1" s="238"/>
      <c r="I1" s="238"/>
      <c r="J1" s="238"/>
      <c r="K1" s="238"/>
      <c r="L1" s="238"/>
      <c r="M1" s="3"/>
      <c r="N1" s="3"/>
      <c r="O1" s="3"/>
      <c r="P1" s="3"/>
      <c r="Q1" s="3"/>
      <c r="R1" s="3"/>
    </row>
    <row r="2" spans="1:18" s="228" customFormat="1" ht="15.75">
      <c r="A2" s="985" t="s">
        <v>318</v>
      </c>
      <c r="B2" s="249" t="s">
        <v>1013</v>
      </c>
      <c r="C2" s="249"/>
      <c r="D2" s="249"/>
      <c r="E2" s="249"/>
      <c r="F2" s="238"/>
      <c r="G2" s="238"/>
      <c r="H2" s="249"/>
      <c r="I2" s="249"/>
      <c r="J2" s="249"/>
      <c r="K2" s="249"/>
      <c r="L2" s="238"/>
      <c r="M2" s="260"/>
      <c r="N2" s="260"/>
      <c r="O2" s="260"/>
      <c r="P2" s="260"/>
      <c r="Q2" s="260"/>
      <c r="R2" s="260"/>
    </row>
    <row r="3" spans="1:12" ht="27.75" thickBot="1">
      <c r="A3" s="1743" t="s">
        <v>59</v>
      </c>
      <c r="B3" s="1743"/>
      <c r="C3" s="1743"/>
      <c r="D3" s="1743"/>
      <c r="E3" s="1743"/>
      <c r="F3" s="223"/>
      <c r="G3" s="223"/>
      <c r="H3" s="223"/>
      <c r="I3" s="223"/>
      <c r="J3" s="223"/>
      <c r="K3" s="223"/>
      <c r="L3" s="223"/>
    </row>
    <row r="4" spans="1:5" ht="15.75">
      <c r="A4" s="374"/>
      <c r="B4" s="373"/>
      <c r="C4" s="373"/>
      <c r="D4" s="373"/>
      <c r="E4" s="373"/>
    </row>
    <row r="5" spans="1:5" ht="20.25">
      <c r="A5" s="1745" t="s">
        <v>232</v>
      </c>
      <c r="B5" s="1745"/>
      <c r="C5" s="1745"/>
      <c r="D5" s="1745"/>
      <c r="E5" s="1745"/>
    </row>
    <row r="6" spans="1:5" ht="15.75">
      <c r="A6" s="1744" t="s">
        <v>1671</v>
      </c>
      <c r="B6" s="1744"/>
      <c r="C6" s="1744"/>
      <c r="D6" s="1744"/>
      <c r="E6" s="1744"/>
    </row>
    <row r="7" ht="17.25" customHeight="1">
      <c r="A7" s="374" t="s">
        <v>803</v>
      </c>
    </row>
    <row r="8" ht="15.75">
      <c r="A8" s="374" t="s">
        <v>1762</v>
      </c>
    </row>
    <row r="9" ht="15.75">
      <c r="A9" s="374" t="s">
        <v>1763</v>
      </c>
    </row>
    <row r="10" ht="15.75">
      <c r="A10" s="374"/>
    </row>
    <row r="11" ht="15.75">
      <c r="A11" s="374" t="s">
        <v>233</v>
      </c>
    </row>
    <row r="12" ht="15.75">
      <c r="A12" s="374" t="s">
        <v>382</v>
      </c>
    </row>
    <row r="13" ht="15.75">
      <c r="A13" s="374"/>
    </row>
    <row r="14" ht="15.75">
      <c r="A14" s="374" t="s">
        <v>579</v>
      </c>
    </row>
    <row r="15" ht="15.75">
      <c r="A15" s="374" t="s">
        <v>161</v>
      </c>
    </row>
    <row r="16" ht="15.75">
      <c r="A16" s="374"/>
    </row>
    <row r="17" spans="1:12" ht="18.75">
      <c r="A17" s="1535" t="s">
        <v>1784</v>
      </c>
      <c r="B17" s="1536"/>
      <c r="C17" s="1536"/>
      <c r="D17" s="1536"/>
      <c r="E17" s="1536"/>
      <c r="F17" s="1536"/>
      <c r="G17" s="1536"/>
      <c r="H17" s="1536"/>
      <c r="I17" s="1536"/>
      <c r="J17" s="1536"/>
      <c r="K17" s="1536"/>
      <c r="L17" s="1536"/>
    </row>
    <row r="18" spans="1:12" ht="18.75">
      <c r="A18" s="1535"/>
      <c r="B18" s="1536"/>
      <c r="C18" s="1536"/>
      <c r="D18" s="1536"/>
      <c r="E18" s="1536"/>
      <c r="F18" s="1536"/>
      <c r="G18" s="1536"/>
      <c r="H18" s="1536"/>
      <c r="I18" s="1536"/>
      <c r="J18" s="1536"/>
      <c r="K18" s="1536"/>
      <c r="L18" s="1536"/>
    </row>
    <row r="19" spans="1:12" ht="18.75">
      <c r="A19" s="1535" t="s">
        <v>1785</v>
      </c>
      <c r="B19" s="1536"/>
      <c r="C19" s="1536"/>
      <c r="D19" s="1536"/>
      <c r="E19" s="1536"/>
      <c r="F19" s="1536"/>
      <c r="G19" s="1536"/>
      <c r="H19" s="1536"/>
      <c r="I19" s="1536"/>
      <c r="J19" s="1536"/>
      <c r="K19" s="1536"/>
      <c r="L19" s="1536"/>
    </row>
    <row r="20" spans="1:12" ht="18.75">
      <c r="A20" s="1535" t="s">
        <v>1359</v>
      </c>
      <c r="B20" s="1536"/>
      <c r="C20" s="1536"/>
      <c r="D20" s="1536"/>
      <c r="E20" s="1536"/>
      <c r="F20" s="1536"/>
      <c r="G20" s="1536"/>
      <c r="H20" s="1536"/>
      <c r="I20" s="1536"/>
      <c r="J20" s="1536"/>
      <c r="K20" s="1536"/>
      <c r="L20" s="1536"/>
    </row>
    <row r="21" spans="1:12" ht="18.75">
      <c r="A21" s="1535" t="s">
        <v>1360</v>
      </c>
      <c r="B21" s="1536"/>
      <c r="C21" s="1536"/>
      <c r="D21" s="1536"/>
      <c r="E21" s="1536"/>
      <c r="F21" s="1536"/>
      <c r="G21" s="1536"/>
      <c r="H21" s="1536"/>
      <c r="I21" s="1536"/>
      <c r="J21" s="1536"/>
      <c r="K21" s="1536"/>
      <c r="L21" s="1536"/>
    </row>
    <row r="22" spans="1:12" ht="18.75">
      <c r="A22" s="1535"/>
      <c r="B22" s="1536"/>
      <c r="C22" s="1536"/>
      <c r="D22" s="1536"/>
      <c r="E22" s="1536"/>
      <c r="F22" s="1536"/>
      <c r="G22" s="1536"/>
      <c r="H22" s="1536"/>
      <c r="I22" s="1536"/>
      <c r="J22" s="1536"/>
      <c r="K22" s="1536"/>
      <c r="L22" s="1536"/>
    </row>
    <row r="23" spans="1:12" ht="18.75">
      <c r="A23" s="1535" t="s">
        <v>1361</v>
      </c>
      <c r="B23" s="1536"/>
      <c r="C23" s="1536"/>
      <c r="D23" s="1536"/>
      <c r="E23" s="1536"/>
      <c r="F23" s="1536"/>
      <c r="G23" s="1536"/>
      <c r="H23" s="1536"/>
      <c r="I23" s="1536"/>
      <c r="J23" s="1536"/>
      <c r="K23" s="1536"/>
      <c r="L23" s="1536"/>
    </row>
    <row r="24" spans="1:12" ht="18.75">
      <c r="A24" s="1535" t="s">
        <v>1362</v>
      </c>
      <c r="B24" s="1536"/>
      <c r="C24" s="1536"/>
      <c r="D24" s="1536"/>
      <c r="E24" s="1536"/>
      <c r="F24" s="1536"/>
      <c r="G24" s="1536"/>
      <c r="H24" s="1536"/>
      <c r="I24" s="1536"/>
      <c r="J24" s="1536"/>
      <c r="K24" s="1536"/>
      <c r="L24" s="1536"/>
    </row>
    <row r="25" spans="1:12" ht="18.75">
      <c r="A25" s="1535" t="s">
        <v>1363</v>
      </c>
      <c r="B25" s="1536"/>
      <c r="C25" s="1536"/>
      <c r="D25" s="1536"/>
      <c r="E25" s="1536"/>
      <c r="F25" s="1536"/>
      <c r="G25" s="1536"/>
      <c r="H25" s="1536"/>
      <c r="I25" s="1536"/>
      <c r="J25" s="1536"/>
      <c r="K25" s="1536"/>
      <c r="L25" s="1536"/>
    </row>
    <row r="26" spans="1:12" ht="18.75">
      <c r="A26" s="1535"/>
      <c r="B26" s="1536"/>
      <c r="C26" s="1536"/>
      <c r="D26" s="1536"/>
      <c r="E26" s="1536"/>
      <c r="F26" s="1536"/>
      <c r="G26" s="1536"/>
      <c r="H26" s="1536"/>
      <c r="I26" s="1536"/>
      <c r="J26" s="1536"/>
      <c r="K26" s="1536"/>
      <c r="L26" s="1536"/>
    </row>
    <row r="27" spans="1:12" ht="18.75">
      <c r="A27" s="1535" t="s">
        <v>1771</v>
      </c>
      <c r="B27" s="1536"/>
      <c r="C27" s="1536"/>
      <c r="D27" s="1536"/>
      <c r="E27" s="1536"/>
      <c r="F27" s="1536"/>
      <c r="G27" s="1536"/>
      <c r="H27" s="1536"/>
      <c r="I27" s="1536"/>
      <c r="J27" s="1536"/>
      <c r="K27" s="1536"/>
      <c r="L27" s="1536"/>
    </row>
    <row r="28" spans="1:12" ht="18.75">
      <c r="A28" s="1535" t="s">
        <v>1770</v>
      </c>
      <c r="B28" s="1536"/>
      <c r="C28" s="1536"/>
      <c r="D28" s="1536"/>
      <c r="E28" s="1536"/>
      <c r="F28" s="1536"/>
      <c r="G28" s="1536"/>
      <c r="H28" s="1536"/>
      <c r="I28" s="1536"/>
      <c r="J28" s="1536"/>
      <c r="K28" s="1536"/>
      <c r="L28" s="1536"/>
    </row>
    <row r="29" spans="1:2" ht="15.75">
      <c r="A29" s="374" t="s">
        <v>937</v>
      </c>
      <c r="B29" s="235" t="s">
        <v>938</v>
      </c>
    </row>
    <row r="30" spans="1:4" ht="15.75">
      <c r="A30" s="374" t="s">
        <v>939</v>
      </c>
      <c r="D30" s="373"/>
    </row>
    <row r="31" spans="1:4" ht="7.5" customHeight="1">
      <c r="A31" s="374"/>
      <c r="D31" s="373"/>
    </row>
    <row r="32" ht="15.75">
      <c r="A32" s="374" t="s">
        <v>292</v>
      </c>
    </row>
    <row r="33" spans="1:4" ht="15.75">
      <c r="A33" s="374"/>
      <c r="D33" s="235" t="s">
        <v>293</v>
      </c>
    </row>
    <row r="34" ht="15.75">
      <c r="D34" s="1135" t="s">
        <v>294</v>
      </c>
    </row>
    <row r="35" ht="15.75">
      <c r="A35" s="374" t="s">
        <v>940</v>
      </c>
    </row>
    <row r="36" spans="1:5" ht="16.5" thickBot="1">
      <c r="A36" s="375" t="s">
        <v>941</v>
      </c>
      <c r="B36" s="376"/>
      <c r="C36" s="376"/>
      <c r="D36" s="376"/>
      <c r="E36" s="376"/>
    </row>
    <row r="37" spans="1:5" ht="16.5" thickTop="1">
      <c r="A37" s="374"/>
      <c r="B37" s="373"/>
      <c r="C37" s="373"/>
      <c r="D37" s="373"/>
      <c r="E37" s="373"/>
    </row>
    <row r="38" spans="1:6" ht="20.25">
      <c r="A38" s="1745" t="s">
        <v>1670</v>
      </c>
      <c r="B38" s="1745"/>
      <c r="C38" s="1745"/>
      <c r="D38" s="1745"/>
      <c r="E38" s="1745"/>
      <c r="F38" s="1134"/>
    </row>
    <row r="39" spans="1:5" ht="15.75">
      <c r="A39" s="1744" t="s">
        <v>670</v>
      </c>
      <c r="B39" s="1744"/>
      <c r="C39" s="1744"/>
      <c r="D39" s="1744"/>
      <c r="E39" s="1744"/>
    </row>
    <row r="40" ht="15.75">
      <c r="A40" s="374" t="s">
        <v>803</v>
      </c>
    </row>
    <row r="41" ht="15.75">
      <c r="A41" s="374" t="s">
        <v>1340</v>
      </c>
    </row>
    <row r="42" ht="15.75">
      <c r="A42" s="374" t="s">
        <v>1341</v>
      </c>
    </row>
    <row r="43" ht="15.75">
      <c r="A43" s="374"/>
    </row>
    <row r="44" spans="1:2" ht="15.75">
      <c r="A44" s="374" t="s">
        <v>1669</v>
      </c>
      <c r="B44" s="235" t="s">
        <v>1342</v>
      </c>
    </row>
    <row r="45" ht="15.75">
      <c r="A45" s="374" t="s">
        <v>1343</v>
      </c>
    </row>
    <row r="46" ht="15.75">
      <c r="A46" s="374" t="s">
        <v>271</v>
      </c>
    </row>
    <row r="47" ht="15.75">
      <c r="A47" s="374" t="s">
        <v>272</v>
      </c>
    </row>
    <row r="48" ht="15.75">
      <c r="A48" s="374" t="s">
        <v>1774</v>
      </c>
    </row>
    <row r="49" ht="15.75">
      <c r="A49" s="374" t="s">
        <v>1773</v>
      </c>
    </row>
    <row r="50" ht="15.75">
      <c r="A50" s="374" t="s">
        <v>1772</v>
      </c>
    </row>
    <row r="51" ht="15.75">
      <c r="A51" s="374"/>
    </row>
    <row r="52" ht="15.75">
      <c r="A52" s="374" t="s">
        <v>273</v>
      </c>
    </row>
    <row r="53" ht="7.5" customHeight="1">
      <c r="A53" s="374"/>
    </row>
    <row r="54" ht="15.75">
      <c r="A54" s="374" t="s">
        <v>1672</v>
      </c>
    </row>
    <row r="55" spans="1:4" ht="15.75">
      <c r="A55" s="374"/>
      <c r="D55" s="235" t="s">
        <v>293</v>
      </c>
    </row>
    <row r="56" ht="15.75">
      <c r="D56" s="1135" t="s">
        <v>294</v>
      </c>
    </row>
    <row r="57" ht="15.75">
      <c r="A57" s="374" t="s">
        <v>940</v>
      </c>
    </row>
    <row r="58" ht="15.75">
      <c r="A58" s="374" t="s">
        <v>941</v>
      </c>
    </row>
    <row r="59" ht="15.75">
      <c r="A59" s="373"/>
    </row>
    <row r="60" ht="15.75">
      <c r="A60" s="373"/>
    </row>
    <row r="61" ht="15.75">
      <c r="A61" s="373"/>
    </row>
    <row r="62" ht="15.75">
      <c r="A62" s="373"/>
    </row>
    <row r="63" ht="15.75">
      <c r="A63" s="373"/>
    </row>
    <row r="64" ht="15.75">
      <c r="A64" s="373"/>
    </row>
    <row r="65" ht="15.75">
      <c r="A65" s="373"/>
    </row>
  </sheetData>
  <sheetProtection/>
  <mergeCells count="5">
    <mergeCell ref="A3:E3"/>
    <mergeCell ref="A39:E39"/>
    <mergeCell ref="A38:E38"/>
    <mergeCell ref="A5:E5"/>
    <mergeCell ref="A6:E6"/>
  </mergeCells>
  <printOptions horizontalCentered="1"/>
  <pageMargins left="0.5" right="0.5" top="0.25" bottom="0.25" header="0.3" footer="0.3"/>
  <pageSetup horizontalDpi="600" verticalDpi="600" orientation="landscape" scale="60" r:id="rId1"/>
  <headerFooter alignWithMargins="0">
    <oddFooter>&amp;CPage 62</oddFooter>
  </headerFooter>
</worksheet>
</file>

<file path=xl/worksheets/sheet66.xml><?xml version="1.0" encoding="utf-8"?>
<worksheet xmlns="http://schemas.openxmlformats.org/spreadsheetml/2006/main" xmlns:r="http://schemas.openxmlformats.org/officeDocument/2006/relationships">
  <dimension ref="A1:AR10"/>
  <sheetViews>
    <sheetView zoomScalePageLayoutView="0" workbookViewId="0" topLeftCell="A1">
      <selection activeCell="D3" sqref="D3"/>
    </sheetView>
  </sheetViews>
  <sheetFormatPr defaultColWidth="9.00390625" defaultRowHeight="15.75"/>
  <cols>
    <col min="7" max="7" width="14.00390625" style="0" customWidth="1"/>
    <col min="8" max="8" width="13.25390625" style="0" customWidth="1"/>
    <col min="9" max="9" width="11.875" style="0" customWidth="1"/>
    <col min="10" max="10" width="15.75390625" style="0" customWidth="1"/>
    <col min="11" max="11" width="13.50390625" style="0" customWidth="1"/>
    <col min="16" max="16" width="24.00390625" style="0" customWidth="1"/>
    <col min="17" max="17" width="17.125" style="0" customWidth="1"/>
    <col min="18" max="18" width="20.25390625" style="0" customWidth="1"/>
    <col min="19" max="19" width="18.50390625" style="0" customWidth="1"/>
    <col min="20" max="20" width="17.125" style="0" customWidth="1"/>
    <col min="21" max="21" width="15.875" style="0" customWidth="1"/>
    <col min="22" max="22" width="13.50390625" style="0" customWidth="1"/>
    <col min="23" max="23" width="17.625" style="0" customWidth="1"/>
    <col min="24" max="24" width="14.875" style="0" customWidth="1"/>
    <col min="25" max="25" width="13.50390625" style="0" customWidth="1"/>
    <col min="26" max="26" width="16.00390625" style="0" customWidth="1"/>
    <col min="27" max="27" width="15.125" style="0" customWidth="1"/>
    <col min="28" max="28" width="16.25390625" style="0" customWidth="1"/>
    <col min="29" max="29" width="18.50390625" style="0" customWidth="1"/>
    <col min="30" max="30" width="21.375" style="0" customWidth="1"/>
    <col min="31" max="31" width="17.50390625" style="0" customWidth="1"/>
    <col min="32" max="32" width="15.625" style="0" customWidth="1"/>
    <col min="33" max="34" width="19.875" style="0" customWidth="1"/>
    <col min="35" max="35" width="18.75390625" style="0" customWidth="1"/>
    <col min="36" max="36" width="16.50390625" style="0" customWidth="1"/>
    <col min="37" max="37" width="15.125" style="0" customWidth="1"/>
    <col min="38" max="38" width="14.75390625" style="0" customWidth="1"/>
    <col min="39" max="39" width="18.875" style="0" customWidth="1"/>
    <col min="40" max="40" width="15.375" style="0" customWidth="1"/>
    <col min="41" max="41" width="17.875" style="0" customWidth="1"/>
    <col min="42" max="42" width="15.50390625" style="0" customWidth="1"/>
    <col min="43" max="43" width="15.125" style="0" customWidth="1"/>
    <col min="44" max="44" width="18.125" style="0" customWidth="1"/>
  </cols>
  <sheetData>
    <row r="1" spans="1:44" ht="15.75">
      <c r="A1" t="s">
        <v>1673</v>
      </c>
      <c r="B1" t="s">
        <v>1674</v>
      </c>
      <c r="C1" t="s">
        <v>1675</v>
      </c>
      <c r="D1" t="s">
        <v>1676</v>
      </c>
      <c r="E1" t="s">
        <v>1677</v>
      </c>
      <c r="F1" t="s">
        <v>1678</v>
      </c>
      <c r="G1" t="s">
        <v>1679</v>
      </c>
      <c r="H1" t="s">
        <v>1680</v>
      </c>
      <c r="I1" t="s">
        <v>1681</v>
      </c>
      <c r="J1" t="s">
        <v>1682</v>
      </c>
      <c r="K1" t="s">
        <v>1701</v>
      </c>
      <c r="L1" t="s">
        <v>1683</v>
      </c>
      <c r="M1" t="s">
        <v>1684</v>
      </c>
      <c r="N1" t="s">
        <v>1685</v>
      </c>
      <c r="O1" t="s">
        <v>1700</v>
      </c>
      <c r="P1" t="s">
        <v>1702</v>
      </c>
      <c r="Q1" t="s">
        <v>1686</v>
      </c>
      <c r="R1" t="s">
        <v>1687</v>
      </c>
      <c r="S1" t="s">
        <v>1699</v>
      </c>
      <c r="T1" t="s">
        <v>1688</v>
      </c>
      <c r="U1" t="s">
        <v>1689</v>
      </c>
      <c r="V1" t="s">
        <v>1690</v>
      </c>
      <c r="W1" t="s">
        <v>1691</v>
      </c>
      <c r="X1" t="s">
        <v>1692</v>
      </c>
      <c r="Y1" t="s">
        <v>1703</v>
      </c>
      <c r="Z1" t="s">
        <v>1693</v>
      </c>
      <c r="AA1" t="s">
        <v>1704</v>
      </c>
      <c r="AB1" t="s">
        <v>1705</v>
      </c>
      <c r="AC1" t="s">
        <v>1706</v>
      </c>
      <c r="AD1" t="s">
        <v>1707</v>
      </c>
      <c r="AE1" t="s">
        <v>1709</v>
      </c>
      <c r="AF1" t="s">
        <v>1708</v>
      </c>
      <c r="AG1" t="s">
        <v>1710</v>
      </c>
      <c r="AH1" t="s">
        <v>1694</v>
      </c>
      <c r="AI1" t="s">
        <v>1711</v>
      </c>
      <c r="AJ1" t="s">
        <v>1695</v>
      </c>
      <c r="AK1" t="s">
        <v>1696</v>
      </c>
      <c r="AL1" t="s">
        <v>1712</v>
      </c>
      <c r="AM1" t="s">
        <v>1713</v>
      </c>
      <c r="AN1" t="s">
        <v>1714</v>
      </c>
      <c r="AO1" t="s">
        <v>1715</v>
      </c>
      <c r="AP1" t="s">
        <v>1697</v>
      </c>
      <c r="AQ1" t="s">
        <v>1698</v>
      </c>
      <c r="AR1" s="1539" t="s">
        <v>1764</v>
      </c>
    </row>
    <row r="2" spans="1:44" ht="15.75">
      <c r="A2">
        <f>'Title Page'!A8</f>
        <v>0</v>
      </c>
      <c r="B2" s="1521"/>
      <c r="C2" t="str">
        <f>'Title Page'!D5</f>
        <v>                    </v>
      </c>
      <c r="D2" s="1521">
        <v>2018</v>
      </c>
      <c r="E2" s="1522">
        <f>'200'!F13</f>
        <v>0</v>
      </c>
      <c r="F2" s="1523">
        <f>'200'!F17</f>
        <v>0</v>
      </c>
      <c r="G2" s="1523">
        <f>'200'!F30</f>
        <v>0</v>
      </c>
      <c r="H2" s="1523">
        <f>'200'!F15</f>
        <v>0</v>
      </c>
      <c r="I2" s="1523">
        <f>'200-1'!F25</f>
        <v>0</v>
      </c>
      <c r="J2" s="1523">
        <f>'200'!F21</f>
        <v>0</v>
      </c>
      <c r="K2" s="1523">
        <f>'200'!F35</f>
        <v>0</v>
      </c>
      <c r="L2" s="1524">
        <f>'200-3'!F50</f>
        <v>0</v>
      </c>
      <c r="M2" s="1524">
        <f>'400'!E10</f>
        <v>0</v>
      </c>
      <c r="N2" s="1524">
        <f>'400'!E13</f>
        <v>0</v>
      </c>
      <c r="O2" s="1524">
        <f>'400'!E14</f>
        <v>0</v>
      </c>
      <c r="P2" s="1524">
        <f>'400'!E16</f>
        <v>0</v>
      </c>
      <c r="Q2" s="1524">
        <f>'400'!E18</f>
        <v>0</v>
      </c>
      <c r="R2" s="1524">
        <f>'400'!E15</f>
        <v>0</v>
      </c>
      <c r="S2" s="1524">
        <f>'400'!E21</f>
        <v>0</v>
      </c>
      <c r="T2" s="1524">
        <f>'400'!E22</f>
        <v>0</v>
      </c>
      <c r="U2" s="1524">
        <f>SUM('400'!E20:E34)</f>
        <v>0</v>
      </c>
      <c r="V2" s="1524">
        <f>'400'!E36</f>
        <v>0</v>
      </c>
      <c r="W2" s="1524">
        <f>'400'!E38</f>
        <v>0</v>
      </c>
      <c r="X2" s="1524">
        <f>'400'!E50</f>
        <v>0</v>
      </c>
      <c r="Y2" s="1524">
        <f>SUM('400'!E53:'400'!E56)</f>
        <v>0</v>
      </c>
      <c r="Z2" s="1524">
        <f>'400'!E71</f>
        <v>0</v>
      </c>
      <c r="AA2" s="1524">
        <f>'402'!D26</f>
        <v>0</v>
      </c>
      <c r="AB2" s="1524">
        <f>'402'!D16</f>
        <v>0</v>
      </c>
      <c r="AC2" s="1525">
        <f>'402'!D27</f>
        <v>0</v>
      </c>
      <c r="AD2" s="1525">
        <f>'402'!D17</f>
        <v>0</v>
      </c>
      <c r="AE2" s="1525">
        <f>'402'!D28</f>
        <v>0</v>
      </c>
      <c r="AF2" s="1525">
        <f>'402'!D18</f>
        <v>0</v>
      </c>
      <c r="AG2" s="1525">
        <f>'402'!D32</f>
        <v>0</v>
      </c>
      <c r="AH2" s="1525">
        <f>'402'!D33</f>
        <v>0</v>
      </c>
      <c r="AI2" s="1525">
        <f>'402'!D29</f>
        <v>0</v>
      </c>
      <c r="AJ2" s="1525">
        <f>'402'!D34</f>
        <v>0</v>
      </c>
      <c r="AK2" s="1525">
        <f>'402'!D23+'402'!D35</f>
        <v>0</v>
      </c>
      <c r="AL2" s="1525">
        <f>'403'!C25</f>
        <v>0</v>
      </c>
      <c r="AM2" s="1525">
        <f>'403'!C15</f>
        <v>0</v>
      </c>
      <c r="AN2" s="1525">
        <f>'401'!E23</f>
        <v>0</v>
      </c>
      <c r="AO2" s="1525">
        <f>'401'!E14</f>
        <v>0</v>
      </c>
      <c r="AP2" s="1521" t="e">
        <f>SUM(AL:AM)/SUM(AA:AB)</f>
        <v>#DIV/0!</v>
      </c>
      <c r="AQ2" s="1521" t="e">
        <f>SUM(AN:AO)/SUM(AA:AB)</f>
        <v>#DIV/0!</v>
      </c>
      <c r="AR2" s="1540">
        <f>'500'!E44</f>
      </c>
    </row>
    <row r="10" spans="1:4" ht="18.75">
      <c r="A10" s="1746" t="s">
        <v>1786</v>
      </c>
      <c r="B10" s="1746"/>
      <c r="C10" s="1746"/>
      <c r="D10" s="1746"/>
    </row>
  </sheetData>
  <sheetProtection password="CC64" sheet="1"/>
  <mergeCells count="1">
    <mergeCell ref="A10:D10"/>
  </mergeCells>
  <printOptions/>
  <pageMargins left="0.75" right="0.75" top="1" bottom="1" header="0.5" footer="0.5"/>
  <pageSetup fitToWidth="0"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V44"/>
  <sheetViews>
    <sheetView showGridLines="0" zoomScale="75" zoomScaleNormal="75" zoomScalePageLayoutView="0" workbookViewId="0" topLeftCell="A1">
      <selection activeCell="A1" sqref="A1"/>
    </sheetView>
  </sheetViews>
  <sheetFormatPr defaultColWidth="9.00390625" defaultRowHeight="15.75"/>
  <cols>
    <col min="1" max="1" width="11.625" style="329" customWidth="1"/>
    <col min="2" max="9" width="9.00390625" style="329" customWidth="1"/>
    <col min="10" max="10" width="10.125" style="329" customWidth="1"/>
    <col min="11" max="13" width="9.00390625" style="329" customWidth="1"/>
    <col min="14" max="14" width="9.50390625" style="329" customWidth="1"/>
    <col min="15" max="15" width="18.125" style="329" customWidth="1"/>
    <col min="16" max="16384" width="9.00390625" style="329" customWidth="1"/>
  </cols>
  <sheetData>
    <row r="1" spans="1:22" s="38" customFormat="1" ht="19.5" thickBot="1">
      <c r="A1" s="1037">
        <f>TableConts1!A1</f>
        <v>0</v>
      </c>
      <c r="E1" s="237"/>
      <c r="J1" s="988" t="str">
        <f>GenInst1!K1</f>
        <v>For the Year Ended December 31, 2018</v>
      </c>
      <c r="N1" s="238"/>
      <c r="O1" s="238"/>
      <c r="P1" s="238"/>
      <c r="Q1" s="329"/>
      <c r="R1" s="329"/>
      <c r="S1" s="329"/>
      <c r="T1" s="329"/>
      <c r="U1" s="329"/>
      <c r="V1" s="329"/>
    </row>
    <row r="2" spans="1:22" s="249" customFormat="1" ht="15.75">
      <c r="A2" s="538"/>
      <c r="B2" s="1047" t="str">
        <f>GenInst1!B2</f>
        <v>    (Company Name)</v>
      </c>
      <c r="C2" s="538"/>
      <c r="D2" s="538"/>
      <c r="E2" s="539"/>
      <c r="F2" s="539"/>
      <c r="G2" s="538"/>
      <c r="H2" s="538"/>
      <c r="I2" s="538"/>
      <c r="J2" s="538"/>
      <c r="N2" s="238"/>
      <c r="O2" s="329"/>
      <c r="P2" s="329"/>
      <c r="Q2" s="727"/>
      <c r="R2" s="727"/>
      <c r="S2" s="727"/>
      <c r="T2" s="727"/>
      <c r="U2" s="727"/>
      <c r="V2" s="727"/>
    </row>
    <row r="3" spans="1:14" ht="20.25">
      <c r="A3" s="1036"/>
      <c r="N3" s="477"/>
    </row>
    <row r="4" spans="1:14" ht="20.25">
      <c r="A4" s="1631" t="s">
        <v>979</v>
      </c>
      <c r="B4" s="1631"/>
      <c r="C4" s="1631"/>
      <c r="D4" s="1631"/>
      <c r="E4" s="1631"/>
      <c r="F4" s="1631"/>
      <c r="G4" s="1631"/>
      <c r="H4" s="1631"/>
      <c r="I4" s="1631"/>
      <c r="J4" s="1631"/>
      <c r="K4" s="728"/>
      <c r="L4" s="728"/>
      <c r="M4" s="728"/>
      <c r="N4" s="728"/>
    </row>
    <row r="6" ht="15.75">
      <c r="A6" s="329" t="s">
        <v>1036</v>
      </c>
    </row>
    <row r="7" ht="15.75">
      <c r="A7" s="329" t="s">
        <v>1037</v>
      </c>
    </row>
    <row r="8" ht="15.75">
      <c r="A8" s="329" t="s">
        <v>1039</v>
      </c>
    </row>
    <row r="9" ht="15.75">
      <c r="A9" s="329" t="s">
        <v>1038</v>
      </c>
    </row>
    <row r="11" ht="15.75">
      <c r="A11" s="329" t="s">
        <v>1040</v>
      </c>
    </row>
    <row r="12" ht="15.75">
      <c r="A12" s="329" t="s">
        <v>907</v>
      </c>
    </row>
    <row r="14" ht="15.75">
      <c r="A14" s="329" t="s">
        <v>159</v>
      </c>
    </row>
    <row r="15" ht="15.75">
      <c r="A15" s="329" t="s">
        <v>158</v>
      </c>
    </row>
    <row r="16" ht="15.75">
      <c r="A16" s="329" t="s">
        <v>1536</v>
      </c>
    </row>
    <row r="18" ht="15.75">
      <c r="A18" s="329" t="s">
        <v>1262</v>
      </c>
    </row>
    <row r="19" ht="15.75">
      <c r="A19" s="329" t="s">
        <v>1261</v>
      </c>
    </row>
    <row r="20" ht="15.75">
      <c r="A20" s="329" t="s">
        <v>160</v>
      </c>
    </row>
    <row r="22" ht="15.75">
      <c r="A22" s="329" t="s">
        <v>1722</v>
      </c>
    </row>
    <row r="23" ht="15.75">
      <c r="A23" s="329" t="s">
        <v>262</v>
      </c>
    </row>
    <row r="25" ht="15.75">
      <c r="A25" s="329" t="s">
        <v>1723</v>
      </c>
    </row>
    <row r="26" ht="15.75">
      <c r="A26" s="329" t="s">
        <v>1724</v>
      </c>
    </row>
    <row r="27" ht="15.75">
      <c r="A27" s="329" t="s">
        <v>1119</v>
      </c>
    </row>
    <row r="28" ht="15.75">
      <c r="A28" s="329" t="s">
        <v>873</v>
      </c>
    </row>
    <row r="30" ht="15.75">
      <c r="A30" s="329" t="s">
        <v>1120</v>
      </c>
    </row>
    <row r="31" ht="15.75">
      <c r="A31" s="329" t="s">
        <v>1121</v>
      </c>
    </row>
    <row r="33" spans="1:8" ht="15.75">
      <c r="A33" s="729" t="s">
        <v>978</v>
      </c>
      <c r="G33" s="370"/>
      <c r="H33" s="730"/>
    </row>
    <row r="34" ht="15.75">
      <c r="A34" s="329" t="s">
        <v>1088</v>
      </c>
    </row>
    <row r="36" ht="15.75">
      <c r="A36" s="329" t="s">
        <v>874</v>
      </c>
    </row>
    <row r="37" ht="15.75">
      <c r="A37" s="329" t="s">
        <v>1</v>
      </c>
    </row>
    <row r="38" ht="15.75">
      <c r="A38" s="329" t="s">
        <v>0</v>
      </c>
    </row>
    <row r="40" ht="15.75">
      <c r="A40" s="329" t="s">
        <v>875</v>
      </c>
    </row>
    <row r="41" ht="15.75">
      <c r="A41" s="329" t="s">
        <v>876</v>
      </c>
    </row>
    <row r="43" s="3" customFormat="1" ht="15.75">
      <c r="A43" s="3" t="s">
        <v>1133</v>
      </c>
    </row>
    <row r="44" spans="1:10" ht="15.75">
      <c r="A44"/>
      <c r="B44"/>
      <c r="C44"/>
      <c r="D44"/>
      <c r="E44"/>
      <c r="F44"/>
      <c r="G44"/>
      <c r="H44"/>
      <c r="I44"/>
      <c r="J44"/>
    </row>
  </sheetData>
  <sheetProtection/>
  <mergeCells count="1">
    <mergeCell ref="A4:J4"/>
  </mergeCells>
  <printOptions/>
  <pageMargins left="1" right="0.5" top="1" bottom="0.5" header="0" footer="0.5"/>
  <pageSetup horizontalDpi="600" verticalDpi="600" orientation="portrait" scale="85" r:id="rId3"/>
  <headerFooter alignWithMargins="0">
    <oddFooter>&amp;CPage 4</oddFooter>
  </headerFooter>
  <legacyDrawing r:id="rId2"/>
  <oleObjects>
    <oleObject progId="Document" shapeId="195256" r:id="rId1"/>
  </oleObjects>
</worksheet>
</file>

<file path=xl/worksheets/sheet8.xml><?xml version="1.0" encoding="utf-8"?>
<worksheet xmlns="http://schemas.openxmlformats.org/spreadsheetml/2006/main" xmlns:r="http://schemas.openxmlformats.org/officeDocument/2006/relationships">
  <sheetPr codeName="Sheet8"/>
  <dimension ref="A1:V38"/>
  <sheetViews>
    <sheetView showGridLines="0" zoomScale="75" zoomScaleNormal="75" zoomScalePageLayoutView="0" workbookViewId="0" topLeftCell="A1">
      <selection activeCell="A1" sqref="A1"/>
    </sheetView>
  </sheetViews>
  <sheetFormatPr defaultColWidth="9.00390625" defaultRowHeight="15.75"/>
  <cols>
    <col min="1" max="1" width="11.625" style="329" customWidth="1"/>
    <col min="2" max="9" width="9.00390625" style="329" customWidth="1"/>
    <col min="10" max="10" width="10.125" style="329" customWidth="1"/>
    <col min="11" max="13" width="9.00390625" style="329" customWidth="1"/>
    <col min="14" max="14" width="9.50390625" style="329" customWidth="1"/>
    <col min="15" max="15" width="18.125" style="329" customWidth="1"/>
    <col min="16" max="16384" width="9.00390625" style="329" customWidth="1"/>
  </cols>
  <sheetData>
    <row r="1" spans="1:22" s="264" customFormat="1" ht="19.5" thickBot="1">
      <c r="A1" s="1037">
        <f>TableConts1!A1</f>
        <v>0</v>
      </c>
      <c r="E1" s="1044"/>
      <c r="J1" s="988" t="str">
        <f>GenInst1!K1</f>
        <v>For the Year Ended December 31, 2018</v>
      </c>
      <c r="N1" s="1045"/>
      <c r="O1" s="1045"/>
      <c r="P1" s="1045"/>
      <c r="Q1" s="1046"/>
      <c r="R1" s="1046"/>
      <c r="S1" s="1046"/>
      <c r="T1" s="1046"/>
      <c r="U1" s="1046"/>
      <c r="V1" s="1046"/>
    </row>
    <row r="2" spans="1:22" s="249" customFormat="1" ht="15.75">
      <c r="A2" s="538"/>
      <c r="B2" s="1047" t="str">
        <f>GenInst1!B2</f>
        <v>    (Company Name)</v>
      </c>
      <c r="C2" s="538"/>
      <c r="D2" s="538"/>
      <c r="E2" s="539"/>
      <c r="F2" s="539"/>
      <c r="G2" s="538"/>
      <c r="H2" s="538"/>
      <c r="I2" s="538"/>
      <c r="J2" s="538"/>
      <c r="N2" s="238"/>
      <c r="O2" s="329"/>
      <c r="P2" s="329"/>
      <c r="Q2" s="727"/>
      <c r="R2" s="727"/>
      <c r="S2" s="727"/>
      <c r="T2" s="727"/>
      <c r="U2" s="727"/>
      <c r="V2" s="727"/>
    </row>
    <row r="3" spans="1:14" ht="20.25">
      <c r="A3" s="1036"/>
      <c r="N3" s="477"/>
    </row>
    <row r="4" spans="1:14" ht="20.25">
      <c r="A4" s="1631" t="s">
        <v>980</v>
      </c>
      <c r="B4" s="1632"/>
      <c r="C4" s="1632"/>
      <c r="D4" s="1632"/>
      <c r="E4" s="1632"/>
      <c r="F4" s="1632"/>
      <c r="G4" s="1632"/>
      <c r="H4" s="1632"/>
      <c r="I4" s="1632"/>
      <c r="J4" s="1632"/>
      <c r="N4" s="477"/>
    </row>
    <row r="5" spans="1:14" ht="20.25">
      <c r="A5" s="1631" t="s">
        <v>979</v>
      </c>
      <c r="B5" s="1631"/>
      <c r="C5" s="1631"/>
      <c r="D5" s="1631"/>
      <c r="E5" s="1631"/>
      <c r="F5" s="1631"/>
      <c r="G5" s="1631"/>
      <c r="H5" s="1631"/>
      <c r="I5" s="1631"/>
      <c r="J5" s="1631"/>
      <c r="K5" s="728"/>
      <c r="L5" s="728"/>
      <c r="M5" s="728"/>
      <c r="N5" s="728"/>
    </row>
    <row r="7" ht="15.75">
      <c r="A7" s="329" t="s">
        <v>908</v>
      </c>
    </row>
    <row r="9" spans="1:10" ht="15.75">
      <c r="A9" s="1038" t="s">
        <v>909</v>
      </c>
      <c r="B9" s="1039"/>
      <c r="C9" s="1039"/>
      <c r="D9" s="1039"/>
      <c r="E9" s="1039"/>
      <c r="F9" s="1039"/>
      <c r="G9" s="1039"/>
      <c r="H9" s="1039"/>
      <c r="I9" s="1039"/>
      <c r="J9" s="1039"/>
    </row>
    <row r="10" spans="1:10" ht="15.75">
      <c r="A10" s="1039"/>
      <c r="B10" s="1039"/>
      <c r="C10" s="1039"/>
      <c r="D10" s="1039"/>
      <c r="E10" s="1039"/>
      <c r="F10" s="1039"/>
      <c r="G10" s="1039"/>
      <c r="H10" s="1039"/>
      <c r="I10" s="1039"/>
      <c r="J10" s="1039"/>
    </row>
    <row r="11" spans="1:10" ht="15.75">
      <c r="A11" s="1039"/>
      <c r="B11" s="1039"/>
      <c r="C11" s="1039"/>
      <c r="D11" s="1039"/>
      <c r="E11" s="1039"/>
      <c r="F11" s="1039"/>
      <c r="G11" s="1039"/>
      <c r="H11" s="1039"/>
      <c r="I11" s="1039"/>
      <c r="J11" s="1039"/>
    </row>
    <row r="12" spans="1:10" ht="15.75">
      <c r="A12" s="1038" t="s">
        <v>910</v>
      </c>
      <c r="B12" s="1039"/>
      <c r="C12" s="1039"/>
      <c r="D12" s="1039"/>
      <c r="E12" s="1039"/>
      <c r="F12" s="1039"/>
      <c r="G12" s="1039"/>
      <c r="H12" s="1039"/>
      <c r="I12" s="1039"/>
      <c r="J12" s="1039"/>
    </row>
    <row r="13" spans="1:10" ht="15.75">
      <c r="A13" s="1039"/>
      <c r="B13" s="1039"/>
      <c r="C13" s="1039"/>
      <c r="D13" s="1039"/>
      <c r="E13" s="1039"/>
      <c r="F13" s="1039"/>
      <c r="G13" s="1039"/>
      <c r="H13" s="1039"/>
      <c r="I13" s="1039"/>
      <c r="J13" s="1039"/>
    </row>
    <row r="14" spans="1:10" ht="15.75">
      <c r="A14" s="1039"/>
      <c r="B14" s="1039"/>
      <c r="C14" s="1039"/>
      <c r="D14" s="1039"/>
      <c r="E14" s="1039"/>
      <c r="F14" s="1039"/>
      <c r="G14" s="1039"/>
      <c r="H14" s="1039"/>
      <c r="I14" s="1039"/>
      <c r="J14" s="1039"/>
    </row>
    <row r="15" spans="1:10" ht="15.75">
      <c r="A15" s="1038" t="s">
        <v>911</v>
      </c>
      <c r="B15" s="1039"/>
      <c r="C15" s="1039"/>
      <c r="D15" s="1039"/>
      <c r="E15" s="1039"/>
      <c r="F15" s="1039"/>
      <c r="G15" s="1039"/>
      <c r="H15" s="1039"/>
      <c r="I15" s="1039"/>
      <c r="J15" s="1039"/>
    </row>
    <row r="16" spans="1:10" ht="15.75">
      <c r="A16" s="1039"/>
      <c r="B16" s="1039"/>
      <c r="C16" s="1039"/>
      <c r="D16" s="1039"/>
      <c r="E16" s="1039"/>
      <c r="F16" s="1039"/>
      <c r="G16" s="1039"/>
      <c r="H16" s="1039"/>
      <c r="I16" s="1039"/>
      <c r="J16" s="1039"/>
    </row>
    <row r="17" spans="1:10" ht="15.75">
      <c r="A17" s="1039"/>
      <c r="B17" s="1039"/>
      <c r="C17" s="1039"/>
      <c r="D17" s="1039"/>
      <c r="E17" s="1039"/>
      <c r="F17" s="1039"/>
      <c r="G17" s="1039"/>
      <c r="H17" s="1039"/>
      <c r="I17" s="1039"/>
      <c r="J17" s="1039"/>
    </row>
    <row r="18" spans="1:10" ht="15.75">
      <c r="A18" s="1038" t="s">
        <v>912</v>
      </c>
      <c r="B18" s="1039"/>
      <c r="C18" s="1039"/>
      <c r="D18" s="1039"/>
      <c r="E18" s="1039"/>
      <c r="F18" s="1039"/>
      <c r="G18" s="1039"/>
      <c r="H18" s="1039"/>
      <c r="I18" s="1039"/>
      <c r="J18" s="1039"/>
    </row>
    <row r="19" spans="1:10" ht="15.75">
      <c r="A19" s="1039"/>
      <c r="B19" s="1039"/>
      <c r="C19" s="1039"/>
      <c r="D19" s="1039"/>
      <c r="E19" s="1039"/>
      <c r="F19" s="1039"/>
      <c r="G19" s="1039"/>
      <c r="H19" s="1039"/>
      <c r="I19" s="1039"/>
      <c r="J19" s="1039"/>
    </row>
    <row r="20" spans="1:10" ht="15.75">
      <c r="A20" s="1039"/>
      <c r="B20" s="1039"/>
      <c r="C20" s="1039"/>
      <c r="D20" s="1039"/>
      <c r="E20" s="1039"/>
      <c r="F20" s="1039"/>
      <c r="G20" s="1039"/>
      <c r="H20" s="1039"/>
      <c r="I20" s="1039"/>
      <c r="J20" s="1039"/>
    </row>
    <row r="21" spans="1:10" ht="15.75">
      <c r="A21" s="1038" t="s">
        <v>913</v>
      </c>
      <c r="B21" s="1039"/>
      <c r="C21" s="1039"/>
      <c r="D21" s="1039"/>
      <c r="E21" s="1039"/>
      <c r="F21" s="1039"/>
      <c r="G21" s="1039"/>
      <c r="H21" s="1039"/>
      <c r="I21" s="1039"/>
      <c r="J21" s="1039"/>
    </row>
    <row r="22" spans="1:10" ht="15.75">
      <c r="A22" s="1039"/>
      <c r="B22" s="1039"/>
      <c r="C22" s="1039"/>
      <c r="D22" s="1039"/>
      <c r="E22" s="1039"/>
      <c r="F22" s="1039"/>
      <c r="G22" s="1039"/>
      <c r="H22" s="1039"/>
      <c r="I22" s="1039"/>
      <c r="J22" s="1039"/>
    </row>
    <row r="23" spans="1:10" ht="15.75">
      <c r="A23" s="1039"/>
      <c r="B23" s="1039"/>
      <c r="C23" s="1039"/>
      <c r="D23" s="1039"/>
      <c r="E23" s="1039"/>
      <c r="F23" s="1039"/>
      <c r="G23" s="1039"/>
      <c r="H23" s="1039"/>
      <c r="I23" s="1039"/>
      <c r="J23" s="1039"/>
    </row>
    <row r="24" spans="1:10" s="727" customFormat="1" ht="15.75">
      <c r="A24" s="1038" t="s">
        <v>914</v>
      </c>
      <c r="B24" s="1038"/>
      <c r="C24" s="1038"/>
      <c r="D24" s="1038"/>
      <c r="E24" s="1038"/>
      <c r="F24" s="1038"/>
      <c r="G24" s="1038"/>
      <c r="H24" s="1038"/>
      <c r="I24" s="1038"/>
      <c r="J24" s="1038"/>
    </row>
    <row r="25" spans="1:10" s="727" customFormat="1" ht="15.75">
      <c r="A25" s="1038" t="s">
        <v>893</v>
      </c>
      <c r="B25" s="1038"/>
      <c r="C25" s="1038"/>
      <c r="D25" s="1038"/>
      <c r="E25" s="1038"/>
      <c r="F25" s="1038"/>
      <c r="G25" s="1038"/>
      <c r="H25" s="1038"/>
      <c r="I25" s="1038"/>
      <c r="J25" s="1038"/>
    </row>
    <row r="26" spans="1:10" ht="15.75">
      <c r="A26" s="1039"/>
      <c r="B26" s="1039"/>
      <c r="C26" s="1039"/>
      <c r="D26" s="1039"/>
      <c r="E26" s="1039"/>
      <c r="F26" s="1039"/>
      <c r="G26" s="1039"/>
      <c r="H26" s="1039"/>
      <c r="I26" s="1039"/>
      <c r="J26" s="1039"/>
    </row>
    <row r="27" spans="1:10" ht="15.75">
      <c r="A27" s="1038" t="s">
        <v>915</v>
      </c>
      <c r="B27" s="1039"/>
      <c r="C27" s="1039"/>
      <c r="D27" s="1039"/>
      <c r="E27" s="1039"/>
      <c r="F27" s="1039"/>
      <c r="G27" s="478"/>
      <c r="H27" s="1040"/>
      <c r="I27" s="1039"/>
      <c r="J27" s="1039"/>
    </row>
    <row r="28" spans="1:10" ht="15.75">
      <c r="A28" s="1039" t="s">
        <v>893</v>
      </c>
      <c r="B28" s="1039"/>
      <c r="C28" s="1039"/>
      <c r="D28" s="1039"/>
      <c r="E28" s="1039"/>
      <c r="F28" s="1039"/>
      <c r="G28" s="1039"/>
      <c r="H28" s="1039"/>
      <c r="I28" s="1039"/>
      <c r="J28" s="1039"/>
    </row>
    <row r="29" spans="1:10" ht="15.75">
      <c r="A29" s="1039"/>
      <c r="B29" s="1039"/>
      <c r="C29" s="1039"/>
      <c r="D29" s="1039"/>
      <c r="E29" s="1039"/>
      <c r="F29" s="1039"/>
      <c r="G29" s="1039"/>
      <c r="H29" s="1039"/>
      <c r="I29" s="1039"/>
      <c r="J29" s="1039"/>
    </row>
    <row r="30" spans="1:10" ht="15.75">
      <c r="A30" s="1038" t="s">
        <v>916</v>
      </c>
      <c r="B30" s="1039"/>
      <c r="C30" s="1039"/>
      <c r="D30" s="1039"/>
      <c r="E30" s="1039"/>
      <c r="F30" s="1039"/>
      <c r="G30" s="1039"/>
      <c r="H30" s="1039"/>
      <c r="I30" s="1039"/>
      <c r="J30" s="1039"/>
    </row>
    <row r="31" spans="1:10" ht="15.75">
      <c r="A31" s="1039"/>
      <c r="B31" s="1039"/>
      <c r="C31" s="1039"/>
      <c r="D31" s="1039"/>
      <c r="E31" s="1039"/>
      <c r="F31" s="1039"/>
      <c r="G31" s="1039"/>
      <c r="H31" s="1039"/>
      <c r="I31" s="1039"/>
      <c r="J31" s="1039"/>
    </row>
    <row r="32" spans="1:10" ht="15.75">
      <c r="A32" s="1039"/>
      <c r="B32" s="1039"/>
      <c r="C32" s="1039"/>
      <c r="D32" s="1039"/>
      <c r="E32" s="1039"/>
      <c r="F32" s="1039"/>
      <c r="G32" s="1039"/>
      <c r="H32" s="1039"/>
      <c r="I32" s="1039"/>
      <c r="J32" s="1039"/>
    </row>
    <row r="33" spans="1:10" ht="15.75">
      <c r="A33" s="1038" t="s">
        <v>917</v>
      </c>
      <c r="B33" s="1039"/>
      <c r="C33" s="1039"/>
      <c r="D33" s="1039"/>
      <c r="E33" s="1039"/>
      <c r="F33" s="1039"/>
      <c r="G33" s="1039"/>
      <c r="H33" s="1039"/>
      <c r="I33" s="1039"/>
      <c r="J33" s="1039"/>
    </row>
    <row r="34" spans="1:10" ht="15.75">
      <c r="A34" s="1039" t="s">
        <v>893</v>
      </c>
      <c r="B34" s="1039"/>
      <c r="C34" s="1039"/>
      <c r="D34" s="1039"/>
      <c r="E34" s="1039"/>
      <c r="F34" s="1039"/>
      <c r="G34" s="1039"/>
      <c r="H34" s="1039"/>
      <c r="I34" s="1039"/>
      <c r="J34" s="1039"/>
    </row>
    <row r="35" spans="1:10" ht="15.75">
      <c r="A35" s="1039"/>
      <c r="B35" s="1039"/>
      <c r="C35" s="1039"/>
      <c r="D35" s="1039"/>
      <c r="E35" s="1039"/>
      <c r="F35" s="1039"/>
      <c r="G35" s="1039"/>
      <c r="H35" s="1039"/>
      <c r="I35" s="1039"/>
      <c r="J35" s="1039"/>
    </row>
    <row r="36" spans="1:10" s="3" customFormat="1" ht="15.75">
      <c r="A36" s="1041" t="s">
        <v>918</v>
      </c>
      <c r="B36" s="1042"/>
      <c r="C36" s="1042"/>
      <c r="D36" s="1042"/>
      <c r="E36" s="1042"/>
      <c r="F36" s="1042"/>
      <c r="G36" s="1042"/>
      <c r="H36" s="1042"/>
      <c r="I36" s="1042"/>
      <c r="J36" s="1042"/>
    </row>
    <row r="37" spans="1:10" ht="15.75">
      <c r="A37" s="1043"/>
      <c r="B37" s="1043"/>
      <c r="C37" s="1043"/>
      <c r="D37" s="1043"/>
      <c r="E37" s="1043"/>
      <c r="F37" s="1043"/>
      <c r="G37" s="1043"/>
      <c r="H37" s="1043"/>
      <c r="I37" s="1043"/>
      <c r="J37" s="1043"/>
    </row>
    <row r="38" spans="1:10" ht="15.75">
      <c r="A38" s="1039"/>
      <c r="B38" s="1039"/>
      <c r="C38" s="1039"/>
      <c r="D38" s="1039"/>
      <c r="E38" s="1039"/>
      <c r="F38" s="1039"/>
      <c r="G38" s="1039"/>
      <c r="H38" s="1039"/>
      <c r="I38" s="1039"/>
      <c r="J38" s="1039"/>
    </row>
  </sheetData>
  <sheetProtection/>
  <mergeCells count="2">
    <mergeCell ref="A5:J5"/>
    <mergeCell ref="A4:J4"/>
  </mergeCells>
  <printOptions/>
  <pageMargins left="1" right="0.5" top="1" bottom="0.5" header="0" footer="0.5"/>
  <pageSetup horizontalDpi="600" verticalDpi="600" orientation="portrait" scale="85" r:id="rId3"/>
  <headerFooter alignWithMargins="0">
    <oddFooter>&amp;CPage 5</oddFooter>
  </headerFooter>
  <legacyDrawing r:id="rId2"/>
  <oleObjects>
    <oleObject progId="Document" shapeId="401644" r:id="rId1"/>
  </oleObjects>
</worksheet>
</file>

<file path=xl/worksheets/sheet9.xml><?xml version="1.0" encoding="utf-8"?>
<worksheet xmlns="http://schemas.openxmlformats.org/spreadsheetml/2006/main" xmlns:r="http://schemas.openxmlformats.org/officeDocument/2006/relationships">
  <sheetPr codeName="Sheet9"/>
  <dimension ref="A1:J47"/>
  <sheetViews>
    <sheetView zoomScalePageLayoutView="0" workbookViewId="0" topLeftCell="A1">
      <selection activeCell="A1" sqref="A1"/>
    </sheetView>
  </sheetViews>
  <sheetFormatPr defaultColWidth="9.00390625" defaultRowHeight="15.75"/>
  <cols>
    <col min="9" max="9" width="12.375" style="0" customWidth="1"/>
  </cols>
  <sheetData>
    <row r="1" spans="1:10" ht="19.5" thickBot="1">
      <c r="A1" s="1037">
        <f>TableConts1!A1</f>
        <v>0</v>
      </c>
      <c r="B1" s="38"/>
      <c r="C1" s="38"/>
      <c r="D1" s="38"/>
      <c r="E1" s="237"/>
      <c r="G1" s="38"/>
      <c r="H1" s="38"/>
      <c r="I1" s="988" t="str">
        <f>GenInst1!K1</f>
        <v>For the Year Ended December 31, 2018</v>
      </c>
      <c r="J1" s="38"/>
    </row>
    <row r="2" spans="1:10" s="987" customFormat="1" ht="12.75">
      <c r="A2" s="1047"/>
      <c r="B2" s="1047" t="str">
        <f>GenInst1!B2</f>
        <v>    (Company Name)</v>
      </c>
      <c r="C2" s="1047"/>
      <c r="D2" s="1047"/>
      <c r="E2" s="1048"/>
      <c r="F2" s="1048"/>
      <c r="G2" s="1047"/>
      <c r="H2" s="1047"/>
      <c r="I2" s="1047"/>
      <c r="J2" s="985"/>
    </row>
    <row r="3" ht="12" customHeight="1"/>
    <row r="4" spans="1:9" ht="18.75" customHeight="1">
      <c r="A4" s="1627" t="s">
        <v>1134</v>
      </c>
      <c r="B4" s="1627"/>
      <c r="C4" s="1627"/>
      <c r="D4" s="1627"/>
      <c r="E4" s="1627"/>
      <c r="F4" s="1627"/>
      <c r="G4" s="1627"/>
      <c r="H4" s="1627"/>
      <c r="I4" s="1627"/>
    </row>
    <row r="5" spans="1:10" ht="12" customHeight="1">
      <c r="A5" s="1022"/>
      <c r="B5" s="384"/>
      <c r="C5" s="384"/>
      <c r="D5" s="384"/>
      <c r="E5" s="384"/>
      <c r="F5" s="384"/>
      <c r="G5" s="384"/>
      <c r="H5" s="384"/>
      <c r="I5" s="384"/>
      <c r="J5" s="384"/>
    </row>
    <row r="6" spans="1:7" s="725" customFormat="1" ht="16.5">
      <c r="A6" s="724" t="s">
        <v>1135</v>
      </c>
      <c r="B6" s="3"/>
      <c r="C6" s="3"/>
      <c r="D6" s="3"/>
      <c r="E6" s="3"/>
      <c r="F6" s="3"/>
      <c r="G6" s="3"/>
    </row>
    <row r="7" spans="1:7" s="725" customFormat="1" ht="16.5">
      <c r="A7" s="3"/>
      <c r="B7" s="3"/>
      <c r="C7" s="3"/>
      <c r="D7" s="3"/>
      <c r="E7" s="3"/>
      <c r="F7" s="3"/>
      <c r="G7" s="3"/>
    </row>
    <row r="8" spans="1:7" s="725" customFormat="1" ht="16.5">
      <c r="A8" s="724" t="s">
        <v>1136</v>
      </c>
      <c r="B8" s="3"/>
      <c r="C8" s="3"/>
      <c r="D8" s="3"/>
      <c r="E8" s="3"/>
      <c r="F8" s="3"/>
      <c r="G8" s="3"/>
    </row>
    <row r="9" spans="1:7" s="725" customFormat="1" ht="16.5">
      <c r="A9" s="3" t="s">
        <v>1137</v>
      </c>
      <c r="B9" s="3"/>
      <c r="C9" s="3"/>
      <c r="D9" s="3"/>
      <c r="E9" s="3"/>
      <c r="F9" s="3"/>
      <c r="G9" s="3"/>
    </row>
    <row r="10" spans="1:7" s="725" customFormat="1" ht="16.5">
      <c r="A10" s="3" t="s">
        <v>1138</v>
      </c>
      <c r="B10" s="3"/>
      <c r="C10" s="3"/>
      <c r="D10" s="3"/>
      <c r="E10" s="3"/>
      <c r="F10" s="3"/>
      <c r="G10" s="3"/>
    </row>
    <row r="11" spans="1:7" s="725" customFormat="1" ht="16.5">
      <c r="A11" s="3"/>
      <c r="B11" s="3"/>
      <c r="C11" s="3"/>
      <c r="D11" s="3"/>
      <c r="E11" s="3"/>
      <c r="F11" s="3"/>
      <c r="G11" s="3"/>
    </row>
    <row r="12" spans="1:7" s="725" customFormat="1" ht="16.5">
      <c r="A12" s="724" t="s">
        <v>902</v>
      </c>
      <c r="B12" s="3"/>
      <c r="C12" s="3"/>
      <c r="D12" s="3"/>
      <c r="E12" s="3"/>
      <c r="F12" s="3"/>
      <c r="G12" s="3"/>
    </row>
    <row r="13" spans="1:7" s="725" customFormat="1" ht="16.5">
      <c r="A13" s="3" t="s">
        <v>274</v>
      </c>
      <c r="B13" s="3"/>
      <c r="C13" s="3"/>
      <c r="D13" s="3"/>
      <c r="E13" s="3"/>
      <c r="F13" s="3"/>
      <c r="G13" s="3"/>
    </row>
    <row r="14" spans="1:7" s="725" customFormat="1" ht="16.5">
      <c r="A14" s="3"/>
      <c r="B14" s="3"/>
      <c r="C14" s="3"/>
      <c r="D14" s="3"/>
      <c r="E14" s="3"/>
      <c r="F14" s="3"/>
      <c r="G14" s="3"/>
    </row>
    <row r="15" spans="1:7" s="725" customFormat="1" ht="16.5">
      <c r="A15" s="724" t="s">
        <v>903</v>
      </c>
      <c r="B15" s="3"/>
      <c r="C15" s="3"/>
      <c r="D15" s="3"/>
      <c r="E15" s="3"/>
      <c r="F15" s="3"/>
      <c r="G15" s="3"/>
    </row>
    <row r="16" spans="1:7" s="725" customFormat="1" ht="16.5">
      <c r="A16" s="3" t="s">
        <v>904</v>
      </c>
      <c r="B16" s="3"/>
      <c r="C16" s="3"/>
      <c r="D16" s="3"/>
      <c r="E16" s="3"/>
      <c r="F16" s="3"/>
      <c r="G16" s="3"/>
    </row>
    <row r="17" spans="1:7" s="725" customFormat="1" ht="16.5">
      <c r="A17" s="3" t="s">
        <v>905</v>
      </c>
      <c r="B17" s="3"/>
      <c r="C17" s="3"/>
      <c r="D17" s="3"/>
      <c r="E17" s="3"/>
      <c r="F17" s="3"/>
      <c r="G17" s="3"/>
    </row>
    <row r="18" spans="1:7" s="725" customFormat="1" ht="16.5">
      <c r="A18" s="3" t="s">
        <v>906</v>
      </c>
      <c r="B18" s="3"/>
      <c r="C18" s="3"/>
      <c r="D18" s="3"/>
      <c r="E18" s="3"/>
      <c r="F18" s="3"/>
      <c r="G18" s="3"/>
    </row>
    <row r="19" spans="1:7" s="725" customFormat="1" ht="16.5">
      <c r="A19" s="3" t="s">
        <v>950</v>
      </c>
      <c r="B19" s="3"/>
      <c r="C19" s="3"/>
      <c r="D19" s="3"/>
      <c r="E19" s="3"/>
      <c r="F19" s="3"/>
      <c r="G19" s="3"/>
    </row>
    <row r="20" spans="1:7" s="725" customFormat="1" ht="16.5">
      <c r="A20" s="3" t="s">
        <v>951</v>
      </c>
      <c r="B20" s="3"/>
      <c r="C20" s="3"/>
      <c r="D20" s="3"/>
      <c r="E20" s="3"/>
      <c r="F20" s="3"/>
      <c r="G20" s="3"/>
    </row>
    <row r="21" spans="1:7" s="725" customFormat="1" ht="16.5">
      <c r="A21" s="3" t="s">
        <v>952</v>
      </c>
      <c r="B21" s="3"/>
      <c r="C21" s="3"/>
      <c r="D21" s="3"/>
      <c r="E21" s="3"/>
      <c r="F21" s="3"/>
      <c r="G21" s="3"/>
    </row>
    <row r="22" spans="1:7" s="725" customFormat="1" ht="16.5">
      <c r="A22" s="3"/>
      <c r="B22" s="3"/>
      <c r="C22" s="3"/>
      <c r="D22" s="3"/>
      <c r="E22" s="3"/>
      <c r="F22" s="3"/>
      <c r="G22" s="3"/>
    </row>
    <row r="23" spans="1:7" s="725" customFormat="1" ht="16.5">
      <c r="A23" s="724" t="s">
        <v>953</v>
      </c>
      <c r="B23" s="3"/>
      <c r="C23" s="3"/>
      <c r="D23" s="3"/>
      <c r="E23" s="3"/>
      <c r="F23" s="3"/>
      <c r="G23" s="3"/>
    </row>
    <row r="24" spans="1:7" s="725" customFormat="1" ht="16.5">
      <c r="A24" s="3" t="s">
        <v>954</v>
      </c>
      <c r="B24" s="3"/>
      <c r="C24" s="3"/>
      <c r="D24" s="3"/>
      <c r="E24" s="3"/>
      <c r="F24" s="3"/>
      <c r="G24" s="3"/>
    </row>
    <row r="25" spans="1:7" s="725" customFormat="1" ht="16.5">
      <c r="A25" s="3"/>
      <c r="B25" s="3"/>
      <c r="C25" s="3"/>
      <c r="D25" s="3"/>
      <c r="E25" s="3"/>
      <c r="F25" s="3"/>
      <c r="G25" s="3"/>
    </row>
    <row r="26" spans="1:7" s="725" customFormat="1" ht="16.5">
      <c r="A26" s="724" t="s">
        <v>1222</v>
      </c>
      <c r="B26" s="3"/>
      <c r="C26" s="3"/>
      <c r="D26" s="3"/>
      <c r="E26" s="3"/>
      <c r="F26" s="3"/>
      <c r="G26" s="3"/>
    </row>
    <row r="27" spans="1:7" s="725" customFormat="1" ht="16.5">
      <c r="A27" s="3" t="s">
        <v>1223</v>
      </c>
      <c r="B27" s="3"/>
      <c r="C27" s="3"/>
      <c r="D27" s="3"/>
      <c r="E27" s="3"/>
      <c r="F27" s="3"/>
      <c r="G27" s="3"/>
    </row>
    <row r="28" spans="1:7" s="725" customFormat="1" ht="16.5">
      <c r="A28" s="3" t="s">
        <v>1224</v>
      </c>
      <c r="B28" s="3"/>
      <c r="C28" s="3"/>
      <c r="D28" s="3"/>
      <c r="E28" s="3"/>
      <c r="F28" s="3"/>
      <c r="G28" s="3"/>
    </row>
    <row r="29" spans="1:7" s="725" customFormat="1" ht="16.5">
      <c r="A29" s="3" t="s">
        <v>1225</v>
      </c>
      <c r="B29" s="3"/>
      <c r="C29" s="3"/>
      <c r="D29" s="3"/>
      <c r="E29" s="3"/>
      <c r="F29" s="3"/>
      <c r="G29" s="3"/>
    </row>
    <row r="30" spans="1:7" s="725" customFormat="1" ht="16.5">
      <c r="A30" s="3" t="s">
        <v>1226</v>
      </c>
      <c r="B30" s="3"/>
      <c r="C30" s="3"/>
      <c r="D30" s="3"/>
      <c r="E30" s="3"/>
      <c r="F30" s="3"/>
      <c r="G30" s="3"/>
    </row>
    <row r="31" spans="1:7" s="725" customFormat="1" ht="16.5">
      <c r="A31" s="3" t="s">
        <v>275</v>
      </c>
      <c r="B31" s="3"/>
      <c r="C31" s="3"/>
      <c r="D31" s="3"/>
      <c r="E31" s="3"/>
      <c r="F31" s="3"/>
      <c r="G31" s="3"/>
    </row>
    <row r="32" spans="1:7" s="725" customFormat="1" ht="16.5">
      <c r="A32" s="3"/>
      <c r="B32" s="3"/>
      <c r="C32" s="3"/>
      <c r="D32" s="3"/>
      <c r="E32" s="3"/>
      <c r="F32" s="3"/>
      <c r="G32" s="3"/>
    </row>
    <row r="33" spans="1:7" s="725" customFormat="1" ht="16.5">
      <c r="A33" s="724" t="s">
        <v>276</v>
      </c>
      <c r="B33" s="3"/>
      <c r="C33" s="3"/>
      <c r="D33" s="3"/>
      <c r="E33" s="3"/>
      <c r="F33" s="3"/>
      <c r="G33" s="3"/>
    </row>
    <row r="34" spans="1:7" s="725" customFormat="1" ht="16.5">
      <c r="A34" s="3" t="s">
        <v>1227</v>
      </c>
      <c r="B34" s="3"/>
      <c r="C34" s="3"/>
      <c r="D34" s="3"/>
      <c r="E34" s="3"/>
      <c r="F34" s="3"/>
      <c r="G34" s="3"/>
    </row>
    <row r="35" spans="1:7" s="725" customFormat="1" ht="16.5">
      <c r="A35" s="3" t="s">
        <v>859</v>
      </c>
      <c r="B35" s="3"/>
      <c r="C35" s="3"/>
      <c r="D35" s="3"/>
      <c r="E35" s="3"/>
      <c r="F35" s="3"/>
      <c r="G35" s="3"/>
    </row>
    <row r="36" spans="1:7" s="725" customFormat="1" ht="16.5">
      <c r="A36" s="3" t="s">
        <v>860</v>
      </c>
      <c r="B36" s="3"/>
      <c r="C36" s="3"/>
      <c r="D36" s="3"/>
      <c r="E36" s="3"/>
      <c r="F36" s="3"/>
      <c r="G36" s="3"/>
    </row>
    <row r="37" spans="1:7" s="725" customFormat="1" ht="16.5">
      <c r="A37" s="3" t="s">
        <v>861</v>
      </c>
      <c r="B37" s="3"/>
      <c r="C37" s="3"/>
      <c r="D37" s="3"/>
      <c r="E37" s="3"/>
      <c r="F37" s="3"/>
      <c r="G37" s="3"/>
    </row>
    <row r="38" spans="1:7" s="725" customFormat="1" ht="16.5">
      <c r="A38" s="3" t="s">
        <v>237</v>
      </c>
      <c r="B38" s="3"/>
      <c r="C38" s="3"/>
      <c r="D38" s="3"/>
      <c r="E38" s="3"/>
      <c r="F38" s="3"/>
      <c r="G38" s="3"/>
    </row>
    <row r="39" spans="1:7" s="725" customFormat="1" ht="16.5">
      <c r="A39" s="3"/>
      <c r="B39" s="3"/>
      <c r="C39" s="3"/>
      <c r="D39" s="3"/>
      <c r="E39" s="3"/>
      <c r="F39" s="3"/>
      <c r="G39" s="3"/>
    </row>
    <row r="40" spans="1:7" s="725" customFormat="1" ht="16.5">
      <c r="A40" s="724" t="s">
        <v>987</v>
      </c>
      <c r="B40" s="3"/>
      <c r="C40" s="3"/>
      <c r="D40" s="3"/>
      <c r="E40" s="3"/>
      <c r="F40" s="3"/>
      <c r="G40" s="3"/>
    </row>
    <row r="41" spans="1:7" s="725" customFormat="1" ht="16.5">
      <c r="A41" s="3" t="s">
        <v>989</v>
      </c>
      <c r="B41" s="3"/>
      <c r="C41" s="3"/>
      <c r="D41" s="3"/>
      <c r="E41" s="3"/>
      <c r="F41" s="3"/>
      <c r="G41" s="3"/>
    </row>
    <row r="42" spans="1:7" s="725" customFormat="1" ht="16.5">
      <c r="A42" s="3" t="s">
        <v>988</v>
      </c>
      <c r="B42" s="3"/>
      <c r="C42" s="3"/>
      <c r="D42" s="3"/>
      <c r="E42" s="3"/>
      <c r="F42" s="3"/>
      <c r="G42" s="3"/>
    </row>
    <row r="43" spans="1:7" s="725" customFormat="1" ht="16.5">
      <c r="A43" s="3"/>
      <c r="B43" s="3"/>
      <c r="C43" s="3"/>
      <c r="D43" s="3"/>
      <c r="E43" s="3"/>
      <c r="F43" s="3"/>
      <c r="G43" s="3"/>
    </row>
    <row r="44" spans="1:7" s="725" customFormat="1" ht="16.5">
      <c r="A44" s="724"/>
      <c r="B44" s="3"/>
      <c r="C44" s="3"/>
      <c r="D44" s="3"/>
      <c r="E44" s="3"/>
      <c r="F44" s="3"/>
      <c r="G44" s="3"/>
    </row>
    <row r="45" spans="1:7" s="725" customFormat="1" ht="16.5">
      <c r="A45" s="3"/>
      <c r="B45" s="3"/>
      <c r="C45" s="3"/>
      <c r="D45" s="3"/>
      <c r="E45" s="3"/>
      <c r="F45" s="3"/>
      <c r="G45" s="3"/>
    </row>
    <row r="46" spans="1:7" s="725" customFormat="1" ht="16.5">
      <c r="A46" s="3"/>
      <c r="B46" s="3"/>
      <c r="C46" s="3"/>
      <c r="D46" s="3"/>
      <c r="E46" s="3"/>
      <c r="F46" s="3"/>
      <c r="G46" s="3"/>
    </row>
    <row r="47" spans="1:7" s="725" customFormat="1" ht="16.5">
      <c r="A47" s="724"/>
      <c r="B47" s="3"/>
      <c r="C47" s="3"/>
      <c r="D47" s="3"/>
      <c r="E47" s="3"/>
      <c r="F47" s="3"/>
      <c r="G47" s="3"/>
    </row>
  </sheetData>
  <sheetProtection/>
  <mergeCells count="1">
    <mergeCell ref="A4:I4"/>
  </mergeCells>
  <printOptions/>
  <pageMargins left="1" right="0.5" top="1" bottom="0.5" header="0.25" footer="0.5"/>
  <pageSetup horizontalDpi="600" verticalDpi="600" orientation="portrait" scale="95" r:id="rId1"/>
  <headerFooter alignWithMargins="0">
    <oddFooter>&amp;CPage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PUC ANNUAL REPORT MASTER FOR CLASS A WATER COMPANIES.</dc:title>
  <dc:subject>REPORT</dc:subject>
  <dc:creator>LACEY</dc:creator>
  <cp:keywords>bs</cp:keywords>
  <dc:description>THE EXCEL MASTER OF THE PUC ANNUAL REPORT FOR CLASS A WATER COMPANIES.</dc:description>
  <cp:lastModifiedBy>Page, Cyndi</cp:lastModifiedBy>
  <cp:lastPrinted>2018-01-26T16:37:08Z</cp:lastPrinted>
  <dcterms:created xsi:type="dcterms:W3CDTF">2000-03-29T14:47:27Z</dcterms:created>
  <dcterms:modified xsi:type="dcterms:W3CDTF">2019-01-23T20:57:42Z</dcterms:modified>
  <cp:category/>
  <cp:version/>
  <cp:contentType/>
  <cp:contentStatus/>
</cp:coreProperties>
</file>