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4780" windowHeight="12150"/>
  </bookViews>
  <sheets>
    <sheet name="Table 4" sheetId="1" r:id="rId1"/>
  </sheets>
  <definedNames>
    <definedName name="_xlnm.Print_Area" localSheetId="0">'Table 4'!$A$12:$S$57</definedName>
    <definedName name="_xlnm.Print_Titles" localSheetId="0">'Table 4'!$1:$11</definedName>
  </definedNames>
  <calcPr calcId="125725"/>
</workbook>
</file>

<file path=xl/calcChain.xml><?xml version="1.0" encoding="utf-8"?>
<calcChain xmlns="http://schemas.openxmlformats.org/spreadsheetml/2006/main">
  <c r="N54" i="1"/>
  <c r="L54"/>
  <c r="J54"/>
  <c r="H54"/>
  <c r="F54"/>
  <c r="D54"/>
  <c r="P52"/>
  <c r="P51"/>
  <c r="P50"/>
  <c r="P49"/>
  <c r="P48"/>
  <c r="P47"/>
  <c r="P46"/>
  <c r="P45"/>
  <c r="P44"/>
  <c r="P43"/>
  <c r="P42"/>
  <c r="N39"/>
  <c r="L39"/>
  <c r="J39"/>
  <c r="H39"/>
  <c r="F39"/>
  <c r="D39"/>
  <c r="P37"/>
  <c r="P36"/>
  <c r="P35"/>
  <c r="P34"/>
  <c r="P33"/>
  <c r="P32"/>
  <c r="P31"/>
  <c r="P30"/>
  <c r="P29"/>
  <c r="P28"/>
  <c r="P27"/>
  <c r="N24"/>
  <c r="L24"/>
  <c r="J24"/>
  <c r="H24"/>
  <c r="F24"/>
  <c r="D24"/>
  <c r="P22"/>
  <c r="P21"/>
  <c r="P20"/>
  <c r="P19"/>
  <c r="P18"/>
  <c r="P17"/>
  <c r="P16"/>
  <c r="P15"/>
  <c r="P12"/>
  <c r="P24" l="1"/>
  <c r="P39"/>
  <c r="F56"/>
  <c r="J56"/>
  <c r="N56"/>
  <c r="D56"/>
  <c r="H56"/>
  <c r="L56"/>
  <c r="P54"/>
  <c r="P56" l="1"/>
</calcChain>
</file>

<file path=xl/sharedStrings.xml><?xml version="1.0" encoding="utf-8"?>
<sst xmlns="http://schemas.openxmlformats.org/spreadsheetml/2006/main" count="73" uniqueCount="58">
  <si>
    <t>DUQUESNE LIGHT COMPANY</t>
  </si>
  <si>
    <t>TABLE 4.  SUMMARY OF BOOK RESERVE ACTIVITY FOR THE YEAR ENDED DECEMBER 31, 2009</t>
  </si>
  <si>
    <t xml:space="preserve"> </t>
  </si>
  <si>
    <t>Book Reserve</t>
  </si>
  <si>
    <t>Misc.</t>
  </si>
  <si>
    <t>as a Percent</t>
  </si>
  <si>
    <t>at</t>
  </si>
  <si>
    <t>Annual</t>
  </si>
  <si>
    <t>Gross</t>
  </si>
  <si>
    <t>Cost of</t>
  </si>
  <si>
    <t>Debits &amp;</t>
  </si>
  <si>
    <t xml:space="preserve">of Original </t>
  </si>
  <si>
    <t>Depreciable Group</t>
  </si>
  <si>
    <t>Beginning of Year</t>
  </si>
  <si>
    <t>Accruals</t>
  </si>
  <si>
    <t>Retirements</t>
  </si>
  <si>
    <t>Salvage</t>
  </si>
  <si>
    <t>Removal</t>
  </si>
  <si>
    <t>Credits</t>
  </si>
  <si>
    <t>End of Year</t>
  </si>
  <si>
    <t>Cost</t>
  </si>
  <si>
    <t>(1)</t>
  </si>
  <si>
    <t>(2)</t>
  </si>
  <si>
    <t>(3)</t>
  </si>
  <si>
    <t>(4)</t>
  </si>
  <si>
    <t>(5)</t>
  </si>
  <si>
    <t>Miscellaneous Intangible Plant</t>
  </si>
  <si>
    <t>Transmission Plant</t>
  </si>
  <si>
    <t>Structures and Improvements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</si>
  <si>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</si>
  <si>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</si>
  <si>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</si>
  <si>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</si>
  <si>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</si>
  <si>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</si>
  <si>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</si>
  <si>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 xml:space="preserve">-     </t>
  </si>
  <si>
    <t>Total Transmission Plant</t>
  </si>
  <si>
    <t>Poles, Towers and Fixtures</t>
  </si>
  <si>
    <t>Line Transformers</t>
  </si>
  <si>
    <t>Services</t>
  </si>
  <si>
    <t>Meters</t>
  </si>
  <si>
    <t>Meters - Communication Equipment</t>
  </si>
  <si>
    <t>Street Lighting Equipment</t>
  </si>
  <si>
    <t>Total Distribution Plant</t>
  </si>
  <si>
    <t>General Plant</t>
  </si>
  <si>
    <t>Structures and Improvements - Leaseholds</t>
  </si>
  <si>
    <t>Office Furniture</t>
  </si>
  <si>
    <t>E.D.P. Equipment</t>
  </si>
  <si>
    <t xml:space="preserve">Transportation Equipment                              </t>
  </si>
  <si>
    <t>Stores Equipment</t>
  </si>
  <si>
    <t>Tools, Shop and Garage Equipment</t>
  </si>
  <si>
    <t xml:space="preserve">Laboratory Equipment                              </t>
  </si>
  <si>
    <t>Power Operated Equipment</t>
  </si>
  <si>
    <t>Communication Equipment</t>
  </si>
  <si>
    <t xml:space="preserve">Miscellaneous Equipment                               </t>
  </si>
  <si>
    <t>Total General Plant</t>
  </si>
  <si>
    <t>Total Depreciable Plant</t>
  </si>
</sst>
</file>

<file path=xl/styles.xml><?xml version="1.0" encoding="utf-8"?>
<styleSheet xmlns="http://schemas.openxmlformats.org/spreadsheetml/2006/main">
  <numFmts count="3">
    <numFmt numFmtId="164" formatCode="0_);\(0\)"/>
    <numFmt numFmtId="165" formatCode="0.00_);\(0.00\)"/>
    <numFmt numFmtId="166" formatCode="#,##0.0"/>
  </numFmts>
  <fonts count="5">
    <font>
      <sz val="12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centerContinuous"/>
    </xf>
    <xf numFmtId="0" fontId="2" fillId="0" borderId="0" xfId="0" applyNumberFormat="1" applyFont="1" applyFill="1" applyAlignment="1">
      <alignment horizontal="centerContinuous"/>
    </xf>
    <xf numFmtId="39" fontId="2" fillId="0" borderId="0" xfId="0" applyNumberFormat="1" applyFont="1" applyAlignment="1"/>
    <xf numFmtId="39" fontId="3" fillId="0" borderId="0" xfId="0" applyNumberFormat="1" applyFont="1" applyAlignment="1">
      <alignment horizontal="center"/>
    </xf>
    <xf numFmtId="0" fontId="3" fillId="0" borderId="2" xfId="0" applyNumberFormat="1" applyFont="1" applyBorder="1" applyAlignment="1">
      <alignment horizontal="centerContinuous"/>
    </xf>
    <xf numFmtId="0" fontId="3" fillId="0" borderId="2" xfId="0" applyFont="1" applyBorder="1" applyAlignment="1">
      <alignment horizontal="center"/>
    </xf>
    <xf numFmtId="3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4" fontId="3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left"/>
    </xf>
    <xf numFmtId="4" fontId="4" fillId="0" borderId="0" xfId="0" applyNumberFormat="1" applyFont="1" applyFill="1" applyBorder="1" applyAlignment="1">
      <alignment horizontal="right" vertical="top"/>
    </xf>
    <xf numFmtId="39" fontId="2" fillId="0" borderId="0" xfId="0" applyNumberFormat="1" applyFont="1" applyFill="1" applyAlignment="1"/>
    <xf numFmtId="165" fontId="2" fillId="0" borderId="0" xfId="0" applyNumberFormat="1" applyFont="1" applyAlignment="1"/>
    <xf numFmtId="0" fontId="3" fillId="0" borderId="0" xfId="0" applyFont="1" applyAlignment="1">
      <alignment horizontal="left"/>
    </xf>
    <xf numFmtId="4" fontId="2" fillId="0" borderId="0" xfId="0" applyNumberFormat="1" applyFont="1" applyAlignment="1"/>
    <xf numFmtId="3" fontId="2" fillId="0" borderId="0" xfId="0" applyNumberFormat="1" applyFont="1" applyAlignment="1"/>
    <xf numFmtId="166" fontId="2" fillId="0" borderId="0" xfId="0" applyNumberFormat="1" applyFont="1" applyAlignment="1"/>
    <xf numFmtId="39" fontId="2" fillId="0" borderId="1" xfId="0" applyNumberFormat="1" applyFont="1" applyFill="1" applyBorder="1" applyAlignment="1"/>
    <xf numFmtId="165" fontId="2" fillId="0" borderId="0" xfId="0" quotePrefix="1" applyNumberFormat="1" applyFont="1" applyFill="1" applyAlignment="1">
      <alignment horizontal="right"/>
    </xf>
    <xf numFmtId="39" fontId="2" fillId="0" borderId="2" xfId="0" applyNumberFormat="1" applyFont="1" applyBorder="1" applyAlignment="1"/>
    <xf numFmtId="39" fontId="2" fillId="0" borderId="0" xfId="0" applyNumberFormat="1" applyFont="1" applyBorder="1" applyAlignment="1"/>
    <xf numFmtId="166" fontId="3" fillId="0" borderId="0" xfId="0" applyNumberFormat="1" applyFont="1"/>
    <xf numFmtId="39" fontId="1" fillId="0" borderId="0" xfId="0" applyNumberFormat="1" applyFont="1" applyAlignment="1"/>
    <xf numFmtId="166" fontId="1" fillId="0" borderId="0" xfId="0" applyNumberFormat="1" applyFont="1"/>
    <xf numFmtId="0" fontId="1" fillId="0" borderId="0" xfId="0" applyFont="1" applyAlignment="1"/>
    <xf numFmtId="165" fontId="1" fillId="0" borderId="0" xfId="0" applyNumberFormat="1" applyFont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quotePrefix="1" applyFont="1" applyAlignment="1">
      <alignment horizontal="left"/>
    </xf>
    <xf numFmtId="4" fontId="2" fillId="0" borderId="0" xfId="0" applyNumberFormat="1" applyFont="1"/>
    <xf numFmtId="39" fontId="2" fillId="0" borderId="0" xfId="0" applyNumberFormat="1" applyFont="1"/>
    <xf numFmtId="4" fontId="2" fillId="0" borderId="0" xfId="0" applyNumberFormat="1" applyFont="1" applyFill="1"/>
    <xf numFmtId="165" fontId="2" fillId="0" borderId="0" xfId="0" applyNumberFormat="1" applyFont="1" applyFill="1" applyAlignment="1"/>
    <xf numFmtId="0" fontId="2" fillId="0" borderId="0" xfId="0" applyNumberFormat="1" applyFont="1" applyFill="1" applyAlignment="1" applyProtection="1">
      <protection locked="0"/>
    </xf>
    <xf numFmtId="0" fontId="2" fillId="0" borderId="0" xfId="0" applyNumberFormat="1" applyFont="1"/>
    <xf numFmtId="39" fontId="3" fillId="0" borderId="0" xfId="0" applyNumberFormat="1" applyFont="1" applyAlignment="1"/>
    <xf numFmtId="39" fontId="2" fillId="0" borderId="3" xfId="0" applyNumberFormat="1" applyFont="1" applyBorder="1" applyAlignment="1"/>
    <xf numFmtId="39" fontId="2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autoPageBreaks="0" fitToPage="1"/>
  </sheetPr>
  <dimension ref="A1:T57"/>
  <sheetViews>
    <sheetView tabSelected="1" showOutlineSymbols="0" zoomScale="90" zoomScaleNormal="90" workbookViewId="0">
      <selection activeCell="B16" sqref="B16"/>
    </sheetView>
  </sheetViews>
  <sheetFormatPr defaultColWidth="8.77734375" defaultRowHeight="12.75"/>
  <cols>
    <col min="1" max="1" width="6.77734375" style="5" customWidth="1"/>
    <col min="2" max="2" width="28.33203125" style="5" customWidth="1"/>
    <col min="3" max="3" width="2.33203125" style="5" customWidth="1"/>
    <col min="4" max="4" width="14.44140625" style="5" customWidth="1"/>
    <col min="5" max="5" width="2.33203125" style="5" customWidth="1"/>
    <col min="6" max="6" width="13.5546875" style="51" customWidth="1"/>
    <col min="7" max="7" width="2.33203125" style="5" customWidth="1"/>
    <col min="8" max="8" width="14.6640625" style="51" customWidth="1"/>
    <col min="9" max="9" width="2.33203125" style="5" customWidth="1"/>
    <col min="10" max="10" width="13.33203125" style="5" customWidth="1"/>
    <col min="11" max="11" width="2.33203125" style="5" customWidth="1"/>
    <col min="12" max="12" width="13.109375" style="51" customWidth="1"/>
    <col min="13" max="13" width="2.33203125" style="5" customWidth="1"/>
    <col min="14" max="14" width="11.6640625" style="51" customWidth="1"/>
    <col min="15" max="15" width="2.33203125" style="5" customWidth="1"/>
    <col min="16" max="16" width="15.109375" style="5" customWidth="1"/>
    <col min="17" max="17" width="2.33203125" style="5" customWidth="1"/>
    <col min="18" max="18" width="8.77734375" style="5" customWidth="1"/>
    <col min="19" max="19" width="2.77734375" style="5" customWidth="1"/>
    <col min="20" max="20" width="4.5546875" style="5" customWidth="1"/>
    <col min="21" max="16384" width="8.77734375" style="5"/>
  </cols>
  <sheetData>
    <row r="1" spans="1:19">
      <c r="A1" s="1" t="s">
        <v>0</v>
      </c>
      <c r="B1" s="2"/>
      <c r="C1" s="2"/>
      <c r="D1" s="2"/>
      <c r="E1" s="2"/>
      <c r="F1" s="3"/>
      <c r="G1" s="2"/>
      <c r="H1" s="3"/>
      <c r="I1" s="2"/>
      <c r="J1" s="2"/>
      <c r="K1" s="2"/>
      <c r="L1" s="3"/>
      <c r="M1" s="2"/>
      <c r="N1" s="3"/>
      <c r="O1" s="2"/>
      <c r="P1" s="2"/>
      <c r="Q1" s="2"/>
      <c r="R1" s="2"/>
      <c r="S1" s="4"/>
    </row>
    <row r="2" spans="1:19" ht="13.15" customHeight="1">
      <c r="A2" s="2"/>
      <c r="B2" s="2"/>
      <c r="C2" s="2"/>
      <c r="D2" s="2"/>
      <c r="E2" s="2"/>
      <c r="F2" s="3"/>
      <c r="G2" s="2"/>
      <c r="H2" s="3"/>
      <c r="I2" s="2"/>
      <c r="J2" s="2"/>
      <c r="K2" s="2"/>
      <c r="L2" s="3"/>
      <c r="M2" s="2"/>
      <c r="N2" s="3"/>
      <c r="O2" s="2"/>
      <c r="P2" s="2"/>
      <c r="Q2" s="2"/>
      <c r="R2" s="2"/>
      <c r="S2" s="4"/>
    </row>
    <row r="3" spans="1:19">
      <c r="A3" s="6" t="s">
        <v>1</v>
      </c>
      <c r="B3" s="2"/>
      <c r="C3" s="2"/>
      <c r="D3" s="2"/>
      <c r="E3" s="2"/>
      <c r="F3" s="3"/>
      <c r="G3" s="2"/>
      <c r="H3" s="3"/>
      <c r="I3" s="2"/>
      <c r="J3" s="2"/>
      <c r="K3" s="2"/>
      <c r="L3" s="3"/>
      <c r="M3" s="2"/>
      <c r="N3" s="3"/>
      <c r="O3" s="2"/>
      <c r="P3" s="2"/>
      <c r="Q3" s="2"/>
      <c r="R3" s="2"/>
      <c r="S3" s="4"/>
    </row>
    <row r="4" spans="1:19">
      <c r="A4" s="6"/>
      <c r="B4" s="2"/>
      <c r="C4" s="2"/>
      <c r="D4" s="2"/>
      <c r="E4" s="2"/>
      <c r="F4" s="3"/>
      <c r="G4" s="2"/>
      <c r="H4" s="3"/>
      <c r="I4" s="2"/>
      <c r="J4" s="2"/>
      <c r="K4" s="2"/>
      <c r="L4" s="3"/>
      <c r="M4" s="2"/>
      <c r="N4" s="3"/>
      <c r="O4" s="2"/>
      <c r="P4" s="2"/>
      <c r="Q4" s="2"/>
      <c r="R4" s="2"/>
      <c r="S4" s="7"/>
    </row>
    <row r="5" spans="1:19">
      <c r="A5" s="6"/>
      <c r="B5" s="2"/>
      <c r="C5" s="2"/>
      <c r="D5" s="2"/>
      <c r="E5" s="2"/>
      <c r="F5" s="3"/>
      <c r="G5" s="2"/>
      <c r="H5" s="3"/>
      <c r="I5" s="2"/>
      <c r="J5" s="2"/>
      <c r="K5" s="2"/>
      <c r="L5" s="3"/>
      <c r="M5" s="2"/>
      <c r="N5" s="3"/>
      <c r="O5" s="2"/>
      <c r="P5" s="2"/>
      <c r="Q5" s="2"/>
      <c r="R5" s="2"/>
      <c r="S5" s="7"/>
    </row>
    <row r="6" spans="1:19" ht="13.15" customHeight="1">
      <c r="A6" s="2"/>
      <c r="B6" s="2"/>
      <c r="C6" s="2"/>
      <c r="D6" s="2"/>
      <c r="E6" s="2"/>
      <c r="F6" s="3"/>
      <c r="G6" s="2"/>
      <c r="H6" s="3"/>
      <c r="I6" s="2"/>
      <c r="J6" s="2"/>
      <c r="K6" s="2"/>
      <c r="L6" s="3"/>
      <c r="M6" s="2"/>
      <c r="N6" s="3"/>
      <c r="O6" s="2"/>
      <c r="P6" s="8" t="s">
        <v>2</v>
      </c>
      <c r="Q6" s="2"/>
      <c r="R6" s="9" t="s">
        <v>3</v>
      </c>
      <c r="S6" s="10"/>
    </row>
    <row r="7" spans="1:19">
      <c r="A7" s="7"/>
      <c r="B7" s="7"/>
      <c r="C7" s="7"/>
      <c r="D7" s="8" t="s">
        <v>3</v>
      </c>
      <c r="E7" s="7"/>
      <c r="F7" s="11"/>
      <c r="G7" s="7"/>
      <c r="H7" s="11"/>
      <c r="I7" s="7"/>
      <c r="J7" s="8" t="s">
        <v>2</v>
      </c>
      <c r="K7" s="8"/>
      <c r="L7" s="12"/>
      <c r="M7" s="8"/>
      <c r="N7" s="12" t="s">
        <v>4</v>
      </c>
      <c r="O7" s="7"/>
      <c r="P7" s="8" t="s">
        <v>3</v>
      </c>
      <c r="Q7" s="7"/>
      <c r="R7" s="9" t="s">
        <v>5</v>
      </c>
      <c r="S7" s="10"/>
    </row>
    <row r="8" spans="1:19">
      <c r="A8" s="7"/>
      <c r="B8" s="7"/>
      <c r="C8" s="7"/>
      <c r="D8" s="8" t="s">
        <v>6</v>
      </c>
      <c r="E8" s="7"/>
      <c r="F8" s="12" t="s">
        <v>7</v>
      </c>
      <c r="G8" s="7"/>
      <c r="H8" s="12" t="s">
        <v>2</v>
      </c>
      <c r="I8" s="7"/>
      <c r="J8" s="8" t="s">
        <v>8</v>
      </c>
      <c r="K8" s="8"/>
      <c r="L8" s="12" t="s">
        <v>9</v>
      </c>
      <c r="M8" s="8"/>
      <c r="N8" s="12" t="s">
        <v>10</v>
      </c>
      <c r="O8" s="7"/>
      <c r="P8" s="8" t="s">
        <v>6</v>
      </c>
      <c r="Q8" s="7"/>
      <c r="R8" s="9" t="s">
        <v>11</v>
      </c>
      <c r="S8" s="10"/>
    </row>
    <row r="9" spans="1:19">
      <c r="A9" s="6"/>
      <c r="B9" s="6" t="s">
        <v>12</v>
      </c>
      <c r="C9" s="7"/>
      <c r="D9" s="8" t="s">
        <v>13</v>
      </c>
      <c r="E9" s="7"/>
      <c r="F9" s="12" t="s">
        <v>14</v>
      </c>
      <c r="G9" s="7"/>
      <c r="H9" s="12" t="s">
        <v>15</v>
      </c>
      <c r="I9" s="7"/>
      <c r="J9" s="8" t="s">
        <v>16</v>
      </c>
      <c r="K9" s="8"/>
      <c r="L9" s="12" t="s">
        <v>17</v>
      </c>
      <c r="M9" s="8"/>
      <c r="N9" s="12" t="s">
        <v>18</v>
      </c>
      <c r="O9" s="7"/>
      <c r="P9" s="8" t="s">
        <v>19</v>
      </c>
      <c r="Q9" s="7"/>
      <c r="R9" s="9" t="s">
        <v>20</v>
      </c>
      <c r="S9" s="10"/>
    </row>
    <row r="10" spans="1:19">
      <c r="A10" s="6"/>
      <c r="B10" s="13" t="s">
        <v>21</v>
      </c>
      <c r="C10" s="7"/>
      <c r="D10" s="14" t="s">
        <v>22</v>
      </c>
      <c r="E10" s="7"/>
      <c r="F10" s="15" t="s">
        <v>23</v>
      </c>
      <c r="G10" s="7"/>
      <c r="H10" s="15" t="s">
        <v>24</v>
      </c>
      <c r="I10" s="7"/>
      <c r="J10" s="14" t="s">
        <v>25</v>
      </c>
      <c r="K10" s="8"/>
      <c r="L10" s="16">
        <v>-6</v>
      </c>
      <c r="M10" s="17"/>
      <c r="N10" s="16">
        <v>-7</v>
      </c>
      <c r="O10" s="18"/>
      <c r="P10" s="16">
        <v>-8</v>
      </c>
      <c r="Q10" s="18"/>
      <c r="R10" s="19">
        <v>-9</v>
      </c>
      <c r="S10" s="20"/>
    </row>
    <row r="11" spans="1:19" ht="13.15" customHeight="1">
      <c r="A11" s="21" t="s">
        <v>2</v>
      </c>
      <c r="B11" s="7"/>
      <c r="C11" s="7"/>
      <c r="D11" s="7"/>
      <c r="E11" s="7"/>
      <c r="F11" s="11"/>
      <c r="G11" s="7"/>
      <c r="H11" s="11"/>
      <c r="I11" s="7"/>
      <c r="J11" s="7"/>
      <c r="K11" s="7"/>
      <c r="L11" s="11"/>
      <c r="M11" s="7"/>
      <c r="N11" s="11"/>
      <c r="O11" s="7"/>
      <c r="P11" s="7"/>
      <c r="Q11" s="7"/>
      <c r="R11" s="7"/>
      <c r="S11" s="7"/>
    </row>
    <row r="12" spans="1:19" ht="13.15" customHeight="1">
      <c r="A12" s="22">
        <v>303</v>
      </c>
      <c r="B12" s="7" t="s">
        <v>26</v>
      </c>
      <c r="C12" s="7"/>
      <c r="D12" s="11">
        <v>8210962.5199999996</v>
      </c>
      <c r="E12" s="23"/>
      <c r="F12" s="24">
        <v>2023605.99</v>
      </c>
      <c r="G12" s="24"/>
      <c r="H12" s="24">
        <v>5220163.8899999997</v>
      </c>
      <c r="I12" s="24"/>
      <c r="J12" s="24"/>
      <c r="K12" s="24"/>
      <c r="L12" s="24"/>
      <c r="M12" s="24"/>
      <c r="N12" s="24"/>
      <c r="O12" s="11"/>
      <c r="P12" s="11">
        <f t="shared" ref="P12" si="0">D12-H12+F12-L12+J12+N12</f>
        <v>5014404.62</v>
      </c>
      <c r="Q12" s="7"/>
      <c r="R12" s="25">
        <v>49.03</v>
      </c>
      <c r="S12" s="7"/>
    </row>
    <row r="13" spans="1:19" ht="13.15" customHeight="1">
      <c r="A13" s="21"/>
      <c r="B13" s="7"/>
      <c r="C13" s="7"/>
      <c r="D13" s="7"/>
      <c r="E13" s="7"/>
      <c r="F13" s="11"/>
      <c r="G13" s="7"/>
      <c r="H13" s="11"/>
      <c r="I13" s="7"/>
      <c r="J13" s="7"/>
      <c r="K13" s="7"/>
      <c r="L13" s="11"/>
      <c r="M13" s="7"/>
      <c r="N13" s="11"/>
      <c r="O13" s="7"/>
      <c r="P13" s="7"/>
      <c r="Q13" s="7"/>
      <c r="R13" s="7"/>
      <c r="S13" s="7"/>
    </row>
    <row r="14" spans="1:19" ht="13.15" customHeight="1">
      <c r="A14" s="26"/>
      <c r="B14" s="21" t="s">
        <v>27</v>
      </c>
      <c r="C14" s="7"/>
      <c r="D14" s="27"/>
      <c r="E14" s="7"/>
      <c r="F14" s="11"/>
      <c r="G14" s="28"/>
      <c r="H14" s="11"/>
      <c r="I14" s="28"/>
      <c r="J14" s="28"/>
      <c r="K14" s="28"/>
      <c r="L14" s="11"/>
      <c r="M14" s="28"/>
      <c r="N14" s="11"/>
      <c r="O14" s="7"/>
      <c r="P14" s="29"/>
      <c r="Q14" s="7"/>
      <c r="R14" s="27"/>
      <c r="S14" s="7"/>
    </row>
    <row r="15" spans="1:19" ht="13.15" customHeight="1">
      <c r="A15" s="22">
        <v>352</v>
      </c>
      <c r="B15" s="7" t="s">
        <v>28</v>
      </c>
      <c r="C15" s="7"/>
      <c r="D15" s="11">
        <v>4194005.5700000003</v>
      </c>
      <c r="E15" s="23"/>
      <c r="F15" s="24">
        <v>255845.11</v>
      </c>
      <c r="G15" s="24"/>
      <c r="H15" s="24">
        <v>139059.5</v>
      </c>
      <c r="I15" s="24"/>
      <c r="J15" s="24"/>
      <c r="K15" s="24"/>
      <c r="L15" s="24"/>
      <c r="M15" s="24"/>
      <c r="N15" s="24"/>
      <c r="O15" s="11"/>
      <c r="P15" s="11">
        <f t="shared" ref="P15:P22" si="1">D15-H15+F15-L15+J15+N15</f>
        <v>4310791.1800000006</v>
      </c>
      <c r="Q15" s="7"/>
      <c r="R15" s="25">
        <v>49.22</v>
      </c>
      <c r="S15" s="7"/>
    </row>
    <row r="16" spans="1:19" ht="13.15" customHeight="1">
      <c r="A16" s="22">
        <v>353</v>
      </c>
      <c r="B16" s="7" t="s">
        <v>29</v>
      </c>
      <c r="C16" s="7"/>
      <c r="D16" s="24">
        <v>58983426.640000008</v>
      </c>
      <c r="E16" s="23"/>
      <c r="F16" s="24">
        <v>6602869.6900000004</v>
      </c>
      <c r="G16" s="24"/>
      <c r="H16" s="24">
        <v>1844736.37</v>
      </c>
      <c r="I16" s="24"/>
      <c r="J16" s="24">
        <v>142211.57</v>
      </c>
      <c r="K16" s="24"/>
      <c r="L16" s="24">
        <v>171685.87</v>
      </c>
      <c r="M16" s="24"/>
      <c r="N16" s="24"/>
      <c r="O16" s="11"/>
      <c r="P16" s="11">
        <f t="shared" si="1"/>
        <v>63712085.660000011</v>
      </c>
      <c r="Q16" s="7"/>
      <c r="R16" s="25">
        <v>27.66</v>
      </c>
      <c r="S16" s="7"/>
    </row>
    <row r="17" spans="1:19" ht="13.15" customHeight="1">
      <c r="A17" s="22">
        <v>354</v>
      </c>
      <c r="B17" s="7" t="s">
        <v>30</v>
      </c>
      <c r="C17" s="7"/>
      <c r="D17" s="24">
        <v>24441466.59</v>
      </c>
      <c r="E17" s="23"/>
      <c r="F17" s="24">
        <v>1716735.82</v>
      </c>
      <c r="G17" s="24"/>
      <c r="H17" s="24">
        <v>780452.05</v>
      </c>
      <c r="I17" s="24"/>
      <c r="J17" s="24"/>
      <c r="K17" s="24"/>
      <c r="L17" s="24">
        <v>575015.52</v>
      </c>
      <c r="M17" s="24"/>
      <c r="N17" s="24"/>
      <c r="O17" s="11"/>
      <c r="P17" s="11">
        <f t="shared" si="1"/>
        <v>24802734.84</v>
      </c>
      <c r="Q17" s="7"/>
      <c r="R17" s="25">
        <v>36.31</v>
      </c>
      <c r="S17" s="7"/>
    </row>
    <row r="18" spans="1:19" ht="13.15" customHeight="1">
      <c r="A18" s="22">
        <v>355</v>
      </c>
      <c r="B18" s="7" t="s">
        <v>31</v>
      </c>
      <c r="C18" s="7"/>
      <c r="D18" s="24">
        <v>2903823.3300000005</v>
      </c>
      <c r="E18" s="23"/>
      <c r="F18" s="24">
        <v>350383.92</v>
      </c>
      <c r="G18" s="24"/>
      <c r="H18" s="24">
        <v>434406.25</v>
      </c>
      <c r="I18" s="24"/>
      <c r="J18" s="24"/>
      <c r="K18" s="24"/>
      <c r="L18" s="24">
        <v>586020.6</v>
      </c>
      <c r="M18" s="24"/>
      <c r="N18" s="24"/>
      <c r="O18" s="11"/>
      <c r="P18" s="11">
        <f t="shared" si="1"/>
        <v>2233780.4000000004</v>
      </c>
      <c r="Q18" s="7"/>
      <c r="R18" s="25">
        <v>16.75</v>
      </c>
      <c r="S18" s="7"/>
    </row>
    <row r="19" spans="1:19" ht="13.15" customHeight="1">
      <c r="A19" s="22">
        <v>356</v>
      </c>
      <c r="B19" s="7" t="s">
        <v>32</v>
      </c>
      <c r="C19" s="7"/>
      <c r="D19" s="24">
        <v>20926794.859999988</v>
      </c>
      <c r="E19" s="23"/>
      <c r="F19" s="24">
        <v>1198588.93</v>
      </c>
      <c r="G19" s="24"/>
      <c r="H19" s="24">
        <v>739495.13</v>
      </c>
      <c r="I19" s="24"/>
      <c r="J19" s="24">
        <v>440205.81</v>
      </c>
      <c r="K19" s="24"/>
      <c r="L19" s="24">
        <v>812008.88</v>
      </c>
      <c r="M19" s="24"/>
      <c r="N19" s="24"/>
      <c r="O19" s="11"/>
      <c r="P19" s="11">
        <f t="shared" si="1"/>
        <v>21014085.589999989</v>
      </c>
      <c r="Q19" s="7"/>
      <c r="R19" s="25">
        <v>27.98</v>
      </c>
      <c r="S19" s="7"/>
    </row>
    <row r="20" spans="1:19" ht="13.15" customHeight="1">
      <c r="A20" s="22">
        <v>357</v>
      </c>
      <c r="B20" s="7" t="s">
        <v>33</v>
      </c>
      <c r="C20" s="7"/>
      <c r="D20" s="11">
        <v>16466317.359999999</v>
      </c>
      <c r="E20" s="23"/>
      <c r="F20" s="24">
        <v>1170956.94</v>
      </c>
      <c r="G20" s="24"/>
      <c r="H20" s="24"/>
      <c r="I20" s="24"/>
      <c r="J20" s="24"/>
      <c r="K20" s="24"/>
      <c r="L20" s="24"/>
      <c r="M20" s="24"/>
      <c r="N20" s="24"/>
      <c r="O20" s="11"/>
      <c r="P20" s="11">
        <f t="shared" si="1"/>
        <v>17637274.300000001</v>
      </c>
      <c r="Q20" s="7"/>
      <c r="R20" s="25">
        <v>28.26</v>
      </c>
      <c r="S20" s="7"/>
    </row>
    <row r="21" spans="1:19" ht="13.15" customHeight="1">
      <c r="A21" s="22">
        <v>358</v>
      </c>
      <c r="B21" s="7" t="s">
        <v>34</v>
      </c>
      <c r="C21" s="7"/>
      <c r="D21" s="11">
        <v>11455274.310000001</v>
      </c>
      <c r="E21" s="23"/>
      <c r="F21" s="24">
        <v>691527.62</v>
      </c>
      <c r="G21" s="24"/>
      <c r="H21" s="24"/>
      <c r="I21" s="24"/>
      <c r="J21" s="24"/>
      <c r="K21" s="24"/>
      <c r="L21" s="24"/>
      <c r="M21" s="24"/>
      <c r="N21" s="24"/>
      <c r="O21" s="11"/>
      <c r="P21" s="11">
        <f t="shared" si="1"/>
        <v>12146801.93</v>
      </c>
      <c r="Q21" s="7"/>
      <c r="R21" s="25">
        <v>28.75</v>
      </c>
      <c r="S21" s="7"/>
    </row>
    <row r="22" spans="1:19" ht="13.15" customHeight="1">
      <c r="A22" s="22">
        <v>359</v>
      </c>
      <c r="B22" s="7" t="s">
        <v>35</v>
      </c>
      <c r="C22" s="7"/>
      <c r="D22" s="11">
        <v>1804.81</v>
      </c>
      <c r="E22" s="23"/>
      <c r="F22" s="30">
        <v>74.290000000000006</v>
      </c>
      <c r="G22" s="24"/>
      <c r="H22" s="30">
        <v>4353.7299999999996</v>
      </c>
      <c r="I22" s="24"/>
      <c r="J22" s="24"/>
      <c r="K22" s="24"/>
      <c r="L22" s="24"/>
      <c r="M22" s="24"/>
      <c r="N22" s="24"/>
      <c r="O22" s="11"/>
      <c r="P22" s="11">
        <f t="shared" si="1"/>
        <v>-2474.6299999999997</v>
      </c>
      <c r="Q22" s="7"/>
      <c r="R22" s="31" t="s">
        <v>36</v>
      </c>
      <c r="S22" s="7"/>
    </row>
    <row r="23" spans="1:19" ht="13.15" customHeight="1">
      <c r="A23" s="22"/>
      <c r="B23" s="7"/>
      <c r="C23" s="7"/>
      <c r="D23" s="32"/>
      <c r="E23" s="23"/>
      <c r="F23" s="33"/>
      <c r="G23" s="34"/>
      <c r="H23" s="33"/>
      <c r="I23" s="11"/>
      <c r="J23" s="32"/>
      <c r="K23" s="34"/>
      <c r="L23" s="32"/>
      <c r="M23" s="11"/>
      <c r="N23" s="32"/>
      <c r="O23" s="11"/>
      <c r="P23" s="32"/>
      <c r="Q23" s="7"/>
      <c r="R23" s="25"/>
      <c r="S23" s="7"/>
    </row>
    <row r="24" spans="1:19" ht="15.6" customHeight="1">
      <c r="A24" s="22"/>
      <c r="B24" s="21" t="s">
        <v>37</v>
      </c>
      <c r="C24" s="7"/>
      <c r="D24" s="35">
        <f>SUM(D15:D22)</f>
        <v>139372913.47</v>
      </c>
      <c r="E24" s="23"/>
      <c r="F24" s="35">
        <f>SUM(F15:F22)</f>
        <v>11986982.319999998</v>
      </c>
      <c r="G24" s="36"/>
      <c r="H24" s="35">
        <f>SUM(H15:H22)</f>
        <v>3942503.03</v>
      </c>
      <c r="I24" s="35"/>
      <c r="J24" s="35">
        <f>SUM(J15:J22)</f>
        <v>582417.38</v>
      </c>
      <c r="K24" s="36"/>
      <c r="L24" s="35">
        <f>SUM(L15:L22)</f>
        <v>2144730.87</v>
      </c>
      <c r="M24" s="35"/>
      <c r="N24" s="35">
        <f>SUM(N15:N22)</f>
        <v>0</v>
      </c>
      <c r="O24" s="35"/>
      <c r="P24" s="35">
        <f>SUM(P15:P22)</f>
        <v>145855079.27000001</v>
      </c>
      <c r="Q24" s="37"/>
      <c r="R24" s="38" t="s">
        <v>2</v>
      </c>
      <c r="S24" s="37"/>
    </row>
    <row r="25" spans="1:19" ht="13.15" customHeight="1">
      <c r="A25" s="22"/>
      <c r="B25" s="39"/>
      <c r="C25" s="40"/>
      <c r="D25" s="24"/>
      <c r="E25" s="23"/>
      <c r="F25" s="11"/>
      <c r="G25" s="34"/>
      <c r="H25" s="33"/>
      <c r="I25" s="11"/>
      <c r="J25" s="11"/>
      <c r="K25" s="34"/>
      <c r="L25" s="11"/>
      <c r="M25" s="11"/>
      <c r="N25" s="11"/>
      <c r="O25" s="11"/>
      <c r="P25" s="11"/>
      <c r="Q25" s="7"/>
      <c r="R25" s="25"/>
      <c r="S25" s="7"/>
    </row>
    <row r="26" spans="1:19" ht="13.15" customHeight="1">
      <c r="A26" s="22"/>
      <c r="B26" s="41"/>
      <c r="C26" s="40"/>
      <c r="D26" s="24"/>
      <c r="E26" s="23"/>
      <c r="F26" s="11"/>
      <c r="G26" s="34"/>
      <c r="H26" s="33"/>
      <c r="I26" s="11"/>
      <c r="J26" s="11"/>
      <c r="K26" s="34"/>
      <c r="L26" s="11"/>
      <c r="M26" s="11"/>
      <c r="N26" s="11"/>
      <c r="O26" s="11"/>
      <c r="P26" s="11"/>
      <c r="Q26" s="7"/>
      <c r="R26" s="25"/>
      <c r="S26" s="7"/>
    </row>
    <row r="27" spans="1:19" ht="13.15" customHeight="1">
      <c r="A27" s="22">
        <v>361</v>
      </c>
      <c r="B27" s="7" t="s">
        <v>28</v>
      </c>
      <c r="C27" s="7"/>
      <c r="D27" s="11">
        <v>25439038.910000004</v>
      </c>
      <c r="E27" s="23"/>
      <c r="F27" s="24">
        <v>1317221.06</v>
      </c>
      <c r="G27" s="24"/>
      <c r="H27" s="24">
        <v>211973.57</v>
      </c>
      <c r="I27" s="24"/>
      <c r="J27" s="24">
        <v>12325.82</v>
      </c>
      <c r="K27" s="24"/>
      <c r="L27" s="24">
        <v>10026.43</v>
      </c>
      <c r="M27" s="24"/>
      <c r="N27" s="24"/>
      <c r="O27" s="11"/>
      <c r="P27" s="11">
        <f t="shared" ref="P27:P37" si="2">D27-H27+F27-L27+J27+N27</f>
        <v>26546585.790000003</v>
      </c>
      <c r="Q27" s="7"/>
      <c r="R27" s="25">
        <v>50.86</v>
      </c>
      <c r="S27" s="7"/>
    </row>
    <row r="28" spans="1:19" ht="13.15" customHeight="1">
      <c r="A28" s="22">
        <v>362</v>
      </c>
      <c r="B28" s="7" t="s">
        <v>29</v>
      </c>
      <c r="C28" s="7"/>
      <c r="D28" s="11">
        <v>91233377.050000012</v>
      </c>
      <c r="E28" s="23"/>
      <c r="F28" s="24">
        <v>8681895.8499999996</v>
      </c>
      <c r="G28" s="24"/>
      <c r="H28" s="24">
        <v>6768858.8900000006</v>
      </c>
      <c r="I28" s="24"/>
      <c r="J28" s="24">
        <v>294787.68</v>
      </c>
      <c r="K28" s="24"/>
      <c r="L28" s="24">
        <v>154591.79</v>
      </c>
      <c r="M28" s="24"/>
      <c r="N28" s="24"/>
      <c r="O28" s="11"/>
      <c r="P28" s="11">
        <f t="shared" si="2"/>
        <v>93286609.900000006</v>
      </c>
      <c r="Q28" s="7"/>
      <c r="R28" s="25">
        <v>27.03</v>
      </c>
      <c r="S28" s="7"/>
    </row>
    <row r="29" spans="1:19" ht="13.15" customHeight="1">
      <c r="A29" s="22">
        <v>364.11</v>
      </c>
      <c r="B29" s="7" t="s">
        <v>38</v>
      </c>
      <c r="C29" s="7"/>
      <c r="D29" s="11">
        <v>118021152.5</v>
      </c>
      <c r="E29" s="23"/>
      <c r="F29" s="24">
        <v>8537732.4600000009</v>
      </c>
      <c r="G29" s="24"/>
      <c r="H29" s="24">
        <v>790311.13</v>
      </c>
      <c r="I29" s="24"/>
      <c r="J29" s="24">
        <v>269806.21999999997</v>
      </c>
      <c r="K29" s="24"/>
      <c r="L29" s="24">
        <v>3016130.74</v>
      </c>
      <c r="M29" s="24"/>
      <c r="N29" s="24"/>
      <c r="O29" s="11"/>
      <c r="P29" s="11">
        <f t="shared" si="2"/>
        <v>123022249.31000002</v>
      </c>
      <c r="Q29" s="7"/>
      <c r="R29" s="25">
        <v>39.39</v>
      </c>
      <c r="S29" s="7"/>
    </row>
    <row r="30" spans="1:19" ht="13.15" customHeight="1">
      <c r="A30" s="22">
        <v>365.01</v>
      </c>
      <c r="B30" s="7" t="s">
        <v>32</v>
      </c>
      <c r="C30" s="7"/>
      <c r="D30" s="11">
        <v>101475524.90000001</v>
      </c>
      <c r="E30" s="23"/>
      <c r="F30" s="24">
        <v>7870068.9400000004</v>
      </c>
      <c r="G30" s="24"/>
      <c r="H30" s="24">
        <v>3296536.36</v>
      </c>
      <c r="I30" s="24"/>
      <c r="J30" s="24">
        <v>1048842.52</v>
      </c>
      <c r="K30" s="24"/>
      <c r="L30" s="24">
        <v>1817556.51</v>
      </c>
      <c r="M30" s="24"/>
      <c r="N30" s="24"/>
      <c r="O30" s="11"/>
      <c r="P30" s="11">
        <f t="shared" si="2"/>
        <v>105280343.48999999</v>
      </c>
      <c r="Q30" s="7"/>
      <c r="R30" s="25">
        <v>33.49</v>
      </c>
      <c r="S30" s="7"/>
    </row>
    <row r="31" spans="1:19" ht="13.15" customHeight="1">
      <c r="A31" s="22">
        <v>366</v>
      </c>
      <c r="B31" s="7" t="s">
        <v>33</v>
      </c>
      <c r="C31" s="7"/>
      <c r="D31" s="11">
        <v>31155843.149999991</v>
      </c>
      <c r="E31" s="23"/>
      <c r="F31" s="24">
        <v>2066954.01</v>
      </c>
      <c r="G31" s="24"/>
      <c r="H31" s="24">
        <v>34703.360000000001</v>
      </c>
      <c r="I31" s="24"/>
      <c r="J31" s="24"/>
      <c r="K31" s="24"/>
      <c r="L31" s="24">
        <v>76985.13</v>
      </c>
      <c r="M31" s="24"/>
      <c r="N31" s="24"/>
      <c r="O31" s="11"/>
      <c r="P31" s="11">
        <f t="shared" si="2"/>
        <v>33111108.669999994</v>
      </c>
      <c r="Q31" s="7"/>
      <c r="R31" s="25">
        <v>31.54</v>
      </c>
      <c r="S31" s="7"/>
    </row>
    <row r="32" spans="1:19" ht="13.15" customHeight="1">
      <c r="A32" s="22">
        <v>367</v>
      </c>
      <c r="B32" s="7" t="s">
        <v>34</v>
      </c>
      <c r="C32" s="7"/>
      <c r="D32" s="11">
        <v>72393612.629999995</v>
      </c>
      <c r="E32" s="23"/>
      <c r="F32" s="24">
        <v>6011616.7199999997</v>
      </c>
      <c r="G32" s="24"/>
      <c r="H32" s="24">
        <v>2387130.31</v>
      </c>
      <c r="I32" s="24"/>
      <c r="J32" s="24">
        <v>213603.04</v>
      </c>
      <c r="K32" s="24"/>
      <c r="L32" s="24">
        <v>1733323.79</v>
      </c>
      <c r="M32" s="24"/>
      <c r="N32" s="24"/>
      <c r="O32" s="11"/>
      <c r="P32" s="11">
        <f t="shared" si="2"/>
        <v>74498378.289999992</v>
      </c>
      <c r="Q32" s="7"/>
      <c r="R32" s="25">
        <v>31.8</v>
      </c>
      <c r="S32" s="7"/>
    </row>
    <row r="33" spans="1:20" ht="13.15" customHeight="1">
      <c r="A33" s="22">
        <v>368</v>
      </c>
      <c r="B33" s="7" t="s">
        <v>39</v>
      </c>
      <c r="C33" s="7"/>
      <c r="D33" s="11">
        <v>60540292.860000029</v>
      </c>
      <c r="E33" s="23"/>
      <c r="F33" s="24">
        <v>9002768.2599999998</v>
      </c>
      <c r="G33" s="24"/>
      <c r="H33" s="24">
        <v>2837355.51</v>
      </c>
      <c r="I33" s="24"/>
      <c r="J33" s="24">
        <v>677934.14</v>
      </c>
      <c r="K33" s="24"/>
      <c r="L33" s="24">
        <v>1632221.17</v>
      </c>
      <c r="M33" s="24"/>
      <c r="N33" s="24"/>
      <c r="O33" s="11"/>
      <c r="P33" s="11">
        <f t="shared" si="2"/>
        <v>65751418.580000028</v>
      </c>
      <c r="Q33" s="7"/>
      <c r="R33" s="25">
        <v>25.76</v>
      </c>
      <c r="S33" s="7"/>
    </row>
    <row r="34" spans="1:20" ht="13.15" customHeight="1">
      <c r="A34" s="22">
        <v>369.2</v>
      </c>
      <c r="B34" s="7" t="s">
        <v>40</v>
      </c>
      <c r="C34" s="7"/>
      <c r="D34" s="11">
        <v>31881491.429999996</v>
      </c>
      <c r="E34" s="23"/>
      <c r="F34" s="24">
        <v>2138125.98</v>
      </c>
      <c r="G34" s="24"/>
      <c r="H34" s="24">
        <v>134985.51999999999</v>
      </c>
      <c r="I34" s="24"/>
      <c r="J34" s="24"/>
      <c r="K34" s="24"/>
      <c r="L34" s="24">
        <v>2389107.5099999998</v>
      </c>
      <c r="M34" s="24"/>
      <c r="N34" s="24"/>
      <c r="O34" s="11"/>
      <c r="P34" s="11">
        <f t="shared" si="2"/>
        <v>31495524.379999995</v>
      </c>
      <c r="Q34" s="7"/>
      <c r="R34" s="25">
        <v>36.99</v>
      </c>
      <c r="S34" s="7"/>
    </row>
    <row r="35" spans="1:20" ht="13.15" customHeight="1">
      <c r="A35" s="22">
        <v>370</v>
      </c>
      <c r="B35" s="7" t="s">
        <v>41</v>
      </c>
      <c r="C35" s="7"/>
      <c r="D35" s="11">
        <v>40672333.329999991</v>
      </c>
      <c r="E35" s="23"/>
      <c r="F35" s="24">
        <v>3095623.94</v>
      </c>
      <c r="G35" s="24"/>
      <c r="H35" s="24">
        <v>222227.26</v>
      </c>
      <c r="I35" s="24"/>
      <c r="J35" s="24"/>
      <c r="K35" s="24"/>
      <c r="L35" s="24">
        <v>6362.16</v>
      </c>
      <c r="M35" s="24"/>
      <c r="N35" s="24"/>
      <c r="O35" s="11"/>
      <c r="P35" s="11">
        <f t="shared" si="2"/>
        <v>43539367.849999994</v>
      </c>
      <c r="Q35" s="7"/>
      <c r="R35" s="25">
        <v>44.06</v>
      </c>
      <c r="S35" s="7"/>
    </row>
    <row r="36" spans="1:20" ht="13.15" customHeight="1">
      <c r="A36" s="22">
        <v>370.1</v>
      </c>
      <c r="B36" s="42" t="s">
        <v>42</v>
      </c>
      <c r="C36" s="7"/>
      <c r="D36" s="11">
        <v>18333534.41</v>
      </c>
      <c r="E36" s="23"/>
      <c r="F36" s="24">
        <v>211131.21</v>
      </c>
      <c r="G36" s="24"/>
      <c r="H36" s="24">
        <v>17195615.870000001</v>
      </c>
      <c r="I36" s="24"/>
      <c r="J36" s="24"/>
      <c r="K36" s="24"/>
      <c r="L36" s="24">
        <v>743.42</v>
      </c>
      <c r="M36" s="24"/>
      <c r="N36" s="24"/>
      <c r="O36" s="11"/>
      <c r="P36" s="11">
        <f t="shared" si="2"/>
        <v>1348306.3299999991</v>
      </c>
      <c r="Q36" s="7"/>
      <c r="R36" s="25">
        <v>103.37</v>
      </c>
      <c r="S36" s="7"/>
    </row>
    <row r="37" spans="1:20" ht="13.15" customHeight="1">
      <c r="A37" s="22">
        <v>373</v>
      </c>
      <c r="B37" s="7" t="s">
        <v>43</v>
      </c>
      <c r="C37" s="7"/>
      <c r="D37" s="11">
        <v>21523718.48</v>
      </c>
      <c r="E37" s="23"/>
      <c r="F37" s="24">
        <v>1207351.6399999999</v>
      </c>
      <c r="G37" s="24"/>
      <c r="H37" s="30">
        <v>41056.629999999997</v>
      </c>
      <c r="I37" s="24"/>
      <c r="J37" s="24"/>
      <c r="K37" s="24"/>
      <c r="L37" s="24">
        <v>79093.350000000006</v>
      </c>
      <c r="M37" s="24"/>
      <c r="N37" s="24"/>
      <c r="O37" s="11"/>
      <c r="P37" s="11">
        <f t="shared" si="2"/>
        <v>22610920.140000001</v>
      </c>
      <c r="Q37" s="7"/>
      <c r="R37" s="25">
        <v>64.78</v>
      </c>
      <c r="S37" s="7"/>
    </row>
    <row r="38" spans="1:20" ht="13.15" customHeight="1">
      <c r="A38" s="22"/>
      <c r="B38" s="7"/>
      <c r="C38" s="7"/>
      <c r="D38" s="32"/>
      <c r="E38" s="23"/>
      <c r="F38" s="32"/>
      <c r="G38" s="34"/>
      <c r="H38" s="33"/>
      <c r="I38" s="34"/>
      <c r="J38" s="32"/>
      <c r="K38" s="34"/>
      <c r="L38" s="32"/>
      <c r="M38" s="11"/>
      <c r="N38" s="32"/>
      <c r="O38" s="11"/>
      <c r="P38" s="32"/>
      <c r="Q38" s="7"/>
      <c r="R38" s="25"/>
      <c r="S38" s="7"/>
    </row>
    <row r="39" spans="1:20" ht="13.9" customHeight="1">
      <c r="A39" s="22"/>
      <c r="B39" s="21" t="s">
        <v>44</v>
      </c>
      <c r="C39" s="7"/>
      <c r="D39" s="35">
        <f>SUM(D27:D37)</f>
        <v>612669919.64999998</v>
      </c>
      <c r="E39" s="23"/>
      <c r="F39" s="35">
        <f>SUM(F27:F37)</f>
        <v>50140490.07</v>
      </c>
      <c r="G39" s="36"/>
      <c r="H39" s="35">
        <f>SUM(H27:H37)</f>
        <v>33920754.410000004</v>
      </c>
      <c r="I39" s="36"/>
      <c r="J39" s="35">
        <f>SUM(J27:J37)</f>
        <v>2517299.42</v>
      </c>
      <c r="K39" s="36"/>
      <c r="L39" s="35">
        <f>SUM(L27:L37)</f>
        <v>10916142</v>
      </c>
      <c r="M39" s="35"/>
      <c r="N39" s="35">
        <f>SUM(N27:N37)</f>
        <v>0</v>
      </c>
      <c r="O39" s="35"/>
      <c r="P39" s="35">
        <f>SUM(P27:P37)</f>
        <v>620490812.73000014</v>
      </c>
      <c r="Q39" s="37"/>
      <c r="R39" s="38" t="s">
        <v>2</v>
      </c>
      <c r="S39" s="37"/>
    </row>
    <row r="40" spans="1:20" ht="13.15" customHeight="1">
      <c r="A40" s="22"/>
      <c r="B40" s="7"/>
      <c r="C40" s="7"/>
      <c r="D40" s="11"/>
      <c r="E40" s="23"/>
      <c r="F40" s="11"/>
      <c r="G40" s="34"/>
      <c r="H40" s="33"/>
      <c r="I40" s="34"/>
      <c r="J40" s="11"/>
      <c r="K40" s="34"/>
      <c r="L40" s="11"/>
      <c r="M40" s="11"/>
      <c r="N40" s="11"/>
      <c r="O40" s="11"/>
      <c r="P40" s="11"/>
      <c r="Q40" s="7"/>
      <c r="R40" s="25"/>
      <c r="S40" s="7"/>
    </row>
    <row r="41" spans="1:20" ht="13.15" customHeight="1">
      <c r="A41" s="22"/>
      <c r="B41" s="21" t="s">
        <v>45</v>
      </c>
      <c r="C41" s="7"/>
      <c r="D41" s="11"/>
      <c r="E41" s="23"/>
      <c r="F41" s="43"/>
      <c r="G41" s="34"/>
      <c r="H41" s="44"/>
      <c r="I41" s="34"/>
      <c r="J41" s="43"/>
      <c r="K41" s="34"/>
      <c r="L41" s="44"/>
      <c r="M41" s="11"/>
      <c r="N41" s="43"/>
      <c r="O41" s="11"/>
      <c r="P41" s="45"/>
      <c r="Q41" s="7"/>
      <c r="R41" s="25"/>
      <c r="S41" s="7"/>
    </row>
    <row r="42" spans="1:20" ht="13.15" customHeight="1">
      <c r="A42" s="22">
        <v>390.1</v>
      </c>
      <c r="B42" s="7" t="s">
        <v>28</v>
      </c>
      <c r="C42" s="7"/>
      <c r="D42" s="11">
        <v>22986504.450000003</v>
      </c>
      <c r="E42" s="23"/>
      <c r="F42" s="24">
        <v>3476289.8200000003</v>
      </c>
      <c r="G42" s="24"/>
      <c r="H42" s="24">
        <v>207577.89</v>
      </c>
      <c r="I42" s="24"/>
      <c r="J42" s="24"/>
      <c r="K42" s="24"/>
      <c r="L42" s="24">
        <v>34696.620000000003</v>
      </c>
      <c r="M42" s="24"/>
      <c r="N42" s="24"/>
      <c r="O42" s="11"/>
      <c r="P42" s="24">
        <f t="shared" ref="P42:P52" si="3">D42-H42+F42-L42+J42+N42</f>
        <v>26220519.760000002</v>
      </c>
      <c r="Q42" s="7"/>
      <c r="R42" s="25">
        <v>27.99</v>
      </c>
      <c r="S42" s="7"/>
    </row>
    <row r="43" spans="1:20" ht="13.15" customHeight="1">
      <c r="A43" s="22">
        <v>390.2</v>
      </c>
      <c r="B43" s="7" t="s">
        <v>46</v>
      </c>
      <c r="C43" s="7"/>
      <c r="D43" s="11">
        <v>4086533.96</v>
      </c>
      <c r="E43" s="23"/>
      <c r="F43" s="24">
        <v>737343.43</v>
      </c>
      <c r="G43" s="24"/>
      <c r="H43" s="24"/>
      <c r="I43" s="24"/>
      <c r="J43" s="24"/>
      <c r="K43" s="24"/>
      <c r="L43" s="24"/>
      <c r="M43" s="24"/>
      <c r="N43" s="24"/>
      <c r="O43" s="11"/>
      <c r="P43" s="24">
        <f t="shared" si="3"/>
        <v>4823877.3899999997</v>
      </c>
      <c r="Q43" s="7"/>
      <c r="R43" s="25">
        <v>51.56</v>
      </c>
      <c r="S43" s="7"/>
    </row>
    <row r="44" spans="1:20" ht="13.15" customHeight="1">
      <c r="A44" s="22">
        <v>391.1</v>
      </c>
      <c r="B44" s="7" t="s">
        <v>47</v>
      </c>
      <c r="C44" s="7"/>
      <c r="D44" s="11">
        <v>521725.49000000005</v>
      </c>
      <c r="E44" s="23"/>
      <c r="F44" s="24">
        <v>808469.95</v>
      </c>
      <c r="G44" s="24"/>
      <c r="H44" s="24">
        <v>580711.29</v>
      </c>
      <c r="I44" s="24"/>
      <c r="J44" s="24"/>
      <c r="K44" s="24"/>
      <c r="L44" s="24"/>
      <c r="M44" s="24"/>
      <c r="N44" s="24"/>
      <c r="O44" s="11"/>
      <c r="P44" s="11">
        <f t="shared" si="3"/>
        <v>749484.14999999991</v>
      </c>
      <c r="Q44" s="7"/>
      <c r="R44" s="46">
        <v>16.38</v>
      </c>
      <c r="S44" s="40"/>
      <c r="T44" s="47"/>
    </row>
    <row r="45" spans="1:20" ht="13.15" customHeight="1">
      <c r="A45" s="22">
        <v>391.2</v>
      </c>
      <c r="B45" s="7" t="s">
        <v>48</v>
      </c>
      <c r="C45" s="7"/>
      <c r="D45" s="11">
        <v>-838272.08000000031</v>
      </c>
      <c r="E45" s="23"/>
      <c r="F45" s="24">
        <v>1612196.78</v>
      </c>
      <c r="G45" s="24"/>
      <c r="H45" s="24">
        <v>2898224.97</v>
      </c>
      <c r="I45" s="24"/>
      <c r="J45" s="24"/>
      <c r="K45" s="24"/>
      <c r="L45" s="24"/>
      <c r="M45" s="24"/>
      <c r="N45" s="24"/>
      <c r="O45" s="11"/>
      <c r="P45" s="11">
        <f t="shared" si="3"/>
        <v>-2124300.2700000005</v>
      </c>
      <c r="Q45" s="7"/>
      <c r="R45" s="46">
        <v>-31.52</v>
      </c>
      <c r="S45" s="40"/>
      <c r="T45" s="47"/>
    </row>
    <row r="46" spans="1:20" ht="13.15" customHeight="1">
      <c r="A46" s="22">
        <v>392</v>
      </c>
      <c r="B46" s="7" t="s">
        <v>49</v>
      </c>
      <c r="C46" s="7"/>
      <c r="D46" s="11">
        <v>24245007.180000003</v>
      </c>
      <c r="E46" s="23"/>
      <c r="F46" s="24">
        <v>3247770.52</v>
      </c>
      <c r="G46" s="24"/>
      <c r="H46" s="24"/>
      <c r="I46" s="24"/>
      <c r="J46" s="24"/>
      <c r="K46" s="24"/>
      <c r="L46" s="24"/>
      <c r="M46" s="24"/>
      <c r="N46" s="24"/>
      <c r="O46" s="11"/>
      <c r="P46" s="11">
        <f t="shared" si="3"/>
        <v>27492777.700000003</v>
      </c>
      <c r="Q46" s="7"/>
      <c r="R46" s="46">
        <v>56.47</v>
      </c>
      <c r="S46" s="7"/>
    </row>
    <row r="47" spans="1:20" ht="13.15" customHeight="1">
      <c r="A47" s="22">
        <v>393</v>
      </c>
      <c r="B47" s="7" t="s">
        <v>50</v>
      </c>
      <c r="C47" s="7"/>
      <c r="D47" s="11">
        <v>863364.2300000001</v>
      </c>
      <c r="E47" s="23"/>
      <c r="F47" s="24">
        <v>114108.06</v>
      </c>
      <c r="G47" s="24"/>
      <c r="H47" s="24">
        <v>56301.97</v>
      </c>
      <c r="I47" s="24"/>
      <c r="J47" s="24"/>
      <c r="K47" s="24"/>
      <c r="L47" s="24"/>
      <c r="M47" s="24"/>
      <c r="N47" s="24"/>
      <c r="O47" s="11"/>
      <c r="P47" s="11">
        <f t="shared" si="3"/>
        <v>921170.32000000007</v>
      </c>
      <c r="Q47" s="7"/>
      <c r="R47" s="46">
        <v>34.03</v>
      </c>
      <c r="S47" s="7"/>
    </row>
    <row r="48" spans="1:20" ht="13.15" customHeight="1">
      <c r="A48" s="22">
        <v>394</v>
      </c>
      <c r="B48" s="7" t="s">
        <v>51</v>
      </c>
      <c r="C48" s="7"/>
      <c r="D48" s="11">
        <v>3604251.1399999997</v>
      </c>
      <c r="E48" s="23"/>
      <c r="F48" s="24">
        <v>664886.54</v>
      </c>
      <c r="G48" s="24"/>
      <c r="H48" s="24">
        <v>155602.51</v>
      </c>
      <c r="I48" s="24"/>
      <c r="J48" s="24"/>
      <c r="K48" s="24"/>
      <c r="L48" s="24"/>
      <c r="M48" s="24"/>
      <c r="N48" s="24"/>
      <c r="O48" s="11"/>
      <c r="P48" s="11">
        <f t="shared" si="3"/>
        <v>4113535.17</v>
      </c>
      <c r="Q48" s="7"/>
      <c r="R48" s="46">
        <v>30.91</v>
      </c>
      <c r="S48" s="7"/>
    </row>
    <row r="49" spans="1:19" ht="13.15" customHeight="1">
      <c r="A49" s="22">
        <v>395</v>
      </c>
      <c r="B49" s="7" t="s">
        <v>52</v>
      </c>
      <c r="C49" s="7"/>
      <c r="D49" s="11">
        <v>1525005.6600000001</v>
      </c>
      <c r="E49" s="23"/>
      <c r="F49" s="24">
        <v>333728.37</v>
      </c>
      <c r="G49" s="24"/>
      <c r="H49" s="24">
        <v>355062.82</v>
      </c>
      <c r="I49" s="24"/>
      <c r="J49" s="24"/>
      <c r="K49" s="24"/>
      <c r="L49" s="24"/>
      <c r="M49" s="24"/>
      <c r="N49" s="24"/>
      <c r="O49" s="11"/>
      <c r="P49" s="11">
        <f>D49-H49+F49-L49+J49+N49</f>
        <v>1503671.21</v>
      </c>
      <c r="Q49" s="7"/>
      <c r="R49" s="46">
        <v>35.78</v>
      </c>
      <c r="S49" s="7"/>
    </row>
    <row r="50" spans="1:19" ht="13.15" customHeight="1">
      <c r="A50" s="22">
        <v>396</v>
      </c>
      <c r="B50" s="7" t="s">
        <v>53</v>
      </c>
      <c r="C50" s="7"/>
      <c r="D50" s="11">
        <v>745551.38</v>
      </c>
      <c r="E50" s="23"/>
      <c r="F50" s="24">
        <v>26198.28</v>
      </c>
      <c r="G50" s="24"/>
      <c r="H50" s="24"/>
      <c r="I50" s="24"/>
      <c r="J50" s="24"/>
      <c r="K50" s="24"/>
      <c r="L50" s="24"/>
      <c r="M50" s="24"/>
      <c r="N50" s="24"/>
      <c r="O50" s="11"/>
      <c r="P50" s="11">
        <f t="shared" si="3"/>
        <v>771749.66</v>
      </c>
      <c r="Q50" s="7"/>
      <c r="R50" s="46">
        <v>63.83</v>
      </c>
      <c r="S50" s="7"/>
    </row>
    <row r="51" spans="1:19" ht="13.15" customHeight="1">
      <c r="A51" s="22">
        <v>397</v>
      </c>
      <c r="B51" s="7" t="s">
        <v>54</v>
      </c>
      <c r="C51" s="7"/>
      <c r="D51" s="11">
        <v>10674328.359999999</v>
      </c>
      <c r="E51" s="23"/>
      <c r="F51" s="24">
        <v>4251587.66</v>
      </c>
      <c r="G51" s="24"/>
      <c r="H51" s="24">
        <v>3665611.75</v>
      </c>
      <c r="I51" s="24"/>
      <c r="J51" s="24"/>
      <c r="K51" s="24"/>
      <c r="L51" s="24">
        <v>10259.34</v>
      </c>
      <c r="M51" s="24"/>
      <c r="N51" s="24"/>
      <c r="O51" s="11"/>
      <c r="P51" s="11">
        <f t="shared" si="3"/>
        <v>11250044.93</v>
      </c>
      <c r="Q51" s="7"/>
      <c r="R51" s="46">
        <v>20.28</v>
      </c>
      <c r="S51" s="7"/>
    </row>
    <row r="52" spans="1:19" ht="13.15" customHeight="1">
      <c r="A52" s="22">
        <v>398</v>
      </c>
      <c r="B52" s="7" t="s">
        <v>55</v>
      </c>
      <c r="C52" s="7"/>
      <c r="D52" s="11">
        <v>122818.1</v>
      </c>
      <c r="E52" s="34"/>
      <c r="F52" s="24">
        <v>22113.41</v>
      </c>
      <c r="G52" s="24"/>
      <c r="H52" s="30">
        <v>29686.45</v>
      </c>
      <c r="I52" s="24"/>
      <c r="J52" s="24"/>
      <c r="K52" s="24"/>
      <c r="L52" s="24"/>
      <c r="M52" s="24"/>
      <c r="N52" s="24"/>
      <c r="O52" s="11"/>
      <c r="P52" s="11">
        <f t="shared" si="3"/>
        <v>115245.06000000001</v>
      </c>
      <c r="Q52" s="7"/>
      <c r="R52" s="46">
        <v>24.55</v>
      </c>
      <c r="S52" s="7"/>
    </row>
    <row r="53" spans="1:19" ht="13.15" customHeight="1">
      <c r="A53" s="22"/>
      <c r="B53" s="7"/>
      <c r="C53" s="7"/>
      <c r="D53" s="32"/>
      <c r="E53" s="34"/>
      <c r="F53" s="32"/>
      <c r="G53" s="11"/>
      <c r="H53" s="33"/>
      <c r="I53" s="11"/>
      <c r="J53" s="32"/>
      <c r="L53" s="32"/>
      <c r="M53" s="11"/>
      <c r="N53" s="32"/>
      <c r="O53" s="11"/>
      <c r="P53" s="32"/>
      <c r="Q53" s="7"/>
      <c r="R53" s="25"/>
      <c r="S53" s="7"/>
    </row>
    <row r="54" spans="1:19" ht="13.15" customHeight="1">
      <c r="A54" s="48"/>
      <c r="B54" s="21" t="s">
        <v>56</v>
      </c>
      <c r="C54" s="7"/>
      <c r="D54" s="49">
        <f>SUM(D42:D52)</f>
        <v>68536817.870000005</v>
      </c>
      <c r="E54" s="34"/>
      <c r="F54" s="49">
        <f>SUM(F42:F52)</f>
        <v>15294692.82</v>
      </c>
      <c r="G54" s="11"/>
      <c r="H54" s="49">
        <f>SUM(H42:H52)</f>
        <v>7948779.6500000013</v>
      </c>
      <c r="I54" s="11"/>
      <c r="J54" s="49">
        <f>SUM(J42:J52)</f>
        <v>0</v>
      </c>
      <c r="K54" s="11"/>
      <c r="L54" s="49">
        <f>SUM(L42:L52)</f>
        <v>44955.960000000006</v>
      </c>
      <c r="M54" s="49"/>
      <c r="N54" s="49">
        <f>SUM(N42:N52)</f>
        <v>0</v>
      </c>
      <c r="O54" s="11"/>
      <c r="P54" s="49">
        <f>SUM(P42:P52)</f>
        <v>75837775.080000013</v>
      </c>
      <c r="Q54" s="7"/>
      <c r="R54" s="25" t="s">
        <v>2</v>
      </c>
      <c r="S54" s="7"/>
    </row>
    <row r="55" spans="1:19" ht="13.15" customHeight="1">
      <c r="A55" s="22"/>
      <c r="B55" s="7"/>
      <c r="C55" s="7"/>
      <c r="D55" s="11"/>
      <c r="E55" s="34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7"/>
      <c r="R55" s="25"/>
      <c r="S55" s="7"/>
    </row>
    <row r="56" spans="1:19" ht="15.6" customHeight="1" thickBot="1">
      <c r="A56" s="7" t="s">
        <v>57</v>
      </c>
      <c r="C56" s="7"/>
      <c r="D56" s="49">
        <f>D12+D54+D39+D24</f>
        <v>828790613.50999999</v>
      </c>
      <c r="E56" s="11"/>
      <c r="F56" s="49">
        <f>F12+F54+F39+F24</f>
        <v>79445771.199999988</v>
      </c>
      <c r="G56" s="11"/>
      <c r="H56" s="49">
        <f>H12+H54+H39+H24</f>
        <v>51032200.980000004</v>
      </c>
      <c r="I56" s="11"/>
      <c r="J56" s="49">
        <f>J12+J54+J39+J24</f>
        <v>3099716.8</v>
      </c>
      <c r="K56" s="11"/>
      <c r="L56" s="49">
        <f>L12+L54+L39+L24</f>
        <v>13105828.830000002</v>
      </c>
      <c r="M56" s="49"/>
      <c r="N56" s="49">
        <f>N12+N54+N39+N24</f>
        <v>0</v>
      </c>
      <c r="O56" s="11"/>
      <c r="P56" s="49">
        <f>P12+P54+P39+P24</f>
        <v>847198071.70000017</v>
      </c>
      <c r="Q56" s="7"/>
      <c r="R56" s="25"/>
      <c r="S56" s="7"/>
    </row>
    <row r="57" spans="1:19" ht="13.15" customHeight="1" thickTop="1">
      <c r="A57" s="22"/>
      <c r="B57" s="7"/>
      <c r="C57" s="7"/>
      <c r="D57" s="50"/>
      <c r="E57" s="11"/>
      <c r="F57" s="50"/>
      <c r="G57" s="11"/>
      <c r="H57" s="50"/>
      <c r="I57" s="11"/>
      <c r="J57" s="50"/>
      <c r="K57" s="11"/>
      <c r="L57" s="50"/>
      <c r="M57" s="11"/>
      <c r="N57" s="50"/>
      <c r="O57" s="11"/>
      <c r="P57" s="50"/>
      <c r="Q57" s="7"/>
      <c r="R57" s="25"/>
      <c r="S57" s="7"/>
    </row>
  </sheetData>
  <printOptions horizontalCentered="1"/>
  <pageMargins left="0.4" right="0.4" top="1" bottom="0.52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4</vt:lpstr>
      <vt:lpstr>'Table 4'!Print_Area</vt:lpstr>
      <vt:lpstr>'Table 4'!Print_Titles</vt:lpstr>
    </vt:vector>
  </TitlesOfParts>
  <Company>Gannett Fleming,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 Howard</dc:creator>
  <cp:lastModifiedBy>Melissa M. Howard</cp:lastModifiedBy>
  <cp:lastPrinted>2010-08-19T13:28:36Z</cp:lastPrinted>
  <dcterms:created xsi:type="dcterms:W3CDTF">2010-08-19T13:27:08Z</dcterms:created>
  <dcterms:modified xsi:type="dcterms:W3CDTF">2010-08-19T13:30:27Z</dcterms:modified>
</cp:coreProperties>
</file>