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300" windowWidth="12390" windowHeight="9090"/>
  </bookViews>
  <sheets>
    <sheet name="Table 2" sheetId="1" r:id="rId1"/>
  </sheets>
  <definedNames>
    <definedName name="_xlnm.Print_Area" localSheetId="0">'Table 2'!$A$1:$P$122</definedName>
    <definedName name="_xlnm.Print_Titles" localSheetId="0">'Table 2'!$1:$11</definedName>
  </definedNames>
  <calcPr calcId="125725"/>
</workbook>
</file>

<file path=xl/calcChain.xml><?xml version="1.0" encoding="utf-8"?>
<calcChain xmlns="http://schemas.openxmlformats.org/spreadsheetml/2006/main">
  <c r="L18" i="1"/>
  <c r="J18"/>
  <c r="J27" s="1"/>
  <c r="H18"/>
  <c r="F18"/>
  <c r="P18" s="1"/>
  <c r="L33"/>
  <c r="J33"/>
  <c r="H33"/>
  <c r="F33"/>
  <c r="P33" s="1"/>
  <c r="L63"/>
  <c r="J63"/>
  <c r="H63"/>
  <c r="F63"/>
  <c r="L90"/>
  <c r="H111"/>
  <c r="L98"/>
  <c r="L97"/>
  <c r="L96"/>
  <c r="L95"/>
  <c r="L94"/>
  <c r="L91"/>
  <c r="P16"/>
  <c r="N16"/>
  <c r="N54"/>
  <c r="P54"/>
  <c r="P37"/>
  <c r="N37"/>
  <c r="P36"/>
  <c r="N36"/>
  <c r="P61"/>
  <c r="P31"/>
  <c r="H113"/>
  <c r="F113"/>
  <c r="H27"/>
  <c r="N66"/>
  <c r="N67"/>
  <c r="J50"/>
  <c r="J38"/>
  <c r="J68"/>
  <c r="J82" s="1"/>
  <c r="H50"/>
  <c r="H38"/>
  <c r="H68"/>
  <c r="H82" s="1"/>
  <c r="L68"/>
  <c r="L82" s="1"/>
  <c r="L50"/>
  <c r="L38"/>
  <c r="L27"/>
  <c r="F68"/>
  <c r="F73"/>
  <c r="N73"/>
  <c r="F50"/>
  <c r="F38"/>
  <c r="P38" s="1"/>
  <c r="N17"/>
  <c r="P17"/>
  <c r="N18"/>
  <c r="N20"/>
  <c r="P20"/>
  <c r="N21"/>
  <c r="P21"/>
  <c r="N22"/>
  <c r="P22"/>
  <c r="N23"/>
  <c r="P23"/>
  <c r="N24"/>
  <c r="P24"/>
  <c r="N25"/>
  <c r="P25"/>
  <c r="N32"/>
  <c r="P32"/>
  <c r="N40"/>
  <c r="P40"/>
  <c r="N41"/>
  <c r="P41"/>
  <c r="N42"/>
  <c r="P42"/>
  <c r="N43"/>
  <c r="P43"/>
  <c r="N46"/>
  <c r="P46"/>
  <c r="N47"/>
  <c r="P47"/>
  <c r="N48"/>
  <c r="P48"/>
  <c r="N49"/>
  <c r="P49"/>
  <c r="N52"/>
  <c r="P52"/>
  <c r="N53"/>
  <c r="P53"/>
  <c r="N55"/>
  <c r="P55"/>
  <c r="N62"/>
  <c r="P62"/>
  <c r="P66"/>
  <c r="P67"/>
  <c r="N75"/>
  <c r="P75"/>
  <c r="N76"/>
  <c r="P76"/>
  <c r="N77"/>
  <c r="P77"/>
  <c r="N79"/>
  <c r="P79"/>
  <c r="N80"/>
  <c r="P80"/>
  <c r="P63"/>
  <c r="N63"/>
  <c r="N33"/>
  <c r="N31"/>
  <c r="H92"/>
  <c r="H100" s="1"/>
  <c r="F27" l="1"/>
  <c r="P27" s="1"/>
  <c r="N27"/>
  <c r="H57"/>
  <c r="F57"/>
  <c r="L57"/>
  <c r="F82"/>
  <c r="P82" s="1"/>
  <c r="N68"/>
  <c r="P68"/>
  <c r="N61"/>
  <c r="N38"/>
  <c r="J57"/>
  <c r="N57" s="1"/>
  <c r="L92"/>
  <c r="L100" s="1"/>
  <c r="N82"/>
  <c r="H84"/>
  <c r="H115" s="1"/>
  <c r="F84" l="1"/>
  <c r="F115" s="1"/>
  <c r="P57"/>
  <c r="L84"/>
  <c r="L115" s="1"/>
  <c r="J84"/>
</calcChain>
</file>

<file path=xl/sharedStrings.xml><?xml version="1.0" encoding="utf-8"?>
<sst xmlns="http://schemas.openxmlformats.org/spreadsheetml/2006/main" count="202" uniqueCount="125">
  <si>
    <t>DUQUESNE LIGHT COMPANY</t>
  </si>
  <si>
    <t>Original</t>
  </si>
  <si>
    <t>Annual</t>
  </si>
  <si>
    <t>Composite</t>
  </si>
  <si>
    <t>Survivor</t>
  </si>
  <si>
    <t>Cost at</t>
  </si>
  <si>
    <t>Book</t>
  </si>
  <si>
    <t>Future</t>
  </si>
  <si>
    <t>Accrual</t>
  </si>
  <si>
    <t>Remaining</t>
  </si>
  <si>
    <t>Accrual Rate,</t>
  </si>
  <si>
    <t>Depreciable Group</t>
  </si>
  <si>
    <t>Curve</t>
  </si>
  <si>
    <t>Reserve</t>
  </si>
  <si>
    <t>Accruals</t>
  </si>
  <si>
    <t>Amount</t>
  </si>
  <si>
    <t>Life</t>
  </si>
  <si>
    <t>Percent</t>
  </si>
  <si>
    <t>(1)</t>
  </si>
  <si>
    <t>(2)</t>
  </si>
  <si>
    <t>(3)</t>
  </si>
  <si>
    <t>(4)</t>
  </si>
  <si>
    <t>(5)</t>
  </si>
  <si>
    <t>(6)</t>
  </si>
  <si>
    <t>(7)</t>
  </si>
  <si>
    <t>(8)</t>
  </si>
  <si>
    <t xml:space="preserve"> </t>
  </si>
  <si>
    <t xml:space="preserve">Depreciable Plant                          </t>
  </si>
  <si>
    <t>Transmission Plant</t>
  </si>
  <si>
    <t>Structures and Improvements</t>
  </si>
  <si>
    <t xml:space="preserve">   Major Structures</t>
  </si>
  <si>
    <t>*</t>
  </si>
  <si>
    <t xml:space="preserve">   Other Small Structures</t>
  </si>
  <si>
    <t>45-R3</t>
  </si>
  <si>
    <t xml:space="preserve">     Total Account 352</t>
  </si>
  <si>
    <t>Station Equipment</t>
  </si>
  <si>
    <t>Towers and Fixtures</t>
  </si>
  <si>
    <t>Poles and Fixtures</t>
  </si>
  <si>
    <t>Overhead Conductors and Devices</t>
  </si>
  <si>
    <t>Underground Conduit</t>
  </si>
  <si>
    <t>Underground Conductors and Devices</t>
  </si>
  <si>
    <t>Roads and Trails</t>
  </si>
  <si>
    <t>55-R4</t>
  </si>
  <si>
    <t>Total Transmission Plant</t>
  </si>
  <si>
    <t>Distribution Plant</t>
  </si>
  <si>
    <t xml:space="preserve">     Total Account 361</t>
  </si>
  <si>
    <t xml:space="preserve">   Company Stations</t>
  </si>
  <si>
    <t xml:space="preserve">   Customer High Tension</t>
  </si>
  <si>
    <t xml:space="preserve">     Total Account 362</t>
  </si>
  <si>
    <t>Poles, Towers and Fixtures</t>
  </si>
  <si>
    <t>Line Transformers</t>
  </si>
  <si>
    <t xml:space="preserve">   Overhead</t>
  </si>
  <si>
    <t xml:space="preserve">   Conventional Distribution</t>
  </si>
  <si>
    <t xml:space="preserve">   Network</t>
  </si>
  <si>
    <t xml:space="preserve">   Underground Res. Distribution</t>
  </si>
  <si>
    <t xml:space="preserve">     Total Account 368</t>
  </si>
  <si>
    <t>Services</t>
  </si>
  <si>
    <t>Meters</t>
  </si>
  <si>
    <t>Meters - Communication Equipment</t>
  </si>
  <si>
    <t>10-S3</t>
  </si>
  <si>
    <t>Street Lighting Equipment</t>
  </si>
  <si>
    <t>Total Distribution Plant</t>
  </si>
  <si>
    <t>General Plant</t>
  </si>
  <si>
    <t xml:space="preserve">     Total Account 390</t>
  </si>
  <si>
    <t xml:space="preserve">   Office Furniture</t>
  </si>
  <si>
    <t>20-SQ</t>
  </si>
  <si>
    <t xml:space="preserve">   EDP Equipment</t>
  </si>
  <si>
    <t>5-SQ</t>
  </si>
  <si>
    <t xml:space="preserve">    Total Account 391</t>
  </si>
  <si>
    <t xml:space="preserve">   Passenger Cars</t>
  </si>
  <si>
    <t xml:space="preserve">   Other Than Cars</t>
  </si>
  <si>
    <t xml:space="preserve">    Total Account 392</t>
  </si>
  <si>
    <t>Stores Equipment</t>
  </si>
  <si>
    <t>30-SQ</t>
  </si>
  <si>
    <t>25-SQ</t>
  </si>
  <si>
    <t xml:space="preserve">Laboratory Equipment                              </t>
  </si>
  <si>
    <t>Power Operated Equipment</t>
  </si>
  <si>
    <t>15-SQ</t>
  </si>
  <si>
    <t>Total General Plant</t>
  </si>
  <si>
    <t>Total Depreciable Plant</t>
  </si>
  <si>
    <t>Intangible and Nondepreciable Plant</t>
  </si>
  <si>
    <t xml:space="preserve">Organization </t>
  </si>
  <si>
    <t>Franchises and Consents</t>
  </si>
  <si>
    <t xml:space="preserve">Misc Intangible Plant </t>
  </si>
  <si>
    <t>Land and Land Rights</t>
  </si>
  <si>
    <t xml:space="preserve">Structures and Improvements - Leaseholds </t>
  </si>
  <si>
    <t>Total Utility Plant</t>
  </si>
  <si>
    <t>*  Life Span Procedure was used.  Curve Shown is Interim Survivor Curve.</t>
  </si>
  <si>
    <t>** Annual Accrual is charged on a vehicle by vehicle basis.</t>
  </si>
  <si>
    <t>50-R1</t>
  </si>
  <si>
    <t>50-R1.5</t>
  </si>
  <si>
    <t>55-R1.5</t>
  </si>
  <si>
    <t>55-R3</t>
  </si>
  <si>
    <t>50-R2</t>
  </si>
  <si>
    <t>70-R4</t>
  </si>
  <si>
    <t>Total Intangible and Nondepreciable Plant</t>
  </si>
  <si>
    <t>Unrecovered Adjustment for Amortization</t>
  </si>
  <si>
    <t>Total Unrecovered Adjustment for Amortization</t>
  </si>
  <si>
    <t>***</t>
  </si>
  <si>
    <t>NOTE: Transportation was switched from group to individual with gain loss.</t>
  </si>
  <si>
    <t>Tools, Shop and Garage Equipment</t>
  </si>
  <si>
    <t>Communication Equipment</t>
  </si>
  <si>
    <t>Office Furniture and Equipment</t>
  </si>
  <si>
    <t>Miscellaneous Equipment</t>
  </si>
  <si>
    <t>Transportation Equipment</t>
  </si>
  <si>
    <t>**</t>
  </si>
  <si>
    <t>41-S0</t>
  </si>
  <si>
    <t>70-R3</t>
  </si>
  <si>
    <t>50-R2.5</t>
  </si>
  <si>
    <t>60-R4</t>
  </si>
  <si>
    <t>65-R2.5</t>
  </si>
  <si>
    <t>53-R1</t>
  </si>
  <si>
    <t>40-R0.5</t>
  </si>
  <si>
    <t>48-R1</t>
  </si>
  <si>
    <t>40-S0</t>
  </si>
  <si>
    <t>44-R1</t>
  </si>
  <si>
    <t>40-R1.5</t>
  </si>
  <si>
    <t>65-R3</t>
  </si>
  <si>
    <t>31-R2.5</t>
  </si>
  <si>
    <t>27-R0.5</t>
  </si>
  <si>
    <t>20-S0.5</t>
  </si>
  <si>
    <t>*** 10-year Amortization of Unrecovered Reserve related to implementation to Amortization accounting.</t>
  </si>
  <si>
    <t>ANNUAL DEPRECIATION ACCRUALS RELATED TO UTILITY PLANT AT DECEMBER 31, 2009</t>
  </si>
  <si>
    <t>December 31, 2009</t>
  </si>
  <si>
    <t>TABLE 2. ESTIMATED SURVIVOR CURVES, ORIGINAL COST, BOOK RESERVE AND CALCULATED</t>
  </si>
</sst>
</file>

<file path=xl/styles.xml><?xml version="1.0" encoding="utf-8"?>
<styleSheet xmlns="http://schemas.openxmlformats.org/spreadsheetml/2006/main">
  <numFmts count="1">
    <numFmt numFmtId="164" formatCode="#,##0.0"/>
  </numFmts>
  <fonts count="7">
    <font>
      <sz val="12"/>
      <name val="Arial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n">
        <color indexed="8"/>
      </top>
      <bottom/>
      <diagonal/>
    </border>
    <border>
      <left/>
      <right/>
      <top style="double">
        <color indexed="8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5">
    <xf numFmtId="0" fontId="2" fillId="0" borderId="0" xfId="0" applyNumberFormat="1" applyFont="1" applyAlignment="1" applyProtection="1">
      <protection locked="0"/>
    </xf>
    <xf numFmtId="4" fontId="2" fillId="0" borderId="0" xfId="0" applyNumberFormat="1" applyFont="1"/>
    <xf numFmtId="4" fontId="2" fillId="0" borderId="0" xfId="1" applyNumberFormat="1" applyFont="1"/>
    <xf numFmtId="0" fontId="3" fillId="0" borderId="0" xfId="0" applyNumberFormat="1" applyFont="1" applyAlignment="1">
      <alignment horizontal="centerContinuous"/>
    </xf>
    <xf numFmtId="0" fontId="2" fillId="0" borderId="0" xfId="0" applyNumberFormat="1" applyFont="1" applyAlignment="1">
      <alignment horizontal="centerContinuous"/>
    </xf>
    <xf numFmtId="0" fontId="2" fillId="0" borderId="0" xfId="0" applyNumberFormat="1" applyFont="1" applyFill="1" applyAlignment="1">
      <alignment horizontal="centerContinuous"/>
    </xf>
    <xf numFmtId="0" fontId="2" fillId="0" borderId="0" xfId="0" applyFont="1" applyAlignment="1"/>
    <xf numFmtId="0" fontId="3" fillId="0" borderId="0" xfId="0" applyFont="1" applyAlignment="1">
      <alignment horizontal="center"/>
    </xf>
    <xf numFmtId="0" fontId="2" fillId="0" borderId="0" xfId="0" applyFont="1" applyFill="1" applyAlignment="1"/>
    <xf numFmtId="0" fontId="3" fillId="0" borderId="0" xfId="0" applyFont="1" applyFill="1" applyAlignment="1">
      <alignment horizontal="center"/>
    </xf>
    <xf numFmtId="0" fontId="3" fillId="0" borderId="0" xfId="0" quotePrefix="1" applyFont="1" applyAlignment="1">
      <alignment horizontal="center"/>
    </xf>
    <xf numFmtId="0" fontId="3" fillId="0" borderId="1" xfId="0" applyNumberFormat="1" applyFont="1" applyBorder="1" applyAlignment="1">
      <alignment horizontal="centerContinuous"/>
    </xf>
    <xf numFmtId="0" fontId="3" fillId="0" borderId="1" xfId="0" applyFont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0" xfId="0" applyFont="1" applyAlignme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4" fontId="2" fillId="0" borderId="0" xfId="0" applyNumberFormat="1" applyFont="1" applyAlignment="1"/>
    <xf numFmtId="3" fontId="2" fillId="0" borderId="0" xfId="0" applyNumberFormat="1" applyFont="1" applyAlignment="1"/>
    <xf numFmtId="3" fontId="2" fillId="0" borderId="0" xfId="0" applyNumberFormat="1" applyFont="1" applyFill="1" applyAlignment="1"/>
    <xf numFmtId="164" fontId="2" fillId="0" borderId="0" xfId="0" applyNumberFormat="1" applyFont="1" applyAlignment="1"/>
    <xf numFmtId="0" fontId="2" fillId="0" borderId="0" xfId="0" applyFont="1" applyAlignment="1">
      <alignment horizontal="left"/>
    </xf>
    <xf numFmtId="0" fontId="2" fillId="0" borderId="0" xfId="0" applyNumberFormat="1" applyFont="1" applyFill="1" applyAlignment="1" applyProtection="1">
      <protection locked="0"/>
    </xf>
    <xf numFmtId="0" fontId="2" fillId="0" borderId="0" xfId="0" applyNumberFormat="1" applyFont="1"/>
    <xf numFmtId="0" fontId="2" fillId="0" borderId="0" xfId="0" quotePrefix="1" applyFont="1" applyAlignment="1">
      <alignment horizontal="center"/>
    </xf>
    <xf numFmtId="0" fontId="4" fillId="0" borderId="0" xfId="0" applyFont="1" applyAlignment="1"/>
    <xf numFmtId="0" fontId="2" fillId="0" borderId="0" xfId="0" quotePrefix="1" applyFont="1" applyAlignment="1">
      <alignment horizontal="left"/>
    </xf>
    <xf numFmtId="3" fontId="2" fillId="0" borderId="0" xfId="0" applyNumberFormat="1" applyFont="1"/>
    <xf numFmtId="3" fontId="2" fillId="0" borderId="0" xfId="0" applyNumberFormat="1" applyFont="1" applyFill="1"/>
    <xf numFmtId="164" fontId="2" fillId="0" borderId="0" xfId="0" applyNumberFormat="1" applyFont="1"/>
    <xf numFmtId="0" fontId="2" fillId="0" borderId="0" xfId="0" applyFont="1"/>
    <xf numFmtId="4" fontId="2" fillId="0" borderId="2" xfId="0" applyNumberFormat="1" applyFont="1" applyBorder="1" applyAlignment="1"/>
    <xf numFmtId="4" fontId="2" fillId="0" borderId="0" xfId="0" applyNumberFormat="1" applyFont="1" applyFill="1" applyBorder="1" applyAlignment="1"/>
    <xf numFmtId="3" fontId="2" fillId="0" borderId="0" xfId="0" applyNumberFormat="1" applyFont="1" applyFill="1" applyBorder="1" applyAlignment="1"/>
    <xf numFmtId="39" fontId="1" fillId="0" borderId="0" xfId="0" applyNumberFormat="1" applyFont="1"/>
    <xf numFmtId="37" fontId="1" fillId="0" borderId="0" xfId="0" applyNumberFormat="1" applyFont="1"/>
    <xf numFmtId="39" fontId="2" fillId="0" borderId="1" xfId="0" applyNumberFormat="1" applyFont="1" applyFill="1" applyBorder="1" applyAlignment="1"/>
    <xf numFmtId="39" fontId="2" fillId="0" borderId="0" xfId="0" applyNumberFormat="1" applyFont="1" applyFill="1" applyAlignment="1"/>
    <xf numFmtId="39" fontId="2" fillId="0" borderId="1" xfId="0" applyNumberFormat="1" applyFont="1" applyBorder="1" applyAlignment="1"/>
    <xf numFmtId="39" fontId="2" fillId="0" borderId="0" xfId="0" applyNumberFormat="1" applyFont="1" applyAlignment="1"/>
    <xf numFmtId="39" fontId="2" fillId="0" borderId="0" xfId="0" applyNumberFormat="1" applyFont="1" applyAlignment="1" applyProtection="1">
      <protection locked="0"/>
    </xf>
    <xf numFmtId="39" fontId="3" fillId="0" borderId="3" xfId="0" applyNumberFormat="1" applyFont="1" applyBorder="1" applyAlignment="1"/>
    <xf numFmtId="39" fontId="2" fillId="0" borderId="0" xfId="0" applyNumberFormat="1" applyFont="1"/>
    <xf numFmtId="39" fontId="3" fillId="0" borderId="0" xfId="0" applyNumberFormat="1" applyFont="1" applyAlignment="1"/>
    <xf numFmtId="37" fontId="2" fillId="0" borderId="1" xfId="0" applyNumberFormat="1" applyFont="1" applyBorder="1" applyAlignment="1"/>
    <xf numFmtId="37" fontId="2" fillId="0" borderId="0" xfId="0" applyNumberFormat="1" applyFont="1" applyAlignment="1"/>
    <xf numFmtId="37" fontId="2" fillId="0" borderId="1" xfId="0" applyNumberFormat="1" applyFont="1" applyFill="1" applyBorder="1" applyAlignment="1"/>
    <xf numFmtId="37" fontId="2" fillId="0" borderId="0" xfId="0" applyNumberFormat="1" applyFont="1" applyFill="1" applyAlignment="1"/>
    <xf numFmtId="37" fontId="2" fillId="0" borderId="0" xfId="0" applyNumberFormat="1" applyFont="1" applyAlignment="1" applyProtection="1">
      <protection locked="0"/>
    </xf>
    <xf numFmtId="37" fontId="2" fillId="0" borderId="0" xfId="0" applyNumberFormat="1" applyFont="1" applyFill="1" applyAlignment="1" applyProtection="1">
      <protection locked="0"/>
    </xf>
    <xf numFmtId="164" fontId="2" fillId="0" borderId="0" xfId="0" applyNumberFormat="1" applyFont="1" applyBorder="1"/>
    <xf numFmtId="37" fontId="3" fillId="0" borderId="3" xfId="0" applyNumberFormat="1" applyFont="1" applyFill="1" applyBorder="1" applyAlignment="1"/>
    <xf numFmtId="4" fontId="1" fillId="0" borderId="0" xfId="0" applyNumberFormat="1" applyFont="1"/>
    <xf numFmtId="0" fontId="3" fillId="0" borderId="0" xfId="0" applyFont="1"/>
    <xf numFmtId="37" fontId="1" fillId="0" borderId="0" xfId="0" applyNumberFormat="1" applyFont="1" applyFill="1"/>
    <xf numFmtId="39" fontId="1" fillId="0" borderId="0" xfId="0" applyNumberFormat="1" applyFont="1" applyFill="1"/>
    <xf numFmtId="4" fontId="1" fillId="0" borderId="0" xfId="0" applyNumberFormat="1" applyFont="1" applyFill="1"/>
    <xf numFmtId="3" fontId="3" fillId="0" borderId="3" xfId="0" applyNumberFormat="1" applyFont="1" applyFill="1" applyBorder="1" applyAlignment="1"/>
    <xf numFmtId="164" fontId="2" fillId="0" borderId="0" xfId="0" applyNumberFormat="1" applyFont="1" applyFill="1" applyAlignment="1"/>
    <xf numFmtId="4" fontId="2" fillId="0" borderId="0" xfId="0" applyNumberFormat="1" applyFont="1" applyFill="1" applyAlignment="1"/>
    <xf numFmtId="37" fontId="2" fillId="0" borderId="0" xfId="1" applyNumberFormat="1" applyFont="1" applyFill="1"/>
    <xf numFmtId="37" fontId="2" fillId="0" borderId="0" xfId="1" applyNumberFormat="1" applyFont="1" applyFill="1" applyAlignment="1">
      <alignment horizontal="right" indent="1"/>
    </xf>
    <xf numFmtId="3" fontId="2" fillId="0" borderId="4" xfId="0" applyNumberFormat="1" applyFont="1" applyBorder="1" applyAlignment="1"/>
    <xf numFmtId="3" fontId="5" fillId="0" borderId="0" xfId="0" applyNumberFormat="1" applyFont="1"/>
    <xf numFmtId="3" fontId="6" fillId="0" borderId="0" xfId="0" applyNumberFormat="1" applyFont="1"/>
    <xf numFmtId="0" fontId="3" fillId="0" borderId="0" xfId="0" applyFont="1" applyFill="1" applyAlignment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39" fontId="1" fillId="0" borderId="0" xfId="0" applyNumberFormat="1" applyFont="1" applyFill="1" applyBorder="1"/>
    <xf numFmtId="0" fontId="4" fillId="0" borderId="0" xfId="0" applyFont="1" applyFill="1" applyAlignment="1"/>
    <xf numFmtId="39" fontId="2" fillId="0" borderId="0" xfId="0" applyNumberFormat="1" applyFont="1" applyFill="1" applyBorder="1" applyAlignment="1"/>
    <xf numFmtId="39" fontId="1" fillId="0" borderId="0" xfId="0" applyNumberFormat="1" applyFont="1" applyFill="1" applyAlignment="1"/>
    <xf numFmtId="39" fontId="2" fillId="0" borderId="0" xfId="0" applyNumberFormat="1" applyFont="1" applyFill="1" applyAlignment="1" applyProtection="1">
      <protection locked="0"/>
    </xf>
    <xf numFmtId="37" fontId="2" fillId="0" borderId="0" xfId="0" applyNumberFormat="1" applyFont="1" applyFill="1" applyBorder="1" applyAlignment="1"/>
    <xf numFmtId="37" fontId="1" fillId="0" borderId="0" xfId="0" applyNumberFormat="1" applyFont="1" applyFill="1" applyBorder="1"/>
    <xf numFmtId="37" fontId="1" fillId="0" borderId="5" xfId="0" applyNumberFormat="1" applyFont="1" applyFill="1" applyBorder="1"/>
    <xf numFmtId="37" fontId="3" fillId="0" borderId="0" xfId="0" applyNumberFormat="1" applyFont="1" applyFill="1" applyBorder="1" applyAlignment="1"/>
    <xf numFmtId="37" fontId="3" fillId="0" borderId="0" xfId="0" applyNumberFormat="1" applyFont="1" applyFill="1"/>
    <xf numFmtId="0" fontId="1" fillId="0" borderId="0" xfId="0" applyNumberFormat="1" applyFont="1" applyAlignment="1" applyProtection="1">
      <protection locked="0"/>
    </xf>
    <xf numFmtId="3" fontId="1" fillId="0" borderId="0" xfId="0" applyNumberFormat="1" applyFont="1"/>
    <xf numFmtId="39" fontId="1" fillId="0" borderId="1" xfId="0" applyNumberFormat="1" applyFont="1" applyBorder="1" applyAlignment="1"/>
    <xf numFmtId="0" fontId="1" fillId="0" borderId="0" xfId="0" applyFont="1" applyAlignment="1"/>
    <xf numFmtId="37" fontId="1" fillId="0" borderId="1" xfId="0" applyNumberFormat="1" applyFont="1" applyBorder="1" applyAlignment="1"/>
    <xf numFmtId="37" fontId="1" fillId="0" borderId="0" xfId="0" applyNumberFormat="1" applyFont="1" applyAlignment="1"/>
    <xf numFmtId="37" fontId="1" fillId="0" borderId="1" xfId="0" applyNumberFormat="1" applyFont="1" applyFill="1" applyBorder="1" applyAlignment="1"/>
  </cellXfs>
  <cellStyles count="2">
    <cellStyle name="Normal" xfId="0" builtinId="0"/>
    <cellStyle name="Normal_dlctable2-0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transitionEvaluation="1">
    <pageSetUpPr autoPageBreaks="0"/>
  </sheetPr>
  <dimension ref="A1:GN494"/>
  <sheetViews>
    <sheetView tabSelected="1" showOutlineSymbols="0" zoomScaleNormal="100" workbookViewId="0">
      <selection activeCell="F18" sqref="F18:L18"/>
    </sheetView>
  </sheetViews>
  <sheetFormatPr defaultColWidth="9.77734375" defaultRowHeight="12.75"/>
  <cols>
    <col min="1" max="1" width="7" customWidth="1"/>
    <col min="2" max="2" width="28.77734375" customWidth="1"/>
    <col min="3" max="3" width="3.109375" customWidth="1"/>
    <col min="4" max="4" width="8.88671875" customWidth="1"/>
    <col min="5" max="5" width="2.77734375" customWidth="1"/>
    <col min="6" max="6" width="14.77734375" customWidth="1"/>
    <col min="7" max="7" width="2.77734375" customWidth="1"/>
    <col min="8" max="8" width="10.109375" customWidth="1"/>
    <col min="9" max="9" width="2.77734375" customWidth="1"/>
    <col min="10" max="10" width="10.77734375" style="22" customWidth="1"/>
    <col min="11" max="11" width="2.77734375" customWidth="1"/>
    <col min="12" max="12" width="9.77734375" customWidth="1"/>
    <col min="13" max="13" width="2.77734375" customWidth="1"/>
    <col min="14" max="14" width="8.88671875" customWidth="1"/>
    <col min="15" max="15" width="2.77734375" customWidth="1"/>
    <col min="16" max="16" width="9.88671875" bestFit="1" customWidth="1"/>
  </cols>
  <sheetData>
    <row r="1" spans="1:196">
      <c r="A1" s="3" t="s">
        <v>0</v>
      </c>
      <c r="B1" s="4"/>
      <c r="C1" s="4"/>
      <c r="D1" s="4"/>
      <c r="E1" s="4"/>
      <c r="F1" s="4"/>
      <c r="G1" s="4"/>
      <c r="H1" s="4"/>
      <c r="I1" s="4"/>
      <c r="J1" s="5"/>
      <c r="K1" s="4"/>
      <c r="L1" s="4"/>
      <c r="M1" s="4"/>
      <c r="N1" s="4"/>
      <c r="O1" s="4"/>
      <c r="P1" s="4"/>
      <c r="Q1" s="6"/>
    </row>
    <row r="2" spans="1:196" ht="13.15" customHeight="1">
      <c r="A2" s="4"/>
      <c r="B2" s="4"/>
      <c r="C2" s="4"/>
      <c r="D2" s="4"/>
      <c r="E2" s="4"/>
      <c r="F2" s="4"/>
      <c r="G2" s="4"/>
      <c r="H2" s="4"/>
      <c r="I2" s="4"/>
      <c r="J2" s="5"/>
      <c r="K2" s="4"/>
      <c r="L2" s="4"/>
      <c r="M2" s="4"/>
      <c r="N2" s="4"/>
      <c r="O2" s="4"/>
      <c r="P2" s="4"/>
      <c r="Q2" s="6"/>
    </row>
    <row r="3" spans="1:196">
      <c r="A3" s="3" t="s">
        <v>124</v>
      </c>
      <c r="B3" s="4"/>
      <c r="C3" s="4"/>
      <c r="D3" s="4"/>
      <c r="E3" s="4"/>
      <c r="F3" s="4"/>
      <c r="G3" s="4"/>
      <c r="H3" s="4"/>
      <c r="I3" s="4"/>
      <c r="J3" s="5"/>
      <c r="K3" s="4"/>
      <c r="L3" s="4"/>
      <c r="M3" s="4"/>
      <c r="N3" s="4"/>
      <c r="O3" s="4"/>
      <c r="P3" s="4"/>
      <c r="Q3" s="6"/>
    </row>
    <row r="4" spans="1:196">
      <c r="A4" s="3" t="s">
        <v>122</v>
      </c>
      <c r="B4" s="4"/>
      <c r="C4" s="4"/>
      <c r="D4" s="4"/>
      <c r="E4" s="4"/>
      <c r="F4" s="4"/>
      <c r="G4" s="4"/>
      <c r="H4" s="4"/>
      <c r="I4" s="4"/>
      <c r="J4" s="5"/>
      <c r="K4" s="4"/>
      <c r="L4" s="4"/>
      <c r="M4" s="4"/>
      <c r="N4" s="4"/>
      <c r="O4" s="4"/>
      <c r="P4" s="4"/>
      <c r="Q4" s="6"/>
    </row>
    <row r="5" spans="1:196">
      <c r="A5" s="3"/>
      <c r="B5" s="4"/>
      <c r="C5" s="4"/>
      <c r="D5" s="4"/>
      <c r="E5" s="4"/>
      <c r="F5" s="4"/>
      <c r="G5" s="4"/>
      <c r="H5" s="4"/>
      <c r="I5" s="4"/>
      <c r="J5" s="5"/>
      <c r="K5" s="4"/>
      <c r="L5" s="4"/>
      <c r="M5" s="4"/>
      <c r="N5" s="4"/>
      <c r="O5" s="4"/>
      <c r="P5" s="4"/>
      <c r="Q5" s="6"/>
    </row>
    <row r="6" spans="1:196" ht="13.15" customHeight="1">
      <c r="A6" s="4"/>
      <c r="B6" s="4"/>
      <c r="C6" s="4"/>
      <c r="D6" s="4"/>
      <c r="E6" s="4"/>
      <c r="F6" s="4"/>
      <c r="G6" s="4"/>
      <c r="H6" s="4"/>
      <c r="I6" s="4"/>
      <c r="J6" s="5"/>
      <c r="K6" s="4"/>
      <c r="L6" s="4"/>
      <c r="M6" s="4"/>
      <c r="N6" s="4"/>
      <c r="O6" s="4"/>
      <c r="P6" s="4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  <c r="DF6" s="6"/>
      <c r="DG6" s="6"/>
      <c r="DH6" s="6"/>
      <c r="DI6" s="6"/>
      <c r="DJ6" s="6"/>
      <c r="DK6" s="6"/>
      <c r="DL6" s="6"/>
      <c r="DM6" s="6"/>
      <c r="DN6" s="6"/>
      <c r="DO6" s="6"/>
      <c r="DP6" s="6"/>
      <c r="DQ6" s="6"/>
      <c r="DR6" s="6"/>
      <c r="DS6" s="6"/>
      <c r="DT6" s="6"/>
      <c r="DU6" s="6"/>
      <c r="DV6" s="6"/>
      <c r="DW6" s="6"/>
      <c r="DX6" s="6"/>
      <c r="DY6" s="6"/>
      <c r="DZ6" s="6"/>
      <c r="EA6" s="6"/>
      <c r="EB6" s="6"/>
      <c r="EC6" s="6"/>
      <c r="ED6" s="6"/>
      <c r="EE6" s="6"/>
      <c r="EF6" s="6"/>
      <c r="EG6" s="6"/>
      <c r="EH6" s="6"/>
      <c r="EI6" s="6"/>
      <c r="EJ6" s="6"/>
      <c r="EK6" s="6"/>
      <c r="EL6" s="6"/>
      <c r="EM6" s="6"/>
      <c r="EN6" s="6"/>
      <c r="EO6" s="6"/>
      <c r="EP6" s="6"/>
      <c r="EQ6" s="6"/>
      <c r="ER6" s="6"/>
      <c r="ES6" s="6"/>
      <c r="ET6" s="6"/>
      <c r="EU6" s="6"/>
      <c r="EV6" s="6"/>
      <c r="EW6" s="6"/>
      <c r="EX6" s="6"/>
      <c r="EY6" s="6"/>
      <c r="EZ6" s="6"/>
      <c r="FA6" s="6"/>
      <c r="FB6" s="6"/>
      <c r="FC6" s="6"/>
      <c r="FD6" s="6"/>
      <c r="FE6" s="6"/>
      <c r="FF6" s="6"/>
      <c r="FG6" s="6"/>
      <c r="FH6" s="6"/>
      <c r="FI6" s="6"/>
      <c r="FJ6" s="6"/>
      <c r="FK6" s="6"/>
      <c r="FL6" s="6"/>
      <c r="FM6" s="6"/>
      <c r="FN6" s="6"/>
      <c r="FO6" s="6"/>
      <c r="FP6" s="6"/>
      <c r="FQ6" s="6"/>
      <c r="FR6" s="6"/>
      <c r="FS6" s="6"/>
      <c r="FT6" s="6"/>
      <c r="FU6" s="6"/>
      <c r="FV6" s="6"/>
      <c r="FW6" s="6"/>
      <c r="FX6" s="6"/>
      <c r="FY6" s="6"/>
      <c r="FZ6" s="6"/>
      <c r="GA6" s="6"/>
      <c r="GB6" s="6"/>
      <c r="GC6" s="6"/>
      <c r="GD6" s="6"/>
      <c r="GE6" s="6"/>
      <c r="GF6" s="6"/>
      <c r="GG6" s="6"/>
      <c r="GH6" s="6"/>
      <c r="GI6" s="6"/>
      <c r="GJ6" s="6"/>
      <c r="GK6" s="6"/>
      <c r="GL6" s="6"/>
      <c r="GM6" s="6"/>
      <c r="GN6" s="6"/>
    </row>
    <row r="7" spans="1:196">
      <c r="A7" s="6"/>
      <c r="B7" s="6"/>
      <c r="C7" s="6"/>
      <c r="D7" s="6"/>
      <c r="E7" s="6"/>
      <c r="F7" s="7" t="s">
        <v>1</v>
      </c>
      <c r="G7" s="6"/>
      <c r="H7" s="6"/>
      <c r="I7" s="6"/>
      <c r="J7" s="8"/>
      <c r="K7" s="6"/>
      <c r="L7" s="7" t="s">
        <v>2</v>
      </c>
      <c r="M7" s="6"/>
      <c r="N7" s="7" t="s">
        <v>3</v>
      </c>
      <c r="O7" s="6"/>
      <c r="P7" s="7" t="s">
        <v>2</v>
      </c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  <c r="DP7" s="6"/>
      <c r="DQ7" s="6"/>
      <c r="DR7" s="6"/>
      <c r="DS7" s="6"/>
      <c r="DT7" s="6"/>
      <c r="DU7" s="6"/>
      <c r="DV7" s="6"/>
      <c r="DW7" s="6"/>
      <c r="DX7" s="6"/>
      <c r="DY7" s="6"/>
      <c r="DZ7" s="6"/>
      <c r="EA7" s="6"/>
      <c r="EB7" s="6"/>
      <c r="EC7" s="6"/>
      <c r="ED7" s="6"/>
      <c r="EE7" s="6"/>
      <c r="EF7" s="6"/>
      <c r="EG7" s="6"/>
      <c r="EH7" s="6"/>
      <c r="EI7" s="6"/>
      <c r="EJ7" s="6"/>
      <c r="EK7" s="6"/>
      <c r="EL7" s="6"/>
      <c r="EM7" s="6"/>
      <c r="EN7" s="6"/>
      <c r="EO7" s="6"/>
      <c r="EP7" s="6"/>
      <c r="EQ7" s="6"/>
      <c r="ER7" s="6"/>
      <c r="ES7" s="6"/>
      <c r="ET7" s="6"/>
      <c r="EU7" s="6"/>
      <c r="EV7" s="6"/>
      <c r="EW7" s="6"/>
      <c r="EX7" s="6"/>
      <c r="EY7" s="6"/>
      <c r="EZ7" s="6"/>
      <c r="FA7" s="6"/>
      <c r="FB7" s="6"/>
      <c r="FC7" s="6"/>
      <c r="FD7" s="6"/>
      <c r="FE7" s="6"/>
      <c r="FF7" s="6"/>
      <c r="FG7" s="6"/>
      <c r="FH7" s="6"/>
      <c r="FI7" s="6"/>
      <c r="FJ7" s="6"/>
      <c r="FK7" s="6"/>
      <c r="FL7" s="6"/>
      <c r="FM7" s="6"/>
      <c r="FN7" s="6"/>
      <c r="FO7" s="6"/>
      <c r="FP7" s="6"/>
      <c r="FQ7" s="6"/>
      <c r="FR7" s="6"/>
      <c r="FS7" s="6"/>
      <c r="FT7" s="6"/>
      <c r="FU7" s="6"/>
      <c r="FV7" s="6"/>
      <c r="FW7" s="6"/>
      <c r="FX7" s="6"/>
      <c r="FY7" s="6"/>
      <c r="FZ7" s="6"/>
      <c r="GA7" s="6"/>
      <c r="GB7" s="6"/>
      <c r="GC7" s="6"/>
      <c r="GD7" s="6"/>
      <c r="GE7" s="6"/>
      <c r="GF7" s="6"/>
      <c r="GG7" s="6"/>
      <c r="GH7" s="6"/>
      <c r="GI7" s="6"/>
      <c r="GJ7" s="6"/>
      <c r="GK7" s="6"/>
      <c r="GL7" s="6"/>
      <c r="GM7" s="6"/>
      <c r="GN7" s="6"/>
    </row>
    <row r="8" spans="1:196">
      <c r="A8" s="6"/>
      <c r="B8" s="6"/>
      <c r="C8" s="6"/>
      <c r="D8" s="7" t="s">
        <v>4</v>
      </c>
      <c r="E8" s="6"/>
      <c r="F8" s="7" t="s">
        <v>5</v>
      </c>
      <c r="G8" s="6"/>
      <c r="H8" s="7" t="s">
        <v>6</v>
      </c>
      <c r="I8" s="6"/>
      <c r="J8" s="9" t="s">
        <v>7</v>
      </c>
      <c r="K8" s="6"/>
      <c r="L8" s="7" t="s">
        <v>8</v>
      </c>
      <c r="M8" s="6"/>
      <c r="N8" s="7" t="s">
        <v>9</v>
      </c>
      <c r="O8" s="6"/>
      <c r="P8" s="7" t="s">
        <v>10</v>
      </c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  <c r="DS8" s="6"/>
      <c r="DT8" s="6"/>
      <c r="DU8" s="6"/>
      <c r="DV8" s="6"/>
      <c r="DW8" s="6"/>
      <c r="DX8" s="6"/>
      <c r="DY8" s="6"/>
      <c r="DZ8" s="6"/>
      <c r="EA8" s="6"/>
      <c r="EB8" s="6"/>
      <c r="EC8" s="6"/>
      <c r="ED8" s="6"/>
      <c r="EE8" s="6"/>
      <c r="EF8" s="6"/>
      <c r="EG8" s="6"/>
      <c r="EH8" s="6"/>
      <c r="EI8" s="6"/>
      <c r="EJ8" s="6"/>
      <c r="EK8" s="6"/>
      <c r="EL8" s="6"/>
      <c r="EM8" s="6"/>
      <c r="EN8" s="6"/>
      <c r="EO8" s="6"/>
      <c r="EP8" s="6"/>
      <c r="EQ8" s="6"/>
      <c r="ER8" s="6"/>
      <c r="ES8" s="6"/>
      <c r="ET8" s="6"/>
      <c r="EU8" s="6"/>
      <c r="EV8" s="6"/>
      <c r="EW8" s="6"/>
      <c r="EX8" s="6"/>
      <c r="EY8" s="6"/>
      <c r="EZ8" s="6"/>
      <c r="FA8" s="6"/>
      <c r="FB8" s="6"/>
      <c r="FC8" s="6"/>
      <c r="FD8" s="6"/>
      <c r="FE8" s="6"/>
      <c r="FF8" s="6"/>
      <c r="FG8" s="6"/>
      <c r="FH8" s="6"/>
      <c r="FI8" s="6"/>
      <c r="FJ8" s="6"/>
      <c r="FK8" s="6"/>
      <c r="FL8" s="6"/>
      <c r="FM8" s="6"/>
      <c r="FN8" s="6"/>
      <c r="FO8" s="6"/>
      <c r="FP8" s="6"/>
      <c r="FQ8" s="6"/>
      <c r="FR8" s="6"/>
      <c r="FS8" s="6"/>
      <c r="FT8" s="6"/>
      <c r="FU8" s="6"/>
      <c r="FV8" s="6"/>
      <c r="FW8" s="6"/>
      <c r="FX8" s="6"/>
      <c r="FY8" s="6"/>
      <c r="FZ8" s="6"/>
      <c r="GA8" s="6"/>
      <c r="GB8" s="6"/>
      <c r="GC8" s="6"/>
      <c r="GD8" s="6"/>
      <c r="GE8" s="6"/>
      <c r="GF8" s="6"/>
      <c r="GG8" s="6"/>
      <c r="GH8" s="6"/>
      <c r="GI8" s="6"/>
      <c r="GJ8" s="6"/>
      <c r="GK8" s="6"/>
      <c r="GL8" s="6"/>
      <c r="GM8" s="6"/>
      <c r="GN8" s="6"/>
    </row>
    <row r="9" spans="1:196">
      <c r="A9" s="3"/>
      <c r="B9" s="3" t="s">
        <v>11</v>
      </c>
      <c r="C9" s="6"/>
      <c r="D9" s="7" t="s">
        <v>12</v>
      </c>
      <c r="E9" s="6"/>
      <c r="F9" s="10" t="s">
        <v>123</v>
      </c>
      <c r="G9" s="6"/>
      <c r="H9" s="7" t="s">
        <v>13</v>
      </c>
      <c r="I9" s="6"/>
      <c r="J9" s="9" t="s">
        <v>14</v>
      </c>
      <c r="K9" s="6"/>
      <c r="L9" s="7" t="s">
        <v>15</v>
      </c>
      <c r="M9" s="6"/>
      <c r="N9" s="7" t="s">
        <v>16</v>
      </c>
      <c r="O9" s="6"/>
      <c r="P9" s="7" t="s">
        <v>17</v>
      </c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  <c r="DU9" s="6"/>
      <c r="DV9" s="6"/>
      <c r="DW9" s="6"/>
      <c r="DX9" s="6"/>
      <c r="DY9" s="6"/>
      <c r="DZ9" s="6"/>
      <c r="EA9" s="6"/>
      <c r="EB9" s="6"/>
      <c r="EC9" s="6"/>
      <c r="ED9" s="6"/>
      <c r="EE9" s="6"/>
      <c r="EF9" s="6"/>
      <c r="EG9" s="6"/>
      <c r="EH9" s="6"/>
      <c r="EI9" s="6"/>
      <c r="EJ9" s="6"/>
      <c r="EK9" s="6"/>
      <c r="EL9" s="6"/>
      <c r="EM9" s="6"/>
      <c r="EN9" s="6"/>
      <c r="EO9" s="6"/>
      <c r="EP9" s="6"/>
      <c r="EQ9" s="6"/>
      <c r="ER9" s="6"/>
      <c r="ES9" s="6"/>
      <c r="ET9" s="6"/>
      <c r="EU9" s="6"/>
      <c r="EV9" s="6"/>
      <c r="EW9" s="6"/>
      <c r="EX9" s="6"/>
      <c r="EY9" s="6"/>
      <c r="EZ9" s="6"/>
      <c r="FA9" s="6"/>
      <c r="FB9" s="6"/>
      <c r="FC9" s="6"/>
      <c r="FD9" s="6"/>
      <c r="FE9" s="6"/>
      <c r="FF9" s="6"/>
      <c r="FG9" s="6"/>
      <c r="FH9" s="6"/>
      <c r="FI9" s="6"/>
      <c r="FJ9" s="6"/>
      <c r="FK9" s="6"/>
      <c r="FL9" s="6"/>
      <c r="FM9" s="6"/>
      <c r="FN9" s="6"/>
      <c r="FO9" s="6"/>
      <c r="FP9" s="6"/>
      <c r="FQ9" s="6"/>
      <c r="FR9" s="6"/>
      <c r="FS9" s="6"/>
      <c r="FT9" s="6"/>
      <c r="FU9" s="6"/>
      <c r="FV9" s="6"/>
      <c r="FW9" s="6"/>
      <c r="FX9" s="6"/>
      <c r="FY9" s="6"/>
      <c r="FZ9" s="6"/>
      <c r="GA9" s="6"/>
      <c r="GB9" s="6"/>
      <c r="GC9" s="6"/>
      <c r="GD9" s="6"/>
      <c r="GE9" s="6"/>
      <c r="GF9" s="6"/>
      <c r="GG9" s="6"/>
      <c r="GH9" s="6"/>
      <c r="GI9" s="6"/>
      <c r="GJ9" s="6"/>
      <c r="GK9" s="6"/>
      <c r="GL9" s="6"/>
      <c r="GM9" s="6"/>
      <c r="GN9" s="6"/>
    </row>
    <row r="10" spans="1:196">
      <c r="A10" s="3"/>
      <c r="B10" s="11" t="s">
        <v>18</v>
      </c>
      <c r="C10" s="6"/>
      <c r="D10" s="12" t="s">
        <v>19</v>
      </c>
      <c r="E10" s="6"/>
      <c r="F10" s="12" t="s">
        <v>20</v>
      </c>
      <c r="G10" s="6"/>
      <c r="H10" s="12" t="s">
        <v>21</v>
      </c>
      <c r="I10" s="6"/>
      <c r="J10" s="13" t="s">
        <v>22</v>
      </c>
      <c r="K10" s="6"/>
      <c r="L10" s="12" t="s">
        <v>23</v>
      </c>
      <c r="M10" s="6"/>
      <c r="N10" s="12" t="s">
        <v>24</v>
      </c>
      <c r="O10" s="6"/>
      <c r="P10" s="12" t="s">
        <v>25</v>
      </c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6"/>
      <c r="CZ10" s="6"/>
      <c r="DA10" s="6"/>
      <c r="DB10" s="6"/>
      <c r="DC10" s="6"/>
      <c r="DD10" s="6"/>
      <c r="DE10" s="6"/>
      <c r="DF10" s="6"/>
      <c r="DG10" s="6"/>
      <c r="DH10" s="6"/>
      <c r="DI10" s="6"/>
      <c r="DJ10" s="6"/>
      <c r="DK10" s="6"/>
      <c r="DL10" s="6"/>
      <c r="DM10" s="6"/>
      <c r="DN10" s="6"/>
      <c r="DO10" s="6"/>
      <c r="DP10" s="6"/>
      <c r="DQ10" s="6"/>
      <c r="DR10" s="6"/>
      <c r="DS10" s="6"/>
      <c r="DT10" s="6"/>
      <c r="DU10" s="6"/>
      <c r="DV10" s="6"/>
      <c r="DW10" s="6"/>
      <c r="DX10" s="6"/>
      <c r="DY10" s="6"/>
      <c r="DZ10" s="6"/>
      <c r="EA10" s="6"/>
      <c r="EB10" s="6"/>
      <c r="EC10" s="6"/>
      <c r="ED10" s="6"/>
      <c r="EE10" s="6"/>
      <c r="EF10" s="6"/>
      <c r="EG10" s="6"/>
      <c r="EH10" s="6"/>
      <c r="EI10" s="6"/>
      <c r="EJ10" s="6"/>
      <c r="EK10" s="6"/>
      <c r="EL10" s="6"/>
      <c r="EM10" s="6"/>
      <c r="EN10" s="6"/>
      <c r="EO10" s="6"/>
      <c r="EP10" s="6"/>
      <c r="EQ10" s="6"/>
      <c r="ER10" s="6"/>
      <c r="ES10" s="6"/>
      <c r="ET10" s="6"/>
      <c r="EU10" s="6"/>
      <c r="EV10" s="6"/>
      <c r="EW10" s="6"/>
      <c r="EX10" s="6"/>
      <c r="EY10" s="6"/>
      <c r="EZ10" s="6"/>
      <c r="FA10" s="6"/>
      <c r="FB10" s="6"/>
      <c r="FC10" s="6"/>
      <c r="FD10" s="6"/>
      <c r="FE10" s="6"/>
      <c r="FF10" s="6"/>
      <c r="FG10" s="6"/>
      <c r="FH10" s="6"/>
      <c r="FI10" s="6"/>
      <c r="FJ10" s="6"/>
      <c r="FK10" s="6"/>
      <c r="FL10" s="6"/>
      <c r="FM10" s="6"/>
      <c r="FN10" s="6"/>
      <c r="FO10" s="6"/>
      <c r="FP10" s="6"/>
      <c r="FQ10" s="6"/>
      <c r="FR10" s="6"/>
      <c r="FS10" s="6"/>
      <c r="FT10" s="6"/>
      <c r="FU10" s="6"/>
      <c r="FV10" s="6"/>
      <c r="FW10" s="6"/>
      <c r="FX10" s="6"/>
      <c r="FY10" s="6"/>
      <c r="FZ10" s="6"/>
      <c r="GA10" s="6"/>
      <c r="GB10" s="6"/>
      <c r="GC10" s="6"/>
      <c r="GD10" s="6"/>
      <c r="GE10" s="6"/>
      <c r="GF10" s="6"/>
      <c r="GG10" s="6"/>
      <c r="GH10" s="6"/>
      <c r="GI10" s="6"/>
      <c r="GJ10" s="6"/>
      <c r="GK10" s="6"/>
      <c r="GL10" s="6"/>
      <c r="GM10" s="6"/>
      <c r="GN10" s="6"/>
    </row>
    <row r="11" spans="1:196" ht="13.15" customHeight="1">
      <c r="A11" s="14" t="s">
        <v>26</v>
      </c>
      <c r="B11" s="6"/>
      <c r="C11" s="6"/>
      <c r="D11" s="15"/>
      <c r="E11" s="6"/>
      <c r="F11" s="6"/>
      <c r="G11" s="6"/>
      <c r="H11" s="6"/>
      <c r="I11" s="6"/>
      <c r="J11" s="8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/>
      <c r="CG11" s="6"/>
      <c r="CH11" s="6"/>
      <c r="CI11" s="6"/>
      <c r="CJ11" s="6"/>
      <c r="CK11" s="6"/>
      <c r="CL11" s="6"/>
      <c r="CM11" s="6"/>
      <c r="CN11" s="6"/>
      <c r="CO11" s="6"/>
      <c r="CP11" s="6"/>
      <c r="CQ11" s="6"/>
      <c r="CR11" s="6"/>
      <c r="CS11" s="6"/>
      <c r="CT11" s="6"/>
      <c r="CU11" s="6"/>
      <c r="CV11" s="6"/>
      <c r="CW11" s="6"/>
      <c r="CX11" s="6"/>
      <c r="CY11" s="6"/>
      <c r="CZ11" s="6"/>
      <c r="DA11" s="6"/>
      <c r="DB11" s="6"/>
      <c r="DC11" s="6"/>
      <c r="DD11" s="6"/>
      <c r="DE11" s="6"/>
      <c r="DF11" s="6"/>
      <c r="DG11" s="6"/>
      <c r="DH11" s="6"/>
      <c r="DI11" s="6"/>
      <c r="DJ11" s="6"/>
      <c r="DK11" s="6"/>
      <c r="DL11" s="6"/>
      <c r="DM11" s="6"/>
      <c r="DN11" s="6"/>
      <c r="DO11" s="6"/>
      <c r="DP11" s="6"/>
      <c r="DQ11" s="6"/>
      <c r="DR11" s="6"/>
      <c r="DS11" s="6"/>
      <c r="DT11" s="6"/>
      <c r="DU11" s="6"/>
      <c r="DV11" s="6"/>
      <c r="DW11" s="6"/>
      <c r="DX11" s="6"/>
      <c r="DY11" s="6"/>
      <c r="DZ11" s="6"/>
      <c r="EA11" s="6"/>
      <c r="EB11" s="6"/>
      <c r="EC11" s="6"/>
      <c r="ED11" s="6"/>
      <c r="EE11" s="6"/>
      <c r="EF11" s="6"/>
      <c r="EG11" s="6"/>
      <c r="EH11" s="6"/>
      <c r="EI11" s="6"/>
      <c r="EJ11" s="6"/>
      <c r="EK11" s="6"/>
      <c r="EL11" s="6"/>
      <c r="EM11" s="6"/>
      <c r="EN11" s="6"/>
      <c r="EO11" s="6"/>
      <c r="EP11" s="6"/>
      <c r="EQ11" s="6"/>
      <c r="ER11" s="6"/>
      <c r="ES11" s="6"/>
      <c r="ET11" s="6"/>
      <c r="EU11" s="6"/>
      <c r="EV11" s="6"/>
      <c r="EW11" s="6"/>
      <c r="EX11" s="6"/>
      <c r="EY11" s="6"/>
      <c r="EZ11" s="6"/>
      <c r="FA11" s="6"/>
      <c r="FB11" s="6"/>
      <c r="FC11" s="6"/>
      <c r="FD11" s="6"/>
      <c r="FE11" s="6"/>
      <c r="FF11" s="6"/>
      <c r="FG11" s="6"/>
      <c r="FH11" s="6"/>
      <c r="FI11" s="6"/>
      <c r="FJ11" s="6"/>
      <c r="FK11" s="6"/>
      <c r="FL11" s="6"/>
      <c r="FM11" s="6"/>
      <c r="FN11" s="6"/>
      <c r="FO11" s="6"/>
      <c r="FP11" s="6"/>
      <c r="FQ11" s="6"/>
      <c r="FR11" s="6"/>
      <c r="FS11" s="6"/>
      <c r="FT11" s="6"/>
      <c r="FU11" s="6"/>
      <c r="FV11" s="6"/>
      <c r="FW11" s="6"/>
      <c r="FX11" s="6"/>
      <c r="FY11" s="6"/>
      <c r="FZ11" s="6"/>
      <c r="GA11" s="6"/>
      <c r="GB11" s="6"/>
      <c r="GC11" s="6"/>
      <c r="GD11" s="6"/>
      <c r="GE11" s="6"/>
      <c r="GF11" s="6"/>
      <c r="GG11" s="6"/>
      <c r="GH11" s="6"/>
      <c r="GI11" s="6"/>
      <c r="GJ11" s="6"/>
      <c r="GK11" s="6"/>
      <c r="GL11" s="6"/>
      <c r="GM11" s="6"/>
      <c r="GN11" s="6"/>
    </row>
    <row r="12" spans="1:196" ht="13.15" customHeight="1">
      <c r="A12" s="16" t="s">
        <v>27</v>
      </c>
      <c r="B12" s="6"/>
      <c r="C12" s="6"/>
      <c r="D12" s="15"/>
      <c r="E12" s="6"/>
      <c r="F12" s="17"/>
      <c r="G12" s="6"/>
      <c r="H12" s="18"/>
      <c r="I12" s="18"/>
      <c r="J12" s="19"/>
      <c r="K12" s="18"/>
      <c r="L12" s="18"/>
      <c r="M12" s="6"/>
      <c r="N12" s="20"/>
      <c r="O12" s="6"/>
      <c r="P12" s="17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  <c r="BY12" s="6"/>
      <c r="BZ12" s="6"/>
      <c r="CA12" s="6"/>
      <c r="CB12" s="6"/>
      <c r="CC12" s="6"/>
      <c r="CD12" s="6"/>
      <c r="CE12" s="6"/>
      <c r="CF12" s="6"/>
      <c r="CG12" s="6"/>
      <c r="CH12" s="6"/>
      <c r="CI12" s="6"/>
      <c r="CJ12" s="6"/>
      <c r="CK12" s="6"/>
      <c r="CL12" s="6"/>
      <c r="CM12" s="6"/>
      <c r="CN12" s="6"/>
      <c r="CO12" s="6"/>
      <c r="CP12" s="6"/>
      <c r="CQ12" s="6"/>
      <c r="CR12" s="6"/>
      <c r="CS12" s="6"/>
      <c r="CT12" s="6"/>
      <c r="CU12" s="6"/>
      <c r="CV12" s="6"/>
      <c r="CW12" s="6"/>
      <c r="CX12" s="6"/>
      <c r="CY12" s="6"/>
      <c r="CZ12" s="6"/>
      <c r="DA12" s="6"/>
      <c r="DB12" s="6"/>
      <c r="DC12" s="6"/>
      <c r="DD12" s="6"/>
      <c r="DE12" s="6"/>
      <c r="DF12" s="6"/>
      <c r="DG12" s="6"/>
      <c r="DH12" s="6"/>
      <c r="DI12" s="6"/>
      <c r="DJ12" s="6"/>
      <c r="DK12" s="6"/>
      <c r="DL12" s="6"/>
      <c r="DM12" s="6"/>
      <c r="DN12" s="6"/>
      <c r="DO12" s="6"/>
      <c r="DP12" s="6"/>
      <c r="DQ12" s="6"/>
      <c r="DR12" s="6"/>
      <c r="DS12" s="6"/>
      <c r="DT12" s="6"/>
      <c r="DU12" s="6"/>
      <c r="DV12" s="6"/>
      <c r="DW12" s="6"/>
      <c r="DX12" s="6"/>
      <c r="DY12" s="6"/>
      <c r="DZ12" s="6"/>
      <c r="EA12" s="6"/>
      <c r="EB12" s="6"/>
      <c r="EC12" s="6"/>
      <c r="ED12" s="6"/>
      <c r="EE12" s="6"/>
      <c r="EF12" s="6"/>
      <c r="EG12" s="6"/>
      <c r="EH12" s="6"/>
      <c r="EI12" s="6"/>
      <c r="EJ12" s="6"/>
      <c r="EK12" s="6"/>
      <c r="EL12" s="6"/>
      <c r="EM12" s="6"/>
      <c r="EN12" s="6"/>
      <c r="EO12" s="6"/>
      <c r="EP12" s="6"/>
      <c r="EQ12" s="6"/>
      <c r="ER12" s="6"/>
      <c r="ES12" s="6"/>
      <c r="ET12" s="6"/>
      <c r="EU12" s="6"/>
      <c r="EV12" s="6"/>
      <c r="EW12" s="6"/>
      <c r="EX12" s="6"/>
      <c r="EY12" s="6"/>
      <c r="EZ12" s="6"/>
      <c r="FA12" s="6"/>
      <c r="FB12" s="6"/>
      <c r="FC12" s="6"/>
      <c r="FD12" s="6"/>
      <c r="FE12" s="6"/>
      <c r="FF12" s="6"/>
      <c r="FG12" s="6"/>
      <c r="FH12" s="6"/>
      <c r="FI12" s="6"/>
      <c r="FJ12" s="6"/>
      <c r="FK12" s="6"/>
      <c r="FL12" s="6"/>
      <c r="FM12" s="6"/>
      <c r="FN12" s="6"/>
      <c r="FO12" s="6"/>
      <c r="FP12" s="6"/>
      <c r="FQ12" s="6"/>
      <c r="FR12" s="6"/>
      <c r="FS12" s="6"/>
      <c r="FT12" s="6"/>
      <c r="FU12" s="6"/>
      <c r="FV12" s="6"/>
      <c r="FW12" s="6"/>
      <c r="FX12" s="6"/>
      <c r="FY12" s="6"/>
      <c r="FZ12" s="6"/>
      <c r="GA12" s="6"/>
      <c r="GB12" s="6"/>
      <c r="GC12" s="6"/>
      <c r="GD12" s="6"/>
      <c r="GE12" s="6"/>
      <c r="GF12" s="6"/>
      <c r="GG12" s="6"/>
      <c r="GH12" s="6"/>
      <c r="GI12" s="6"/>
      <c r="GJ12" s="6"/>
      <c r="GK12" s="6"/>
      <c r="GL12" s="6"/>
      <c r="GM12" s="6"/>
      <c r="GN12" s="6"/>
    </row>
    <row r="13" spans="1:196" ht="13.15" customHeight="1">
      <c r="A13" s="16"/>
      <c r="B13" s="6"/>
      <c r="C13" s="6"/>
      <c r="D13" s="15"/>
      <c r="E13" s="6"/>
      <c r="F13" s="17"/>
      <c r="G13" s="6"/>
      <c r="H13" s="18"/>
      <c r="I13" s="18"/>
      <c r="J13" s="19"/>
      <c r="K13" s="18"/>
      <c r="L13" s="18"/>
      <c r="M13" s="6"/>
      <c r="N13" s="20"/>
      <c r="O13" s="6"/>
      <c r="P13" s="17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6"/>
      <c r="BW13" s="6"/>
      <c r="BX13" s="6"/>
      <c r="BY13" s="6"/>
      <c r="BZ13" s="6"/>
      <c r="CA13" s="6"/>
      <c r="CB13" s="6"/>
      <c r="CC13" s="6"/>
      <c r="CD13" s="6"/>
      <c r="CE13" s="6"/>
      <c r="CF13" s="6"/>
      <c r="CG13" s="6"/>
      <c r="CH13" s="6"/>
      <c r="CI13" s="6"/>
      <c r="CJ13" s="6"/>
      <c r="CK13" s="6"/>
      <c r="CL13" s="6"/>
      <c r="CM13" s="6"/>
      <c r="CN13" s="6"/>
      <c r="CO13" s="6"/>
      <c r="CP13" s="6"/>
      <c r="CQ13" s="6"/>
      <c r="CR13" s="6"/>
      <c r="CS13" s="6"/>
      <c r="CT13" s="6"/>
      <c r="CU13" s="6"/>
      <c r="CV13" s="6"/>
      <c r="CW13" s="6"/>
      <c r="CX13" s="6"/>
      <c r="CY13" s="6"/>
      <c r="CZ13" s="6"/>
      <c r="DA13" s="6"/>
      <c r="DB13" s="6"/>
      <c r="DC13" s="6"/>
      <c r="DD13" s="6"/>
      <c r="DE13" s="6"/>
      <c r="DF13" s="6"/>
      <c r="DG13" s="6"/>
      <c r="DH13" s="6"/>
      <c r="DI13" s="6"/>
      <c r="DJ13" s="6"/>
      <c r="DK13" s="6"/>
      <c r="DL13" s="6"/>
      <c r="DM13" s="6"/>
      <c r="DN13" s="6"/>
      <c r="DO13" s="6"/>
      <c r="DP13" s="6"/>
      <c r="DQ13" s="6"/>
      <c r="DR13" s="6"/>
      <c r="DS13" s="6"/>
      <c r="DT13" s="6"/>
      <c r="DU13" s="6"/>
      <c r="DV13" s="6"/>
      <c r="DW13" s="6"/>
      <c r="DX13" s="6"/>
      <c r="DY13" s="6"/>
      <c r="DZ13" s="6"/>
      <c r="EA13" s="6"/>
      <c r="EB13" s="6"/>
      <c r="EC13" s="6"/>
      <c r="ED13" s="6"/>
      <c r="EE13" s="6"/>
      <c r="EF13" s="6"/>
      <c r="EG13" s="6"/>
      <c r="EH13" s="6"/>
      <c r="EI13" s="6"/>
      <c r="EJ13" s="6"/>
      <c r="EK13" s="6"/>
      <c r="EL13" s="6"/>
      <c r="EM13" s="6"/>
      <c r="EN13" s="6"/>
      <c r="EO13" s="6"/>
      <c r="EP13" s="6"/>
      <c r="EQ13" s="6"/>
      <c r="ER13" s="6"/>
      <c r="ES13" s="6"/>
      <c r="ET13" s="6"/>
      <c r="EU13" s="6"/>
      <c r="EV13" s="6"/>
      <c r="EW13" s="6"/>
      <c r="EX13" s="6"/>
      <c r="EY13" s="6"/>
      <c r="EZ13" s="6"/>
      <c r="FA13" s="6"/>
      <c r="FB13" s="6"/>
      <c r="FC13" s="6"/>
      <c r="FD13" s="6"/>
      <c r="FE13" s="6"/>
      <c r="FF13" s="6"/>
      <c r="FG13" s="6"/>
      <c r="FH13" s="6"/>
      <c r="FI13" s="6"/>
      <c r="FJ13" s="6"/>
      <c r="FK13" s="6"/>
      <c r="FL13" s="6"/>
      <c r="FM13" s="6"/>
      <c r="FN13" s="6"/>
      <c r="FO13" s="6"/>
      <c r="FP13" s="6"/>
      <c r="FQ13" s="6"/>
      <c r="FR13" s="6"/>
      <c r="FS13" s="6"/>
      <c r="FT13" s="6"/>
      <c r="FU13" s="6"/>
      <c r="FV13" s="6"/>
      <c r="FW13" s="6"/>
      <c r="FX13" s="6"/>
      <c r="FY13" s="6"/>
      <c r="FZ13" s="6"/>
      <c r="GA13" s="6"/>
      <c r="GB13" s="6"/>
      <c r="GC13" s="6"/>
      <c r="GD13" s="6"/>
      <c r="GE13" s="6"/>
      <c r="GF13" s="6"/>
      <c r="GG13" s="6"/>
      <c r="GH13" s="6"/>
      <c r="GI13" s="6"/>
      <c r="GJ13" s="6"/>
      <c r="GK13" s="6"/>
      <c r="GL13" s="6"/>
      <c r="GM13" s="6"/>
      <c r="GN13" s="6"/>
    </row>
    <row r="14" spans="1:196" ht="13.15" customHeight="1">
      <c r="A14" s="16"/>
      <c r="B14" s="14" t="s">
        <v>28</v>
      </c>
      <c r="C14" s="6"/>
      <c r="D14" s="15"/>
      <c r="E14" s="6"/>
      <c r="F14" s="17"/>
      <c r="G14" s="6"/>
      <c r="H14" s="18"/>
      <c r="I14" s="18"/>
      <c r="J14" s="19"/>
      <c r="K14" s="18"/>
      <c r="L14" s="18"/>
      <c r="M14" s="6"/>
      <c r="N14" s="20"/>
      <c r="O14" s="6"/>
      <c r="P14" s="17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6"/>
      <c r="BX14" s="6"/>
      <c r="BY14" s="6"/>
      <c r="BZ14" s="6"/>
      <c r="CA14" s="6"/>
      <c r="CB14" s="6"/>
      <c r="CC14" s="6"/>
      <c r="CD14" s="6"/>
      <c r="CE14" s="6"/>
      <c r="CF14" s="6"/>
      <c r="CG14" s="6"/>
      <c r="CH14" s="6"/>
      <c r="CI14" s="6"/>
      <c r="CJ14" s="6"/>
      <c r="CK14" s="6"/>
      <c r="CL14" s="6"/>
      <c r="CM14" s="6"/>
      <c r="CN14" s="6"/>
      <c r="CO14" s="6"/>
      <c r="CP14" s="6"/>
      <c r="CQ14" s="6"/>
      <c r="CR14" s="6"/>
      <c r="CS14" s="6"/>
      <c r="CT14" s="6"/>
      <c r="CU14" s="6"/>
      <c r="CV14" s="6"/>
      <c r="CW14" s="6"/>
      <c r="CX14" s="6"/>
      <c r="CY14" s="6"/>
      <c r="CZ14" s="6"/>
      <c r="DA14" s="6"/>
      <c r="DB14" s="6"/>
      <c r="DC14" s="6"/>
      <c r="DD14" s="6"/>
      <c r="DE14" s="6"/>
      <c r="DF14" s="6"/>
      <c r="DG14" s="6"/>
      <c r="DH14" s="6"/>
      <c r="DI14" s="6"/>
      <c r="DJ14" s="6"/>
      <c r="DK14" s="6"/>
      <c r="DL14" s="6"/>
      <c r="DM14" s="6"/>
      <c r="DN14" s="6"/>
      <c r="DO14" s="6"/>
      <c r="DP14" s="6"/>
      <c r="DQ14" s="6"/>
      <c r="DR14" s="6"/>
      <c r="DS14" s="6"/>
      <c r="DT14" s="6"/>
      <c r="DU14" s="6"/>
      <c r="DV14" s="6"/>
      <c r="DW14" s="6"/>
      <c r="DX14" s="6"/>
      <c r="DY14" s="6"/>
      <c r="DZ14" s="6"/>
      <c r="EA14" s="6"/>
      <c r="EB14" s="6"/>
      <c r="EC14" s="6"/>
      <c r="ED14" s="6"/>
      <c r="EE14" s="6"/>
      <c r="EF14" s="6"/>
      <c r="EG14" s="6"/>
      <c r="EH14" s="6"/>
      <c r="EI14" s="6"/>
      <c r="EJ14" s="6"/>
      <c r="EK14" s="6"/>
      <c r="EL14" s="6"/>
      <c r="EM14" s="6"/>
      <c r="EN14" s="6"/>
      <c r="EO14" s="6"/>
      <c r="EP14" s="6"/>
      <c r="EQ14" s="6"/>
      <c r="ER14" s="6"/>
      <c r="ES14" s="6"/>
      <c r="ET14" s="6"/>
      <c r="EU14" s="6"/>
      <c r="EV14" s="6"/>
      <c r="EW14" s="6"/>
      <c r="EX14" s="6"/>
      <c r="EY14" s="6"/>
      <c r="EZ14" s="6"/>
      <c r="FA14" s="6"/>
      <c r="FB14" s="6"/>
      <c r="FC14" s="6"/>
      <c r="FD14" s="6"/>
      <c r="FE14" s="6"/>
      <c r="FF14" s="6"/>
      <c r="FG14" s="6"/>
      <c r="FH14" s="6"/>
      <c r="FI14" s="6"/>
      <c r="FJ14" s="6"/>
      <c r="FK14" s="6"/>
      <c r="FL14" s="6"/>
      <c r="FM14" s="6"/>
      <c r="FN14" s="6"/>
      <c r="FO14" s="6"/>
      <c r="FP14" s="6"/>
      <c r="FQ14" s="6"/>
      <c r="FR14" s="6"/>
      <c r="FS14" s="6"/>
      <c r="FT14" s="6"/>
      <c r="FU14" s="6"/>
      <c r="FV14" s="6"/>
      <c r="FW14" s="6"/>
      <c r="FX14" s="6"/>
      <c r="FY14" s="6"/>
      <c r="FZ14" s="6"/>
      <c r="GA14" s="6"/>
      <c r="GB14" s="6"/>
      <c r="GC14" s="6"/>
      <c r="GD14" s="6"/>
      <c r="GE14" s="6"/>
      <c r="GF14" s="6"/>
      <c r="GG14" s="6"/>
      <c r="GH14" s="6"/>
      <c r="GI14" s="6"/>
      <c r="GJ14" s="6"/>
      <c r="GK14" s="6"/>
      <c r="GL14" s="6"/>
      <c r="GM14" s="6"/>
      <c r="GN14" s="6"/>
    </row>
    <row r="15" spans="1:196" ht="13.15" customHeight="1">
      <c r="A15" s="21">
        <v>352</v>
      </c>
      <c r="B15" s="6" t="s">
        <v>29</v>
      </c>
      <c r="C15" s="6"/>
      <c r="Q15" s="23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6"/>
      <c r="BW15" s="6"/>
      <c r="BX15" s="6"/>
      <c r="BY15" s="6"/>
      <c r="BZ15" s="6"/>
      <c r="CA15" s="6"/>
      <c r="CB15" s="6"/>
      <c r="CC15" s="6"/>
      <c r="CD15" s="6"/>
      <c r="CE15" s="6"/>
      <c r="CF15" s="6"/>
      <c r="CG15" s="6"/>
      <c r="CH15" s="6"/>
      <c r="CI15" s="6"/>
      <c r="CJ15" s="6"/>
      <c r="CK15" s="6"/>
      <c r="CL15" s="6"/>
      <c r="CM15" s="6"/>
      <c r="CN15" s="6"/>
      <c r="CO15" s="6"/>
      <c r="CP15" s="6"/>
      <c r="CQ15" s="6"/>
      <c r="CR15" s="6"/>
      <c r="CS15" s="6"/>
      <c r="CT15" s="6"/>
      <c r="CU15" s="6"/>
      <c r="CV15" s="6"/>
      <c r="CW15" s="6"/>
      <c r="CX15" s="6"/>
      <c r="CY15" s="6"/>
      <c r="CZ15" s="6"/>
      <c r="DA15" s="6"/>
      <c r="DB15" s="6"/>
      <c r="DC15" s="6"/>
      <c r="DD15" s="6"/>
      <c r="DE15" s="6"/>
      <c r="DF15" s="6"/>
      <c r="DG15" s="6"/>
      <c r="DH15" s="6"/>
      <c r="DI15" s="6"/>
      <c r="DJ15" s="6"/>
      <c r="DK15" s="6"/>
      <c r="DL15" s="6"/>
      <c r="DM15" s="6"/>
      <c r="DN15" s="6"/>
      <c r="DO15" s="6"/>
      <c r="DP15" s="6"/>
      <c r="DQ15" s="6"/>
      <c r="DR15" s="6"/>
      <c r="DS15" s="6"/>
      <c r="DT15" s="6"/>
      <c r="DU15" s="6"/>
      <c r="DV15" s="6"/>
      <c r="DW15" s="6"/>
      <c r="DX15" s="6"/>
      <c r="DY15" s="6"/>
      <c r="DZ15" s="6"/>
      <c r="EA15" s="6"/>
      <c r="EB15" s="6"/>
      <c r="EC15" s="6"/>
      <c r="ED15" s="6"/>
      <c r="EE15" s="6"/>
      <c r="EF15" s="6"/>
      <c r="EG15" s="6"/>
      <c r="EH15" s="6"/>
      <c r="EI15" s="6"/>
      <c r="EJ15" s="6"/>
      <c r="EK15" s="6"/>
      <c r="EL15" s="6"/>
      <c r="EM15" s="6"/>
      <c r="EN15" s="6"/>
      <c r="EO15" s="6"/>
      <c r="EP15" s="6"/>
      <c r="EQ15" s="6"/>
      <c r="ER15" s="6"/>
      <c r="ES15" s="6"/>
      <c r="ET15" s="6"/>
      <c r="EU15" s="6"/>
      <c r="EV15" s="6"/>
      <c r="EW15" s="6"/>
      <c r="EX15" s="6"/>
      <c r="EY15" s="6"/>
      <c r="EZ15" s="6"/>
      <c r="FA15" s="6"/>
      <c r="FB15" s="6"/>
      <c r="FC15" s="6"/>
      <c r="FD15" s="6"/>
      <c r="FE15" s="6"/>
      <c r="FF15" s="6"/>
      <c r="FG15" s="6"/>
      <c r="FH15" s="6"/>
      <c r="FI15" s="6"/>
      <c r="FJ15" s="6"/>
      <c r="FK15" s="6"/>
      <c r="FL15" s="6"/>
      <c r="FM15" s="6"/>
      <c r="FN15" s="6"/>
      <c r="FO15" s="6"/>
      <c r="FP15" s="6"/>
      <c r="FQ15" s="6"/>
      <c r="FR15" s="6"/>
      <c r="FS15" s="6"/>
      <c r="FT15" s="6"/>
      <c r="FU15" s="6"/>
      <c r="FV15" s="6"/>
      <c r="FW15" s="6"/>
      <c r="FX15" s="6"/>
      <c r="FY15" s="6"/>
      <c r="FZ15" s="6"/>
      <c r="GA15" s="6"/>
      <c r="GB15" s="6"/>
      <c r="GC15" s="6"/>
      <c r="GD15" s="6"/>
      <c r="GE15" s="6"/>
      <c r="GF15" s="6"/>
      <c r="GG15" s="6"/>
      <c r="GH15" s="6"/>
      <c r="GI15" s="6"/>
      <c r="GJ15" s="6"/>
      <c r="GK15" s="6"/>
      <c r="GL15" s="6"/>
      <c r="GM15" s="6"/>
      <c r="GN15" s="6"/>
    </row>
    <row r="16" spans="1:196" ht="13.15" customHeight="1">
      <c r="A16" s="21"/>
      <c r="B16" s="6" t="s">
        <v>30</v>
      </c>
      <c r="C16" s="6"/>
      <c r="D16" s="15" t="s">
        <v>92</v>
      </c>
      <c r="E16" s="14" t="s">
        <v>31</v>
      </c>
      <c r="F16" s="34">
        <v>6143137.5099999998</v>
      </c>
      <c r="G16" s="34"/>
      <c r="H16" s="35">
        <v>3147273</v>
      </c>
      <c r="I16" s="35"/>
      <c r="J16" s="35">
        <v>2995864</v>
      </c>
      <c r="K16" s="35"/>
      <c r="L16" s="35">
        <v>177978</v>
      </c>
      <c r="M16" s="6"/>
      <c r="N16" s="20">
        <f>IF(L16="","",ROUND(J16/L16,1))</f>
        <v>16.8</v>
      </c>
      <c r="O16" s="6"/>
      <c r="P16" s="17">
        <f>IF(F16="","",ROUND(L16/F16*100,2))</f>
        <v>2.9</v>
      </c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  <c r="BV16" s="6"/>
      <c r="BW16" s="6"/>
      <c r="BX16" s="6"/>
      <c r="BY16" s="6"/>
      <c r="BZ16" s="6"/>
      <c r="CA16" s="6"/>
      <c r="CB16" s="6"/>
      <c r="CC16" s="6"/>
      <c r="CD16" s="6"/>
      <c r="CE16" s="6"/>
      <c r="CF16" s="6"/>
      <c r="CG16" s="6"/>
      <c r="CH16" s="6"/>
      <c r="CI16" s="6"/>
      <c r="CJ16" s="6"/>
      <c r="CK16" s="6"/>
      <c r="CL16" s="6"/>
      <c r="CM16" s="6"/>
      <c r="CN16" s="6"/>
      <c r="CO16" s="6"/>
      <c r="CP16" s="6"/>
      <c r="CQ16" s="6"/>
      <c r="CR16" s="6"/>
      <c r="CS16" s="6"/>
      <c r="CT16" s="6"/>
      <c r="CU16" s="6"/>
      <c r="CV16" s="6"/>
      <c r="CW16" s="6"/>
      <c r="CX16" s="6"/>
      <c r="CY16" s="6"/>
      <c r="CZ16" s="6"/>
      <c r="DA16" s="6"/>
      <c r="DB16" s="6"/>
      <c r="DC16" s="6"/>
      <c r="DD16" s="6"/>
      <c r="DE16" s="6"/>
      <c r="DF16" s="6"/>
      <c r="DG16" s="6"/>
      <c r="DH16" s="6"/>
      <c r="DI16" s="6"/>
      <c r="DJ16" s="6"/>
      <c r="DK16" s="6"/>
      <c r="DL16" s="6"/>
      <c r="DM16" s="6"/>
      <c r="DN16" s="6"/>
      <c r="DO16" s="6"/>
      <c r="DP16" s="6"/>
      <c r="DQ16" s="6"/>
      <c r="DR16" s="6"/>
      <c r="DS16" s="6"/>
      <c r="DT16" s="6"/>
      <c r="DU16" s="6"/>
      <c r="DV16" s="6"/>
      <c r="DW16" s="6"/>
      <c r="DX16" s="6"/>
      <c r="DY16" s="6"/>
      <c r="DZ16" s="6"/>
      <c r="EA16" s="6"/>
      <c r="EB16" s="6"/>
      <c r="EC16" s="6"/>
      <c r="ED16" s="6"/>
      <c r="EE16" s="6"/>
      <c r="EF16" s="6"/>
      <c r="EG16" s="6"/>
      <c r="EH16" s="6"/>
      <c r="EI16" s="6"/>
      <c r="EJ16" s="6"/>
      <c r="EK16" s="6"/>
      <c r="EL16" s="6"/>
      <c r="EM16" s="6"/>
      <c r="EN16" s="6"/>
      <c r="EO16" s="6"/>
      <c r="EP16" s="6"/>
      <c r="EQ16" s="6"/>
      <c r="ER16" s="6"/>
      <c r="ES16" s="6"/>
      <c r="ET16" s="6"/>
      <c r="EU16" s="6"/>
      <c r="EV16" s="6"/>
      <c r="EW16" s="6"/>
      <c r="EX16" s="6"/>
      <c r="EY16" s="6"/>
      <c r="EZ16" s="6"/>
      <c r="FA16" s="6"/>
      <c r="FB16" s="6"/>
      <c r="FC16" s="6"/>
      <c r="FD16" s="6"/>
      <c r="FE16" s="6"/>
      <c r="FF16" s="6"/>
      <c r="FG16" s="6"/>
      <c r="FH16" s="6"/>
      <c r="FI16" s="6"/>
      <c r="FJ16" s="6"/>
      <c r="FK16" s="6"/>
      <c r="FL16" s="6"/>
      <c r="FM16" s="6"/>
      <c r="FN16" s="6"/>
      <c r="FO16" s="6"/>
      <c r="FP16" s="6"/>
      <c r="FQ16" s="6"/>
      <c r="FR16" s="6"/>
      <c r="FS16" s="6"/>
      <c r="FT16" s="6"/>
      <c r="FU16" s="6"/>
      <c r="FV16" s="6"/>
      <c r="FW16" s="6"/>
      <c r="FX16" s="6"/>
      <c r="FY16" s="6"/>
      <c r="FZ16" s="6"/>
      <c r="GA16" s="6"/>
      <c r="GB16" s="6"/>
      <c r="GC16" s="6"/>
      <c r="GD16" s="6"/>
      <c r="GE16" s="6"/>
      <c r="GF16" s="6"/>
      <c r="GG16" s="6"/>
      <c r="GH16" s="6"/>
      <c r="GI16" s="6"/>
      <c r="GJ16" s="6"/>
      <c r="GK16" s="6"/>
      <c r="GL16" s="6"/>
      <c r="GM16" s="6"/>
      <c r="GN16" s="6"/>
    </row>
    <row r="17" spans="1:196" ht="13.15" customHeight="1">
      <c r="A17" s="21"/>
      <c r="B17" s="6" t="s">
        <v>32</v>
      </c>
      <c r="C17" s="6"/>
      <c r="D17" s="15" t="s">
        <v>33</v>
      </c>
      <c r="E17" s="14"/>
      <c r="F17" s="34">
        <v>2614319.06</v>
      </c>
      <c r="G17" s="34"/>
      <c r="H17" s="35">
        <v>1163518</v>
      </c>
      <c r="I17" s="35"/>
      <c r="J17" s="35">
        <v>1450801</v>
      </c>
      <c r="K17" s="35"/>
      <c r="L17" s="35">
        <v>60200</v>
      </c>
      <c r="M17" s="6"/>
      <c r="N17" s="20">
        <f>IF(L17="","",ROUND(J17/L17,1))</f>
        <v>24.1</v>
      </c>
      <c r="O17" s="6"/>
      <c r="P17" s="17">
        <f>IF(F17="","",ROUND(L17/F17*100,2))</f>
        <v>2.2999999999999998</v>
      </c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6"/>
      <c r="BW17" s="6"/>
      <c r="BX17" s="6"/>
      <c r="BY17" s="6"/>
      <c r="BZ17" s="6"/>
      <c r="CA17" s="6"/>
      <c r="CB17" s="6"/>
      <c r="CC17" s="6"/>
      <c r="CD17" s="6"/>
      <c r="CE17" s="6"/>
      <c r="CF17" s="6"/>
      <c r="CG17" s="6"/>
      <c r="CH17" s="6"/>
      <c r="CI17" s="6"/>
      <c r="CJ17" s="6"/>
      <c r="CK17" s="6"/>
      <c r="CL17" s="6"/>
      <c r="CM17" s="6"/>
      <c r="CN17" s="6"/>
      <c r="CO17" s="6"/>
      <c r="CP17" s="6"/>
      <c r="CQ17" s="6"/>
      <c r="CR17" s="6"/>
      <c r="CS17" s="6"/>
      <c r="CT17" s="6"/>
      <c r="CU17" s="6"/>
      <c r="CV17" s="6"/>
      <c r="CW17" s="6"/>
      <c r="CX17" s="6"/>
      <c r="CY17" s="6"/>
      <c r="CZ17" s="6"/>
      <c r="DA17" s="6"/>
      <c r="DB17" s="6"/>
      <c r="DC17" s="6"/>
      <c r="DD17" s="6"/>
      <c r="DE17" s="6"/>
      <c r="DF17" s="6"/>
      <c r="DG17" s="6"/>
      <c r="DH17" s="6"/>
      <c r="DI17" s="6"/>
      <c r="DJ17" s="6"/>
      <c r="DK17" s="6"/>
      <c r="DL17" s="6"/>
      <c r="DM17" s="6"/>
      <c r="DN17" s="6"/>
      <c r="DO17" s="6"/>
      <c r="DP17" s="6"/>
      <c r="DQ17" s="6"/>
      <c r="DR17" s="6"/>
      <c r="DS17" s="6"/>
      <c r="DT17" s="6"/>
      <c r="DU17" s="6"/>
      <c r="DV17" s="6"/>
      <c r="DW17" s="6"/>
      <c r="DX17" s="6"/>
      <c r="DY17" s="6"/>
      <c r="DZ17" s="6"/>
      <c r="EA17" s="6"/>
      <c r="EB17" s="6"/>
      <c r="EC17" s="6"/>
      <c r="ED17" s="6"/>
      <c r="EE17" s="6"/>
      <c r="EF17" s="6"/>
      <c r="EG17" s="6"/>
      <c r="EH17" s="6"/>
      <c r="EI17" s="6"/>
      <c r="EJ17" s="6"/>
      <c r="EK17" s="6"/>
      <c r="EL17" s="6"/>
      <c r="EM17" s="6"/>
      <c r="EN17" s="6"/>
      <c r="EO17" s="6"/>
      <c r="EP17" s="6"/>
      <c r="EQ17" s="6"/>
      <c r="ER17" s="6"/>
      <c r="ES17" s="6"/>
      <c r="ET17" s="6"/>
      <c r="EU17" s="6"/>
      <c r="EV17" s="6"/>
      <c r="EW17" s="6"/>
      <c r="EX17" s="6"/>
      <c r="EY17" s="6"/>
      <c r="EZ17" s="6"/>
      <c r="FA17" s="6"/>
      <c r="FB17" s="6"/>
      <c r="FC17" s="6"/>
      <c r="FD17" s="6"/>
      <c r="FE17" s="6"/>
      <c r="FF17" s="6"/>
      <c r="FG17" s="6"/>
      <c r="FH17" s="6"/>
      <c r="FI17" s="6"/>
      <c r="FJ17" s="6"/>
      <c r="FK17" s="6"/>
      <c r="FL17" s="6"/>
      <c r="FM17" s="6"/>
      <c r="FN17" s="6"/>
      <c r="FO17" s="6"/>
      <c r="FP17" s="6"/>
      <c r="FQ17" s="6"/>
      <c r="FR17" s="6"/>
      <c r="FS17" s="6"/>
      <c r="FT17" s="6"/>
      <c r="FU17" s="6"/>
      <c r="FV17" s="6"/>
      <c r="FW17" s="6"/>
      <c r="FX17" s="6"/>
      <c r="FY17" s="6"/>
      <c r="FZ17" s="6"/>
      <c r="GA17" s="6"/>
      <c r="GB17" s="6"/>
      <c r="GC17" s="6"/>
      <c r="GD17" s="6"/>
      <c r="GE17" s="6"/>
      <c r="GF17" s="6"/>
      <c r="GG17" s="6"/>
      <c r="GH17" s="6"/>
      <c r="GI17" s="6"/>
      <c r="GJ17" s="6"/>
      <c r="GK17" s="6"/>
      <c r="GL17" s="6"/>
      <c r="GM17" s="6"/>
      <c r="GN17" s="6"/>
    </row>
    <row r="18" spans="1:196" ht="13.15" customHeight="1">
      <c r="A18" s="21"/>
      <c r="B18" s="25" t="s">
        <v>34</v>
      </c>
      <c r="C18" s="6"/>
      <c r="D18" s="15"/>
      <c r="E18" s="14"/>
      <c r="F18" s="80">
        <f>SUM(F16:F17)</f>
        <v>8757456.5700000003</v>
      </c>
      <c r="G18" s="81"/>
      <c r="H18" s="82">
        <f>SUM(H16:H17)</f>
        <v>4310791</v>
      </c>
      <c r="I18" s="83"/>
      <c r="J18" s="84">
        <f>SUM(J16:J17)</f>
        <v>4446665</v>
      </c>
      <c r="K18" s="83"/>
      <c r="L18" s="82">
        <f>SUM(L16:L17)</f>
        <v>238178</v>
      </c>
      <c r="M18" s="6"/>
      <c r="N18" s="20">
        <f>IF(L18="","",ROUND(J18/L18,1))</f>
        <v>18.7</v>
      </c>
      <c r="O18" s="6"/>
      <c r="P18" s="17">
        <f>IF(F18="","",ROUND(L18/F18*100,2))</f>
        <v>2.72</v>
      </c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6"/>
      <c r="BW18" s="6"/>
      <c r="BX18" s="6"/>
      <c r="BY18" s="6"/>
      <c r="BZ18" s="6"/>
      <c r="CA18" s="6"/>
      <c r="CB18" s="6"/>
      <c r="CC18" s="6"/>
      <c r="CD18" s="6"/>
      <c r="CE18" s="6"/>
      <c r="CF18" s="6"/>
      <c r="CG18" s="6"/>
      <c r="CH18" s="6"/>
      <c r="CI18" s="6"/>
      <c r="CJ18" s="6"/>
      <c r="CK18" s="6"/>
      <c r="CL18" s="6"/>
      <c r="CM18" s="6"/>
      <c r="CN18" s="6"/>
      <c r="CO18" s="6"/>
      <c r="CP18" s="6"/>
      <c r="CQ18" s="6"/>
      <c r="CR18" s="6"/>
      <c r="CS18" s="6"/>
      <c r="CT18" s="6"/>
      <c r="CU18" s="6"/>
      <c r="CV18" s="6"/>
      <c r="CW18" s="6"/>
      <c r="CX18" s="6"/>
      <c r="CY18" s="6"/>
      <c r="CZ18" s="6"/>
      <c r="DA18" s="6"/>
      <c r="DB18" s="6"/>
      <c r="DC18" s="6"/>
      <c r="DD18" s="6"/>
      <c r="DE18" s="6"/>
      <c r="DF18" s="6"/>
      <c r="DG18" s="6"/>
      <c r="DH18" s="6"/>
      <c r="DI18" s="6"/>
      <c r="DJ18" s="6"/>
      <c r="DK18" s="6"/>
      <c r="DL18" s="6"/>
      <c r="DM18" s="6"/>
      <c r="DN18" s="6"/>
      <c r="DO18" s="6"/>
      <c r="DP18" s="6"/>
      <c r="DQ18" s="6"/>
      <c r="DR18" s="6"/>
      <c r="DS18" s="6"/>
      <c r="DT18" s="6"/>
      <c r="DU18" s="6"/>
      <c r="DV18" s="6"/>
      <c r="DW18" s="6"/>
      <c r="DX18" s="6"/>
      <c r="DY18" s="6"/>
      <c r="DZ18" s="6"/>
      <c r="EA18" s="6"/>
      <c r="EB18" s="6"/>
      <c r="EC18" s="6"/>
      <c r="ED18" s="6"/>
      <c r="EE18" s="6"/>
      <c r="EF18" s="6"/>
      <c r="EG18" s="6"/>
      <c r="EH18" s="6"/>
      <c r="EI18" s="6"/>
      <c r="EJ18" s="6"/>
      <c r="EK18" s="6"/>
      <c r="EL18" s="6"/>
      <c r="EM18" s="6"/>
      <c r="EN18" s="6"/>
      <c r="EO18" s="6"/>
      <c r="EP18" s="6"/>
      <c r="EQ18" s="6"/>
      <c r="ER18" s="6"/>
      <c r="ES18" s="6"/>
      <c r="ET18" s="6"/>
      <c r="EU18" s="6"/>
      <c r="EV18" s="6"/>
      <c r="EW18" s="6"/>
      <c r="EX18" s="6"/>
      <c r="EY18" s="6"/>
      <c r="EZ18" s="6"/>
      <c r="FA18" s="6"/>
      <c r="FB18" s="6"/>
      <c r="FC18" s="6"/>
      <c r="FD18" s="6"/>
      <c r="FE18" s="6"/>
      <c r="FF18" s="6"/>
      <c r="FG18" s="6"/>
      <c r="FH18" s="6"/>
      <c r="FI18" s="6"/>
      <c r="FJ18" s="6"/>
      <c r="FK18" s="6"/>
      <c r="FL18" s="6"/>
      <c r="FM18" s="6"/>
      <c r="FN18" s="6"/>
      <c r="FO18" s="6"/>
      <c r="FP18" s="6"/>
      <c r="FQ18" s="6"/>
      <c r="FR18" s="6"/>
      <c r="FS18" s="6"/>
      <c r="FT18" s="6"/>
      <c r="FU18" s="6"/>
      <c r="FV18" s="6"/>
      <c r="FW18" s="6"/>
      <c r="FX18" s="6"/>
      <c r="FY18" s="6"/>
      <c r="FZ18" s="6"/>
      <c r="GA18" s="6"/>
      <c r="GB18" s="6"/>
      <c r="GC18" s="6"/>
      <c r="GD18" s="6"/>
      <c r="GE18" s="6"/>
      <c r="GF18" s="6"/>
      <c r="GG18" s="6"/>
      <c r="GH18" s="6"/>
      <c r="GI18" s="6"/>
      <c r="GJ18" s="6"/>
      <c r="GK18" s="6"/>
      <c r="GL18" s="6"/>
      <c r="GM18" s="6"/>
      <c r="GN18" s="6"/>
    </row>
    <row r="19" spans="1:196" ht="13.15" customHeight="1">
      <c r="A19" s="21"/>
      <c r="B19" s="6"/>
      <c r="C19" s="6"/>
      <c r="D19" s="15"/>
      <c r="E19" s="14"/>
      <c r="F19" s="37"/>
      <c r="G19" s="6"/>
      <c r="H19" s="45"/>
      <c r="I19" s="45"/>
      <c r="J19" s="47"/>
      <c r="K19" s="45"/>
      <c r="L19" s="45"/>
      <c r="M19" s="6"/>
      <c r="N19" s="20"/>
      <c r="O19" s="6"/>
      <c r="P19" s="17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6"/>
      <c r="BW19" s="6"/>
      <c r="BX19" s="6"/>
      <c r="BY19" s="6"/>
      <c r="BZ19" s="6"/>
      <c r="CA19" s="6"/>
      <c r="CB19" s="6"/>
      <c r="CC19" s="6"/>
      <c r="CD19" s="6"/>
      <c r="CE19" s="6"/>
      <c r="CF19" s="6"/>
      <c r="CG19" s="6"/>
      <c r="CH19" s="6"/>
      <c r="CI19" s="6"/>
      <c r="CJ19" s="6"/>
      <c r="CK19" s="6"/>
      <c r="CL19" s="6"/>
      <c r="CM19" s="6"/>
      <c r="CN19" s="6"/>
      <c r="CO19" s="6"/>
      <c r="CP19" s="6"/>
      <c r="CQ19" s="6"/>
      <c r="CR19" s="6"/>
      <c r="CS19" s="6"/>
      <c r="CT19" s="6"/>
      <c r="CU19" s="6"/>
      <c r="CV19" s="6"/>
      <c r="CW19" s="6"/>
      <c r="CX19" s="6"/>
      <c r="CY19" s="6"/>
      <c r="CZ19" s="6"/>
      <c r="DA19" s="6"/>
      <c r="DB19" s="6"/>
      <c r="DC19" s="6"/>
      <c r="DD19" s="6"/>
      <c r="DE19" s="6"/>
      <c r="DF19" s="6"/>
      <c r="DG19" s="6"/>
      <c r="DH19" s="6"/>
      <c r="DI19" s="6"/>
      <c r="DJ19" s="6"/>
      <c r="DK19" s="6"/>
      <c r="DL19" s="6"/>
      <c r="DM19" s="6"/>
      <c r="DN19" s="6"/>
      <c r="DO19" s="6"/>
      <c r="DP19" s="6"/>
      <c r="DQ19" s="6"/>
      <c r="DR19" s="6"/>
      <c r="DS19" s="6"/>
      <c r="DT19" s="6"/>
      <c r="DU19" s="6"/>
      <c r="DV19" s="6"/>
      <c r="DW19" s="6"/>
      <c r="DX19" s="6"/>
      <c r="DY19" s="6"/>
      <c r="DZ19" s="6"/>
      <c r="EA19" s="6"/>
      <c r="EB19" s="6"/>
      <c r="EC19" s="6"/>
      <c r="ED19" s="6"/>
      <c r="EE19" s="6"/>
      <c r="EF19" s="6"/>
      <c r="EG19" s="6"/>
      <c r="EH19" s="6"/>
      <c r="EI19" s="6"/>
      <c r="EJ19" s="6"/>
      <c r="EK19" s="6"/>
      <c r="EL19" s="6"/>
      <c r="EM19" s="6"/>
      <c r="EN19" s="6"/>
      <c r="EO19" s="6"/>
      <c r="EP19" s="6"/>
      <c r="EQ19" s="6"/>
      <c r="ER19" s="6"/>
      <c r="ES19" s="6"/>
      <c r="ET19" s="6"/>
      <c r="EU19" s="6"/>
      <c r="EV19" s="6"/>
      <c r="EW19" s="6"/>
      <c r="EX19" s="6"/>
      <c r="EY19" s="6"/>
      <c r="EZ19" s="6"/>
      <c r="FA19" s="6"/>
      <c r="FB19" s="6"/>
      <c r="FC19" s="6"/>
      <c r="FD19" s="6"/>
      <c r="FE19" s="6"/>
      <c r="FF19" s="6"/>
      <c r="FG19" s="6"/>
      <c r="FH19" s="6"/>
      <c r="FI19" s="6"/>
      <c r="FJ19" s="6"/>
      <c r="FK19" s="6"/>
      <c r="FL19" s="6"/>
      <c r="FM19" s="6"/>
      <c r="FN19" s="6"/>
      <c r="FO19" s="6"/>
      <c r="FP19" s="6"/>
      <c r="FQ19" s="6"/>
      <c r="FR19" s="6"/>
      <c r="FS19" s="6"/>
      <c r="FT19" s="6"/>
      <c r="FU19" s="6"/>
      <c r="FV19" s="6"/>
      <c r="FW19" s="6"/>
      <c r="FX19" s="6"/>
      <c r="FY19" s="6"/>
      <c r="FZ19" s="6"/>
      <c r="GA19" s="6"/>
      <c r="GB19" s="6"/>
      <c r="GC19" s="6"/>
      <c r="GD19" s="6"/>
      <c r="GE19" s="6"/>
      <c r="GF19" s="6"/>
      <c r="GG19" s="6"/>
      <c r="GH19" s="6"/>
      <c r="GI19" s="6"/>
      <c r="GJ19" s="6"/>
      <c r="GK19" s="6"/>
      <c r="GL19" s="6"/>
      <c r="GM19" s="6"/>
      <c r="GN19" s="6"/>
    </row>
    <row r="20" spans="1:196" ht="13.15" customHeight="1">
      <c r="A20" s="21">
        <v>353</v>
      </c>
      <c r="B20" s="6" t="s">
        <v>35</v>
      </c>
      <c r="C20" s="6"/>
      <c r="D20" s="15" t="s">
        <v>106</v>
      </c>
      <c r="E20" s="14" t="s">
        <v>26</v>
      </c>
      <c r="F20" s="34">
        <v>230377301.91999999</v>
      </c>
      <c r="G20" s="34"/>
      <c r="H20" s="35">
        <v>63712086</v>
      </c>
      <c r="I20" s="35"/>
      <c r="J20" s="35">
        <v>166665217</v>
      </c>
      <c r="K20" s="35"/>
      <c r="L20" s="35">
        <v>7386604</v>
      </c>
      <c r="M20" s="6"/>
      <c r="N20" s="20">
        <f t="shared" ref="N20:N25" si="0">IF(L20="","",ROUND(J20/L20,1))</f>
        <v>22.6</v>
      </c>
      <c r="O20" s="6"/>
      <c r="P20" s="17">
        <f t="shared" ref="P20:P25" si="1">IF(F20="","",ROUND(L20/F20*100,2))</f>
        <v>3.21</v>
      </c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6"/>
      <c r="BW20" s="6"/>
      <c r="BX20" s="6"/>
      <c r="BY20" s="6"/>
      <c r="BZ20" s="6"/>
      <c r="CA20" s="6"/>
      <c r="CB20" s="6"/>
      <c r="CC20" s="6"/>
      <c r="CD20" s="6"/>
      <c r="CE20" s="6"/>
      <c r="CF20" s="6"/>
      <c r="CG20" s="6"/>
      <c r="CH20" s="6"/>
      <c r="CI20" s="6"/>
      <c r="CJ20" s="6"/>
      <c r="CK20" s="6"/>
      <c r="CL20" s="6"/>
      <c r="CM20" s="6"/>
      <c r="CN20" s="6"/>
      <c r="CO20" s="6"/>
      <c r="CP20" s="6"/>
      <c r="CQ20" s="6"/>
      <c r="CR20" s="6"/>
      <c r="CS20" s="6"/>
      <c r="CT20" s="6"/>
      <c r="CU20" s="6"/>
      <c r="CV20" s="6"/>
      <c r="CW20" s="6"/>
      <c r="CX20" s="6"/>
      <c r="CY20" s="6"/>
      <c r="CZ20" s="6"/>
      <c r="DA20" s="6"/>
      <c r="DB20" s="6"/>
      <c r="DC20" s="6"/>
      <c r="DD20" s="6"/>
      <c r="DE20" s="6"/>
      <c r="DF20" s="6"/>
      <c r="DG20" s="6"/>
      <c r="DH20" s="6"/>
      <c r="DI20" s="6"/>
      <c r="DJ20" s="6"/>
      <c r="DK20" s="6"/>
      <c r="DL20" s="6"/>
      <c r="DM20" s="6"/>
      <c r="DN20" s="6"/>
      <c r="DO20" s="6"/>
      <c r="DP20" s="6"/>
      <c r="DQ20" s="6"/>
      <c r="DR20" s="6"/>
      <c r="DS20" s="6"/>
      <c r="DT20" s="6"/>
      <c r="DU20" s="6"/>
      <c r="DV20" s="6"/>
      <c r="DW20" s="6"/>
      <c r="DX20" s="6"/>
      <c r="DY20" s="6"/>
      <c r="DZ20" s="6"/>
      <c r="EA20" s="6"/>
      <c r="EB20" s="6"/>
      <c r="EC20" s="6"/>
      <c r="ED20" s="6"/>
      <c r="EE20" s="6"/>
      <c r="EF20" s="6"/>
      <c r="EG20" s="6"/>
      <c r="EH20" s="6"/>
      <c r="EI20" s="6"/>
      <c r="EJ20" s="6"/>
      <c r="EK20" s="6"/>
      <c r="EL20" s="6"/>
      <c r="EM20" s="6"/>
      <c r="EN20" s="6"/>
      <c r="EO20" s="6"/>
      <c r="EP20" s="6"/>
      <c r="EQ20" s="6"/>
      <c r="ER20" s="6"/>
      <c r="ES20" s="6"/>
      <c r="ET20" s="6"/>
      <c r="EU20" s="6"/>
      <c r="EV20" s="6"/>
      <c r="EW20" s="6"/>
      <c r="EX20" s="6"/>
      <c r="EY20" s="6"/>
      <c r="EZ20" s="6"/>
      <c r="FA20" s="6"/>
      <c r="FB20" s="6"/>
      <c r="FC20" s="6"/>
      <c r="FD20" s="6"/>
      <c r="FE20" s="6"/>
      <c r="FF20" s="6"/>
      <c r="FG20" s="6"/>
      <c r="FH20" s="6"/>
      <c r="FI20" s="6"/>
      <c r="FJ20" s="6"/>
      <c r="FK20" s="6"/>
      <c r="FL20" s="6"/>
      <c r="FM20" s="6"/>
      <c r="FN20" s="6"/>
      <c r="FO20" s="6"/>
      <c r="FP20" s="6"/>
      <c r="FQ20" s="6"/>
      <c r="FR20" s="6"/>
      <c r="FS20" s="6"/>
      <c r="FT20" s="6"/>
      <c r="FU20" s="6"/>
      <c r="FV20" s="6"/>
      <c r="FW20" s="6"/>
      <c r="FX20" s="6"/>
      <c r="FY20" s="6"/>
      <c r="FZ20" s="6"/>
      <c r="GA20" s="6"/>
      <c r="GB20" s="6"/>
      <c r="GC20" s="6"/>
      <c r="GD20" s="6"/>
      <c r="GE20" s="6"/>
      <c r="GF20" s="6"/>
      <c r="GG20" s="6"/>
      <c r="GH20" s="6"/>
      <c r="GI20" s="6"/>
      <c r="GJ20" s="6"/>
      <c r="GK20" s="6"/>
      <c r="GL20" s="6"/>
      <c r="GM20" s="6"/>
      <c r="GN20" s="6"/>
    </row>
    <row r="21" spans="1:196" ht="13.15" customHeight="1">
      <c r="A21" s="21">
        <v>354</v>
      </c>
      <c r="B21" s="6" t="s">
        <v>36</v>
      </c>
      <c r="C21" s="6"/>
      <c r="D21" s="15" t="s">
        <v>107</v>
      </c>
      <c r="E21" s="14" t="s">
        <v>26</v>
      </c>
      <c r="F21" s="34">
        <v>68304205.049999997</v>
      </c>
      <c r="G21" s="34"/>
      <c r="H21" s="35">
        <v>24802735</v>
      </c>
      <c r="I21" s="35"/>
      <c r="J21" s="35">
        <v>43501472</v>
      </c>
      <c r="K21" s="35"/>
      <c r="L21" s="35">
        <v>1135240</v>
      </c>
      <c r="M21" s="6"/>
      <c r="N21" s="20">
        <f t="shared" si="0"/>
        <v>38.299999999999997</v>
      </c>
      <c r="O21" s="6"/>
      <c r="P21" s="17">
        <f t="shared" si="1"/>
        <v>1.66</v>
      </c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  <c r="BV21" s="6"/>
      <c r="BW21" s="6"/>
      <c r="BX21" s="6"/>
      <c r="BY21" s="6"/>
      <c r="BZ21" s="6"/>
      <c r="CA21" s="6"/>
      <c r="CB21" s="6"/>
      <c r="CC21" s="6"/>
      <c r="CD21" s="6"/>
      <c r="CE21" s="6"/>
      <c r="CF21" s="6"/>
      <c r="CG21" s="6"/>
      <c r="CH21" s="6"/>
      <c r="CI21" s="6"/>
      <c r="CJ21" s="6"/>
      <c r="CK21" s="6"/>
      <c r="CL21" s="6"/>
      <c r="CM21" s="6"/>
      <c r="CN21" s="6"/>
      <c r="CO21" s="6"/>
      <c r="CP21" s="6"/>
      <c r="CQ21" s="6"/>
      <c r="CR21" s="6"/>
      <c r="CS21" s="6"/>
      <c r="CT21" s="6"/>
      <c r="CU21" s="6"/>
      <c r="CV21" s="6"/>
      <c r="CW21" s="6"/>
      <c r="CX21" s="6"/>
      <c r="CY21" s="6"/>
      <c r="CZ21" s="6"/>
      <c r="DA21" s="6"/>
      <c r="DB21" s="6"/>
      <c r="DC21" s="6"/>
      <c r="DD21" s="6"/>
      <c r="DE21" s="6"/>
      <c r="DF21" s="6"/>
      <c r="DG21" s="6"/>
      <c r="DH21" s="6"/>
      <c r="DI21" s="6"/>
      <c r="DJ21" s="6"/>
      <c r="DK21" s="6"/>
      <c r="DL21" s="6"/>
      <c r="DM21" s="6"/>
      <c r="DN21" s="6"/>
      <c r="DO21" s="6"/>
      <c r="DP21" s="6"/>
      <c r="DQ21" s="6"/>
      <c r="DR21" s="6"/>
      <c r="DS21" s="6"/>
      <c r="DT21" s="6"/>
      <c r="DU21" s="6"/>
      <c r="DV21" s="6"/>
      <c r="DW21" s="6"/>
      <c r="DX21" s="6"/>
      <c r="DY21" s="6"/>
      <c r="DZ21" s="6"/>
      <c r="EA21" s="6"/>
      <c r="EB21" s="6"/>
      <c r="EC21" s="6"/>
      <c r="ED21" s="6"/>
      <c r="EE21" s="6"/>
      <c r="EF21" s="6"/>
      <c r="EG21" s="6"/>
      <c r="EH21" s="6"/>
      <c r="EI21" s="6"/>
      <c r="EJ21" s="6"/>
      <c r="EK21" s="6"/>
      <c r="EL21" s="6"/>
      <c r="EM21" s="6"/>
      <c r="EN21" s="6"/>
      <c r="EO21" s="6"/>
      <c r="EP21" s="6"/>
      <c r="EQ21" s="6"/>
      <c r="ER21" s="6"/>
      <c r="ES21" s="6"/>
      <c r="ET21" s="6"/>
      <c r="EU21" s="6"/>
      <c r="EV21" s="6"/>
      <c r="EW21" s="6"/>
      <c r="EX21" s="6"/>
      <c r="EY21" s="6"/>
      <c r="EZ21" s="6"/>
      <c r="FA21" s="6"/>
      <c r="FB21" s="6"/>
      <c r="FC21" s="6"/>
      <c r="FD21" s="6"/>
      <c r="FE21" s="6"/>
      <c r="FF21" s="6"/>
      <c r="FG21" s="6"/>
      <c r="FH21" s="6"/>
      <c r="FI21" s="6"/>
      <c r="FJ21" s="6"/>
      <c r="FK21" s="6"/>
      <c r="FL21" s="6"/>
      <c r="FM21" s="6"/>
      <c r="FN21" s="6"/>
      <c r="FO21" s="6"/>
      <c r="FP21" s="6"/>
      <c r="FQ21" s="6"/>
      <c r="FR21" s="6"/>
      <c r="FS21" s="6"/>
      <c r="FT21" s="6"/>
      <c r="FU21" s="6"/>
      <c r="FV21" s="6"/>
      <c r="FW21" s="6"/>
      <c r="FX21" s="6"/>
      <c r="FY21" s="6"/>
      <c r="FZ21" s="6"/>
      <c r="GA21" s="6"/>
      <c r="GB21" s="6"/>
      <c r="GC21" s="6"/>
      <c r="GD21" s="6"/>
      <c r="GE21" s="6"/>
      <c r="GF21" s="6"/>
      <c r="GG21" s="6"/>
      <c r="GH21" s="6"/>
      <c r="GI21" s="6"/>
      <c r="GJ21" s="6"/>
      <c r="GK21" s="6"/>
      <c r="GL21" s="6"/>
      <c r="GM21" s="6"/>
      <c r="GN21" s="6"/>
    </row>
    <row r="22" spans="1:196" ht="13.15" customHeight="1">
      <c r="A22" s="21">
        <v>355</v>
      </c>
      <c r="B22" s="6" t="s">
        <v>37</v>
      </c>
      <c r="C22" s="6"/>
      <c r="D22" s="15" t="s">
        <v>108</v>
      </c>
      <c r="E22" s="14" t="s">
        <v>26</v>
      </c>
      <c r="F22" s="34">
        <v>13339020.289999999</v>
      </c>
      <c r="G22" s="34"/>
      <c r="H22" s="35">
        <v>2233780</v>
      </c>
      <c r="I22" s="35"/>
      <c r="J22" s="35">
        <v>11105237</v>
      </c>
      <c r="K22" s="35"/>
      <c r="L22" s="35">
        <v>342463</v>
      </c>
      <c r="M22" s="6"/>
      <c r="N22" s="20">
        <f t="shared" si="0"/>
        <v>32.4</v>
      </c>
      <c r="O22" s="6"/>
      <c r="P22" s="17">
        <f t="shared" si="1"/>
        <v>2.57</v>
      </c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  <c r="BV22" s="6"/>
      <c r="BW22" s="6"/>
      <c r="BX22" s="6"/>
      <c r="BY22" s="6"/>
      <c r="BZ22" s="6"/>
      <c r="CA22" s="6"/>
      <c r="CB22" s="6"/>
      <c r="CC22" s="6"/>
      <c r="CD22" s="6"/>
      <c r="CE22" s="6"/>
      <c r="CF22" s="6"/>
      <c r="CG22" s="6"/>
      <c r="CH22" s="6"/>
      <c r="CI22" s="6"/>
      <c r="CJ22" s="6"/>
      <c r="CK22" s="6"/>
      <c r="CL22" s="6"/>
      <c r="CM22" s="6"/>
      <c r="CN22" s="6"/>
      <c r="CO22" s="6"/>
      <c r="CP22" s="6"/>
      <c r="CQ22" s="6"/>
      <c r="CR22" s="6"/>
      <c r="CS22" s="6"/>
      <c r="CT22" s="6"/>
      <c r="CU22" s="6"/>
      <c r="CV22" s="6"/>
      <c r="CW22" s="6"/>
      <c r="CX22" s="6"/>
      <c r="CY22" s="6"/>
      <c r="CZ22" s="6"/>
      <c r="DA22" s="6"/>
      <c r="DB22" s="6"/>
      <c r="DC22" s="6"/>
      <c r="DD22" s="6"/>
      <c r="DE22" s="6"/>
      <c r="DF22" s="6"/>
      <c r="DG22" s="6"/>
      <c r="DH22" s="6"/>
      <c r="DI22" s="6"/>
      <c r="DJ22" s="6"/>
      <c r="DK22" s="6"/>
      <c r="DL22" s="6"/>
      <c r="DM22" s="6"/>
      <c r="DN22" s="6"/>
      <c r="DO22" s="6"/>
      <c r="DP22" s="6"/>
      <c r="DQ22" s="6"/>
      <c r="DR22" s="6"/>
      <c r="DS22" s="6"/>
      <c r="DT22" s="6"/>
      <c r="DU22" s="6"/>
      <c r="DV22" s="6"/>
      <c r="DW22" s="6"/>
      <c r="DX22" s="6"/>
      <c r="DY22" s="6"/>
      <c r="DZ22" s="6"/>
      <c r="EA22" s="6"/>
      <c r="EB22" s="6"/>
      <c r="EC22" s="6"/>
      <c r="ED22" s="6"/>
      <c r="EE22" s="6"/>
      <c r="EF22" s="6"/>
      <c r="EG22" s="6"/>
      <c r="EH22" s="6"/>
      <c r="EI22" s="6"/>
      <c r="EJ22" s="6"/>
      <c r="EK22" s="6"/>
      <c r="EL22" s="6"/>
      <c r="EM22" s="6"/>
      <c r="EN22" s="6"/>
      <c r="EO22" s="6"/>
      <c r="EP22" s="6"/>
      <c r="EQ22" s="6"/>
      <c r="ER22" s="6"/>
      <c r="ES22" s="6"/>
      <c r="ET22" s="6"/>
      <c r="EU22" s="6"/>
      <c r="EV22" s="6"/>
      <c r="EW22" s="6"/>
      <c r="EX22" s="6"/>
      <c r="EY22" s="6"/>
      <c r="EZ22" s="6"/>
      <c r="FA22" s="6"/>
      <c r="FB22" s="6"/>
      <c r="FC22" s="6"/>
      <c r="FD22" s="6"/>
      <c r="FE22" s="6"/>
      <c r="FF22" s="6"/>
      <c r="FG22" s="6"/>
      <c r="FH22" s="6"/>
      <c r="FI22" s="6"/>
      <c r="FJ22" s="6"/>
      <c r="FK22" s="6"/>
      <c r="FL22" s="6"/>
      <c r="FM22" s="6"/>
      <c r="FN22" s="6"/>
      <c r="FO22" s="6"/>
      <c r="FP22" s="6"/>
      <c r="FQ22" s="6"/>
      <c r="FR22" s="6"/>
      <c r="FS22" s="6"/>
      <c r="FT22" s="6"/>
      <c r="FU22" s="6"/>
      <c r="FV22" s="6"/>
      <c r="FW22" s="6"/>
      <c r="FX22" s="6"/>
      <c r="FY22" s="6"/>
      <c r="FZ22" s="6"/>
      <c r="GA22" s="6"/>
      <c r="GB22" s="6"/>
      <c r="GC22" s="6"/>
      <c r="GD22" s="6"/>
      <c r="GE22" s="6"/>
      <c r="GF22" s="6"/>
      <c r="GG22" s="6"/>
      <c r="GH22" s="6"/>
      <c r="GI22" s="6"/>
      <c r="GJ22" s="6"/>
      <c r="GK22" s="6"/>
      <c r="GL22" s="6"/>
      <c r="GM22" s="6"/>
      <c r="GN22" s="6"/>
    </row>
    <row r="23" spans="1:196" ht="13.15" customHeight="1">
      <c r="A23" s="21">
        <v>356</v>
      </c>
      <c r="B23" s="6" t="s">
        <v>38</v>
      </c>
      <c r="C23" s="6"/>
      <c r="D23" s="15" t="s">
        <v>92</v>
      </c>
      <c r="E23" s="14" t="s">
        <v>26</v>
      </c>
      <c r="F23" s="34">
        <v>75102932.379999995</v>
      </c>
      <c r="G23" s="34"/>
      <c r="H23" s="35">
        <v>21014086</v>
      </c>
      <c r="I23" s="35"/>
      <c r="J23" s="54">
        <v>54088849</v>
      </c>
      <c r="K23" s="54"/>
      <c r="L23" s="54">
        <v>1506723</v>
      </c>
      <c r="M23" s="6"/>
      <c r="N23" s="20">
        <f t="shared" si="0"/>
        <v>35.9</v>
      </c>
      <c r="O23" s="6"/>
      <c r="P23" s="17">
        <f t="shared" si="1"/>
        <v>2.0099999999999998</v>
      </c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  <c r="BV23" s="6"/>
      <c r="BW23" s="6"/>
      <c r="BX23" s="6"/>
      <c r="BY23" s="6"/>
      <c r="BZ23" s="6"/>
      <c r="CA23" s="6"/>
      <c r="CB23" s="6"/>
      <c r="CC23" s="6"/>
      <c r="CD23" s="6"/>
      <c r="CE23" s="6"/>
      <c r="CF23" s="6"/>
      <c r="CG23" s="6"/>
      <c r="CH23" s="6"/>
      <c r="CI23" s="6"/>
      <c r="CJ23" s="6"/>
      <c r="CK23" s="6"/>
      <c r="CL23" s="6"/>
      <c r="CM23" s="6"/>
      <c r="CN23" s="6"/>
      <c r="CO23" s="6"/>
      <c r="CP23" s="6"/>
      <c r="CQ23" s="6"/>
      <c r="CR23" s="6"/>
      <c r="CS23" s="6"/>
      <c r="CT23" s="6"/>
      <c r="CU23" s="6"/>
      <c r="CV23" s="6"/>
      <c r="CW23" s="6"/>
      <c r="CX23" s="6"/>
      <c r="CY23" s="6"/>
      <c r="CZ23" s="6"/>
      <c r="DA23" s="6"/>
      <c r="DB23" s="6"/>
      <c r="DC23" s="6"/>
      <c r="DD23" s="6"/>
      <c r="DE23" s="6"/>
      <c r="DF23" s="6"/>
      <c r="DG23" s="6"/>
      <c r="DH23" s="6"/>
      <c r="DI23" s="6"/>
      <c r="DJ23" s="6"/>
      <c r="DK23" s="6"/>
      <c r="DL23" s="6"/>
      <c r="DM23" s="6"/>
      <c r="DN23" s="6"/>
      <c r="DO23" s="6"/>
      <c r="DP23" s="6"/>
      <c r="DQ23" s="6"/>
      <c r="DR23" s="6"/>
      <c r="DS23" s="6"/>
      <c r="DT23" s="6"/>
      <c r="DU23" s="6"/>
      <c r="DV23" s="6"/>
      <c r="DW23" s="6"/>
      <c r="DX23" s="6"/>
      <c r="DY23" s="6"/>
      <c r="DZ23" s="6"/>
      <c r="EA23" s="6"/>
      <c r="EB23" s="6"/>
      <c r="EC23" s="6"/>
      <c r="ED23" s="6"/>
      <c r="EE23" s="6"/>
      <c r="EF23" s="6"/>
      <c r="EG23" s="6"/>
      <c r="EH23" s="6"/>
      <c r="EI23" s="6"/>
      <c r="EJ23" s="6"/>
      <c r="EK23" s="6"/>
      <c r="EL23" s="6"/>
      <c r="EM23" s="6"/>
      <c r="EN23" s="6"/>
      <c r="EO23" s="6"/>
      <c r="EP23" s="6"/>
      <c r="EQ23" s="6"/>
      <c r="ER23" s="6"/>
      <c r="ES23" s="6"/>
      <c r="ET23" s="6"/>
      <c r="EU23" s="6"/>
      <c r="EV23" s="6"/>
      <c r="EW23" s="6"/>
      <c r="EX23" s="6"/>
      <c r="EY23" s="6"/>
      <c r="EZ23" s="6"/>
      <c r="FA23" s="6"/>
      <c r="FB23" s="6"/>
      <c r="FC23" s="6"/>
      <c r="FD23" s="6"/>
      <c r="FE23" s="6"/>
      <c r="FF23" s="6"/>
      <c r="FG23" s="6"/>
      <c r="FH23" s="6"/>
      <c r="FI23" s="6"/>
      <c r="FJ23" s="6"/>
      <c r="FK23" s="6"/>
      <c r="FL23" s="6"/>
      <c r="FM23" s="6"/>
      <c r="FN23" s="6"/>
      <c r="FO23" s="6"/>
      <c r="FP23" s="6"/>
      <c r="FQ23" s="6"/>
      <c r="FR23" s="6"/>
      <c r="FS23" s="6"/>
      <c r="FT23" s="6"/>
      <c r="FU23" s="6"/>
      <c r="FV23" s="6"/>
      <c r="FW23" s="6"/>
      <c r="FX23" s="6"/>
      <c r="FY23" s="6"/>
      <c r="FZ23" s="6"/>
      <c r="GA23" s="6"/>
      <c r="GB23" s="6"/>
      <c r="GC23" s="6"/>
      <c r="GD23" s="6"/>
      <c r="GE23" s="6"/>
      <c r="GF23" s="6"/>
      <c r="GG23" s="6"/>
      <c r="GH23" s="6"/>
      <c r="GI23" s="6"/>
      <c r="GJ23" s="6"/>
      <c r="GK23" s="6"/>
      <c r="GL23" s="6"/>
      <c r="GM23" s="6"/>
      <c r="GN23" s="6"/>
    </row>
    <row r="24" spans="1:196" ht="13.15" customHeight="1">
      <c r="A24" s="21">
        <v>357</v>
      </c>
      <c r="B24" s="6" t="s">
        <v>39</v>
      </c>
      <c r="C24" s="6"/>
      <c r="D24" s="15" t="s">
        <v>109</v>
      </c>
      <c r="E24" s="14"/>
      <c r="F24" s="34">
        <v>62404194.149999999</v>
      </c>
      <c r="G24" s="34"/>
      <c r="H24" s="35">
        <v>17637274</v>
      </c>
      <c r="I24" s="35"/>
      <c r="J24" s="54">
        <v>44766923</v>
      </c>
      <c r="K24" s="54"/>
      <c r="L24" s="54">
        <v>1158732</v>
      </c>
      <c r="M24" s="6"/>
      <c r="N24" s="20">
        <f t="shared" si="0"/>
        <v>38.6</v>
      </c>
      <c r="O24" s="6"/>
      <c r="P24" s="17">
        <f t="shared" si="1"/>
        <v>1.86</v>
      </c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  <c r="BS24" s="6"/>
      <c r="BT24" s="6"/>
      <c r="BU24" s="6"/>
      <c r="BV24" s="6"/>
      <c r="BW24" s="6"/>
      <c r="BX24" s="6"/>
      <c r="BY24" s="6"/>
      <c r="BZ24" s="6"/>
      <c r="CA24" s="6"/>
      <c r="CB24" s="6"/>
      <c r="CC24" s="6"/>
      <c r="CD24" s="6"/>
      <c r="CE24" s="6"/>
      <c r="CF24" s="6"/>
      <c r="CG24" s="6"/>
      <c r="CH24" s="6"/>
      <c r="CI24" s="6"/>
      <c r="CJ24" s="6"/>
      <c r="CK24" s="6"/>
      <c r="CL24" s="6"/>
      <c r="CM24" s="6"/>
      <c r="CN24" s="6"/>
      <c r="CO24" s="6"/>
      <c r="CP24" s="6"/>
      <c r="CQ24" s="6"/>
      <c r="CR24" s="6"/>
      <c r="CS24" s="6"/>
      <c r="CT24" s="6"/>
      <c r="CU24" s="6"/>
      <c r="CV24" s="6"/>
      <c r="CW24" s="6"/>
      <c r="CX24" s="6"/>
      <c r="CY24" s="6"/>
      <c r="CZ24" s="6"/>
      <c r="DA24" s="6"/>
      <c r="DB24" s="6"/>
      <c r="DC24" s="6"/>
      <c r="DD24" s="6"/>
      <c r="DE24" s="6"/>
      <c r="DF24" s="6"/>
      <c r="DG24" s="6"/>
      <c r="DH24" s="6"/>
      <c r="DI24" s="6"/>
      <c r="DJ24" s="6"/>
      <c r="DK24" s="6"/>
      <c r="DL24" s="6"/>
      <c r="DM24" s="6"/>
      <c r="DN24" s="6"/>
      <c r="DO24" s="6"/>
      <c r="DP24" s="6"/>
      <c r="DQ24" s="6"/>
      <c r="DR24" s="6"/>
      <c r="DS24" s="6"/>
      <c r="DT24" s="6"/>
      <c r="DU24" s="6"/>
      <c r="DV24" s="6"/>
      <c r="DW24" s="6"/>
      <c r="DX24" s="6"/>
      <c r="DY24" s="6"/>
      <c r="DZ24" s="6"/>
      <c r="EA24" s="6"/>
      <c r="EB24" s="6"/>
      <c r="EC24" s="6"/>
      <c r="ED24" s="6"/>
      <c r="EE24" s="6"/>
      <c r="EF24" s="6"/>
      <c r="EG24" s="6"/>
      <c r="EH24" s="6"/>
      <c r="EI24" s="6"/>
      <c r="EJ24" s="6"/>
      <c r="EK24" s="6"/>
      <c r="EL24" s="6"/>
      <c r="EM24" s="6"/>
      <c r="EN24" s="6"/>
      <c r="EO24" s="6"/>
      <c r="EP24" s="6"/>
      <c r="EQ24" s="6"/>
      <c r="ER24" s="6"/>
      <c r="ES24" s="6"/>
      <c r="ET24" s="6"/>
      <c r="EU24" s="6"/>
      <c r="EV24" s="6"/>
      <c r="EW24" s="6"/>
      <c r="EX24" s="6"/>
      <c r="EY24" s="6"/>
      <c r="EZ24" s="6"/>
      <c r="FA24" s="6"/>
      <c r="FB24" s="6"/>
      <c r="FC24" s="6"/>
      <c r="FD24" s="6"/>
      <c r="FE24" s="6"/>
      <c r="FF24" s="6"/>
      <c r="FG24" s="6"/>
      <c r="FH24" s="6"/>
      <c r="FI24" s="6"/>
      <c r="FJ24" s="6"/>
      <c r="FK24" s="6"/>
      <c r="FL24" s="6"/>
      <c r="FM24" s="6"/>
      <c r="FN24" s="6"/>
      <c r="FO24" s="6"/>
      <c r="FP24" s="6"/>
      <c r="FQ24" s="6"/>
      <c r="FR24" s="6"/>
      <c r="FS24" s="6"/>
      <c r="FT24" s="6"/>
      <c r="FU24" s="6"/>
      <c r="FV24" s="6"/>
      <c r="FW24" s="6"/>
      <c r="FX24" s="6"/>
      <c r="FY24" s="6"/>
      <c r="FZ24" s="6"/>
      <c r="GA24" s="6"/>
      <c r="GB24" s="6"/>
      <c r="GC24" s="6"/>
      <c r="GD24" s="6"/>
      <c r="GE24" s="6"/>
      <c r="GF24" s="6"/>
      <c r="GG24" s="6"/>
      <c r="GH24" s="6"/>
      <c r="GI24" s="6"/>
      <c r="GJ24" s="6"/>
      <c r="GK24" s="6"/>
      <c r="GL24" s="6"/>
      <c r="GM24" s="6"/>
      <c r="GN24" s="6"/>
    </row>
    <row r="25" spans="1:196" ht="13.15" customHeight="1">
      <c r="A25" s="21">
        <v>358</v>
      </c>
      <c r="B25" s="6" t="s">
        <v>40</v>
      </c>
      <c r="C25" s="6"/>
      <c r="D25" s="15" t="s">
        <v>42</v>
      </c>
      <c r="E25" s="14"/>
      <c r="F25" s="34">
        <v>42244274</v>
      </c>
      <c r="G25" s="34"/>
      <c r="H25" s="35">
        <v>12146802</v>
      </c>
      <c r="I25" s="35"/>
      <c r="J25" s="35">
        <v>30097473</v>
      </c>
      <c r="K25" s="35"/>
      <c r="L25" s="35">
        <v>782599</v>
      </c>
      <c r="M25" s="6"/>
      <c r="N25" s="20">
        <f t="shared" si="0"/>
        <v>38.5</v>
      </c>
      <c r="O25" s="6"/>
      <c r="P25" s="17">
        <f t="shared" si="1"/>
        <v>1.85</v>
      </c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6"/>
      <c r="BS25" s="6"/>
      <c r="BT25" s="6"/>
      <c r="BU25" s="6"/>
      <c r="BV25" s="6"/>
      <c r="BW25" s="6"/>
      <c r="BX25" s="6"/>
      <c r="BY25" s="6"/>
      <c r="BZ25" s="6"/>
      <c r="CA25" s="6"/>
      <c r="CB25" s="6"/>
      <c r="CC25" s="6"/>
      <c r="CD25" s="6"/>
      <c r="CE25" s="6"/>
      <c r="CF25" s="6"/>
      <c r="CG25" s="6"/>
      <c r="CH25" s="6"/>
      <c r="CI25" s="6"/>
      <c r="CJ25" s="6"/>
      <c r="CK25" s="6"/>
      <c r="CL25" s="6"/>
      <c r="CM25" s="6"/>
      <c r="CN25" s="6"/>
      <c r="CO25" s="6"/>
      <c r="CP25" s="6"/>
      <c r="CQ25" s="6"/>
      <c r="CR25" s="6"/>
      <c r="CS25" s="6"/>
      <c r="CT25" s="6"/>
      <c r="CU25" s="6"/>
      <c r="CV25" s="6"/>
      <c r="CW25" s="6"/>
      <c r="CX25" s="6"/>
      <c r="CY25" s="6"/>
      <c r="CZ25" s="6"/>
      <c r="DA25" s="6"/>
      <c r="DB25" s="6"/>
      <c r="DC25" s="6"/>
      <c r="DD25" s="6"/>
      <c r="DE25" s="6"/>
      <c r="DF25" s="6"/>
      <c r="DG25" s="6"/>
      <c r="DH25" s="6"/>
      <c r="DI25" s="6"/>
      <c r="DJ25" s="6"/>
      <c r="DK25" s="6"/>
      <c r="DL25" s="6"/>
      <c r="DM25" s="6"/>
      <c r="DN25" s="6"/>
      <c r="DO25" s="6"/>
      <c r="DP25" s="6"/>
      <c r="DQ25" s="6"/>
      <c r="DR25" s="6"/>
      <c r="DS25" s="6"/>
      <c r="DT25" s="6"/>
      <c r="DU25" s="6"/>
      <c r="DV25" s="6"/>
      <c r="DW25" s="6"/>
      <c r="DX25" s="6"/>
      <c r="DY25" s="6"/>
      <c r="DZ25" s="6"/>
      <c r="EA25" s="6"/>
      <c r="EB25" s="6"/>
      <c r="EC25" s="6"/>
      <c r="ED25" s="6"/>
      <c r="EE25" s="6"/>
      <c r="EF25" s="6"/>
      <c r="EG25" s="6"/>
      <c r="EH25" s="6"/>
      <c r="EI25" s="6"/>
      <c r="EJ25" s="6"/>
      <c r="EK25" s="6"/>
      <c r="EL25" s="6"/>
      <c r="EM25" s="6"/>
      <c r="EN25" s="6"/>
      <c r="EO25" s="6"/>
      <c r="EP25" s="6"/>
      <c r="EQ25" s="6"/>
      <c r="ER25" s="6"/>
      <c r="ES25" s="6"/>
      <c r="ET25" s="6"/>
      <c r="EU25" s="6"/>
      <c r="EV25" s="6"/>
      <c r="EW25" s="6"/>
      <c r="EX25" s="6"/>
      <c r="EY25" s="6"/>
      <c r="EZ25" s="6"/>
      <c r="FA25" s="6"/>
      <c r="FB25" s="6"/>
      <c r="FC25" s="6"/>
      <c r="FD25" s="6"/>
      <c r="FE25" s="6"/>
      <c r="FF25" s="6"/>
      <c r="FG25" s="6"/>
      <c r="FH25" s="6"/>
      <c r="FI25" s="6"/>
      <c r="FJ25" s="6"/>
      <c r="FK25" s="6"/>
      <c r="FL25" s="6"/>
      <c r="FM25" s="6"/>
      <c r="FN25" s="6"/>
      <c r="FO25" s="6"/>
      <c r="FP25" s="6"/>
      <c r="FQ25" s="6"/>
      <c r="FR25" s="6"/>
      <c r="FS25" s="6"/>
      <c r="FT25" s="6"/>
      <c r="FU25" s="6"/>
      <c r="FV25" s="6"/>
      <c r="FW25" s="6"/>
      <c r="FX25" s="6"/>
      <c r="FY25" s="6"/>
      <c r="FZ25" s="6"/>
      <c r="GA25" s="6"/>
      <c r="GB25" s="6"/>
      <c r="GC25" s="6"/>
      <c r="GD25" s="6"/>
      <c r="GE25" s="6"/>
      <c r="GF25" s="6"/>
      <c r="GG25" s="6"/>
      <c r="GH25" s="6"/>
      <c r="GI25" s="6"/>
      <c r="GJ25" s="6"/>
      <c r="GK25" s="6"/>
      <c r="GL25" s="6"/>
      <c r="GM25" s="6"/>
      <c r="GN25" s="6"/>
    </row>
    <row r="26" spans="1:196" ht="13.15" customHeight="1">
      <c r="A26" s="21"/>
      <c r="B26" s="6"/>
      <c r="C26" s="6"/>
      <c r="D26" s="15"/>
      <c r="E26" s="14"/>
      <c r="F26" s="38"/>
      <c r="G26" s="6"/>
      <c r="H26" s="44"/>
      <c r="I26" s="45"/>
      <c r="J26" s="46"/>
      <c r="K26" s="45"/>
      <c r="L26" s="44"/>
      <c r="M26" s="6"/>
      <c r="N26" s="20"/>
      <c r="O26" s="6"/>
      <c r="P26" s="17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6"/>
      <c r="BS26" s="6"/>
      <c r="BT26" s="6"/>
      <c r="BU26" s="6"/>
      <c r="BV26" s="6"/>
      <c r="BW26" s="6"/>
      <c r="BX26" s="6"/>
      <c r="BY26" s="6"/>
      <c r="BZ26" s="6"/>
      <c r="CA26" s="6"/>
      <c r="CB26" s="6"/>
      <c r="CC26" s="6"/>
      <c r="CD26" s="6"/>
      <c r="CE26" s="6"/>
      <c r="CF26" s="6"/>
      <c r="CG26" s="6"/>
      <c r="CH26" s="6"/>
      <c r="CI26" s="6"/>
      <c r="CJ26" s="6"/>
      <c r="CK26" s="6"/>
      <c r="CL26" s="6"/>
      <c r="CM26" s="6"/>
      <c r="CN26" s="6"/>
      <c r="CO26" s="6"/>
      <c r="CP26" s="6"/>
      <c r="CQ26" s="6"/>
      <c r="CR26" s="6"/>
      <c r="CS26" s="6"/>
      <c r="CT26" s="6"/>
      <c r="CU26" s="6"/>
      <c r="CV26" s="6"/>
      <c r="CW26" s="6"/>
      <c r="CX26" s="6"/>
      <c r="CY26" s="6"/>
      <c r="CZ26" s="6"/>
      <c r="DA26" s="6"/>
      <c r="DB26" s="6"/>
      <c r="DC26" s="6"/>
      <c r="DD26" s="6"/>
      <c r="DE26" s="6"/>
      <c r="DF26" s="6"/>
      <c r="DG26" s="6"/>
      <c r="DH26" s="6"/>
      <c r="DI26" s="6"/>
      <c r="DJ26" s="6"/>
      <c r="DK26" s="6"/>
      <c r="DL26" s="6"/>
      <c r="DM26" s="6"/>
      <c r="DN26" s="6"/>
      <c r="DO26" s="6"/>
      <c r="DP26" s="6"/>
      <c r="DQ26" s="6"/>
      <c r="DR26" s="6"/>
      <c r="DS26" s="6"/>
      <c r="DT26" s="6"/>
      <c r="DU26" s="6"/>
      <c r="DV26" s="6"/>
      <c r="DW26" s="6"/>
      <c r="DX26" s="6"/>
      <c r="DY26" s="6"/>
      <c r="DZ26" s="6"/>
      <c r="EA26" s="6"/>
      <c r="EB26" s="6"/>
      <c r="EC26" s="6"/>
      <c r="ED26" s="6"/>
      <c r="EE26" s="6"/>
      <c r="EF26" s="6"/>
      <c r="EG26" s="6"/>
      <c r="EH26" s="6"/>
      <c r="EI26" s="6"/>
      <c r="EJ26" s="6"/>
      <c r="EK26" s="6"/>
      <c r="EL26" s="6"/>
      <c r="EM26" s="6"/>
      <c r="EN26" s="6"/>
      <c r="EO26" s="6"/>
      <c r="EP26" s="6"/>
      <c r="EQ26" s="6"/>
      <c r="ER26" s="6"/>
      <c r="ES26" s="6"/>
      <c r="ET26" s="6"/>
      <c r="EU26" s="6"/>
      <c r="EV26" s="6"/>
      <c r="EW26" s="6"/>
      <c r="EX26" s="6"/>
      <c r="EY26" s="6"/>
      <c r="EZ26" s="6"/>
      <c r="FA26" s="6"/>
      <c r="FB26" s="6"/>
      <c r="FC26" s="6"/>
      <c r="FD26" s="6"/>
      <c r="FE26" s="6"/>
      <c r="FF26" s="6"/>
      <c r="FG26" s="6"/>
      <c r="FH26" s="6"/>
      <c r="FI26" s="6"/>
      <c r="FJ26" s="6"/>
      <c r="FK26" s="6"/>
      <c r="FL26" s="6"/>
      <c r="FM26" s="6"/>
      <c r="FN26" s="6"/>
      <c r="FO26" s="6"/>
      <c r="FP26" s="6"/>
      <c r="FQ26" s="6"/>
      <c r="FR26" s="6"/>
      <c r="FS26" s="6"/>
      <c r="FT26" s="6"/>
      <c r="FU26" s="6"/>
      <c r="FV26" s="6"/>
      <c r="FW26" s="6"/>
      <c r="FX26" s="6"/>
      <c r="FY26" s="6"/>
      <c r="FZ26" s="6"/>
      <c r="GA26" s="6"/>
      <c r="GB26" s="6"/>
      <c r="GC26" s="6"/>
      <c r="GD26" s="6"/>
      <c r="GE26" s="6"/>
      <c r="GF26" s="6"/>
      <c r="GG26" s="6"/>
      <c r="GH26" s="6"/>
      <c r="GI26" s="6"/>
      <c r="GJ26" s="6"/>
      <c r="GK26" s="6"/>
      <c r="GL26" s="6"/>
      <c r="GM26" s="6"/>
      <c r="GN26" s="6"/>
    </row>
    <row r="27" spans="1:196" ht="13.15" customHeight="1">
      <c r="A27" s="21"/>
      <c r="B27" s="14" t="s">
        <v>43</v>
      </c>
      <c r="C27" s="6"/>
      <c r="D27" s="15"/>
      <c r="E27" s="14"/>
      <c r="F27" s="39">
        <f>SUM(F18:F25)</f>
        <v>500529384.35999995</v>
      </c>
      <c r="G27" s="6"/>
      <c r="H27" s="45">
        <f>SUM(H18:H25)</f>
        <v>145857554</v>
      </c>
      <c r="I27" s="45"/>
      <c r="J27" s="45">
        <f>SUM(J18:J25)</f>
        <v>354671836</v>
      </c>
      <c r="K27" s="45"/>
      <c r="L27" s="45">
        <f>SUM(L18:L25)</f>
        <v>12550539</v>
      </c>
      <c r="M27" s="6"/>
      <c r="N27" s="20">
        <f>IF(L27="","",ROUND(J27/L27,1))</f>
        <v>28.3</v>
      </c>
      <c r="O27" s="6"/>
      <c r="P27" s="17">
        <f>IF(F27="","",ROUND(L27/F27*100,2))</f>
        <v>2.5099999999999998</v>
      </c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6"/>
      <c r="BS27" s="6"/>
      <c r="BT27" s="6"/>
      <c r="BU27" s="6"/>
      <c r="BV27" s="6"/>
      <c r="BW27" s="6"/>
      <c r="BX27" s="6"/>
      <c r="BY27" s="6"/>
      <c r="BZ27" s="6"/>
      <c r="CA27" s="6"/>
      <c r="CB27" s="6"/>
      <c r="CC27" s="6"/>
      <c r="CD27" s="6"/>
      <c r="CE27" s="6"/>
      <c r="CF27" s="6"/>
      <c r="CG27" s="6"/>
      <c r="CH27" s="6"/>
      <c r="CI27" s="6"/>
      <c r="CJ27" s="6"/>
      <c r="CK27" s="6"/>
      <c r="CL27" s="6"/>
      <c r="CM27" s="6"/>
      <c r="CN27" s="6"/>
      <c r="CO27" s="6"/>
      <c r="CP27" s="6"/>
      <c r="CQ27" s="6"/>
      <c r="CR27" s="6"/>
      <c r="CS27" s="6"/>
      <c r="CT27" s="6"/>
      <c r="CU27" s="6"/>
      <c r="CV27" s="6"/>
      <c r="CW27" s="6"/>
      <c r="CX27" s="6"/>
      <c r="CY27" s="6"/>
      <c r="CZ27" s="6"/>
      <c r="DA27" s="6"/>
      <c r="DB27" s="6"/>
      <c r="DC27" s="6"/>
      <c r="DD27" s="6"/>
      <c r="DE27" s="6"/>
      <c r="DF27" s="6"/>
      <c r="DG27" s="6"/>
      <c r="DH27" s="6"/>
      <c r="DI27" s="6"/>
      <c r="DJ27" s="6"/>
      <c r="DK27" s="6"/>
      <c r="DL27" s="6"/>
      <c r="DM27" s="6"/>
      <c r="DN27" s="6"/>
      <c r="DO27" s="6"/>
      <c r="DP27" s="6"/>
      <c r="DQ27" s="6"/>
      <c r="DR27" s="6"/>
      <c r="DS27" s="6"/>
      <c r="DT27" s="6"/>
      <c r="DU27" s="6"/>
      <c r="DV27" s="6"/>
      <c r="DW27" s="6"/>
      <c r="DX27" s="6"/>
      <c r="DY27" s="6"/>
      <c r="DZ27" s="6"/>
      <c r="EA27" s="6"/>
      <c r="EB27" s="6"/>
      <c r="EC27" s="6"/>
      <c r="ED27" s="6"/>
      <c r="EE27" s="6"/>
      <c r="EF27" s="6"/>
      <c r="EG27" s="6"/>
      <c r="EH27" s="6"/>
      <c r="EI27" s="6"/>
      <c r="EJ27" s="6"/>
      <c r="EK27" s="6"/>
      <c r="EL27" s="6"/>
      <c r="EM27" s="6"/>
      <c r="EN27" s="6"/>
      <c r="EO27" s="6"/>
      <c r="EP27" s="6"/>
      <c r="EQ27" s="6"/>
      <c r="ER27" s="6"/>
      <c r="ES27" s="6"/>
      <c r="ET27" s="6"/>
      <c r="EU27" s="6"/>
      <c r="EV27" s="6"/>
      <c r="EW27" s="6"/>
      <c r="EX27" s="6"/>
      <c r="EY27" s="6"/>
      <c r="EZ27" s="6"/>
      <c r="FA27" s="6"/>
      <c r="FB27" s="6"/>
      <c r="FC27" s="6"/>
      <c r="FD27" s="6"/>
      <c r="FE27" s="6"/>
      <c r="FF27" s="6"/>
      <c r="FG27" s="6"/>
      <c r="FH27" s="6"/>
      <c r="FI27" s="6"/>
      <c r="FJ27" s="6"/>
      <c r="FK27" s="6"/>
      <c r="FL27" s="6"/>
      <c r="FM27" s="6"/>
      <c r="FN27" s="6"/>
      <c r="FO27" s="6"/>
      <c r="FP27" s="6"/>
      <c r="FQ27" s="6"/>
      <c r="FR27" s="6"/>
      <c r="FS27" s="6"/>
      <c r="FT27" s="6"/>
      <c r="FU27" s="6"/>
      <c r="FV27" s="6"/>
      <c r="FW27" s="6"/>
      <c r="FX27" s="6"/>
      <c r="FY27" s="6"/>
      <c r="FZ27" s="6"/>
      <c r="GA27" s="6"/>
      <c r="GB27" s="6"/>
      <c r="GC27" s="6"/>
      <c r="GD27" s="6"/>
      <c r="GE27" s="6"/>
      <c r="GF27" s="6"/>
      <c r="GG27" s="6"/>
      <c r="GH27" s="6"/>
      <c r="GI27" s="6"/>
      <c r="GJ27" s="6"/>
      <c r="GK27" s="6"/>
      <c r="GL27" s="6"/>
      <c r="GM27" s="6"/>
      <c r="GN27" s="6"/>
    </row>
    <row r="28" spans="1:196" ht="13.15" customHeight="1">
      <c r="A28" s="21"/>
      <c r="B28" s="6"/>
      <c r="C28" s="6"/>
      <c r="D28" s="15"/>
      <c r="E28" s="14"/>
      <c r="F28" s="39"/>
      <c r="G28" s="6"/>
      <c r="H28" s="45"/>
      <c r="I28" s="45"/>
      <c r="J28" s="47"/>
      <c r="K28" s="45"/>
      <c r="L28" s="45"/>
      <c r="M28" s="6"/>
      <c r="N28" s="20"/>
      <c r="O28" s="6"/>
      <c r="P28" s="17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/>
      <c r="BS28" s="6"/>
      <c r="BT28" s="6"/>
      <c r="BU28" s="6"/>
      <c r="BV28" s="6"/>
      <c r="BW28" s="6"/>
      <c r="BX28" s="6"/>
      <c r="BY28" s="6"/>
      <c r="BZ28" s="6"/>
      <c r="CA28" s="6"/>
      <c r="CB28" s="6"/>
      <c r="CC28" s="6"/>
      <c r="CD28" s="6"/>
      <c r="CE28" s="6"/>
      <c r="CF28" s="6"/>
      <c r="CG28" s="6"/>
      <c r="CH28" s="6"/>
      <c r="CI28" s="6"/>
      <c r="CJ28" s="6"/>
      <c r="CK28" s="6"/>
      <c r="CL28" s="6"/>
      <c r="CM28" s="6"/>
      <c r="CN28" s="6"/>
      <c r="CO28" s="6"/>
      <c r="CP28" s="6"/>
      <c r="CQ28" s="6"/>
      <c r="CR28" s="6"/>
      <c r="CS28" s="6"/>
      <c r="CT28" s="6"/>
      <c r="CU28" s="6"/>
      <c r="CV28" s="6"/>
      <c r="CW28" s="6"/>
      <c r="CX28" s="6"/>
      <c r="CY28" s="6"/>
      <c r="CZ28" s="6"/>
      <c r="DA28" s="6"/>
      <c r="DB28" s="6"/>
      <c r="DC28" s="6"/>
      <c r="DD28" s="6"/>
      <c r="DE28" s="6"/>
      <c r="DF28" s="6"/>
      <c r="DG28" s="6"/>
      <c r="DH28" s="6"/>
      <c r="DI28" s="6"/>
      <c r="DJ28" s="6"/>
      <c r="DK28" s="6"/>
      <c r="DL28" s="6"/>
      <c r="DM28" s="6"/>
      <c r="DN28" s="6"/>
      <c r="DO28" s="6"/>
      <c r="DP28" s="6"/>
      <c r="DQ28" s="6"/>
      <c r="DR28" s="6"/>
      <c r="DS28" s="6"/>
      <c r="DT28" s="6"/>
      <c r="DU28" s="6"/>
      <c r="DV28" s="6"/>
      <c r="DW28" s="6"/>
      <c r="DX28" s="6"/>
      <c r="DY28" s="6"/>
      <c r="DZ28" s="6"/>
      <c r="EA28" s="6"/>
      <c r="EB28" s="6"/>
      <c r="EC28" s="6"/>
      <c r="ED28" s="6"/>
      <c r="EE28" s="6"/>
      <c r="EF28" s="6"/>
      <c r="EG28" s="6"/>
      <c r="EH28" s="6"/>
      <c r="EI28" s="6"/>
      <c r="EJ28" s="6"/>
      <c r="EK28" s="6"/>
      <c r="EL28" s="6"/>
      <c r="EM28" s="6"/>
      <c r="EN28" s="6"/>
      <c r="EO28" s="6"/>
      <c r="EP28" s="6"/>
      <c r="EQ28" s="6"/>
      <c r="ER28" s="6"/>
      <c r="ES28" s="6"/>
      <c r="ET28" s="6"/>
      <c r="EU28" s="6"/>
      <c r="EV28" s="6"/>
      <c r="EW28" s="6"/>
      <c r="EX28" s="6"/>
      <c r="EY28" s="6"/>
      <c r="EZ28" s="6"/>
      <c r="FA28" s="6"/>
      <c r="FB28" s="6"/>
      <c r="FC28" s="6"/>
      <c r="FD28" s="6"/>
      <c r="FE28" s="6"/>
      <c r="FF28" s="6"/>
      <c r="FG28" s="6"/>
      <c r="FH28" s="6"/>
      <c r="FI28" s="6"/>
      <c r="FJ28" s="6"/>
      <c r="FK28" s="6"/>
      <c r="FL28" s="6"/>
      <c r="FM28" s="6"/>
      <c r="FN28" s="6"/>
      <c r="FO28" s="6"/>
      <c r="FP28" s="6"/>
      <c r="FQ28" s="6"/>
      <c r="FR28" s="6"/>
      <c r="FS28" s="6"/>
      <c r="FT28" s="6"/>
      <c r="FU28" s="6"/>
      <c r="FV28" s="6"/>
      <c r="FW28" s="6"/>
      <c r="FX28" s="6"/>
      <c r="FY28" s="6"/>
      <c r="FZ28" s="6"/>
      <c r="GA28" s="6"/>
      <c r="GB28" s="6"/>
      <c r="GC28" s="6"/>
      <c r="GD28" s="6"/>
      <c r="GE28" s="6"/>
      <c r="GF28" s="6"/>
      <c r="GG28" s="6"/>
      <c r="GH28" s="6"/>
      <c r="GI28" s="6"/>
      <c r="GJ28" s="6"/>
      <c r="GK28" s="6"/>
      <c r="GL28" s="6"/>
      <c r="GM28" s="6"/>
      <c r="GN28" s="6"/>
    </row>
    <row r="29" spans="1:196" ht="13.15" customHeight="1">
      <c r="A29" s="21"/>
      <c r="B29" s="14" t="s">
        <v>44</v>
      </c>
      <c r="C29" s="6"/>
      <c r="D29" s="15"/>
      <c r="E29" s="14"/>
      <c r="F29" s="39"/>
      <c r="G29" s="6"/>
      <c r="H29" s="45"/>
      <c r="I29" s="45"/>
      <c r="J29" s="47"/>
      <c r="K29" s="45"/>
      <c r="L29" s="45"/>
      <c r="M29" s="6"/>
      <c r="N29" s="20"/>
      <c r="O29" s="6"/>
      <c r="P29" s="17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  <c r="BP29" s="6"/>
      <c r="BQ29" s="6"/>
      <c r="BR29" s="6"/>
      <c r="BS29" s="6"/>
      <c r="BT29" s="6"/>
      <c r="BU29" s="6"/>
      <c r="BV29" s="6"/>
      <c r="BW29" s="6"/>
      <c r="BX29" s="6"/>
      <c r="BY29" s="6"/>
      <c r="BZ29" s="6"/>
      <c r="CA29" s="6"/>
      <c r="CB29" s="6"/>
      <c r="CC29" s="6"/>
      <c r="CD29" s="6"/>
      <c r="CE29" s="6"/>
      <c r="CF29" s="6"/>
      <c r="CG29" s="6"/>
      <c r="CH29" s="6"/>
      <c r="CI29" s="6"/>
      <c r="CJ29" s="6"/>
      <c r="CK29" s="6"/>
      <c r="CL29" s="6"/>
      <c r="CM29" s="6"/>
      <c r="CN29" s="6"/>
      <c r="CO29" s="6"/>
      <c r="CP29" s="6"/>
      <c r="CQ29" s="6"/>
      <c r="CR29" s="6"/>
      <c r="CS29" s="6"/>
      <c r="CT29" s="6"/>
      <c r="CU29" s="6"/>
      <c r="CV29" s="6"/>
      <c r="CW29" s="6"/>
      <c r="CX29" s="6"/>
      <c r="CY29" s="6"/>
      <c r="CZ29" s="6"/>
      <c r="DA29" s="6"/>
      <c r="DB29" s="6"/>
      <c r="DC29" s="6"/>
      <c r="DD29" s="6"/>
      <c r="DE29" s="6"/>
      <c r="DF29" s="6"/>
      <c r="DG29" s="6"/>
      <c r="DH29" s="6"/>
      <c r="DI29" s="6"/>
      <c r="DJ29" s="6"/>
      <c r="DK29" s="6"/>
      <c r="DL29" s="6"/>
      <c r="DM29" s="6"/>
      <c r="DN29" s="6"/>
      <c r="DO29" s="6"/>
      <c r="DP29" s="6"/>
      <c r="DQ29" s="6"/>
      <c r="DR29" s="6"/>
      <c r="DS29" s="6"/>
      <c r="DT29" s="6"/>
      <c r="DU29" s="6"/>
      <c r="DV29" s="6"/>
      <c r="DW29" s="6"/>
      <c r="DX29" s="6"/>
      <c r="DY29" s="6"/>
      <c r="DZ29" s="6"/>
      <c r="EA29" s="6"/>
      <c r="EB29" s="6"/>
      <c r="EC29" s="6"/>
      <c r="ED29" s="6"/>
      <c r="EE29" s="6"/>
      <c r="EF29" s="6"/>
      <c r="EG29" s="6"/>
      <c r="EH29" s="6"/>
      <c r="EI29" s="6"/>
      <c r="EJ29" s="6"/>
      <c r="EK29" s="6"/>
      <c r="EL29" s="6"/>
      <c r="EM29" s="6"/>
      <c r="EN29" s="6"/>
      <c r="EO29" s="6"/>
      <c r="EP29" s="6"/>
      <c r="EQ29" s="6"/>
      <c r="ER29" s="6"/>
      <c r="ES29" s="6"/>
      <c r="ET29" s="6"/>
      <c r="EU29" s="6"/>
      <c r="EV29" s="6"/>
      <c r="EW29" s="6"/>
      <c r="EX29" s="6"/>
      <c r="EY29" s="6"/>
      <c r="EZ29" s="6"/>
      <c r="FA29" s="6"/>
      <c r="FB29" s="6"/>
      <c r="FC29" s="6"/>
      <c r="FD29" s="6"/>
      <c r="FE29" s="6"/>
      <c r="FF29" s="6"/>
      <c r="FG29" s="6"/>
      <c r="FH29" s="6"/>
      <c r="FI29" s="6"/>
      <c r="FJ29" s="6"/>
      <c r="FK29" s="6"/>
      <c r="FL29" s="6"/>
      <c r="FM29" s="6"/>
      <c r="FN29" s="6"/>
      <c r="FO29" s="6"/>
      <c r="FP29" s="6"/>
      <c r="FQ29" s="6"/>
      <c r="FR29" s="6"/>
      <c r="FS29" s="6"/>
      <c r="FT29" s="6"/>
      <c r="FU29" s="6"/>
      <c r="FV29" s="6"/>
      <c r="FW29" s="6"/>
      <c r="FX29" s="6"/>
      <c r="FY29" s="6"/>
      <c r="FZ29" s="6"/>
      <c r="GA29" s="6"/>
      <c r="GB29" s="6"/>
      <c r="GC29" s="6"/>
      <c r="GD29" s="6"/>
      <c r="GE29" s="6"/>
      <c r="GF29" s="6"/>
      <c r="GG29" s="6"/>
      <c r="GH29" s="6"/>
      <c r="GI29" s="6"/>
      <c r="GJ29" s="6"/>
      <c r="GK29" s="6"/>
      <c r="GL29" s="6"/>
      <c r="GM29" s="6"/>
      <c r="GN29" s="6"/>
    </row>
    <row r="30" spans="1:196" ht="13.15" customHeight="1">
      <c r="A30" s="21">
        <v>361</v>
      </c>
      <c r="B30" s="6" t="s">
        <v>29</v>
      </c>
      <c r="C30" s="6"/>
      <c r="F30" s="40"/>
      <c r="H30" s="48"/>
      <c r="I30" s="48"/>
      <c r="J30" s="49"/>
      <c r="K30" s="48"/>
      <c r="L30" s="48"/>
      <c r="Q30" s="23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  <c r="BP30" s="6"/>
      <c r="BQ30" s="6"/>
      <c r="BR30" s="6"/>
      <c r="BS30" s="6"/>
      <c r="BT30" s="6"/>
      <c r="BU30" s="6"/>
      <c r="BV30" s="6"/>
      <c r="BW30" s="6"/>
      <c r="BX30" s="6"/>
      <c r="BY30" s="6"/>
      <c r="BZ30" s="6"/>
      <c r="CA30" s="6"/>
      <c r="CB30" s="6"/>
      <c r="CC30" s="6"/>
      <c r="CD30" s="6"/>
      <c r="CE30" s="6"/>
      <c r="CF30" s="6"/>
      <c r="CG30" s="6"/>
      <c r="CH30" s="6"/>
      <c r="CI30" s="6"/>
      <c r="CJ30" s="6"/>
      <c r="CK30" s="6"/>
      <c r="CL30" s="6"/>
      <c r="CM30" s="6"/>
      <c r="CN30" s="6"/>
      <c r="CO30" s="6"/>
      <c r="CP30" s="6"/>
      <c r="CQ30" s="6"/>
      <c r="CR30" s="6"/>
      <c r="CS30" s="6"/>
      <c r="CT30" s="6"/>
      <c r="CU30" s="6"/>
      <c r="CV30" s="6"/>
      <c r="CW30" s="6"/>
      <c r="CX30" s="6"/>
      <c r="CY30" s="6"/>
      <c r="CZ30" s="6"/>
      <c r="DA30" s="6"/>
      <c r="DB30" s="6"/>
      <c r="DC30" s="6"/>
      <c r="DD30" s="6"/>
      <c r="DE30" s="6"/>
      <c r="DF30" s="6"/>
      <c r="DG30" s="6"/>
      <c r="DH30" s="6"/>
      <c r="DI30" s="6"/>
      <c r="DJ30" s="6"/>
      <c r="DK30" s="6"/>
      <c r="DL30" s="6"/>
      <c r="DM30" s="6"/>
      <c r="DN30" s="6"/>
      <c r="DO30" s="6"/>
      <c r="DP30" s="6"/>
      <c r="DQ30" s="6"/>
      <c r="DR30" s="6"/>
      <c r="DS30" s="6"/>
      <c r="DT30" s="6"/>
      <c r="DU30" s="6"/>
      <c r="DV30" s="6"/>
      <c r="DW30" s="6"/>
      <c r="DX30" s="6"/>
      <c r="DY30" s="6"/>
      <c r="DZ30" s="6"/>
      <c r="EA30" s="6"/>
      <c r="EB30" s="6"/>
      <c r="EC30" s="6"/>
      <c r="ED30" s="6"/>
      <c r="EE30" s="6"/>
      <c r="EF30" s="6"/>
      <c r="EG30" s="6"/>
      <c r="EH30" s="6"/>
      <c r="EI30" s="6"/>
      <c r="EJ30" s="6"/>
      <c r="EK30" s="6"/>
      <c r="EL30" s="6"/>
      <c r="EM30" s="6"/>
      <c r="EN30" s="6"/>
      <c r="EO30" s="6"/>
      <c r="EP30" s="6"/>
      <c r="EQ30" s="6"/>
      <c r="ER30" s="6"/>
      <c r="ES30" s="6"/>
      <c r="ET30" s="6"/>
      <c r="EU30" s="6"/>
      <c r="EV30" s="6"/>
      <c r="EW30" s="6"/>
      <c r="EX30" s="6"/>
      <c r="EY30" s="6"/>
      <c r="EZ30" s="6"/>
      <c r="FA30" s="6"/>
      <c r="FB30" s="6"/>
      <c r="FC30" s="6"/>
      <c r="FD30" s="6"/>
      <c r="FE30" s="6"/>
      <c r="FF30" s="6"/>
      <c r="FG30" s="6"/>
      <c r="FH30" s="6"/>
      <c r="FI30" s="6"/>
      <c r="FJ30" s="6"/>
      <c r="FK30" s="6"/>
      <c r="FL30" s="6"/>
      <c r="FM30" s="6"/>
      <c r="FN30" s="6"/>
      <c r="FO30" s="6"/>
      <c r="FP30" s="6"/>
      <c r="FQ30" s="6"/>
      <c r="FR30" s="6"/>
      <c r="FS30" s="6"/>
      <c r="FT30" s="6"/>
      <c r="FU30" s="6"/>
      <c r="FV30" s="6"/>
      <c r="FW30" s="6"/>
      <c r="FX30" s="6"/>
      <c r="FY30" s="6"/>
      <c r="FZ30" s="6"/>
      <c r="GA30" s="6"/>
      <c r="GB30" s="6"/>
      <c r="GC30" s="6"/>
      <c r="GD30" s="6"/>
      <c r="GE30" s="6"/>
      <c r="GF30" s="6"/>
      <c r="GG30" s="6"/>
      <c r="GH30" s="6"/>
      <c r="GI30" s="6"/>
      <c r="GJ30" s="6"/>
      <c r="GK30" s="6"/>
      <c r="GL30" s="6"/>
      <c r="GM30" s="6"/>
      <c r="GN30" s="6"/>
    </row>
    <row r="31" spans="1:196" ht="13.15" customHeight="1">
      <c r="A31" s="21" t="s">
        <v>26</v>
      </c>
      <c r="B31" s="6" t="s">
        <v>30</v>
      </c>
      <c r="C31" s="6"/>
      <c r="D31" s="15" t="s">
        <v>110</v>
      </c>
      <c r="E31" s="14" t="s">
        <v>31</v>
      </c>
      <c r="F31" s="34">
        <v>33606622.579999998</v>
      </c>
      <c r="G31" s="52"/>
      <c r="H31" s="35">
        <v>18350158</v>
      </c>
      <c r="I31" s="35"/>
      <c r="J31" s="35">
        <v>15256469</v>
      </c>
      <c r="K31" s="35"/>
      <c r="L31" s="35">
        <v>858544</v>
      </c>
      <c r="M31" s="6"/>
      <c r="N31" s="20">
        <f>IF(L31="","",ROUND(J31/L31,1))</f>
        <v>17.8</v>
      </c>
      <c r="O31" s="6"/>
      <c r="P31" s="17">
        <f>IF(F31="","",ROUND(L31/F31*100,2))</f>
        <v>2.5499999999999998</v>
      </c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6"/>
      <c r="BP31" s="6"/>
      <c r="BQ31" s="6"/>
      <c r="BR31" s="6"/>
      <c r="BS31" s="6"/>
      <c r="BT31" s="6"/>
      <c r="BU31" s="6"/>
      <c r="BV31" s="6"/>
      <c r="BW31" s="6"/>
      <c r="BX31" s="6"/>
      <c r="BY31" s="6"/>
      <c r="BZ31" s="6"/>
      <c r="CA31" s="6"/>
      <c r="CB31" s="6"/>
      <c r="CC31" s="6"/>
      <c r="CD31" s="6"/>
      <c r="CE31" s="6"/>
      <c r="CF31" s="6"/>
      <c r="CG31" s="6"/>
      <c r="CH31" s="6"/>
      <c r="CI31" s="6"/>
      <c r="CJ31" s="6"/>
      <c r="CK31" s="6"/>
      <c r="CL31" s="6"/>
      <c r="CM31" s="6"/>
      <c r="CN31" s="6"/>
      <c r="CO31" s="6"/>
      <c r="CP31" s="6"/>
      <c r="CQ31" s="6"/>
      <c r="CR31" s="6"/>
      <c r="CS31" s="6"/>
      <c r="CT31" s="6"/>
      <c r="CU31" s="6"/>
      <c r="CV31" s="6"/>
      <c r="CW31" s="6"/>
      <c r="CX31" s="6"/>
      <c r="CY31" s="6"/>
      <c r="CZ31" s="6"/>
      <c r="DA31" s="6"/>
      <c r="DB31" s="6"/>
      <c r="DC31" s="6"/>
      <c r="DD31" s="6"/>
      <c r="DE31" s="6"/>
      <c r="DF31" s="6"/>
      <c r="DG31" s="6"/>
      <c r="DH31" s="6"/>
      <c r="DI31" s="6"/>
      <c r="DJ31" s="6"/>
      <c r="DK31" s="6"/>
      <c r="DL31" s="6"/>
      <c r="DM31" s="6"/>
      <c r="DN31" s="6"/>
      <c r="DO31" s="6"/>
      <c r="DP31" s="6"/>
      <c r="DQ31" s="6"/>
      <c r="DR31" s="6"/>
      <c r="DS31" s="6"/>
      <c r="DT31" s="6"/>
      <c r="DU31" s="6"/>
      <c r="DV31" s="6"/>
      <c r="DW31" s="6"/>
      <c r="DX31" s="6"/>
      <c r="DY31" s="6"/>
      <c r="DZ31" s="6"/>
      <c r="EA31" s="6"/>
      <c r="EB31" s="6"/>
      <c r="EC31" s="6"/>
      <c r="ED31" s="6"/>
      <c r="EE31" s="6"/>
      <c r="EF31" s="6"/>
      <c r="EG31" s="6"/>
      <c r="EH31" s="6"/>
      <c r="EI31" s="6"/>
      <c r="EJ31" s="6"/>
      <c r="EK31" s="6"/>
      <c r="EL31" s="6"/>
      <c r="EM31" s="6"/>
      <c r="EN31" s="6"/>
      <c r="EO31" s="6"/>
      <c r="EP31" s="6"/>
      <c r="EQ31" s="6"/>
      <c r="ER31" s="6"/>
      <c r="ES31" s="6"/>
      <c r="ET31" s="6"/>
      <c r="EU31" s="6"/>
      <c r="EV31" s="6"/>
      <c r="EW31" s="6"/>
      <c r="EX31" s="6"/>
      <c r="EY31" s="6"/>
      <c r="EZ31" s="6"/>
      <c r="FA31" s="6"/>
      <c r="FB31" s="6"/>
      <c r="FC31" s="6"/>
      <c r="FD31" s="6"/>
      <c r="FE31" s="6"/>
      <c r="FF31" s="6"/>
      <c r="FG31" s="6"/>
      <c r="FH31" s="6"/>
      <c r="FI31" s="6"/>
      <c r="FJ31" s="6"/>
      <c r="FK31" s="6"/>
      <c r="FL31" s="6"/>
      <c r="FM31" s="6"/>
      <c r="FN31" s="6"/>
      <c r="FO31" s="6"/>
      <c r="FP31" s="6"/>
      <c r="FQ31" s="6"/>
      <c r="FR31" s="6"/>
      <c r="FS31" s="6"/>
      <c r="FT31" s="6"/>
      <c r="FU31" s="6"/>
      <c r="FV31" s="6"/>
      <c r="FW31" s="6"/>
      <c r="FX31" s="6"/>
      <c r="FY31" s="6"/>
      <c r="FZ31" s="6"/>
      <c r="GA31" s="6"/>
      <c r="GB31" s="6"/>
      <c r="GC31" s="6"/>
      <c r="GD31" s="6"/>
      <c r="GE31" s="6"/>
      <c r="GF31" s="6"/>
      <c r="GG31" s="6"/>
      <c r="GH31" s="6"/>
      <c r="GI31" s="6"/>
      <c r="GJ31" s="6"/>
      <c r="GK31" s="6"/>
      <c r="GL31" s="6"/>
      <c r="GM31" s="6"/>
      <c r="GN31" s="6"/>
    </row>
    <row r="32" spans="1:196" ht="13.15" customHeight="1">
      <c r="A32" s="21" t="s">
        <v>26</v>
      </c>
      <c r="B32" s="6" t="s">
        <v>32</v>
      </c>
      <c r="C32" s="6"/>
      <c r="D32" s="15" t="s">
        <v>33</v>
      </c>
      <c r="E32" s="14"/>
      <c r="F32" s="34">
        <v>18587778.07</v>
      </c>
      <c r="G32" s="34"/>
      <c r="H32" s="35">
        <v>8196428</v>
      </c>
      <c r="I32" s="35"/>
      <c r="J32" s="35">
        <v>10391350</v>
      </c>
      <c r="K32" s="35"/>
      <c r="L32" s="35">
        <v>420168</v>
      </c>
      <c r="M32" s="6"/>
      <c r="N32" s="20">
        <f>IF(L32="","",ROUND(J32/L32,1))</f>
        <v>24.7</v>
      </c>
      <c r="O32" s="6"/>
      <c r="P32" s="17">
        <f>IF(F32="","",ROUND(L32/F32*100,2))</f>
        <v>2.2599999999999998</v>
      </c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  <c r="BO32" s="6"/>
      <c r="BP32" s="6"/>
      <c r="BQ32" s="6"/>
      <c r="BR32" s="6"/>
      <c r="BS32" s="6"/>
      <c r="BT32" s="6"/>
      <c r="BU32" s="6"/>
      <c r="BV32" s="6"/>
      <c r="BW32" s="6"/>
      <c r="BX32" s="6"/>
      <c r="BY32" s="6"/>
      <c r="BZ32" s="6"/>
      <c r="CA32" s="6"/>
      <c r="CB32" s="6"/>
      <c r="CC32" s="6"/>
      <c r="CD32" s="6"/>
      <c r="CE32" s="6"/>
      <c r="CF32" s="6"/>
      <c r="CG32" s="6"/>
      <c r="CH32" s="6"/>
      <c r="CI32" s="6"/>
      <c r="CJ32" s="6"/>
      <c r="CK32" s="6"/>
      <c r="CL32" s="6"/>
      <c r="CM32" s="6"/>
      <c r="CN32" s="6"/>
      <c r="CO32" s="6"/>
      <c r="CP32" s="6"/>
      <c r="CQ32" s="6"/>
      <c r="CR32" s="6"/>
      <c r="CS32" s="6"/>
      <c r="CT32" s="6"/>
      <c r="CU32" s="6"/>
      <c r="CV32" s="6"/>
      <c r="CW32" s="6"/>
      <c r="CX32" s="6"/>
      <c r="CY32" s="6"/>
      <c r="CZ32" s="6"/>
      <c r="DA32" s="6"/>
      <c r="DB32" s="6"/>
      <c r="DC32" s="6"/>
      <c r="DD32" s="6"/>
      <c r="DE32" s="6"/>
      <c r="DF32" s="6"/>
      <c r="DG32" s="6"/>
      <c r="DH32" s="6"/>
      <c r="DI32" s="6"/>
      <c r="DJ32" s="6"/>
      <c r="DK32" s="6"/>
      <c r="DL32" s="6"/>
      <c r="DM32" s="6"/>
      <c r="DN32" s="6"/>
      <c r="DO32" s="6"/>
      <c r="DP32" s="6"/>
      <c r="DQ32" s="6"/>
      <c r="DR32" s="6"/>
      <c r="DS32" s="6"/>
      <c r="DT32" s="6"/>
      <c r="DU32" s="6"/>
      <c r="DV32" s="6"/>
      <c r="DW32" s="6"/>
      <c r="DX32" s="6"/>
      <c r="DY32" s="6"/>
      <c r="DZ32" s="6"/>
      <c r="EA32" s="6"/>
      <c r="EB32" s="6"/>
      <c r="EC32" s="6"/>
      <c r="ED32" s="6"/>
      <c r="EE32" s="6"/>
      <c r="EF32" s="6"/>
      <c r="EG32" s="6"/>
      <c r="EH32" s="6"/>
      <c r="EI32" s="6"/>
      <c r="EJ32" s="6"/>
      <c r="EK32" s="6"/>
      <c r="EL32" s="6"/>
      <c r="EM32" s="6"/>
      <c r="EN32" s="6"/>
      <c r="EO32" s="6"/>
      <c r="EP32" s="6"/>
      <c r="EQ32" s="6"/>
      <c r="ER32" s="6"/>
      <c r="ES32" s="6"/>
      <c r="ET32" s="6"/>
      <c r="EU32" s="6"/>
      <c r="EV32" s="6"/>
      <c r="EW32" s="6"/>
      <c r="EX32" s="6"/>
      <c r="EY32" s="6"/>
      <c r="EZ32" s="6"/>
      <c r="FA32" s="6"/>
      <c r="FB32" s="6"/>
      <c r="FC32" s="6"/>
      <c r="FD32" s="6"/>
      <c r="FE32" s="6"/>
      <c r="FF32" s="6"/>
      <c r="FG32" s="6"/>
      <c r="FH32" s="6"/>
      <c r="FI32" s="6"/>
      <c r="FJ32" s="6"/>
      <c r="FK32" s="6"/>
      <c r="FL32" s="6"/>
      <c r="FM32" s="6"/>
      <c r="FN32" s="6"/>
      <c r="FO32" s="6"/>
      <c r="FP32" s="6"/>
      <c r="FQ32" s="6"/>
      <c r="FR32" s="6"/>
      <c r="FS32" s="6"/>
      <c r="FT32" s="6"/>
      <c r="FU32" s="6"/>
      <c r="FV32" s="6"/>
      <c r="FW32" s="6"/>
      <c r="FX32" s="6"/>
      <c r="FY32" s="6"/>
      <c r="FZ32" s="6"/>
      <c r="GA32" s="6"/>
      <c r="GB32" s="6"/>
      <c r="GC32" s="6"/>
      <c r="GD32" s="6"/>
      <c r="GE32" s="6"/>
      <c r="GF32" s="6"/>
      <c r="GG32" s="6"/>
      <c r="GH32" s="6"/>
      <c r="GI32" s="6"/>
      <c r="GJ32" s="6"/>
      <c r="GK32" s="6"/>
      <c r="GL32" s="6"/>
      <c r="GM32" s="6"/>
      <c r="GN32" s="6"/>
    </row>
    <row r="33" spans="1:196" ht="13.15" customHeight="1">
      <c r="A33" s="21" t="s">
        <v>26</v>
      </c>
      <c r="B33" s="25" t="s">
        <v>45</v>
      </c>
      <c r="C33" s="6"/>
      <c r="D33" s="15"/>
      <c r="E33" s="14"/>
      <c r="F33" s="80">
        <f>SUM(F31:F32)</f>
        <v>52194400.649999999</v>
      </c>
      <c r="G33" s="81"/>
      <c r="H33" s="82">
        <f>SUM(H31:H32)</f>
        <v>26546586</v>
      </c>
      <c r="I33" s="83"/>
      <c r="J33" s="84">
        <f>SUM(J31:J32)</f>
        <v>25647819</v>
      </c>
      <c r="K33" s="83"/>
      <c r="L33" s="82">
        <f>SUM(L31:L32)</f>
        <v>1278712</v>
      </c>
      <c r="M33" s="6"/>
      <c r="N33" s="20">
        <f>IF(L33="","",ROUND(J33/L33,1))</f>
        <v>20.100000000000001</v>
      </c>
      <c r="O33" s="6"/>
      <c r="P33" s="17">
        <f>IF(F33="","",ROUND(L33/F33*100,2))</f>
        <v>2.4500000000000002</v>
      </c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6"/>
      <c r="BS33" s="6"/>
      <c r="BT33" s="6"/>
      <c r="BU33" s="6"/>
      <c r="BV33" s="6"/>
      <c r="BW33" s="6"/>
      <c r="BX33" s="6"/>
      <c r="BY33" s="6"/>
      <c r="BZ33" s="6"/>
      <c r="CA33" s="6"/>
      <c r="CB33" s="6"/>
      <c r="CC33" s="6"/>
      <c r="CD33" s="6"/>
      <c r="CE33" s="6"/>
      <c r="CF33" s="6"/>
      <c r="CG33" s="6"/>
      <c r="CH33" s="6"/>
      <c r="CI33" s="6"/>
      <c r="CJ33" s="6"/>
      <c r="CK33" s="6"/>
      <c r="CL33" s="6"/>
      <c r="CM33" s="6"/>
      <c r="CN33" s="6"/>
      <c r="CO33" s="6"/>
      <c r="CP33" s="6"/>
      <c r="CQ33" s="6"/>
      <c r="CR33" s="6"/>
      <c r="CS33" s="6"/>
      <c r="CT33" s="6"/>
      <c r="CU33" s="6"/>
      <c r="CV33" s="6"/>
      <c r="CW33" s="6"/>
      <c r="CX33" s="6"/>
      <c r="CY33" s="6"/>
      <c r="CZ33" s="6"/>
      <c r="DA33" s="6"/>
      <c r="DB33" s="6"/>
      <c r="DC33" s="6"/>
      <c r="DD33" s="6"/>
      <c r="DE33" s="6"/>
      <c r="DF33" s="6"/>
      <c r="DG33" s="6"/>
      <c r="DH33" s="6"/>
      <c r="DI33" s="6"/>
      <c r="DJ33" s="6"/>
      <c r="DK33" s="6"/>
      <c r="DL33" s="6"/>
      <c r="DM33" s="6"/>
      <c r="DN33" s="6"/>
      <c r="DO33" s="6"/>
      <c r="DP33" s="6"/>
      <c r="DQ33" s="6"/>
      <c r="DR33" s="6"/>
      <c r="DS33" s="6"/>
      <c r="DT33" s="6"/>
      <c r="DU33" s="6"/>
      <c r="DV33" s="6"/>
      <c r="DW33" s="6"/>
      <c r="DX33" s="6"/>
      <c r="DY33" s="6"/>
      <c r="DZ33" s="6"/>
      <c r="EA33" s="6"/>
      <c r="EB33" s="6"/>
      <c r="EC33" s="6"/>
      <c r="ED33" s="6"/>
      <c r="EE33" s="6"/>
      <c r="EF33" s="6"/>
      <c r="EG33" s="6"/>
      <c r="EH33" s="6"/>
      <c r="EI33" s="6"/>
      <c r="EJ33" s="6"/>
      <c r="EK33" s="6"/>
      <c r="EL33" s="6"/>
      <c r="EM33" s="6"/>
      <c r="EN33" s="6"/>
      <c r="EO33" s="6"/>
      <c r="EP33" s="6"/>
      <c r="EQ33" s="6"/>
      <c r="ER33" s="6"/>
      <c r="ES33" s="6"/>
      <c r="ET33" s="6"/>
      <c r="EU33" s="6"/>
      <c r="EV33" s="6"/>
      <c r="EW33" s="6"/>
      <c r="EX33" s="6"/>
      <c r="EY33" s="6"/>
      <c r="EZ33" s="6"/>
      <c r="FA33" s="6"/>
      <c r="FB33" s="6"/>
      <c r="FC33" s="6"/>
      <c r="FD33" s="6"/>
      <c r="FE33" s="6"/>
      <c r="FF33" s="6"/>
      <c r="FG33" s="6"/>
      <c r="FH33" s="6"/>
      <c r="FI33" s="6"/>
      <c r="FJ33" s="6"/>
      <c r="FK33" s="6"/>
      <c r="FL33" s="6"/>
      <c r="FM33" s="6"/>
      <c r="FN33" s="6"/>
      <c r="FO33" s="6"/>
      <c r="FP33" s="6"/>
      <c r="FQ33" s="6"/>
      <c r="FR33" s="6"/>
      <c r="FS33" s="6"/>
      <c r="FT33" s="6"/>
      <c r="FU33" s="6"/>
      <c r="FV33" s="6"/>
      <c r="FW33" s="6"/>
      <c r="FX33" s="6"/>
      <c r="FY33" s="6"/>
      <c r="FZ33" s="6"/>
      <c r="GA33" s="6"/>
      <c r="GB33" s="6"/>
      <c r="GC33" s="6"/>
      <c r="GD33" s="6"/>
      <c r="GE33" s="6"/>
      <c r="GF33" s="6"/>
      <c r="GG33" s="6"/>
      <c r="GH33" s="6"/>
      <c r="GI33" s="6"/>
      <c r="GJ33" s="6"/>
      <c r="GK33" s="6"/>
      <c r="GL33" s="6"/>
      <c r="GM33" s="6"/>
      <c r="GN33" s="6"/>
    </row>
    <row r="34" spans="1:196" ht="13.15" customHeight="1">
      <c r="A34" s="21" t="s">
        <v>26</v>
      </c>
      <c r="B34" s="6"/>
      <c r="C34" s="6"/>
      <c r="D34" s="15"/>
      <c r="E34" s="14"/>
      <c r="F34" s="39"/>
      <c r="G34" s="6"/>
      <c r="H34" s="45"/>
      <c r="I34" s="45"/>
      <c r="J34" s="47"/>
      <c r="K34" s="45"/>
      <c r="L34" s="45"/>
      <c r="M34" s="6"/>
      <c r="N34" s="20"/>
      <c r="O34" s="6"/>
      <c r="P34" s="17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6"/>
      <c r="BS34" s="6"/>
      <c r="BT34" s="6"/>
      <c r="BU34" s="6"/>
      <c r="BV34" s="6"/>
      <c r="BW34" s="6"/>
      <c r="BX34" s="6"/>
      <c r="BY34" s="6"/>
      <c r="BZ34" s="6"/>
      <c r="CA34" s="6"/>
      <c r="CB34" s="6"/>
      <c r="CC34" s="6"/>
      <c r="CD34" s="6"/>
      <c r="CE34" s="6"/>
      <c r="CF34" s="6"/>
      <c r="CG34" s="6"/>
      <c r="CH34" s="6"/>
      <c r="CI34" s="6"/>
      <c r="CJ34" s="6"/>
      <c r="CK34" s="6"/>
      <c r="CL34" s="6"/>
      <c r="CM34" s="6"/>
      <c r="CN34" s="6"/>
      <c r="CO34" s="6"/>
      <c r="CP34" s="6"/>
      <c r="CQ34" s="6"/>
      <c r="CR34" s="6"/>
      <c r="CS34" s="6"/>
      <c r="CT34" s="6"/>
      <c r="CU34" s="6"/>
      <c r="CV34" s="6"/>
      <c r="CW34" s="6"/>
      <c r="CX34" s="6"/>
      <c r="CY34" s="6"/>
      <c r="CZ34" s="6"/>
      <c r="DA34" s="6"/>
      <c r="DB34" s="6"/>
      <c r="DC34" s="6"/>
      <c r="DD34" s="6"/>
      <c r="DE34" s="6"/>
      <c r="DF34" s="6"/>
      <c r="DG34" s="6"/>
      <c r="DH34" s="6"/>
      <c r="DI34" s="6"/>
      <c r="DJ34" s="6"/>
      <c r="DK34" s="6"/>
      <c r="DL34" s="6"/>
      <c r="DM34" s="6"/>
      <c r="DN34" s="6"/>
      <c r="DO34" s="6"/>
      <c r="DP34" s="6"/>
      <c r="DQ34" s="6"/>
      <c r="DR34" s="6"/>
      <c r="DS34" s="6"/>
      <c r="DT34" s="6"/>
      <c r="DU34" s="6"/>
      <c r="DV34" s="6"/>
      <c r="DW34" s="6"/>
      <c r="DX34" s="6"/>
      <c r="DY34" s="6"/>
      <c r="DZ34" s="6"/>
      <c r="EA34" s="6"/>
      <c r="EB34" s="6"/>
      <c r="EC34" s="6"/>
      <c r="ED34" s="6"/>
      <c r="EE34" s="6"/>
      <c r="EF34" s="6"/>
      <c r="EG34" s="6"/>
      <c r="EH34" s="6"/>
      <c r="EI34" s="6"/>
      <c r="EJ34" s="6"/>
      <c r="EK34" s="6"/>
      <c r="EL34" s="6"/>
      <c r="EM34" s="6"/>
      <c r="EN34" s="6"/>
      <c r="EO34" s="6"/>
      <c r="EP34" s="6"/>
      <c r="EQ34" s="6"/>
      <c r="ER34" s="6"/>
      <c r="ES34" s="6"/>
      <c r="ET34" s="6"/>
      <c r="EU34" s="6"/>
      <c r="EV34" s="6"/>
      <c r="EW34" s="6"/>
      <c r="EX34" s="6"/>
      <c r="EY34" s="6"/>
      <c r="EZ34" s="6"/>
      <c r="FA34" s="6"/>
      <c r="FB34" s="6"/>
      <c r="FC34" s="6"/>
      <c r="FD34" s="6"/>
      <c r="FE34" s="6"/>
      <c r="FF34" s="6"/>
      <c r="FG34" s="6"/>
      <c r="FH34" s="6"/>
      <c r="FI34" s="6"/>
      <c r="FJ34" s="6"/>
      <c r="FK34" s="6"/>
      <c r="FL34" s="6"/>
      <c r="FM34" s="6"/>
      <c r="FN34" s="6"/>
      <c r="FO34" s="6"/>
      <c r="FP34" s="6"/>
      <c r="FQ34" s="6"/>
      <c r="FR34" s="6"/>
      <c r="FS34" s="6"/>
      <c r="FT34" s="6"/>
      <c r="FU34" s="6"/>
      <c r="FV34" s="6"/>
      <c r="FW34" s="6"/>
      <c r="FX34" s="6"/>
      <c r="FY34" s="6"/>
      <c r="FZ34" s="6"/>
      <c r="GA34" s="6"/>
      <c r="GB34" s="6"/>
      <c r="GC34" s="6"/>
      <c r="GD34" s="6"/>
      <c r="GE34" s="6"/>
      <c r="GF34" s="6"/>
      <c r="GG34" s="6"/>
      <c r="GH34" s="6"/>
      <c r="GI34" s="6"/>
      <c r="GJ34" s="6"/>
      <c r="GK34" s="6"/>
      <c r="GL34" s="6"/>
      <c r="GM34" s="6"/>
      <c r="GN34" s="6"/>
    </row>
    <row r="35" spans="1:196" ht="13.15" customHeight="1">
      <c r="A35" s="21">
        <v>362</v>
      </c>
      <c r="B35" s="6" t="s">
        <v>35</v>
      </c>
      <c r="C35" s="6"/>
      <c r="F35" s="40"/>
      <c r="H35" s="48"/>
      <c r="I35" s="48"/>
      <c r="J35" s="49"/>
      <c r="K35" s="48"/>
      <c r="L35" s="48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6"/>
      <c r="BS35" s="6"/>
      <c r="BT35" s="6"/>
      <c r="BU35" s="6"/>
      <c r="BV35" s="6"/>
      <c r="BW35" s="6"/>
      <c r="BX35" s="6"/>
      <c r="BY35" s="6"/>
      <c r="BZ35" s="6"/>
      <c r="CA35" s="6"/>
      <c r="CB35" s="6"/>
      <c r="CC35" s="6"/>
      <c r="CD35" s="6"/>
      <c r="CE35" s="6"/>
      <c r="CF35" s="6"/>
      <c r="CG35" s="6"/>
      <c r="CH35" s="6"/>
      <c r="CI35" s="6"/>
      <c r="CJ35" s="6"/>
      <c r="CK35" s="6"/>
      <c r="CL35" s="6"/>
      <c r="CM35" s="6"/>
      <c r="CN35" s="6"/>
      <c r="CO35" s="6"/>
      <c r="CP35" s="6"/>
      <c r="CQ35" s="6"/>
      <c r="CR35" s="6"/>
      <c r="CS35" s="6"/>
      <c r="CT35" s="6"/>
      <c r="CU35" s="6"/>
      <c r="CV35" s="6"/>
      <c r="CW35" s="6"/>
      <c r="CX35" s="6"/>
      <c r="CY35" s="6"/>
      <c r="CZ35" s="6"/>
      <c r="DA35" s="6"/>
      <c r="DB35" s="6"/>
      <c r="DC35" s="6"/>
      <c r="DD35" s="6"/>
      <c r="DE35" s="6"/>
      <c r="DF35" s="6"/>
      <c r="DG35" s="6"/>
      <c r="DH35" s="6"/>
      <c r="DI35" s="6"/>
      <c r="DJ35" s="6"/>
      <c r="DK35" s="6"/>
      <c r="DL35" s="6"/>
      <c r="DM35" s="6"/>
      <c r="DN35" s="6"/>
      <c r="DO35" s="6"/>
      <c r="DP35" s="6"/>
      <c r="DQ35" s="6"/>
      <c r="DR35" s="6"/>
      <c r="DS35" s="6"/>
      <c r="DT35" s="6"/>
      <c r="DU35" s="6"/>
      <c r="DV35" s="6"/>
      <c r="DW35" s="6"/>
      <c r="DX35" s="6"/>
      <c r="DY35" s="6"/>
      <c r="DZ35" s="6"/>
      <c r="EA35" s="6"/>
      <c r="EB35" s="6"/>
      <c r="EC35" s="6"/>
      <c r="ED35" s="6"/>
      <c r="EE35" s="6"/>
      <c r="EF35" s="6"/>
      <c r="EG35" s="6"/>
      <c r="EH35" s="6"/>
      <c r="EI35" s="6"/>
      <c r="EJ35" s="6"/>
      <c r="EK35" s="6"/>
      <c r="EL35" s="6"/>
      <c r="EM35" s="6"/>
      <c r="EN35" s="6"/>
      <c r="EO35" s="6"/>
      <c r="EP35" s="6"/>
      <c r="EQ35" s="6"/>
      <c r="ER35" s="6"/>
      <c r="ES35" s="6"/>
      <c r="ET35" s="6"/>
      <c r="EU35" s="6"/>
      <c r="EV35" s="6"/>
      <c r="EW35" s="6"/>
      <c r="EX35" s="6"/>
      <c r="EY35" s="6"/>
      <c r="EZ35" s="6"/>
      <c r="FA35" s="6"/>
      <c r="FB35" s="6"/>
      <c r="FC35" s="6"/>
      <c r="FD35" s="6"/>
      <c r="FE35" s="6"/>
      <c r="FF35" s="6"/>
      <c r="FG35" s="6"/>
      <c r="FH35" s="6"/>
      <c r="FI35" s="6"/>
      <c r="FJ35" s="6"/>
      <c r="FK35" s="6"/>
      <c r="FL35" s="6"/>
      <c r="FM35" s="6"/>
      <c r="FN35" s="6"/>
      <c r="FO35" s="6"/>
      <c r="FP35" s="6"/>
      <c r="FQ35" s="6"/>
      <c r="FR35" s="6"/>
      <c r="FS35" s="6"/>
      <c r="FT35" s="6"/>
      <c r="FU35" s="6"/>
      <c r="FV35" s="6"/>
      <c r="FW35" s="6"/>
      <c r="FX35" s="6"/>
      <c r="FY35" s="6"/>
      <c r="FZ35" s="6"/>
      <c r="GA35" s="6"/>
      <c r="GB35" s="6"/>
      <c r="GC35" s="6"/>
      <c r="GD35" s="6"/>
      <c r="GE35" s="6"/>
      <c r="GF35" s="6"/>
      <c r="GG35" s="6"/>
      <c r="GH35" s="6"/>
      <c r="GI35" s="6"/>
      <c r="GJ35" s="6"/>
      <c r="GK35" s="6"/>
      <c r="GL35" s="6"/>
      <c r="GM35" s="6"/>
      <c r="GN35" s="6"/>
    </row>
    <row r="36" spans="1:196" ht="13.15" customHeight="1">
      <c r="A36" s="21"/>
      <c r="B36" s="6" t="s">
        <v>46</v>
      </c>
      <c r="C36" s="6"/>
      <c r="D36" s="15" t="s">
        <v>111</v>
      </c>
      <c r="E36" s="14" t="s">
        <v>26</v>
      </c>
      <c r="F36" s="34">
        <v>312751161.68000001</v>
      </c>
      <c r="G36" s="34"/>
      <c r="H36" s="35">
        <v>81369255</v>
      </c>
      <c r="I36" s="35"/>
      <c r="J36" s="35">
        <v>231381909</v>
      </c>
      <c r="K36" s="35"/>
      <c r="L36" s="35">
        <v>7756391</v>
      </c>
      <c r="M36" s="6"/>
      <c r="N36" s="20">
        <f>IF(L36="","",ROUND(J36/L36,1))</f>
        <v>29.8</v>
      </c>
      <c r="O36" s="6"/>
      <c r="P36" s="17">
        <f>IF(F36="","",ROUND(L36/F36*100,2))</f>
        <v>2.48</v>
      </c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6"/>
      <c r="BS36" s="6"/>
      <c r="BT36" s="6"/>
      <c r="BU36" s="6"/>
      <c r="BV36" s="6"/>
      <c r="BW36" s="6"/>
      <c r="BX36" s="6"/>
      <c r="BY36" s="6"/>
      <c r="BZ36" s="6"/>
      <c r="CA36" s="6"/>
      <c r="CB36" s="6"/>
      <c r="CC36" s="6"/>
      <c r="CD36" s="6"/>
      <c r="CE36" s="6"/>
      <c r="CF36" s="6"/>
      <c r="CG36" s="6"/>
      <c r="CH36" s="6"/>
      <c r="CI36" s="6"/>
      <c r="CJ36" s="6"/>
      <c r="CK36" s="6"/>
      <c r="CL36" s="6"/>
      <c r="CM36" s="6"/>
      <c r="CN36" s="6"/>
      <c r="CO36" s="6"/>
      <c r="CP36" s="6"/>
      <c r="CQ36" s="6"/>
      <c r="CR36" s="6"/>
      <c r="CS36" s="6"/>
      <c r="CT36" s="6"/>
      <c r="CU36" s="6"/>
      <c r="CV36" s="6"/>
      <c r="CW36" s="6"/>
      <c r="CX36" s="6"/>
      <c r="CY36" s="6"/>
      <c r="CZ36" s="6"/>
      <c r="DA36" s="6"/>
      <c r="DB36" s="6"/>
      <c r="DC36" s="6"/>
      <c r="DD36" s="6"/>
      <c r="DE36" s="6"/>
      <c r="DF36" s="6"/>
      <c r="DG36" s="6"/>
      <c r="DH36" s="6"/>
      <c r="DI36" s="6"/>
      <c r="DJ36" s="6"/>
      <c r="DK36" s="6"/>
      <c r="DL36" s="6"/>
      <c r="DM36" s="6"/>
      <c r="DN36" s="6"/>
      <c r="DO36" s="6"/>
      <c r="DP36" s="6"/>
      <c r="DQ36" s="6"/>
      <c r="DR36" s="6"/>
      <c r="DS36" s="6"/>
      <c r="DT36" s="6"/>
      <c r="DU36" s="6"/>
      <c r="DV36" s="6"/>
      <c r="DW36" s="6"/>
      <c r="DX36" s="6"/>
      <c r="DY36" s="6"/>
      <c r="DZ36" s="6"/>
      <c r="EA36" s="6"/>
      <c r="EB36" s="6"/>
      <c r="EC36" s="6"/>
      <c r="ED36" s="6"/>
      <c r="EE36" s="6"/>
      <c r="EF36" s="6"/>
      <c r="EG36" s="6"/>
      <c r="EH36" s="6"/>
      <c r="EI36" s="6"/>
      <c r="EJ36" s="6"/>
      <c r="EK36" s="6"/>
      <c r="EL36" s="6"/>
      <c r="EM36" s="6"/>
      <c r="EN36" s="6"/>
      <c r="EO36" s="6"/>
      <c r="EP36" s="6"/>
      <c r="EQ36" s="6"/>
      <c r="ER36" s="6"/>
      <c r="ES36" s="6"/>
      <c r="ET36" s="6"/>
      <c r="EU36" s="6"/>
      <c r="EV36" s="6"/>
      <c r="EW36" s="6"/>
      <c r="EX36" s="6"/>
      <c r="EY36" s="6"/>
      <c r="EZ36" s="6"/>
      <c r="FA36" s="6"/>
      <c r="FB36" s="6"/>
      <c r="FC36" s="6"/>
      <c r="FD36" s="6"/>
      <c r="FE36" s="6"/>
      <c r="FF36" s="6"/>
      <c r="FG36" s="6"/>
      <c r="FH36" s="6"/>
      <c r="FI36" s="6"/>
      <c r="FJ36" s="6"/>
      <c r="FK36" s="6"/>
      <c r="FL36" s="6"/>
      <c r="FM36" s="6"/>
      <c r="FN36" s="6"/>
      <c r="FO36" s="6"/>
      <c r="FP36" s="6"/>
      <c r="FQ36" s="6"/>
      <c r="FR36" s="6"/>
      <c r="FS36" s="6"/>
      <c r="FT36" s="6"/>
      <c r="FU36" s="6"/>
      <c r="FV36" s="6"/>
      <c r="FW36" s="6"/>
      <c r="FX36" s="6"/>
      <c r="FY36" s="6"/>
      <c r="FZ36" s="6"/>
      <c r="GA36" s="6"/>
      <c r="GB36" s="6"/>
      <c r="GC36" s="6"/>
      <c r="GD36" s="6"/>
      <c r="GE36" s="6"/>
      <c r="GF36" s="6"/>
      <c r="GG36" s="6"/>
      <c r="GH36" s="6"/>
      <c r="GI36" s="6"/>
      <c r="GJ36" s="6"/>
      <c r="GK36" s="6"/>
      <c r="GL36" s="6"/>
      <c r="GM36" s="6"/>
      <c r="GN36" s="6"/>
    </row>
    <row r="37" spans="1:196" ht="13.15" customHeight="1">
      <c r="A37" s="21"/>
      <c r="B37" s="6" t="s">
        <v>47</v>
      </c>
      <c r="C37" s="6"/>
      <c r="D37" s="15" t="s">
        <v>112</v>
      </c>
      <c r="E37" s="14" t="s">
        <v>26</v>
      </c>
      <c r="F37" s="34">
        <v>32388314.460000001</v>
      </c>
      <c r="G37" s="34"/>
      <c r="H37" s="35">
        <v>11917355</v>
      </c>
      <c r="I37" s="35"/>
      <c r="J37" s="35">
        <v>20470956</v>
      </c>
      <c r="K37" s="35"/>
      <c r="L37" s="35">
        <v>1012132</v>
      </c>
      <c r="M37" s="6"/>
      <c r="N37" s="20">
        <f>IF(L37="","",ROUND(J37/L37,1))</f>
        <v>20.2</v>
      </c>
      <c r="O37" s="6"/>
      <c r="P37" s="17">
        <f>IF(F37="","",ROUND(L37/F37*100,2))</f>
        <v>3.12</v>
      </c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6"/>
      <c r="BS37" s="6"/>
      <c r="BT37" s="6"/>
      <c r="BU37" s="6"/>
      <c r="BV37" s="6"/>
      <c r="BW37" s="6"/>
      <c r="BX37" s="6"/>
      <c r="BY37" s="6"/>
      <c r="BZ37" s="6"/>
      <c r="CA37" s="6"/>
      <c r="CB37" s="6"/>
      <c r="CC37" s="6"/>
      <c r="CD37" s="6"/>
      <c r="CE37" s="6"/>
      <c r="CF37" s="6"/>
      <c r="CG37" s="6"/>
      <c r="CH37" s="6"/>
      <c r="CI37" s="6"/>
      <c r="CJ37" s="6"/>
      <c r="CK37" s="6"/>
      <c r="CL37" s="6"/>
      <c r="CM37" s="6"/>
      <c r="CN37" s="6"/>
      <c r="CO37" s="6"/>
      <c r="CP37" s="6"/>
      <c r="CQ37" s="6"/>
      <c r="CR37" s="6"/>
      <c r="CS37" s="6"/>
      <c r="CT37" s="6"/>
      <c r="CU37" s="6"/>
      <c r="CV37" s="6"/>
      <c r="CW37" s="6"/>
      <c r="CX37" s="6"/>
      <c r="CY37" s="6"/>
      <c r="CZ37" s="6"/>
      <c r="DA37" s="6"/>
      <c r="DB37" s="6"/>
      <c r="DC37" s="6"/>
      <c r="DD37" s="6"/>
      <c r="DE37" s="6"/>
      <c r="DF37" s="6"/>
      <c r="DG37" s="6"/>
      <c r="DH37" s="6"/>
      <c r="DI37" s="6"/>
      <c r="DJ37" s="6"/>
      <c r="DK37" s="6"/>
      <c r="DL37" s="6"/>
      <c r="DM37" s="6"/>
      <c r="DN37" s="6"/>
      <c r="DO37" s="6"/>
      <c r="DP37" s="6"/>
      <c r="DQ37" s="6"/>
      <c r="DR37" s="6"/>
      <c r="DS37" s="6"/>
      <c r="DT37" s="6"/>
      <c r="DU37" s="6"/>
      <c r="DV37" s="6"/>
      <c r="DW37" s="6"/>
      <c r="DX37" s="6"/>
      <c r="DY37" s="6"/>
      <c r="DZ37" s="6"/>
      <c r="EA37" s="6"/>
      <c r="EB37" s="6"/>
      <c r="EC37" s="6"/>
      <c r="ED37" s="6"/>
      <c r="EE37" s="6"/>
      <c r="EF37" s="6"/>
      <c r="EG37" s="6"/>
      <c r="EH37" s="6"/>
      <c r="EI37" s="6"/>
      <c r="EJ37" s="6"/>
      <c r="EK37" s="6"/>
      <c r="EL37" s="6"/>
      <c r="EM37" s="6"/>
      <c r="EN37" s="6"/>
      <c r="EO37" s="6"/>
      <c r="EP37" s="6"/>
      <c r="EQ37" s="6"/>
      <c r="ER37" s="6"/>
      <c r="ES37" s="6"/>
      <c r="ET37" s="6"/>
      <c r="EU37" s="6"/>
      <c r="EV37" s="6"/>
      <c r="EW37" s="6"/>
      <c r="EX37" s="6"/>
      <c r="EY37" s="6"/>
      <c r="EZ37" s="6"/>
      <c r="FA37" s="6"/>
      <c r="FB37" s="6"/>
      <c r="FC37" s="6"/>
      <c r="FD37" s="6"/>
      <c r="FE37" s="6"/>
      <c r="FF37" s="6"/>
      <c r="FG37" s="6"/>
      <c r="FH37" s="6"/>
      <c r="FI37" s="6"/>
      <c r="FJ37" s="6"/>
      <c r="FK37" s="6"/>
      <c r="FL37" s="6"/>
      <c r="FM37" s="6"/>
      <c r="FN37" s="6"/>
      <c r="FO37" s="6"/>
      <c r="FP37" s="6"/>
      <c r="FQ37" s="6"/>
      <c r="FR37" s="6"/>
      <c r="FS37" s="6"/>
      <c r="FT37" s="6"/>
      <c r="FU37" s="6"/>
      <c r="FV37" s="6"/>
      <c r="FW37" s="6"/>
      <c r="FX37" s="6"/>
      <c r="FY37" s="6"/>
      <c r="FZ37" s="6"/>
      <c r="GA37" s="6"/>
      <c r="GB37" s="6"/>
      <c r="GC37" s="6"/>
      <c r="GD37" s="6"/>
      <c r="GE37" s="6"/>
      <c r="GF37" s="6"/>
      <c r="GG37" s="6"/>
      <c r="GH37" s="6"/>
      <c r="GI37" s="6"/>
      <c r="GJ37" s="6"/>
      <c r="GK37" s="6"/>
      <c r="GL37" s="6"/>
      <c r="GM37" s="6"/>
      <c r="GN37" s="6"/>
    </row>
    <row r="38" spans="1:196" ht="13.15" customHeight="1">
      <c r="A38" s="21"/>
      <c r="B38" s="25" t="s">
        <v>48</v>
      </c>
      <c r="C38" s="6"/>
      <c r="D38" s="15"/>
      <c r="E38" s="14"/>
      <c r="F38" s="38">
        <f>SUM(F36:F37)</f>
        <v>345139476.13999999</v>
      </c>
      <c r="G38" s="6"/>
      <c r="H38" s="44">
        <f>SUM(H36:H37)</f>
        <v>93286610</v>
      </c>
      <c r="I38" s="45"/>
      <c r="J38" s="46">
        <f>SUM(J36:J37)</f>
        <v>251852865</v>
      </c>
      <c r="K38" s="45"/>
      <c r="L38" s="44">
        <f>SUM(L36:L37)</f>
        <v>8768523</v>
      </c>
      <c r="M38" s="6"/>
      <c r="N38" s="20">
        <f>IF(L38="","",ROUND(J38/L38,1))</f>
        <v>28.7</v>
      </c>
      <c r="O38" s="6"/>
      <c r="P38" s="17">
        <f>IF(F38="","",ROUND(L38/F38*100,2))</f>
        <v>2.54</v>
      </c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6"/>
      <c r="BQ38" s="6"/>
      <c r="BR38" s="6"/>
      <c r="BS38" s="6"/>
      <c r="BT38" s="6"/>
      <c r="BU38" s="6"/>
      <c r="BV38" s="6"/>
      <c r="BW38" s="6"/>
      <c r="BX38" s="6"/>
      <c r="BY38" s="6"/>
      <c r="BZ38" s="6"/>
      <c r="CA38" s="6"/>
      <c r="CB38" s="6"/>
      <c r="CC38" s="6"/>
      <c r="CD38" s="6"/>
      <c r="CE38" s="6"/>
      <c r="CF38" s="6"/>
      <c r="CG38" s="6"/>
      <c r="CH38" s="6"/>
      <c r="CI38" s="6"/>
      <c r="CJ38" s="6"/>
      <c r="CK38" s="6"/>
      <c r="CL38" s="6"/>
      <c r="CM38" s="6"/>
      <c r="CN38" s="6"/>
      <c r="CO38" s="6"/>
      <c r="CP38" s="6"/>
      <c r="CQ38" s="6"/>
      <c r="CR38" s="6"/>
      <c r="CS38" s="6"/>
      <c r="CT38" s="6"/>
      <c r="CU38" s="6"/>
      <c r="CV38" s="6"/>
      <c r="CW38" s="6"/>
      <c r="CX38" s="6"/>
      <c r="CY38" s="6"/>
      <c r="CZ38" s="6"/>
      <c r="DA38" s="6"/>
      <c r="DB38" s="6"/>
      <c r="DC38" s="6"/>
      <c r="DD38" s="6"/>
      <c r="DE38" s="6"/>
      <c r="DF38" s="6"/>
      <c r="DG38" s="6"/>
      <c r="DH38" s="6"/>
      <c r="DI38" s="6"/>
      <c r="DJ38" s="6"/>
      <c r="DK38" s="6"/>
      <c r="DL38" s="6"/>
      <c r="DM38" s="6"/>
      <c r="DN38" s="6"/>
      <c r="DO38" s="6"/>
      <c r="DP38" s="6"/>
      <c r="DQ38" s="6"/>
      <c r="DR38" s="6"/>
      <c r="DS38" s="6"/>
      <c r="DT38" s="6"/>
      <c r="DU38" s="6"/>
      <c r="DV38" s="6"/>
      <c r="DW38" s="6"/>
      <c r="DX38" s="6"/>
      <c r="DY38" s="6"/>
      <c r="DZ38" s="6"/>
      <c r="EA38" s="6"/>
      <c r="EB38" s="6"/>
      <c r="EC38" s="6"/>
      <c r="ED38" s="6"/>
      <c r="EE38" s="6"/>
      <c r="EF38" s="6"/>
      <c r="EG38" s="6"/>
      <c r="EH38" s="6"/>
      <c r="EI38" s="6"/>
      <c r="EJ38" s="6"/>
      <c r="EK38" s="6"/>
      <c r="EL38" s="6"/>
      <c r="EM38" s="6"/>
      <c r="EN38" s="6"/>
      <c r="EO38" s="6"/>
      <c r="EP38" s="6"/>
      <c r="EQ38" s="6"/>
      <c r="ER38" s="6"/>
      <c r="ES38" s="6"/>
      <c r="ET38" s="6"/>
      <c r="EU38" s="6"/>
      <c r="EV38" s="6"/>
      <c r="EW38" s="6"/>
      <c r="EX38" s="6"/>
      <c r="EY38" s="6"/>
      <c r="EZ38" s="6"/>
      <c r="FA38" s="6"/>
      <c r="FB38" s="6"/>
      <c r="FC38" s="6"/>
      <c r="FD38" s="6"/>
      <c r="FE38" s="6"/>
      <c r="FF38" s="6"/>
      <c r="FG38" s="6"/>
      <c r="FH38" s="6"/>
      <c r="FI38" s="6"/>
      <c r="FJ38" s="6"/>
      <c r="FK38" s="6"/>
      <c r="FL38" s="6"/>
      <c r="FM38" s="6"/>
      <c r="FN38" s="6"/>
      <c r="FO38" s="6"/>
      <c r="FP38" s="6"/>
      <c r="FQ38" s="6"/>
      <c r="FR38" s="6"/>
      <c r="FS38" s="6"/>
      <c r="FT38" s="6"/>
      <c r="FU38" s="6"/>
      <c r="FV38" s="6"/>
      <c r="FW38" s="6"/>
      <c r="FX38" s="6"/>
      <c r="FY38" s="6"/>
      <c r="FZ38" s="6"/>
      <c r="GA38" s="6"/>
      <c r="GB38" s="6"/>
      <c r="GC38" s="6"/>
      <c r="GD38" s="6"/>
      <c r="GE38" s="6"/>
      <c r="GF38" s="6"/>
      <c r="GG38" s="6"/>
      <c r="GH38" s="6"/>
      <c r="GI38" s="6"/>
      <c r="GJ38" s="6"/>
      <c r="GK38" s="6"/>
      <c r="GL38" s="6"/>
      <c r="GM38" s="6"/>
      <c r="GN38" s="6"/>
    </row>
    <row r="39" spans="1:196" ht="13.15" customHeight="1">
      <c r="A39" s="21"/>
      <c r="B39" s="6"/>
      <c r="C39" s="6"/>
      <c r="D39" s="15"/>
      <c r="E39" s="14"/>
      <c r="F39" s="39"/>
      <c r="G39" s="6"/>
      <c r="H39" s="45"/>
      <c r="I39" s="45"/>
      <c r="J39" s="47"/>
      <c r="K39" s="45"/>
      <c r="L39" s="45"/>
      <c r="M39" s="6"/>
      <c r="N39" s="20"/>
      <c r="O39" s="6"/>
      <c r="P39" s="17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  <c r="BO39" s="6"/>
      <c r="BP39" s="6"/>
      <c r="BQ39" s="6"/>
      <c r="BR39" s="6"/>
      <c r="BS39" s="6"/>
      <c r="BT39" s="6"/>
      <c r="BU39" s="6"/>
      <c r="BV39" s="6"/>
      <c r="BW39" s="6"/>
      <c r="BX39" s="6"/>
      <c r="BY39" s="6"/>
      <c r="BZ39" s="6"/>
      <c r="CA39" s="6"/>
      <c r="CB39" s="6"/>
      <c r="CC39" s="6"/>
      <c r="CD39" s="6"/>
      <c r="CE39" s="6"/>
      <c r="CF39" s="6"/>
      <c r="CG39" s="6"/>
      <c r="CH39" s="6"/>
      <c r="CI39" s="6"/>
      <c r="CJ39" s="6"/>
      <c r="CK39" s="6"/>
      <c r="CL39" s="6"/>
      <c r="CM39" s="6"/>
      <c r="CN39" s="6"/>
      <c r="CO39" s="6"/>
      <c r="CP39" s="6"/>
      <c r="CQ39" s="6"/>
      <c r="CR39" s="6"/>
      <c r="CS39" s="6"/>
      <c r="CT39" s="6"/>
      <c r="CU39" s="6"/>
      <c r="CV39" s="6"/>
      <c r="CW39" s="6"/>
      <c r="CX39" s="6"/>
      <c r="CY39" s="6"/>
      <c r="CZ39" s="6"/>
      <c r="DA39" s="6"/>
      <c r="DB39" s="6"/>
      <c r="DC39" s="6"/>
      <c r="DD39" s="6"/>
      <c r="DE39" s="6"/>
      <c r="DF39" s="6"/>
      <c r="DG39" s="6"/>
      <c r="DH39" s="6"/>
      <c r="DI39" s="6"/>
      <c r="DJ39" s="6"/>
      <c r="DK39" s="6"/>
      <c r="DL39" s="6"/>
      <c r="DM39" s="6"/>
      <c r="DN39" s="6"/>
      <c r="DO39" s="6"/>
      <c r="DP39" s="6"/>
      <c r="DQ39" s="6"/>
      <c r="DR39" s="6"/>
      <c r="DS39" s="6"/>
      <c r="DT39" s="6"/>
      <c r="DU39" s="6"/>
      <c r="DV39" s="6"/>
      <c r="DW39" s="6"/>
      <c r="DX39" s="6"/>
      <c r="DY39" s="6"/>
      <c r="DZ39" s="6"/>
      <c r="EA39" s="6"/>
      <c r="EB39" s="6"/>
      <c r="EC39" s="6"/>
      <c r="ED39" s="6"/>
      <c r="EE39" s="6"/>
      <c r="EF39" s="6"/>
      <c r="EG39" s="6"/>
      <c r="EH39" s="6"/>
      <c r="EI39" s="6"/>
      <c r="EJ39" s="6"/>
      <c r="EK39" s="6"/>
      <c r="EL39" s="6"/>
      <c r="EM39" s="6"/>
      <c r="EN39" s="6"/>
      <c r="EO39" s="6"/>
      <c r="EP39" s="6"/>
      <c r="EQ39" s="6"/>
      <c r="ER39" s="6"/>
      <c r="ES39" s="6"/>
      <c r="ET39" s="6"/>
      <c r="EU39" s="6"/>
      <c r="EV39" s="6"/>
      <c r="EW39" s="6"/>
      <c r="EX39" s="6"/>
      <c r="EY39" s="6"/>
      <c r="EZ39" s="6"/>
      <c r="FA39" s="6"/>
      <c r="FB39" s="6"/>
      <c r="FC39" s="6"/>
      <c r="FD39" s="6"/>
      <c r="FE39" s="6"/>
      <c r="FF39" s="6"/>
      <c r="FG39" s="6"/>
      <c r="FH39" s="6"/>
      <c r="FI39" s="6"/>
      <c r="FJ39" s="6"/>
      <c r="FK39" s="6"/>
      <c r="FL39" s="6"/>
      <c r="FM39" s="6"/>
      <c r="FN39" s="6"/>
      <c r="FO39" s="6"/>
      <c r="FP39" s="6"/>
      <c r="FQ39" s="6"/>
      <c r="FR39" s="6"/>
      <c r="FS39" s="6"/>
      <c r="FT39" s="6"/>
      <c r="FU39" s="6"/>
      <c r="FV39" s="6"/>
      <c r="FW39" s="6"/>
      <c r="FX39" s="6"/>
      <c r="FY39" s="6"/>
      <c r="FZ39" s="6"/>
      <c r="GA39" s="6"/>
      <c r="GB39" s="6"/>
      <c r="GC39" s="6"/>
      <c r="GD39" s="6"/>
      <c r="GE39" s="6"/>
      <c r="GF39" s="6"/>
      <c r="GG39" s="6"/>
      <c r="GH39" s="6"/>
      <c r="GI39" s="6"/>
      <c r="GJ39" s="6"/>
      <c r="GK39" s="6"/>
      <c r="GL39" s="6"/>
      <c r="GM39" s="6"/>
      <c r="GN39" s="6"/>
    </row>
    <row r="40" spans="1:196" ht="13.15" customHeight="1">
      <c r="A40" s="21">
        <v>364.11</v>
      </c>
      <c r="B40" s="6" t="s">
        <v>49</v>
      </c>
      <c r="C40" s="6"/>
      <c r="D40" s="15" t="s">
        <v>93</v>
      </c>
      <c r="E40" s="14"/>
      <c r="F40" s="34">
        <v>312336122.25</v>
      </c>
      <c r="G40" s="34"/>
      <c r="H40" s="35">
        <v>123022249</v>
      </c>
      <c r="I40" s="35"/>
      <c r="J40" s="35">
        <v>189313880</v>
      </c>
      <c r="K40" s="35"/>
      <c r="L40" s="35">
        <v>6697583</v>
      </c>
      <c r="M40" s="6"/>
      <c r="N40" s="20">
        <f>IF(L40="","",ROUND(J40/L40,1))</f>
        <v>28.3</v>
      </c>
      <c r="O40" s="6"/>
      <c r="P40" s="17">
        <f>IF(F40="","",ROUND(L40/F40*100,2))</f>
        <v>2.14</v>
      </c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  <c r="BO40" s="6"/>
      <c r="BP40" s="6"/>
      <c r="BQ40" s="6"/>
      <c r="BR40" s="6"/>
      <c r="BS40" s="6"/>
      <c r="BT40" s="6"/>
      <c r="BU40" s="6"/>
      <c r="BV40" s="6"/>
      <c r="BW40" s="6"/>
      <c r="BX40" s="6"/>
      <c r="BY40" s="6"/>
      <c r="BZ40" s="6"/>
      <c r="CA40" s="6"/>
      <c r="CB40" s="6"/>
      <c r="CC40" s="6"/>
      <c r="CD40" s="6"/>
      <c r="CE40" s="6"/>
      <c r="CF40" s="6"/>
      <c r="CG40" s="6"/>
      <c r="CH40" s="6"/>
      <c r="CI40" s="6"/>
      <c r="CJ40" s="6"/>
      <c r="CK40" s="6"/>
      <c r="CL40" s="6"/>
      <c r="CM40" s="6"/>
      <c r="CN40" s="6"/>
      <c r="CO40" s="6"/>
      <c r="CP40" s="6"/>
      <c r="CQ40" s="6"/>
      <c r="CR40" s="6"/>
      <c r="CS40" s="6"/>
      <c r="CT40" s="6"/>
      <c r="CU40" s="6"/>
      <c r="CV40" s="6"/>
      <c r="CW40" s="6"/>
      <c r="CX40" s="6"/>
      <c r="CY40" s="6"/>
      <c r="CZ40" s="6"/>
      <c r="DA40" s="6"/>
      <c r="DB40" s="6"/>
      <c r="DC40" s="6"/>
      <c r="DD40" s="6"/>
      <c r="DE40" s="6"/>
      <c r="DF40" s="6"/>
      <c r="DG40" s="6"/>
      <c r="DH40" s="6"/>
      <c r="DI40" s="6"/>
      <c r="DJ40" s="6"/>
      <c r="DK40" s="6"/>
      <c r="DL40" s="6"/>
      <c r="DM40" s="6"/>
      <c r="DN40" s="6"/>
      <c r="DO40" s="6"/>
      <c r="DP40" s="6"/>
      <c r="DQ40" s="6"/>
      <c r="DR40" s="6"/>
      <c r="DS40" s="6"/>
      <c r="DT40" s="6"/>
      <c r="DU40" s="6"/>
      <c r="DV40" s="6"/>
      <c r="DW40" s="6"/>
      <c r="DX40" s="6"/>
      <c r="DY40" s="6"/>
      <c r="DZ40" s="6"/>
      <c r="EA40" s="6"/>
      <c r="EB40" s="6"/>
      <c r="EC40" s="6"/>
      <c r="ED40" s="6"/>
      <c r="EE40" s="6"/>
      <c r="EF40" s="6"/>
      <c r="EG40" s="6"/>
      <c r="EH40" s="6"/>
      <c r="EI40" s="6"/>
      <c r="EJ40" s="6"/>
      <c r="EK40" s="6"/>
      <c r="EL40" s="6"/>
      <c r="EM40" s="6"/>
      <c r="EN40" s="6"/>
      <c r="EO40" s="6"/>
      <c r="EP40" s="6"/>
      <c r="EQ40" s="6"/>
      <c r="ER40" s="6"/>
      <c r="ES40" s="6"/>
      <c r="ET40" s="6"/>
      <c r="EU40" s="6"/>
      <c r="EV40" s="6"/>
      <c r="EW40" s="6"/>
      <c r="EX40" s="6"/>
      <c r="EY40" s="6"/>
      <c r="EZ40" s="6"/>
      <c r="FA40" s="6"/>
      <c r="FB40" s="6"/>
      <c r="FC40" s="6"/>
      <c r="FD40" s="6"/>
      <c r="FE40" s="6"/>
      <c r="FF40" s="6"/>
      <c r="FG40" s="6"/>
      <c r="FH40" s="6"/>
      <c r="FI40" s="6"/>
      <c r="FJ40" s="6"/>
      <c r="FK40" s="6"/>
      <c r="FL40" s="6"/>
      <c r="FM40" s="6"/>
      <c r="FN40" s="6"/>
      <c r="FO40" s="6"/>
      <c r="FP40" s="6"/>
      <c r="FQ40" s="6"/>
      <c r="FR40" s="6"/>
      <c r="FS40" s="6"/>
      <c r="FT40" s="6"/>
      <c r="FU40" s="6"/>
      <c r="FV40" s="6"/>
      <c r="FW40" s="6"/>
      <c r="FX40" s="6"/>
      <c r="FY40" s="6"/>
      <c r="FZ40" s="6"/>
      <c r="GA40" s="6"/>
      <c r="GB40" s="6"/>
      <c r="GC40" s="6"/>
      <c r="GD40" s="6"/>
      <c r="GE40" s="6"/>
      <c r="GF40" s="6"/>
      <c r="GG40" s="6"/>
      <c r="GH40" s="6"/>
      <c r="GI40" s="6"/>
      <c r="GJ40" s="6"/>
      <c r="GK40" s="6"/>
      <c r="GL40" s="6"/>
      <c r="GM40" s="6"/>
      <c r="GN40" s="6"/>
    </row>
    <row r="41" spans="1:196" ht="13.15" customHeight="1">
      <c r="A41" s="21">
        <v>365.01</v>
      </c>
      <c r="B41" s="6" t="s">
        <v>38</v>
      </c>
      <c r="C41" s="6"/>
      <c r="D41" s="15" t="s">
        <v>113</v>
      </c>
      <c r="E41" s="14"/>
      <c r="F41" s="34">
        <v>314358623.18000001</v>
      </c>
      <c r="G41" s="34"/>
      <c r="H41" s="35">
        <v>105280343</v>
      </c>
      <c r="I41" s="35"/>
      <c r="J41" s="35">
        <v>209078280</v>
      </c>
      <c r="K41" s="35"/>
      <c r="L41" s="35">
        <v>7706558</v>
      </c>
      <c r="M41" s="6"/>
      <c r="N41" s="20">
        <f>IF(L41="","",ROUND(J41/L41,1))</f>
        <v>27.1</v>
      </c>
      <c r="O41" s="6"/>
      <c r="P41" s="17">
        <f>IF(F41="","",ROUND(L41/F41*100,2))</f>
        <v>2.4500000000000002</v>
      </c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  <c r="BO41" s="6"/>
      <c r="BP41" s="6"/>
      <c r="BQ41" s="6"/>
      <c r="BR41" s="6"/>
      <c r="BS41" s="6"/>
      <c r="BT41" s="6"/>
      <c r="BU41" s="6"/>
      <c r="BV41" s="6"/>
      <c r="BW41" s="6"/>
      <c r="BX41" s="6"/>
      <c r="BY41" s="6"/>
      <c r="BZ41" s="6"/>
      <c r="CA41" s="6"/>
      <c r="CB41" s="6"/>
      <c r="CC41" s="6"/>
      <c r="CD41" s="6"/>
      <c r="CE41" s="6"/>
      <c r="CF41" s="6"/>
      <c r="CG41" s="6"/>
      <c r="CH41" s="6"/>
      <c r="CI41" s="6"/>
      <c r="CJ41" s="6"/>
      <c r="CK41" s="6"/>
      <c r="CL41" s="6"/>
      <c r="CM41" s="6"/>
      <c r="CN41" s="6"/>
      <c r="CO41" s="6"/>
      <c r="CP41" s="6"/>
      <c r="CQ41" s="6"/>
      <c r="CR41" s="6"/>
      <c r="CS41" s="6"/>
      <c r="CT41" s="6"/>
      <c r="CU41" s="6"/>
      <c r="CV41" s="6"/>
      <c r="CW41" s="6"/>
      <c r="CX41" s="6"/>
      <c r="CY41" s="6"/>
      <c r="CZ41" s="6"/>
      <c r="DA41" s="6"/>
      <c r="DB41" s="6"/>
      <c r="DC41" s="6"/>
      <c r="DD41" s="6"/>
      <c r="DE41" s="6"/>
      <c r="DF41" s="6"/>
      <c r="DG41" s="6"/>
      <c r="DH41" s="6"/>
      <c r="DI41" s="6"/>
      <c r="DJ41" s="6"/>
      <c r="DK41" s="6"/>
      <c r="DL41" s="6"/>
      <c r="DM41" s="6"/>
      <c r="DN41" s="6"/>
      <c r="DO41" s="6"/>
      <c r="DP41" s="6"/>
      <c r="DQ41" s="6"/>
      <c r="DR41" s="6"/>
      <c r="DS41" s="6"/>
      <c r="DT41" s="6"/>
      <c r="DU41" s="6"/>
      <c r="DV41" s="6"/>
      <c r="DW41" s="6"/>
      <c r="DX41" s="6"/>
      <c r="DY41" s="6"/>
      <c r="DZ41" s="6"/>
      <c r="EA41" s="6"/>
      <c r="EB41" s="6"/>
      <c r="EC41" s="6"/>
      <c r="ED41" s="6"/>
      <c r="EE41" s="6"/>
      <c r="EF41" s="6"/>
      <c r="EG41" s="6"/>
      <c r="EH41" s="6"/>
      <c r="EI41" s="6"/>
      <c r="EJ41" s="6"/>
      <c r="EK41" s="6"/>
      <c r="EL41" s="6"/>
      <c r="EM41" s="6"/>
      <c r="EN41" s="6"/>
      <c r="EO41" s="6"/>
      <c r="EP41" s="6"/>
      <c r="EQ41" s="6"/>
      <c r="ER41" s="6"/>
      <c r="ES41" s="6"/>
      <c r="ET41" s="6"/>
      <c r="EU41" s="6"/>
      <c r="EV41" s="6"/>
      <c r="EW41" s="6"/>
      <c r="EX41" s="6"/>
      <c r="EY41" s="6"/>
      <c r="EZ41" s="6"/>
      <c r="FA41" s="6"/>
      <c r="FB41" s="6"/>
      <c r="FC41" s="6"/>
      <c r="FD41" s="6"/>
      <c r="FE41" s="6"/>
      <c r="FF41" s="6"/>
      <c r="FG41" s="6"/>
      <c r="FH41" s="6"/>
      <c r="FI41" s="6"/>
      <c r="FJ41" s="6"/>
      <c r="FK41" s="6"/>
      <c r="FL41" s="6"/>
      <c r="FM41" s="6"/>
      <c r="FN41" s="6"/>
      <c r="FO41" s="6"/>
      <c r="FP41" s="6"/>
      <c r="FQ41" s="6"/>
      <c r="FR41" s="6"/>
      <c r="FS41" s="6"/>
      <c r="FT41" s="6"/>
      <c r="FU41" s="6"/>
      <c r="FV41" s="6"/>
      <c r="FW41" s="6"/>
      <c r="FX41" s="6"/>
      <c r="FY41" s="6"/>
      <c r="FZ41" s="6"/>
      <c r="GA41" s="6"/>
      <c r="GB41" s="6"/>
      <c r="GC41" s="6"/>
      <c r="GD41" s="6"/>
      <c r="GE41" s="6"/>
      <c r="GF41" s="6"/>
      <c r="GG41" s="6"/>
      <c r="GH41" s="6"/>
      <c r="GI41" s="6"/>
      <c r="GJ41" s="6"/>
      <c r="GK41" s="6"/>
      <c r="GL41" s="6"/>
      <c r="GM41" s="6"/>
      <c r="GN41" s="6"/>
    </row>
    <row r="42" spans="1:196" ht="13.15" customHeight="1">
      <c r="A42" s="21">
        <v>366</v>
      </c>
      <c r="B42" s="6" t="s">
        <v>39</v>
      </c>
      <c r="C42" s="6"/>
      <c r="D42" s="15" t="s">
        <v>94</v>
      </c>
      <c r="E42" s="14"/>
      <c r="F42" s="34">
        <v>104983362.95999999</v>
      </c>
      <c r="G42" s="34"/>
      <c r="H42" s="35">
        <v>33111109</v>
      </c>
      <c r="I42" s="35"/>
      <c r="J42" s="35">
        <v>71872258</v>
      </c>
      <c r="K42" s="35"/>
      <c r="L42" s="35">
        <v>1879894</v>
      </c>
      <c r="M42" s="6"/>
      <c r="N42" s="20">
        <f>IF(L42="","",ROUND(J42/L42,1))</f>
        <v>38.200000000000003</v>
      </c>
      <c r="O42" s="6"/>
      <c r="P42" s="17">
        <f>IF(F42="","",ROUND(L42/F42*100,2))</f>
        <v>1.79</v>
      </c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  <c r="BO42" s="6"/>
      <c r="BP42" s="6"/>
      <c r="BQ42" s="6"/>
      <c r="BR42" s="6"/>
      <c r="BS42" s="6"/>
      <c r="BT42" s="6"/>
      <c r="BU42" s="6"/>
      <c r="BV42" s="6"/>
      <c r="BW42" s="6"/>
      <c r="BX42" s="6"/>
      <c r="BY42" s="6"/>
      <c r="BZ42" s="6"/>
      <c r="CA42" s="6"/>
      <c r="CB42" s="6"/>
      <c r="CC42" s="6"/>
      <c r="CD42" s="6"/>
      <c r="CE42" s="6"/>
      <c r="CF42" s="6"/>
      <c r="CG42" s="6"/>
      <c r="CH42" s="6"/>
      <c r="CI42" s="6"/>
      <c r="CJ42" s="6"/>
      <c r="CK42" s="6"/>
      <c r="CL42" s="6"/>
      <c r="CM42" s="6"/>
      <c r="CN42" s="6"/>
      <c r="CO42" s="6"/>
      <c r="CP42" s="6"/>
      <c r="CQ42" s="6"/>
      <c r="CR42" s="6"/>
      <c r="CS42" s="6"/>
      <c r="CT42" s="6"/>
      <c r="CU42" s="6"/>
      <c r="CV42" s="6"/>
      <c r="CW42" s="6"/>
      <c r="CX42" s="6"/>
      <c r="CY42" s="6"/>
      <c r="CZ42" s="6"/>
      <c r="DA42" s="6"/>
      <c r="DB42" s="6"/>
      <c r="DC42" s="6"/>
      <c r="DD42" s="6"/>
      <c r="DE42" s="6"/>
      <c r="DF42" s="6"/>
      <c r="DG42" s="6"/>
      <c r="DH42" s="6"/>
      <c r="DI42" s="6"/>
      <c r="DJ42" s="6"/>
      <c r="DK42" s="6"/>
      <c r="DL42" s="6"/>
      <c r="DM42" s="6"/>
      <c r="DN42" s="6"/>
      <c r="DO42" s="6"/>
      <c r="DP42" s="6"/>
      <c r="DQ42" s="6"/>
      <c r="DR42" s="6"/>
      <c r="DS42" s="6"/>
      <c r="DT42" s="6"/>
      <c r="DU42" s="6"/>
      <c r="DV42" s="6"/>
      <c r="DW42" s="6"/>
      <c r="DX42" s="6"/>
      <c r="DY42" s="6"/>
      <c r="DZ42" s="6"/>
      <c r="EA42" s="6"/>
      <c r="EB42" s="6"/>
      <c r="EC42" s="6"/>
      <c r="ED42" s="6"/>
      <c r="EE42" s="6"/>
      <c r="EF42" s="6"/>
      <c r="EG42" s="6"/>
      <c r="EH42" s="6"/>
      <c r="EI42" s="6"/>
      <c r="EJ42" s="6"/>
      <c r="EK42" s="6"/>
      <c r="EL42" s="6"/>
      <c r="EM42" s="6"/>
      <c r="EN42" s="6"/>
      <c r="EO42" s="6"/>
      <c r="EP42" s="6"/>
      <c r="EQ42" s="6"/>
      <c r="ER42" s="6"/>
      <c r="ES42" s="6"/>
      <c r="ET42" s="6"/>
      <c r="EU42" s="6"/>
      <c r="EV42" s="6"/>
      <c r="EW42" s="6"/>
      <c r="EX42" s="6"/>
      <c r="EY42" s="6"/>
      <c r="EZ42" s="6"/>
      <c r="FA42" s="6"/>
      <c r="FB42" s="6"/>
      <c r="FC42" s="6"/>
      <c r="FD42" s="6"/>
      <c r="FE42" s="6"/>
      <c r="FF42" s="6"/>
      <c r="FG42" s="6"/>
      <c r="FH42" s="6"/>
      <c r="FI42" s="6"/>
      <c r="FJ42" s="6"/>
      <c r="FK42" s="6"/>
      <c r="FL42" s="6"/>
      <c r="FM42" s="6"/>
      <c r="FN42" s="6"/>
      <c r="FO42" s="6"/>
      <c r="FP42" s="6"/>
      <c r="FQ42" s="6"/>
      <c r="FR42" s="6"/>
      <c r="FS42" s="6"/>
      <c r="FT42" s="6"/>
      <c r="FU42" s="6"/>
      <c r="FV42" s="6"/>
      <c r="FW42" s="6"/>
      <c r="FX42" s="6"/>
      <c r="FY42" s="6"/>
      <c r="FZ42" s="6"/>
      <c r="GA42" s="6"/>
      <c r="GB42" s="6"/>
      <c r="GC42" s="6"/>
      <c r="GD42" s="6"/>
      <c r="GE42" s="6"/>
      <c r="GF42" s="6"/>
      <c r="GG42" s="6"/>
      <c r="GH42" s="6"/>
      <c r="GI42" s="6"/>
      <c r="GJ42" s="6"/>
      <c r="GK42" s="6"/>
      <c r="GL42" s="6"/>
      <c r="GM42" s="6"/>
      <c r="GN42" s="6"/>
    </row>
    <row r="43" spans="1:196" ht="13.15" customHeight="1">
      <c r="A43" s="21">
        <v>367</v>
      </c>
      <c r="B43" s="6" t="s">
        <v>40</v>
      </c>
      <c r="C43" s="6"/>
      <c r="D43" s="15" t="s">
        <v>90</v>
      </c>
      <c r="E43" s="14"/>
      <c r="F43" s="34">
        <v>234243923.43000001</v>
      </c>
      <c r="G43" s="34"/>
      <c r="H43" s="35">
        <v>74498378</v>
      </c>
      <c r="I43" s="35"/>
      <c r="J43" s="35">
        <v>159745548</v>
      </c>
      <c r="K43" s="35"/>
      <c r="L43" s="35">
        <v>5375759</v>
      </c>
      <c r="M43" s="6"/>
      <c r="N43" s="20">
        <f>IF(L43="","",ROUND(J43/L43,1))</f>
        <v>29.7</v>
      </c>
      <c r="O43" s="6"/>
      <c r="P43" s="17">
        <f>IF(F43="","",ROUND(L43/F43*100,2))</f>
        <v>2.29</v>
      </c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  <c r="BO43" s="6"/>
      <c r="BP43" s="6"/>
      <c r="BQ43" s="6"/>
      <c r="BR43" s="6"/>
      <c r="BS43" s="6"/>
      <c r="BT43" s="6"/>
      <c r="BU43" s="6"/>
      <c r="BV43" s="6"/>
      <c r="BW43" s="6"/>
      <c r="BX43" s="6"/>
      <c r="BY43" s="6"/>
      <c r="BZ43" s="6"/>
      <c r="CA43" s="6"/>
      <c r="CB43" s="6"/>
      <c r="CC43" s="6"/>
      <c r="CD43" s="6"/>
      <c r="CE43" s="6"/>
      <c r="CF43" s="6"/>
      <c r="CG43" s="6"/>
      <c r="CH43" s="6"/>
      <c r="CI43" s="6"/>
      <c r="CJ43" s="6"/>
      <c r="CK43" s="6"/>
      <c r="CL43" s="6"/>
      <c r="CM43" s="6"/>
      <c r="CN43" s="6"/>
      <c r="CO43" s="6"/>
      <c r="CP43" s="6"/>
      <c r="CQ43" s="6"/>
      <c r="CR43" s="6"/>
      <c r="CS43" s="6"/>
      <c r="CT43" s="6"/>
      <c r="CU43" s="6"/>
      <c r="CV43" s="6"/>
      <c r="CW43" s="6"/>
      <c r="CX43" s="6"/>
      <c r="CY43" s="6"/>
      <c r="CZ43" s="6"/>
      <c r="DA43" s="6"/>
      <c r="DB43" s="6"/>
      <c r="DC43" s="6"/>
      <c r="DD43" s="6"/>
      <c r="DE43" s="6"/>
      <c r="DF43" s="6"/>
      <c r="DG43" s="6"/>
      <c r="DH43" s="6"/>
      <c r="DI43" s="6"/>
      <c r="DJ43" s="6"/>
      <c r="DK43" s="6"/>
      <c r="DL43" s="6"/>
      <c r="DM43" s="6"/>
      <c r="DN43" s="6"/>
      <c r="DO43" s="6"/>
      <c r="DP43" s="6"/>
      <c r="DQ43" s="6"/>
      <c r="DR43" s="6"/>
      <c r="DS43" s="6"/>
      <c r="DT43" s="6"/>
      <c r="DU43" s="6"/>
      <c r="DV43" s="6"/>
      <c r="DW43" s="6"/>
      <c r="DX43" s="6"/>
      <c r="DY43" s="6"/>
      <c r="DZ43" s="6"/>
      <c r="EA43" s="6"/>
      <c r="EB43" s="6"/>
      <c r="EC43" s="6"/>
      <c r="ED43" s="6"/>
      <c r="EE43" s="6"/>
      <c r="EF43" s="6"/>
      <c r="EG43" s="6"/>
      <c r="EH43" s="6"/>
      <c r="EI43" s="6"/>
      <c r="EJ43" s="6"/>
      <c r="EK43" s="6"/>
      <c r="EL43" s="6"/>
      <c r="EM43" s="6"/>
      <c r="EN43" s="6"/>
      <c r="EO43" s="6"/>
      <c r="EP43" s="6"/>
      <c r="EQ43" s="6"/>
      <c r="ER43" s="6"/>
      <c r="ES43" s="6"/>
      <c r="ET43" s="6"/>
      <c r="EU43" s="6"/>
      <c r="EV43" s="6"/>
      <c r="EW43" s="6"/>
      <c r="EX43" s="6"/>
      <c r="EY43" s="6"/>
      <c r="EZ43" s="6"/>
      <c r="FA43" s="6"/>
      <c r="FB43" s="6"/>
      <c r="FC43" s="6"/>
      <c r="FD43" s="6"/>
      <c r="FE43" s="6"/>
      <c r="FF43" s="6"/>
      <c r="FG43" s="6"/>
      <c r="FH43" s="6"/>
      <c r="FI43" s="6"/>
      <c r="FJ43" s="6"/>
      <c r="FK43" s="6"/>
      <c r="FL43" s="6"/>
      <c r="FM43" s="6"/>
      <c r="FN43" s="6"/>
      <c r="FO43" s="6"/>
      <c r="FP43" s="6"/>
      <c r="FQ43" s="6"/>
      <c r="FR43" s="6"/>
      <c r="FS43" s="6"/>
      <c r="FT43" s="6"/>
      <c r="FU43" s="6"/>
      <c r="FV43" s="6"/>
      <c r="FW43" s="6"/>
      <c r="FX43" s="6"/>
      <c r="FY43" s="6"/>
      <c r="FZ43" s="6"/>
      <c r="GA43" s="6"/>
      <c r="GB43" s="6"/>
      <c r="GC43" s="6"/>
      <c r="GD43" s="6"/>
      <c r="GE43" s="6"/>
      <c r="GF43" s="6"/>
      <c r="GG43" s="6"/>
      <c r="GH43" s="6"/>
      <c r="GI43" s="6"/>
      <c r="GJ43" s="6"/>
      <c r="GK43" s="6"/>
      <c r="GL43" s="6"/>
      <c r="GM43" s="6"/>
      <c r="GN43" s="6"/>
    </row>
    <row r="44" spans="1:196" ht="13.15" customHeight="1">
      <c r="A44" s="21"/>
      <c r="B44" s="6"/>
      <c r="C44" s="6"/>
      <c r="D44" s="15"/>
      <c r="E44" s="14"/>
      <c r="F44" s="39"/>
      <c r="G44" s="6"/>
      <c r="H44" s="45"/>
      <c r="I44" s="45"/>
      <c r="J44" s="47"/>
      <c r="K44" s="45"/>
      <c r="L44" s="45"/>
      <c r="M44" s="6"/>
      <c r="N44" s="20"/>
      <c r="O44" s="6"/>
      <c r="P44" s="17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  <c r="BO44" s="6"/>
      <c r="BP44" s="6"/>
      <c r="BQ44" s="6"/>
      <c r="BR44" s="6"/>
      <c r="BS44" s="6"/>
      <c r="BT44" s="6"/>
      <c r="BU44" s="6"/>
      <c r="BV44" s="6"/>
      <c r="BW44" s="6"/>
      <c r="BX44" s="6"/>
      <c r="BY44" s="6"/>
      <c r="BZ44" s="6"/>
      <c r="CA44" s="6"/>
      <c r="CB44" s="6"/>
      <c r="CC44" s="6"/>
      <c r="CD44" s="6"/>
      <c r="CE44" s="6"/>
      <c r="CF44" s="6"/>
      <c r="CG44" s="6"/>
      <c r="CH44" s="6"/>
      <c r="CI44" s="6"/>
      <c r="CJ44" s="6"/>
      <c r="CK44" s="6"/>
      <c r="CL44" s="6"/>
      <c r="CM44" s="6"/>
      <c r="CN44" s="6"/>
      <c r="CO44" s="6"/>
      <c r="CP44" s="6"/>
      <c r="CQ44" s="6"/>
      <c r="CR44" s="6"/>
      <c r="CS44" s="6"/>
      <c r="CT44" s="6"/>
      <c r="CU44" s="6"/>
      <c r="CV44" s="6"/>
      <c r="CW44" s="6"/>
      <c r="CX44" s="6"/>
      <c r="CY44" s="6"/>
      <c r="CZ44" s="6"/>
      <c r="DA44" s="6"/>
      <c r="DB44" s="6"/>
      <c r="DC44" s="6"/>
      <c r="DD44" s="6"/>
      <c r="DE44" s="6"/>
      <c r="DF44" s="6"/>
      <c r="DG44" s="6"/>
      <c r="DH44" s="6"/>
      <c r="DI44" s="6"/>
      <c r="DJ44" s="6"/>
      <c r="DK44" s="6"/>
      <c r="DL44" s="6"/>
      <c r="DM44" s="6"/>
      <c r="DN44" s="6"/>
      <c r="DO44" s="6"/>
      <c r="DP44" s="6"/>
      <c r="DQ44" s="6"/>
      <c r="DR44" s="6"/>
      <c r="DS44" s="6"/>
      <c r="DT44" s="6"/>
      <c r="DU44" s="6"/>
      <c r="DV44" s="6"/>
      <c r="DW44" s="6"/>
      <c r="DX44" s="6"/>
      <c r="DY44" s="6"/>
      <c r="DZ44" s="6"/>
      <c r="EA44" s="6"/>
      <c r="EB44" s="6"/>
      <c r="EC44" s="6"/>
      <c r="ED44" s="6"/>
      <c r="EE44" s="6"/>
      <c r="EF44" s="6"/>
      <c r="EG44" s="6"/>
      <c r="EH44" s="6"/>
      <c r="EI44" s="6"/>
      <c r="EJ44" s="6"/>
      <c r="EK44" s="6"/>
      <c r="EL44" s="6"/>
      <c r="EM44" s="6"/>
      <c r="EN44" s="6"/>
      <c r="EO44" s="6"/>
      <c r="EP44" s="6"/>
      <c r="EQ44" s="6"/>
      <c r="ER44" s="6"/>
      <c r="ES44" s="6"/>
      <c r="ET44" s="6"/>
      <c r="EU44" s="6"/>
      <c r="EV44" s="6"/>
      <c r="EW44" s="6"/>
      <c r="EX44" s="6"/>
      <c r="EY44" s="6"/>
      <c r="EZ44" s="6"/>
      <c r="FA44" s="6"/>
      <c r="FB44" s="6"/>
      <c r="FC44" s="6"/>
      <c r="FD44" s="6"/>
      <c r="FE44" s="6"/>
      <c r="FF44" s="6"/>
      <c r="FG44" s="6"/>
      <c r="FH44" s="6"/>
      <c r="FI44" s="6"/>
      <c r="FJ44" s="6"/>
      <c r="FK44" s="6"/>
      <c r="FL44" s="6"/>
      <c r="FM44" s="6"/>
      <c r="FN44" s="6"/>
      <c r="FO44" s="6"/>
      <c r="FP44" s="6"/>
      <c r="FQ44" s="6"/>
      <c r="FR44" s="6"/>
      <c r="FS44" s="6"/>
      <c r="FT44" s="6"/>
      <c r="FU44" s="6"/>
      <c r="FV44" s="6"/>
      <c r="FW44" s="6"/>
      <c r="FX44" s="6"/>
      <c r="FY44" s="6"/>
      <c r="FZ44" s="6"/>
      <c r="GA44" s="6"/>
      <c r="GB44" s="6"/>
      <c r="GC44" s="6"/>
      <c r="GD44" s="6"/>
      <c r="GE44" s="6"/>
      <c r="GF44" s="6"/>
      <c r="GG44" s="6"/>
      <c r="GH44" s="6"/>
      <c r="GI44" s="6"/>
      <c r="GJ44" s="6"/>
      <c r="GK44" s="6"/>
      <c r="GL44" s="6"/>
      <c r="GM44" s="6"/>
      <c r="GN44" s="6"/>
    </row>
    <row r="45" spans="1:196" ht="13.15" customHeight="1">
      <c r="A45" s="21">
        <v>368</v>
      </c>
      <c r="B45" s="6" t="s">
        <v>50</v>
      </c>
      <c r="C45" s="6"/>
      <c r="D45" s="15" t="s">
        <v>26</v>
      </c>
      <c r="E45" s="14"/>
      <c r="F45" s="39" t="s">
        <v>26</v>
      </c>
      <c r="G45" s="6"/>
      <c r="H45" s="45" t="s">
        <v>26</v>
      </c>
      <c r="I45" s="45"/>
      <c r="J45" s="47" t="s">
        <v>26</v>
      </c>
      <c r="K45" s="45"/>
      <c r="L45" s="45" t="s">
        <v>26</v>
      </c>
      <c r="M45" s="6"/>
      <c r="N45" s="20" t="s">
        <v>26</v>
      </c>
      <c r="O45" s="6"/>
      <c r="P45" s="17" t="s">
        <v>26</v>
      </c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  <c r="BO45" s="6"/>
      <c r="BP45" s="6"/>
      <c r="BQ45" s="6"/>
      <c r="BR45" s="6"/>
      <c r="BS45" s="6"/>
      <c r="BT45" s="6"/>
      <c r="BU45" s="6"/>
      <c r="BV45" s="6"/>
      <c r="BW45" s="6"/>
      <c r="BX45" s="6"/>
      <c r="BY45" s="6"/>
      <c r="BZ45" s="6"/>
      <c r="CA45" s="6"/>
      <c r="CB45" s="6"/>
      <c r="CC45" s="6"/>
      <c r="CD45" s="6"/>
      <c r="CE45" s="6"/>
      <c r="CF45" s="6"/>
      <c r="CG45" s="6"/>
      <c r="CH45" s="6"/>
      <c r="CI45" s="6"/>
      <c r="CJ45" s="6"/>
      <c r="CK45" s="6"/>
      <c r="CL45" s="6"/>
      <c r="CM45" s="6"/>
      <c r="CN45" s="6"/>
      <c r="CO45" s="6"/>
      <c r="CP45" s="6"/>
      <c r="CQ45" s="6"/>
      <c r="CR45" s="6"/>
      <c r="CS45" s="6"/>
      <c r="CT45" s="6"/>
      <c r="CU45" s="6"/>
      <c r="CV45" s="6"/>
      <c r="CW45" s="6"/>
      <c r="CX45" s="6"/>
      <c r="CY45" s="6"/>
      <c r="CZ45" s="6"/>
      <c r="DA45" s="6"/>
      <c r="DB45" s="6"/>
      <c r="DC45" s="6"/>
      <c r="DD45" s="6"/>
      <c r="DE45" s="6"/>
      <c r="DF45" s="6"/>
      <c r="DG45" s="6"/>
      <c r="DH45" s="6"/>
      <c r="DI45" s="6"/>
      <c r="DJ45" s="6"/>
      <c r="DK45" s="6"/>
      <c r="DL45" s="6"/>
      <c r="DM45" s="6"/>
      <c r="DN45" s="6"/>
      <c r="DO45" s="6"/>
      <c r="DP45" s="6"/>
      <c r="DQ45" s="6"/>
      <c r="DR45" s="6"/>
      <c r="DS45" s="6"/>
      <c r="DT45" s="6"/>
      <c r="DU45" s="6"/>
      <c r="DV45" s="6"/>
      <c r="DW45" s="6"/>
      <c r="DX45" s="6"/>
      <c r="DY45" s="6"/>
      <c r="DZ45" s="6"/>
      <c r="EA45" s="6"/>
      <c r="EB45" s="6"/>
      <c r="EC45" s="6"/>
      <c r="ED45" s="6"/>
      <c r="EE45" s="6"/>
      <c r="EF45" s="6"/>
      <c r="EG45" s="6"/>
      <c r="EH45" s="6"/>
      <c r="EI45" s="6"/>
      <c r="EJ45" s="6"/>
      <c r="EK45" s="6"/>
      <c r="EL45" s="6"/>
      <c r="EM45" s="6"/>
      <c r="EN45" s="6"/>
      <c r="EO45" s="6"/>
      <c r="EP45" s="6"/>
      <c r="EQ45" s="6"/>
      <c r="ER45" s="6"/>
      <c r="ES45" s="6"/>
      <c r="ET45" s="6"/>
      <c r="EU45" s="6"/>
      <c r="EV45" s="6"/>
      <c r="EW45" s="6"/>
      <c r="EX45" s="6"/>
      <c r="EY45" s="6"/>
      <c r="EZ45" s="6"/>
      <c r="FA45" s="6"/>
      <c r="FB45" s="6"/>
      <c r="FC45" s="6"/>
      <c r="FD45" s="6"/>
      <c r="FE45" s="6"/>
      <c r="FF45" s="6"/>
      <c r="FG45" s="6"/>
      <c r="FH45" s="6"/>
      <c r="FI45" s="6"/>
      <c r="FJ45" s="6"/>
      <c r="FK45" s="6"/>
      <c r="FL45" s="6"/>
      <c r="FM45" s="6"/>
      <c r="FN45" s="6"/>
      <c r="FO45" s="6"/>
      <c r="FP45" s="6"/>
      <c r="FQ45" s="6"/>
      <c r="FR45" s="6"/>
      <c r="FS45" s="6"/>
      <c r="FT45" s="6"/>
      <c r="FU45" s="6"/>
      <c r="FV45" s="6"/>
      <c r="FW45" s="6"/>
      <c r="FX45" s="6"/>
      <c r="FY45" s="6"/>
      <c r="FZ45" s="6"/>
      <c r="GA45" s="6"/>
      <c r="GB45" s="6"/>
      <c r="GC45" s="6"/>
      <c r="GD45" s="6"/>
      <c r="GE45" s="6"/>
      <c r="GF45" s="6"/>
      <c r="GG45" s="6"/>
      <c r="GH45" s="6"/>
      <c r="GI45" s="6"/>
      <c r="GJ45" s="6"/>
      <c r="GK45" s="6"/>
      <c r="GL45" s="6"/>
      <c r="GM45" s="6"/>
      <c r="GN45" s="6"/>
    </row>
    <row r="46" spans="1:196" ht="13.15" customHeight="1">
      <c r="A46" s="21" t="s">
        <v>26</v>
      </c>
      <c r="B46" s="6" t="s">
        <v>51</v>
      </c>
      <c r="C46" s="6"/>
      <c r="D46" s="15" t="s">
        <v>114</v>
      </c>
      <c r="E46" s="14"/>
      <c r="F46" s="34">
        <v>164941797.13999999</v>
      </c>
      <c r="G46" s="34"/>
      <c r="H46" s="35">
        <v>42171373</v>
      </c>
      <c r="I46" s="35"/>
      <c r="J46" s="35">
        <v>122770422</v>
      </c>
      <c r="K46" s="35"/>
      <c r="L46" s="35">
        <v>5569070</v>
      </c>
      <c r="M46" s="6"/>
      <c r="N46" s="20">
        <f>IF(L46="","",ROUND(J46/L46,1))</f>
        <v>22</v>
      </c>
      <c r="O46" s="6"/>
      <c r="P46" s="17">
        <f>IF(F46="","",ROUND(L46/F46*100,2))</f>
        <v>3.38</v>
      </c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  <c r="BO46" s="6"/>
      <c r="BP46" s="6"/>
      <c r="BQ46" s="6"/>
      <c r="BR46" s="6"/>
      <c r="BS46" s="6"/>
      <c r="BT46" s="6"/>
      <c r="BU46" s="6"/>
      <c r="BV46" s="6"/>
      <c r="BW46" s="6"/>
      <c r="BX46" s="6"/>
      <c r="BY46" s="6"/>
      <c r="BZ46" s="6"/>
      <c r="CA46" s="6"/>
      <c r="CB46" s="6"/>
      <c r="CC46" s="6"/>
      <c r="CD46" s="6"/>
      <c r="CE46" s="6"/>
      <c r="CF46" s="6"/>
      <c r="CG46" s="6"/>
      <c r="CH46" s="6"/>
      <c r="CI46" s="6"/>
      <c r="CJ46" s="6"/>
      <c r="CK46" s="6"/>
      <c r="CL46" s="6"/>
      <c r="CM46" s="6"/>
      <c r="CN46" s="6"/>
      <c r="CO46" s="6"/>
      <c r="CP46" s="6"/>
      <c r="CQ46" s="6"/>
      <c r="CR46" s="6"/>
      <c r="CS46" s="6"/>
      <c r="CT46" s="6"/>
      <c r="CU46" s="6"/>
      <c r="CV46" s="6"/>
      <c r="CW46" s="6"/>
      <c r="CX46" s="6"/>
      <c r="CY46" s="6"/>
      <c r="CZ46" s="6"/>
      <c r="DA46" s="6"/>
      <c r="DB46" s="6"/>
      <c r="DC46" s="6"/>
      <c r="DD46" s="6"/>
      <c r="DE46" s="6"/>
      <c r="DF46" s="6"/>
      <c r="DG46" s="6"/>
      <c r="DH46" s="6"/>
      <c r="DI46" s="6"/>
      <c r="DJ46" s="6"/>
      <c r="DK46" s="6"/>
      <c r="DL46" s="6"/>
      <c r="DM46" s="6"/>
      <c r="DN46" s="6"/>
      <c r="DO46" s="6"/>
      <c r="DP46" s="6"/>
      <c r="DQ46" s="6"/>
      <c r="DR46" s="6"/>
      <c r="DS46" s="6"/>
      <c r="DT46" s="6"/>
      <c r="DU46" s="6"/>
      <c r="DV46" s="6"/>
      <c r="DW46" s="6"/>
      <c r="DX46" s="6"/>
      <c r="DY46" s="6"/>
      <c r="DZ46" s="6"/>
      <c r="EA46" s="6"/>
      <c r="EB46" s="6"/>
      <c r="EC46" s="6"/>
      <c r="ED46" s="6"/>
      <c r="EE46" s="6"/>
      <c r="EF46" s="6"/>
      <c r="EG46" s="6"/>
      <c r="EH46" s="6"/>
      <c r="EI46" s="6"/>
      <c r="EJ46" s="6"/>
      <c r="EK46" s="6"/>
      <c r="EL46" s="6"/>
      <c r="EM46" s="6"/>
      <c r="EN46" s="6"/>
      <c r="EO46" s="6"/>
      <c r="EP46" s="6"/>
      <c r="EQ46" s="6"/>
      <c r="ER46" s="6"/>
      <c r="ES46" s="6"/>
      <c r="ET46" s="6"/>
      <c r="EU46" s="6"/>
      <c r="EV46" s="6"/>
      <c r="EW46" s="6"/>
      <c r="EX46" s="6"/>
      <c r="EY46" s="6"/>
      <c r="EZ46" s="6"/>
      <c r="FA46" s="6"/>
      <c r="FB46" s="6"/>
      <c r="FC46" s="6"/>
      <c r="FD46" s="6"/>
      <c r="FE46" s="6"/>
      <c r="FF46" s="6"/>
      <c r="FG46" s="6"/>
      <c r="FH46" s="6"/>
      <c r="FI46" s="6"/>
      <c r="FJ46" s="6"/>
      <c r="FK46" s="6"/>
      <c r="FL46" s="6"/>
      <c r="FM46" s="6"/>
      <c r="FN46" s="6"/>
      <c r="FO46" s="6"/>
      <c r="FP46" s="6"/>
      <c r="FQ46" s="6"/>
      <c r="FR46" s="6"/>
      <c r="FS46" s="6"/>
      <c r="FT46" s="6"/>
      <c r="FU46" s="6"/>
      <c r="FV46" s="6"/>
      <c r="FW46" s="6"/>
      <c r="FX46" s="6"/>
      <c r="FY46" s="6"/>
      <c r="FZ46" s="6"/>
      <c r="GA46" s="6"/>
      <c r="GB46" s="6"/>
      <c r="GC46" s="6"/>
      <c r="GD46" s="6"/>
      <c r="GE46" s="6"/>
      <c r="GF46" s="6"/>
      <c r="GG46" s="6"/>
      <c r="GH46" s="6"/>
      <c r="GI46" s="6"/>
      <c r="GJ46" s="6"/>
      <c r="GK46" s="6"/>
      <c r="GL46" s="6"/>
      <c r="GM46" s="6"/>
      <c r="GN46" s="6"/>
    </row>
    <row r="47" spans="1:196" ht="13.15" customHeight="1">
      <c r="A47" s="21" t="s">
        <v>26</v>
      </c>
      <c r="B47" s="6" t="s">
        <v>52</v>
      </c>
      <c r="C47" s="6"/>
      <c r="D47" s="15" t="s">
        <v>115</v>
      </c>
      <c r="E47" s="14"/>
      <c r="F47" s="34">
        <v>40358849.329999998</v>
      </c>
      <c r="G47" s="34"/>
      <c r="H47" s="35">
        <v>11020027</v>
      </c>
      <c r="I47" s="35"/>
      <c r="J47" s="35">
        <v>29338823</v>
      </c>
      <c r="K47" s="35"/>
      <c r="L47" s="35">
        <v>1295307</v>
      </c>
      <c r="M47" s="6"/>
      <c r="N47" s="20">
        <f>IF(L47="","",ROUND(J47/L47,1))</f>
        <v>22.7</v>
      </c>
      <c r="O47" s="6"/>
      <c r="P47" s="17">
        <f>IF(F47="","",ROUND(L47/F47*100,2))</f>
        <v>3.21</v>
      </c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  <c r="BO47" s="6"/>
      <c r="BP47" s="6"/>
      <c r="BQ47" s="6"/>
      <c r="BR47" s="6"/>
      <c r="BS47" s="6"/>
      <c r="BT47" s="6"/>
      <c r="BU47" s="6"/>
      <c r="BV47" s="6"/>
      <c r="BW47" s="6"/>
      <c r="BX47" s="6"/>
      <c r="BY47" s="6"/>
      <c r="BZ47" s="6"/>
      <c r="CA47" s="6"/>
      <c r="CB47" s="6"/>
      <c r="CC47" s="6"/>
      <c r="CD47" s="6"/>
      <c r="CE47" s="6"/>
      <c r="CF47" s="6"/>
      <c r="CG47" s="6"/>
      <c r="CH47" s="6"/>
      <c r="CI47" s="6"/>
      <c r="CJ47" s="6"/>
      <c r="CK47" s="6"/>
      <c r="CL47" s="6"/>
      <c r="CM47" s="6"/>
      <c r="CN47" s="6"/>
      <c r="CO47" s="6"/>
      <c r="CP47" s="6"/>
      <c r="CQ47" s="6"/>
      <c r="CR47" s="6"/>
      <c r="CS47" s="6"/>
      <c r="CT47" s="6"/>
      <c r="CU47" s="6"/>
      <c r="CV47" s="6"/>
      <c r="CW47" s="6"/>
      <c r="CX47" s="6"/>
      <c r="CY47" s="6"/>
      <c r="CZ47" s="6"/>
      <c r="DA47" s="6"/>
      <c r="DB47" s="6"/>
      <c r="DC47" s="6"/>
      <c r="DD47" s="6"/>
      <c r="DE47" s="6"/>
      <c r="DF47" s="6"/>
      <c r="DG47" s="6"/>
      <c r="DH47" s="6"/>
      <c r="DI47" s="6"/>
      <c r="DJ47" s="6"/>
      <c r="DK47" s="6"/>
      <c r="DL47" s="6"/>
      <c r="DM47" s="6"/>
      <c r="DN47" s="6"/>
      <c r="DO47" s="6"/>
      <c r="DP47" s="6"/>
      <c r="DQ47" s="6"/>
      <c r="DR47" s="6"/>
      <c r="DS47" s="6"/>
      <c r="DT47" s="6"/>
      <c r="DU47" s="6"/>
      <c r="DV47" s="6"/>
      <c r="DW47" s="6"/>
      <c r="DX47" s="6"/>
      <c r="DY47" s="6"/>
      <c r="DZ47" s="6"/>
      <c r="EA47" s="6"/>
      <c r="EB47" s="6"/>
      <c r="EC47" s="6"/>
      <c r="ED47" s="6"/>
      <c r="EE47" s="6"/>
      <c r="EF47" s="6"/>
      <c r="EG47" s="6"/>
      <c r="EH47" s="6"/>
      <c r="EI47" s="6"/>
      <c r="EJ47" s="6"/>
      <c r="EK47" s="6"/>
      <c r="EL47" s="6"/>
      <c r="EM47" s="6"/>
      <c r="EN47" s="6"/>
      <c r="EO47" s="6"/>
      <c r="EP47" s="6"/>
      <c r="EQ47" s="6"/>
      <c r="ER47" s="6"/>
      <c r="ES47" s="6"/>
      <c r="ET47" s="6"/>
      <c r="EU47" s="6"/>
      <c r="EV47" s="6"/>
      <c r="EW47" s="6"/>
      <c r="EX47" s="6"/>
      <c r="EY47" s="6"/>
      <c r="EZ47" s="6"/>
      <c r="FA47" s="6"/>
      <c r="FB47" s="6"/>
      <c r="FC47" s="6"/>
      <c r="FD47" s="6"/>
      <c r="FE47" s="6"/>
      <c r="FF47" s="6"/>
      <c r="FG47" s="6"/>
      <c r="FH47" s="6"/>
      <c r="FI47" s="6"/>
      <c r="FJ47" s="6"/>
      <c r="FK47" s="6"/>
      <c r="FL47" s="6"/>
      <c r="FM47" s="6"/>
      <c r="FN47" s="6"/>
      <c r="FO47" s="6"/>
      <c r="FP47" s="6"/>
      <c r="FQ47" s="6"/>
      <c r="FR47" s="6"/>
      <c r="FS47" s="6"/>
      <c r="FT47" s="6"/>
      <c r="FU47" s="6"/>
      <c r="FV47" s="6"/>
      <c r="FW47" s="6"/>
      <c r="FX47" s="6"/>
      <c r="FY47" s="6"/>
      <c r="FZ47" s="6"/>
      <c r="GA47" s="6"/>
      <c r="GB47" s="6"/>
      <c r="GC47" s="6"/>
      <c r="GD47" s="6"/>
      <c r="GE47" s="6"/>
      <c r="GF47" s="6"/>
      <c r="GG47" s="6"/>
      <c r="GH47" s="6"/>
      <c r="GI47" s="6"/>
      <c r="GJ47" s="6"/>
      <c r="GK47" s="6"/>
      <c r="GL47" s="6"/>
      <c r="GM47" s="6"/>
      <c r="GN47" s="6"/>
    </row>
    <row r="48" spans="1:196" ht="13.15" customHeight="1">
      <c r="A48" s="21" t="s">
        <v>26</v>
      </c>
      <c r="B48" s="6" t="s">
        <v>53</v>
      </c>
      <c r="C48" s="6"/>
      <c r="D48" s="15" t="s">
        <v>89</v>
      </c>
      <c r="E48" s="14"/>
      <c r="F48" s="34">
        <v>30348501.129999999</v>
      </c>
      <c r="G48" s="34"/>
      <c r="H48" s="35">
        <v>7047947</v>
      </c>
      <c r="I48" s="35"/>
      <c r="J48" s="35">
        <v>23300553</v>
      </c>
      <c r="K48" s="35"/>
      <c r="L48" s="35">
        <v>846774</v>
      </c>
      <c r="M48" s="6"/>
      <c r="N48" s="20">
        <f>IF(L48="","",ROUND(J48/L48,1))</f>
        <v>27.5</v>
      </c>
      <c r="O48" s="6"/>
      <c r="P48" s="17">
        <f>IF(F48="","",ROUND(L48/F48*100,2))</f>
        <v>2.79</v>
      </c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  <c r="BO48" s="6"/>
      <c r="BP48" s="6"/>
      <c r="BQ48" s="6"/>
      <c r="BR48" s="6"/>
      <c r="BS48" s="6"/>
      <c r="BT48" s="6"/>
      <c r="BU48" s="6"/>
      <c r="BV48" s="6"/>
      <c r="BW48" s="6"/>
      <c r="BX48" s="6"/>
      <c r="BY48" s="6"/>
      <c r="BZ48" s="6"/>
      <c r="CA48" s="6"/>
      <c r="CB48" s="6"/>
      <c r="CC48" s="6"/>
      <c r="CD48" s="6"/>
      <c r="CE48" s="6"/>
      <c r="CF48" s="6"/>
      <c r="CG48" s="6"/>
      <c r="CH48" s="6"/>
      <c r="CI48" s="6"/>
      <c r="CJ48" s="6"/>
      <c r="CK48" s="6"/>
      <c r="CL48" s="6"/>
      <c r="CM48" s="6"/>
      <c r="CN48" s="6"/>
      <c r="CO48" s="6"/>
      <c r="CP48" s="6"/>
      <c r="CQ48" s="6"/>
      <c r="CR48" s="6"/>
      <c r="CS48" s="6"/>
      <c r="CT48" s="6"/>
      <c r="CU48" s="6"/>
      <c r="CV48" s="6"/>
      <c r="CW48" s="6"/>
      <c r="CX48" s="6"/>
      <c r="CY48" s="6"/>
      <c r="CZ48" s="6"/>
      <c r="DA48" s="6"/>
      <c r="DB48" s="6"/>
      <c r="DC48" s="6"/>
      <c r="DD48" s="6"/>
      <c r="DE48" s="6"/>
      <c r="DF48" s="6"/>
      <c r="DG48" s="6"/>
      <c r="DH48" s="6"/>
      <c r="DI48" s="6"/>
      <c r="DJ48" s="6"/>
      <c r="DK48" s="6"/>
      <c r="DL48" s="6"/>
      <c r="DM48" s="6"/>
      <c r="DN48" s="6"/>
      <c r="DO48" s="6"/>
      <c r="DP48" s="6"/>
      <c r="DQ48" s="6"/>
      <c r="DR48" s="6"/>
      <c r="DS48" s="6"/>
      <c r="DT48" s="6"/>
      <c r="DU48" s="6"/>
      <c r="DV48" s="6"/>
      <c r="DW48" s="6"/>
      <c r="DX48" s="6"/>
      <c r="DY48" s="6"/>
      <c r="DZ48" s="6"/>
      <c r="EA48" s="6"/>
      <c r="EB48" s="6"/>
      <c r="EC48" s="6"/>
      <c r="ED48" s="6"/>
      <c r="EE48" s="6"/>
      <c r="EF48" s="6"/>
      <c r="EG48" s="6"/>
      <c r="EH48" s="6"/>
      <c r="EI48" s="6"/>
      <c r="EJ48" s="6"/>
      <c r="EK48" s="6"/>
      <c r="EL48" s="6"/>
      <c r="EM48" s="6"/>
      <c r="EN48" s="6"/>
      <c r="EO48" s="6"/>
      <c r="EP48" s="6"/>
      <c r="EQ48" s="6"/>
      <c r="ER48" s="6"/>
      <c r="ES48" s="6"/>
      <c r="ET48" s="6"/>
      <c r="EU48" s="6"/>
      <c r="EV48" s="6"/>
      <c r="EW48" s="6"/>
      <c r="EX48" s="6"/>
      <c r="EY48" s="6"/>
      <c r="EZ48" s="6"/>
      <c r="FA48" s="6"/>
      <c r="FB48" s="6"/>
      <c r="FC48" s="6"/>
      <c r="FD48" s="6"/>
      <c r="FE48" s="6"/>
      <c r="FF48" s="6"/>
      <c r="FG48" s="6"/>
      <c r="FH48" s="6"/>
      <c r="FI48" s="6"/>
      <c r="FJ48" s="6"/>
      <c r="FK48" s="6"/>
      <c r="FL48" s="6"/>
      <c r="FM48" s="6"/>
      <c r="FN48" s="6"/>
      <c r="FO48" s="6"/>
      <c r="FP48" s="6"/>
      <c r="FQ48" s="6"/>
      <c r="FR48" s="6"/>
      <c r="FS48" s="6"/>
      <c r="FT48" s="6"/>
      <c r="FU48" s="6"/>
      <c r="FV48" s="6"/>
      <c r="FW48" s="6"/>
      <c r="FX48" s="6"/>
      <c r="FY48" s="6"/>
      <c r="FZ48" s="6"/>
      <c r="GA48" s="6"/>
      <c r="GB48" s="6"/>
      <c r="GC48" s="6"/>
      <c r="GD48" s="6"/>
      <c r="GE48" s="6"/>
      <c r="GF48" s="6"/>
      <c r="GG48" s="6"/>
      <c r="GH48" s="6"/>
      <c r="GI48" s="6"/>
      <c r="GJ48" s="6"/>
      <c r="GK48" s="6"/>
      <c r="GL48" s="6"/>
      <c r="GM48" s="6"/>
      <c r="GN48" s="6"/>
    </row>
    <row r="49" spans="1:196" ht="13.15" customHeight="1">
      <c r="A49" s="21" t="s">
        <v>26</v>
      </c>
      <c r="B49" s="6" t="s">
        <v>54</v>
      </c>
      <c r="C49" s="6"/>
      <c r="D49" s="15" t="s">
        <v>116</v>
      </c>
      <c r="E49" s="14"/>
      <c r="F49" s="34">
        <v>19605350.719999999</v>
      </c>
      <c r="G49" s="34"/>
      <c r="H49" s="35">
        <v>5512072</v>
      </c>
      <c r="I49" s="35"/>
      <c r="J49" s="35">
        <v>14093279</v>
      </c>
      <c r="K49" s="35"/>
      <c r="L49" s="35">
        <v>644270</v>
      </c>
      <c r="M49" s="6"/>
      <c r="N49" s="20">
        <f>IF(L49="","",ROUND(J49/L49,1))</f>
        <v>21.9</v>
      </c>
      <c r="O49" s="6"/>
      <c r="P49" s="17">
        <f>IF(F49="","",ROUND(L49/F49*100,2))</f>
        <v>3.29</v>
      </c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  <c r="BO49" s="6"/>
      <c r="BP49" s="6"/>
      <c r="BQ49" s="6"/>
      <c r="BR49" s="6"/>
      <c r="BS49" s="6"/>
      <c r="BT49" s="6"/>
      <c r="BU49" s="6"/>
      <c r="BV49" s="6"/>
      <c r="BW49" s="6"/>
      <c r="BX49" s="6"/>
      <c r="BY49" s="6"/>
      <c r="BZ49" s="6"/>
      <c r="CA49" s="6"/>
      <c r="CB49" s="6"/>
      <c r="CC49" s="6"/>
      <c r="CD49" s="6"/>
      <c r="CE49" s="6"/>
      <c r="CF49" s="6"/>
      <c r="CG49" s="6"/>
      <c r="CH49" s="6"/>
      <c r="CI49" s="6"/>
      <c r="CJ49" s="6"/>
      <c r="CK49" s="6"/>
      <c r="CL49" s="6"/>
      <c r="CM49" s="6"/>
      <c r="CN49" s="6"/>
      <c r="CO49" s="6"/>
      <c r="CP49" s="6"/>
      <c r="CQ49" s="6"/>
      <c r="CR49" s="6"/>
      <c r="CS49" s="6"/>
      <c r="CT49" s="6"/>
      <c r="CU49" s="6"/>
      <c r="CV49" s="6"/>
      <c r="CW49" s="6"/>
      <c r="CX49" s="6"/>
      <c r="CY49" s="6"/>
      <c r="CZ49" s="6"/>
      <c r="DA49" s="6"/>
      <c r="DB49" s="6"/>
      <c r="DC49" s="6"/>
      <c r="DD49" s="6"/>
      <c r="DE49" s="6"/>
      <c r="DF49" s="6"/>
      <c r="DG49" s="6"/>
      <c r="DH49" s="6"/>
      <c r="DI49" s="6"/>
      <c r="DJ49" s="6"/>
      <c r="DK49" s="6"/>
      <c r="DL49" s="6"/>
      <c r="DM49" s="6"/>
      <c r="DN49" s="6"/>
      <c r="DO49" s="6"/>
      <c r="DP49" s="6"/>
      <c r="DQ49" s="6"/>
      <c r="DR49" s="6"/>
      <c r="DS49" s="6"/>
      <c r="DT49" s="6"/>
      <c r="DU49" s="6"/>
      <c r="DV49" s="6"/>
      <c r="DW49" s="6"/>
      <c r="DX49" s="6"/>
      <c r="DY49" s="6"/>
      <c r="DZ49" s="6"/>
      <c r="EA49" s="6"/>
      <c r="EB49" s="6"/>
      <c r="EC49" s="6"/>
      <c r="ED49" s="6"/>
      <c r="EE49" s="6"/>
      <c r="EF49" s="6"/>
      <c r="EG49" s="6"/>
      <c r="EH49" s="6"/>
      <c r="EI49" s="6"/>
      <c r="EJ49" s="6"/>
      <c r="EK49" s="6"/>
      <c r="EL49" s="6"/>
      <c r="EM49" s="6"/>
      <c r="EN49" s="6"/>
      <c r="EO49" s="6"/>
      <c r="EP49" s="6"/>
      <c r="EQ49" s="6"/>
      <c r="ER49" s="6"/>
      <c r="ES49" s="6"/>
      <c r="ET49" s="6"/>
      <c r="EU49" s="6"/>
      <c r="EV49" s="6"/>
      <c r="EW49" s="6"/>
      <c r="EX49" s="6"/>
      <c r="EY49" s="6"/>
      <c r="EZ49" s="6"/>
      <c r="FA49" s="6"/>
      <c r="FB49" s="6"/>
      <c r="FC49" s="6"/>
      <c r="FD49" s="6"/>
      <c r="FE49" s="6"/>
      <c r="FF49" s="6"/>
      <c r="FG49" s="6"/>
      <c r="FH49" s="6"/>
      <c r="FI49" s="6"/>
      <c r="FJ49" s="6"/>
      <c r="FK49" s="6"/>
      <c r="FL49" s="6"/>
      <c r="FM49" s="6"/>
      <c r="FN49" s="6"/>
      <c r="FO49" s="6"/>
      <c r="FP49" s="6"/>
      <c r="FQ49" s="6"/>
      <c r="FR49" s="6"/>
      <c r="FS49" s="6"/>
      <c r="FT49" s="6"/>
      <c r="FU49" s="6"/>
      <c r="FV49" s="6"/>
      <c r="FW49" s="6"/>
      <c r="FX49" s="6"/>
      <c r="FY49" s="6"/>
      <c r="FZ49" s="6"/>
      <c r="GA49" s="6"/>
      <c r="GB49" s="6"/>
      <c r="GC49" s="6"/>
      <c r="GD49" s="6"/>
      <c r="GE49" s="6"/>
      <c r="GF49" s="6"/>
      <c r="GG49" s="6"/>
      <c r="GH49" s="6"/>
      <c r="GI49" s="6"/>
      <c r="GJ49" s="6"/>
      <c r="GK49" s="6"/>
      <c r="GL49" s="6"/>
      <c r="GM49" s="6"/>
      <c r="GN49" s="6"/>
    </row>
    <row r="50" spans="1:196" ht="13.15" customHeight="1">
      <c r="A50" s="21"/>
      <c r="B50" s="25" t="s">
        <v>55</v>
      </c>
      <c r="C50" s="6"/>
      <c r="D50" s="15"/>
      <c r="E50" s="14"/>
      <c r="F50" s="38">
        <f>SUM(F46:F49)</f>
        <v>255254498.31999996</v>
      </c>
      <c r="G50" s="6"/>
      <c r="H50" s="44">
        <f>SUM(H46:H49)</f>
        <v>65751419</v>
      </c>
      <c r="I50" s="45"/>
      <c r="J50" s="46">
        <f>SUM(J46:J49)</f>
        <v>189503077</v>
      </c>
      <c r="K50" s="45"/>
      <c r="L50" s="44">
        <f>SUM(L46:L49)</f>
        <v>8355421</v>
      </c>
      <c r="M50" s="6"/>
      <c r="N50" s="20"/>
      <c r="O50" s="6"/>
      <c r="P50" s="17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  <c r="BO50" s="6"/>
      <c r="BP50" s="6"/>
      <c r="BQ50" s="6"/>
      <c r="BR50" s="6"/>
      <c r="BS50" s="6"/>
      <c r="BT50" s="6"/>
      <c r="BU50" s="6"/>
      <c r="BV50" s="6"/>
      <c r="BW50" s="6"/>
      <c r="BX50" s="6"/>
      <c r="BY50" s="6"/>
      <c r="BZ50" s="6"/>
      <c r="CA50" s="6"/>
      <c r="CB50" s="6"/>
      <c r="CC50" s="6"/>
      <c r="CD50" s="6"/>
      <c r="CE50" s="6"/>
      <c r="CF50" s="6"/>
      <c r="CG50" s="6"/>
      <c r="CH50" s="6"/>
      <c r="CI50" s="6"/>
      <c r="CJ50" s="6"/>
      <c r="CK50" s="6"/>
      <c r="CL50" s="6"/>
      <c r="CM50" s="6"/>
      <c r="CN50" s="6"/>
      <c r="CO50" s="6"/>
      <c r="CP50" s="6"/>
      <c r="CQ50" s="6"/>
      <c r="CR50" s="6"/>
      <c r="CS50" s="6"/>
      <c r="CT50" s="6"/>
      <c r="CU50" s="6"/>
      <c r="CV50" s="6"/>
      <c r="CW50" s="6"/>
      <c r="CX50" s="6"/>
      <c r="CY50" s="6"/>
      <c r="CZ50" s="6"/>
      <c r="DA50" s="6"/>
      <c r="DB50" s="6"/>
      <c r="DC50" s="6"/>
      <c r="DD50" s="6"/>
      <c r="DE50" s="6"/>
      <c r="DF50" s="6"/>
      <c r="DG50" s="6"/>
      <c r="DH50" s="6"/>
      <c r="DI50" s="6"/>
      <c r="DJ50" s="6"/>
      <c r="DK50" s="6"/>
      <c r="DL50" s="6"/>
      <c r="DM50" s="6"/>
      <c r="DN50" s="6"/>
      <c r="DO50" s="6"/>
      <c r="DP50" s="6"/>
      <c r="DQ50" s="6"/>
      <c r="DR50" s="6"/>
      <c r="DS50" s="6"/>
      <c r="DT50" s="6"/>
      <c r="DU50" s="6"/>
      <c r="DV50" s="6"/>
      <c r="DW50" s="6"/>
      <c r="DX50" s="6"/>
      <c r="DY50" s="6"/>
      <c r="DZ50" s="6"/>
      <c r="EA50" s="6"/>
      <c r="EB50" s="6"/>
      <c r="EC50" s="6"/>
      <c r="ED50" s="6"/>
      <c r="EE50" s="6"/>
      <c r="EF50" s="6"/>
      <c r="EG50" s="6"/>
      <c r="EH50" s="6"/>
      <c r="EI50" s="6"/>
      <c r="EJ50" s="6"/>
      <c r="EK50" s="6"/>
      <c r="EL50" s="6"/>
      <c r="EM50" s="6"/>
      <c r="EN50" s="6"/>
      <c r="EO50" s="6"/>
      <c r="EP50" s="6"/>
      <c r="EQ50" s="6"/>
      <c r="ER50" s="6"/>
      <c r="ES50" s="6"/>
      <c r="ET50" s="6"/>
      <c r="EU50" s="6"/>
      <c r="EV50" s="6"/>
      <c r="EW50" s="6"/>
      <c r="EX50" s="6"/>
      <c r="EY50" s="6"/>
      <c r="EZ50" s="6"/>
      <c r="FA50" s="6"/>
      <c r="FB50" s="6"/>
      <c r="FC50" s="6"/>
      <c r="FD50" s="6"/>
      <c r="FE50" s="6"/>
      <c r="FF50" s="6"/>
      <c r="FG50" s="6"/>
      <c r="FH50" s="6"/>
      <c r="FI50" s="6"/>
      <c r="FJ50" s="6"/>
      <c r="FK50" s="6"/>
      <c r="FL50" s="6"/>
      <c r="FM50" s="6"/>
      <c r="FN50" s="6"/>
      <c r="FO50" s="6"/>
      <c r="FP50" s="6"/>
      <c r="FQ50" s="6"/>
      <c r="FR50" s="6"/>
      <c r="FS50" s="6"/>
      <c r="FT50" s="6"/>
      <c r="FU50" s="6"/>
      <c r="FV50" s="6"/>
      <c r="FW50" s="6"/>
      <c r="FX50" s="6"/>
      <c r="FY50" s="6"/>
      <c r="FZ50" s="6"/>
      <c r="GA50" s="6"/>
      <c r="GB50" s="6"/>
      <c r="GC50" s="6"/>
      <c r="GD50" s="6"/>
      <c r="GE50" s="6"/>
      <c r="GF50" s="6"/>
      <c r="GG50" s="6"/>
      <c r="GH50" s="6"/>
      <c r="GI50" s="6"/>
      <c r="GJ50" s="6"/>
      <c r="GK50" s="6"/>
      <c r="GL50" s="6"/>
      <c r="GM50" s="6"/>
      <c r="GN50" s="6"/>
    </row>
    <row r="51" spans="1:196" ht="13.15" customHeight="1">
      <c r="A51" s="21"/>
      <c r="B51" s="6"/>
      <c r="C51" s="6"/>
      <c r="D51" s="15"/>
      <c r="E51" s="14"/>
      <c r="F51" s="39"/>
      <c r="G51" s="6"/>
      <c r="H51" s="45"/>
      <c r="I51" s="45"/>
      <c r="J51" s="47"/>
      <c r="K51" s="45"/>
      <c r="L51" s="45"/>
      <c r="M51" s="6"/>
      <c r="N51" s="20"/>
      <c r="O51" s="6"/>
      <c r="P51" s="17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  <c r="BO51" s="6"/>
      <c r="BP51" s="6"/>
      <c r="BQ51" s="6"/>
      <c r="BR51" s="6"/>
      <c r="BS51" s="6"/>
      <c r="BT51" s="6"/>
      <c r="BU51" s="6"/>
      <c r="BV51" s="6"/>
      <c r="BW51" s="6"/>
      <c r="BX51" s="6"/>
      <c r="BY51" s="6"/>
      <c r="BZ51" s="6"/>
      <c r="CA51" s="6"/>
      <c r="CB51" s="6"/>
      <c r="CC51" s="6"/>
      <c r="CD51" s="6"/>
      <c r="CE51" s="6"/>
      <c r="CF51" s="6"/>
      <c r="CG51" s="6"/>
      <c r="CH51" s="6"/>
      <c r="CI51" s="6"/>
      <c r="CJ51" s="6"/>
      <c r="CK51" s="6"/>
      <c r="CL51" s="6"/>
      <c r="CM51" s="6"/>
      <c r="CN51" s="6"/>
      <c r="CO51" s="6"/>
      <c r="CP51" s="6"/>
      <c r="CQ51" s="6"/>
      <c r="CR51" s="6"/>
      <c r="CS51" s="6"/>
      <c r="CT51" s="6"/>
      <c r="CU51" s="6"/>
      <c r="CV51" s="6"/>
      <c r="CW51" s="6"/>
      <c r="CX51" s="6"/>
      <c r="CY51" s="6"/>
      <c r="CZ51" s="6"/>
      <c r="DA51" s="6"/>
      <c r="DB51" s="6"/>
      <c r="DC51" s="6"/>
      <c r="DD51" s="6"/>
      <c r="DE51" s="6"/>
      <c r="DF51" s="6"/>
      <c r="DG51" s="6"/>
      <c r="DH51" s="6"/>
      <c r="DI51" s="6"/>
      <c r="DJ51" s="6"/>
      <c r="DK51" s="6"/>
      <c r="DL51" s="6"/>
      <c r="DM51" s="6"/>
      <c r="DN51" s="6"/>
      <c r="DO51" s="6"/>
      <c r="DP51" s="6"/>
      <c r="DQ51" s="6"/>
      <c r="DR51" s="6"/>
      <c r="DS51" s="6"/>
      <c r="DT51" s="6"/>
      <c r="DU51" s="6"/>
      <c r="DV51" s="6"/>
      <c r="DW51" s="6"/>
      <c r="DX51" s="6"/>
      <c r="DY51" s="6"/>
      <c r="DZ51" s="6"/>
      <c r="EA51" s="6"/>
      <c r="EB51" s="6"/>
      <c r="EC51" s="6"/>
      <c r="ED51" s="6"/>
      <c r="EE51" s="6"/>
      <c r="EF51" s="6"/>
      <c r="EG51" s="6"/>
      <c r="EH51" s="6"/>
      <c r="EI51" s="6"/>
      <c r="EJ51" s="6"/>
      <c r="EK51" s="6"/>
      <c r="EL51" s="6"/>
      <c r="EM51" s="6"/>
      <c r="EN51" s="6"/>
      <c r="EO51" s="6"/>
      <c r="EP51" s="6"/>
      <c r="EQ51" s="6"/>
      <c r="ER51" s="6"/>
      <c r="ES51" s="6"/>
      <c r="ET51" s="6"/>
      <c r="EU51" s="6"/>
      <c r="EV51" s="6"/>
      <c r="EW51" s="6"/>
      <c r="EX51" s="6"/>
      <c r="EY51" s="6"/>
      <c r="EZ51" s="6"/>
      <c r="FA51" s="6"/>
      <c r="FB51" s="6"/>
      <c r="FC51" s="6"/>
      <c r="FD51" s="6"/>
      <c r="FE51" s="6"/>
      <c r="FF51" s="6"/>
      <c r="FG51" s="6"/>
      <c r="FH51" s="6"/>
      <c r="FI51" s="6"/>
      <c r="FJ51" s="6"/>
      <c r="FK51" s="6"/>
      <c r="FL51" s="6"/>
      <c r="FM51" s="6"/>
      <c r="FN51" s="6"/>
      <c r="FO51" s="6"/>
      <c r="FP51" s="6"/>
      <c r="FQ51" s="6"/>
      <c r="FR51" s="6"/>
      <c r="FS51" s="6"/>
      <c r="FT51" s="6"/>
      <c r="FU51" s="6"/>
      <c r="FV51" s="6"/>
      <c r="FW51" s="6"/>
      <c r="FX51" s="6"/>
      <c r="FY51" s="6"/>
      <c r="FZ51" s="6"/>
      <c r="GA51" s="6"/>
      <c r="GB51" s="6"/>
      <c r="GC51" s="6"/>
      <c r="GD51" s="6"/>
      <c r="GE51" s="6"/>
      <c r="GF51" s="6"/>
      <c r="GG51" s="6"/>
      <c r="GH51" s="6"/>
      <c r="GI51" s="6"/>
      <c r="GJ51" s="6"/>
      <c r="GK51" s="6"/>
      <c r="GL51" s="6"/>
      <c r="GM51" s="6"/>
      <c r="GN51" s="6"/>
    </row>
    <row r="52" spans="1:196" ht="13.15" customHeight="1">
      <c r="A52" s="21">
        <v>369.2</v>
      </c>
      <c r="B52" s="6" t="s">
        <v>56</v>
      </c>
      <c r="C52" s="6"/>
      <c r="D52" s="15" t="s">
        <v>117</v>
      </c>
      <c r="E52" s="14"/>
      <c r="F52" s="34">
        <v>85156050.269999996</v>
      </c>
      <c r="G52" s="34"/>
      <c r="H52" s="35">
        <v>31495524</v>
      </c>
      <c r="I52" s="35"/>
      <c r="J52" s="35">
        <v>53660527</v>
      </c>
      <c r="K52" s="35"/>
      <c r="L52" s="35">
        <v>1324096</v>
      </c>
      <c r="M52" s="6"/>
      <c r="N52" s="20">
        <f>IF(L52="","",ROUND(J52/L52,1))</f>
        <v>40.5</v>
      </c>
      <c r="O52" s="6"/>
      <c r="P52" s="17">
        <f>IF(F52="","",ROUND(L52/F52*100,2))</f>
        <v>1.55</v>
      </c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  <c r="BO52" s="6"/>
      <c r="BP52" s="6"/>
      <c r="BQ52" s="6"/>
      <c r="BR52" s="6"/>
      <c r="BS52" s="6"/>
      <c r="BT52" s="6"/>
      <c r="BU52" s="6"/>
      <c r="BV52" s="6"/>
      <c r="BW52" s="6"/>
      <c r="BX52" s="6"/>
      <c r="BY52" s="6"/>
      <c r="BZ52" s="6"/>
      <c r="CA52" s="6"/>
      <c r="CB52" s="6"/>
      <c r="CC52" s="6"/>
      <c r="CD52" s="6"/>
      <c r="CE52" s="6"/>
      <c r="CF52" s="6"/>
      <c r="CG52" s="6"/>
      <c r="CH52" s="6"/>
      <c r="CI52" s="6"/>
      <c r="CJ52" s="6"/>
      <c r="CK52" s="6"/>
      <c r="CL52" s="6"/>
      <c r="CM52" s="6"/>
      <c r="CN52" s="6"/>
      <c r="CO52" s="6"/>
      <c r="CP52" s="6"/>
      <c r="CQ52" s="6"/>
      <c r="CR52" s="6"/>
      <c r="CS52" s="6"/>
      <c r="CT52" s="6"/>
      <c r="CU52" s="6"/>
      <c r="CV52" s="6"/>
      <c r="CW52" s="6"/>
      <c r="CX52" s="6"/>
      <c r="CY52" s="6"/>
      <c r="CZ52" s="6"/>
      <c r="DA52" s="6"/>
      <c r="DB52" s="6"/>
      <c r="DC52" s="6"/>
      <c r="DD52" s="6"/>
      <c r="DE52" s="6"/>
      <c r="DF52" s="6"/>
      <c r="DG52" s="6"/>
      <c r="DH52" s="6"/>
      <c r="DI52" s="6"/>
      <c r="DJ52" s="6"/>
      <c r="DK52" s="6"/>
      <c r="DL52" s="6"/>
      <c r="DM52" s="6"/>
      <c r="DN52" s="6"/>
      <c r="DO52" s="6"/>
      <c r="DP52" s="6"/>
      <c r="DQ52" s="6"/>
      <c r="DR52" s="6"/>
      <c r="DS52" s="6"/>
      <c r="DT52" s="6"/>
      <c r="DU52" s="6"/>
      <c r="DV52" s="6"/>
      <c r="DW52" s="6"/>
      <c r="DX52" s="6"/>
      <c r="DY52" s="6"/>
      <c r="DZ52" s="6"/>
      <c r="EA52" s="6"/>
      <c r="EB52" s="6"/>
      <c r="EC52" s="6"/>
      <c r="ED52" s="6"/>
      <c r="EE52" s="6"/>
      <c r="EF52" s="6"/>
      <c r="EG52" s="6"/>
      <c r="EH52" s="6"/>
      <c r="EI52" s="6"/>
      <c r="EJ52" s="6"/>
      <c r="EK52" s="6"/>
      <c r="EL52" s="6"/>
      <c r="EM52" s="6"/>
      <c r="EN52" s="6"/>
      <c r="EO52" s="6"/>
      <c r="EP52" s="6"/>
      <c r="EQ52" s="6"/>
      <c r="ER52" s="6"/>
      <c r="ES52" s="6"/>
      <c r="ET52" s="6"/>
      <c r="EU52" s="6"/>
      <c r="EV52" s="6"/>
      <c r="EW52" s="6"/>
      <c r="EX52" s="6"/>
      <c r="EY52" s="6"/>
      <c r="EZ52" s="6"/>
      <c r="FA52" s="6"/>
      <c r="FB52" s="6"/>
      <c r="FC52" s="6"/>
      <c r="FD52" s="6"/>
      <c r="FE52" s="6"/>
      <c r="FF52" s="6"/>
      <c r="FG52" s="6"/>
      <c r="FH52" s="6"/>
      <c r="FI52" s="6"/>
      <c r="FJ52" s="6"/>
      <c r="FK52" s="6"/>
      <c r="FL52" s="6"/>
      <c r="FM52" s="6"/>
      <c r="FN52" s="6"/>
      <c r="FO52" s="6"/>
      <c r="FP52" s="6"/>
      <c r="FQ52" s="6"/>
      <c r="FR52" s="6"/>
      <c r="FS52" s="6"/>
      <c r="FT52" s="6"/>
      <c r="FU52" s="6"/>
      <c r="FV52" s="6"/>
      <c r="FW52" s="6"/>
      <c r="FX52" s="6"/>
      <c r="FY52" s="6"/>
      <c r="FZ52" s="6"/>
      <c r="GA52" s="6"/>
      <c r="GB52" s="6"/>
      <c r="GC52" s="6"/>
      <c r="GD52" s="6"/>
      <c r="GE52" s="6"/>
      <c r="GF52" s="6"/>
      <c r="GG52" s="6"/>
      <c r="GH52" s="6"/>
      <c r="GI52" s="6"/>
      <c r="GJ52" s="6"/>
      <c r="GK52" s="6"/>
      <c r="GL52" s="6"/>
      <c r="GM52" s="6"/>
      <c r="GN52" s="6"/>
    </row>
    <row r="53" spans="1:196" ht="13.15" customHeight="1">
      <c r="A53" s="21">
        <v>370</v>
      </c>
      <c r="B53" s="6" t="s">
        <v>57</v>
      </c>
      <c r="C53" s="6"/>
      <c r="D53" s="15" t="s">
        <v>118</v>
      </c>
      <c r="E53" s="14" t="s">
        <v>31</v>
      </c>
      <c r="F53" s="55">
        <v>97480816.760000005</v>
      </c>
      <c r="G53" s="55"/>
      <c r="H53" s="54">
        <v>43539368</v>
      </c>
      <c r="I53" s="35"/>
      <c r="J53" s="35">
        <v>53941448</v>
      </c>
      <c r="K53" s="35"/>
      <c r="L53" s="35">
        <v>6517861</v>
      </c>
      <c r="M53" s="6"/>
      <c r="N53" s="20">
        <f>IF(L53="","",ROUND(J53/L53,1))</f>
        <v>8.3000000000000007</v>
      </c>
      <c r="O53" s="6"/>
      <c r="P53" s="17">
        <f>IF(F53="","",ROUND(L53/F53*100,2))</f>
        <v>6.69</v>
      </c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  <c r="BO53" s="6"/>
      <c r="BP53" s="6"/>
      <c r="BQ53" s="6"/>
      <c r="BR53" s="6"/>
      <c r="BS53" s="6"/>
      <c r="BT53" s="6"/>
      <c r="BU53" s="6"/>
      <c r="BV53" s="6"/>
      <c r="BW53" s="6"/>
      <c r="BX53" s="6"/>
      <c r="BY53" s="6"/>
      <c r="BZ53" s="6"/>
      <c r="CA53" s="6"/>
      <c r="CB53" s="6"/>
      <c r="CC53" s="6"/>
      <c r="CD53" s="6"/>
      <c r="CE53" s="6"/>
      <c r="CF53" s="6"/>
      <c r="CG53" s="6"/>
      <c r="CH53" s="6"/>
      <c r="CI53" s="6"/>
      <c r="CJ53" s="6"/>
      <c r="CK53" s="6"/>
      <c r="CL53" s="6"/>
      <c r="CM53" s="6"/>
      <c r="CN53" s="6"/>
      <c r="CO53" s="6"/>
      <c r="CP53" s="6"/>
      <c r="CQ53" s="6"/>
      <c r="CR53" s="6"/>
      <c r="CS53" s="6"/>
      <c r="CT53" s="6"/>
      <c r="CU53" s="6"/>
      <c r="CV53" s="6"/>
      <c r="CW53" s="6"/>
      <c r="CX53" s="6"/>
      <c r="CY53" s="6"/>
      <c r="CZ53" s="6"/>
      <c r="DA53" s="6"/>
      <c r="DB53" s="6"/>
      <c r="DC53" s="6"/>
      <c r="DD53" s="6"/>
      <c r="DE53" s="6"/>
      <c r="DF53" s="6"/>
      <c r="DG53" s="6"/>
      <c r="DH53" s="6"/>
      <c r="DI53" s="6"/>
      <c r="DJ53" s="6"/>
      <c r="DK53" s="6"/>
      <c r="DL53" s="6"/>
      <c r="DM53" s="6"/>
      <c r="DN53" s="6"/>
      <c r="DO53" s="6"/>
      <c r="DP53" s="6"/>
      <c r="DQ53" s="6"/>
      <c r="DR53" s="6"/>
      <c r="DS53" s="6"/>
      <c r="DT53" s="6"/>
      <c r="DU53" s="6"/>
      <c r="DV53" s="6"/>
      <c r="DW53" s="6"/>
      <c r="DX53" s="6"/>
      <c r="DY53" s="6"/>
      <c r="DZ53" s="6"/>
      <c r="EA53" s="6"/>
      <c r="EB53" s="6"/>
      <c r="EC53" s="6"/>
      <c r="ED53" s="6"/>
      <c r="EE53" s="6"/>
      <c r="EF53" s="6"/>
      <c r="EG53" s="6"/>
      <c r="EH53" s="6"/>
      <c r="EI53" s="6"/>
      <c r="EJ53" s="6"/>
      <c r="EK53" s="6"/>
      <c r="EL53" s="6"/>
      <c r="EM53" s="6"/>
      <c r="EN53" s="6"/>
      <c r="EO53" s="6"/>
      <c r="EP53" s="6"/>
      <c r="EQ53" s="6"/>
      <c r="ER53" s="6"/>
      <c r="ES53" s="6"/>
      <c r="ET53" s="6"/>
      <c r="EU53" s="6"/>
      <c r="EV53" s="6"/>
      <c r="EW53" s="6"/>
      <c r="EX53" s="6"/>
      <c r="EY53" s="6"/>
      <c r="EZ53" s="6"/>
      <c r="FA53" s="6"/>
      <c r="FB53" s="6"/>
      <c r="FC53" s="6"/>
      <c r="FD53" s="6"/>
      <c r="FE53" s="6"/>
      <c r="FF53" s="6"/>
      <c r="FG53" s="6"/>
      <c r="FH53" s="6"/>
      <c r="FI53" s="6"/>
      <c r="FJ53" s="6"/>
      <c r="FK53" s="6"/>
      <c r="FL53" s="6"/>
      <c r="FM53" s="6"/>
      <c r="FN53" s="6"/>
      <c r="FO53" s="6"/>
      <c r="FP53" s="6"/>
      <c r="FQ53" s="6"/>
      <c r="FR53" s="6"/>
      <c r="FS53" s="6"/>
      <c r="FT53" s="6"/>
      <c r="FU53" s="6"/>
      <c r="FV53" s="6"/>
      <c r="FW53" s="6"/>
      <c r="FX53" s="6"/>
      <c r="FY53" s="6"/>
      <c r="FZ53" s="6"/>
      <c r="GA53" s="6"/>
      <c r="GB53" s="6"/>
      <c r="GC53" s="6"/>
      <c r="GD53" s="6"/>
      <c r="GE53" s="6"/>
      <c r="GF53" s="6"/>
      <c r="GG53" s="6"/>
      <c r="GH53" s="6"/>
      <c r="GI53" s="6"/>
      <c r="GJ53" s="6"/>
      <c r="GK53" s="6"/>
      <c r="GL53" s="6"/>
      <c r="GM53" s="6"/>
      <c r="GN53" s="6"/>
    </row>
    <row r="54" spans="1:196" ht="13.15" customHeight="1">
      <c r="A54" s="21">
        <v>370.1</v>
      </c>
      <c r="B54" s="26" t="s">
        <v>58</v>
      </c>
      <c r="C54" s="6"/>
      <c r="D54" s="15" t="s">
        <v>59</v>
      </c>
      <c r="E54" s="14" t="s">
        <v>26</v>
      </c>
      <c r="F54" s="55">
        <v>2651065.16</v>
      </c>
      <c r="G54" s="55"/>
      <c r="H54" s="54">
        <v>1348306</v>
      </c>
      <c r="I54" s="35"/>
      <c r="J54" s="35">
        <v>1302759</v>
      </c>
      <c r="K54" s="35"/>
      <c r="L54" s="35">
        <v>489358</v>
      </c>
      <c r="M54" s="6"/>
      <c r="N54" s="20">
        <f>IF(L54="","",ROUND(J54/L54,1))</f>
        <v>2.7</v>
      </c>
      <c r="O54" s="6"/>
      <c r="P54" s="17">
        <f>IF(F54="","",ROUND(L54/F54*100,2))</f>
        <v>18.46</v>
      </c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  <c r="BO54" s="6"/>
      <c r="BP54" s="6"/>
      <c r="BQ54" s="6"/>
      <c r="BR54" s="6"/>
      <c r="BS54" s="6"/>
      <c r="BT54" s="6"/>
      <c r="BU54" s="6"/>
      <c r="BV54" s="6"/>
      <c r="BW54" s="6"/>
      <c r="BX54" s="6"/>
      <c r="BY54" s="6"/>
      <c r="BZ54" s="6"/>
      <c r="CA54" s="6"/>
      <c r="CB54" s="6"/>
      <c r="CC54" s="6"/>
      <c r="CD54" s="6"/>
      <c r="CE54" s="6"/>
      <c r="CF54" s="6"/>
      <c r="CG54" s="6"/>
      <c r="CH54" s="6"/>
      <c r="CI54" s="6"/>
      <c r="CJ54" s="6"/>
      <c r="CK54" s="6"/>
      <c r="CL54" s="6"/>
      <c r="CM54" s="6"/>
      <c r="CN54" s="6"/>
      <c r="CO54" s="6"/>
      <c r="CP54" s="6"/>
      <c r="CQ54" s="6"/>
      <c r="CR54" s="6"/>
      <c r="CS54" s="6"/>
      <c r="CT54" s="6"/>
      <c r="CU54" s="6"/>
      <c r="CV54" s="6"/>
      <c r="CW54" s="6"/>
      <c r="CX54" s="6"/>
      <c r="CY54" s="6"/>
      <c r="CZ54" s="6"/>
      <c r="DA54" s="6"/>
      <c r="DB54" s="6"/>
      <c r="DC54" s="6"/>
      <c r="DD54" s="6"/>
      <c r="DE54" s="6"/>
      <c r="DF54" s="6"/>
      <c r="DG54" s="6"/>
      <c r="DH54" s="6"/>
      <c r="DI54" s="6"/>
      <c r="DJ54" s="6"/>
      <c r="DK54" s="6"/>
      <c r="DL54" s="6"/>
      <c r="DM54" s="6"/>
      <c r="DN54" s="6"/>
      <c r="DO54" s="6"/>
      <c r="DP54" s="6"/>
      <c r="DQ54" s="6"/>
      <c r="DR54" s="6"/>
      <c r="DS54" s="6"/>
      <c r="DT54" s="6"/>
      <c r="DU54" s="6"/>
      <c r="DV54" s="6"/>
      <c r="DW54" s="6"/>
      <c r="DX54" s="6"/>
      <c r="DY54" s="6"/>
      <c r="DZ54" s="6"/>
      <c r="EA54" s="6"/>
      <c r="EB54" s="6"/>
      <c r="EC54" s="6"/>
      <c r="ED54" s="6"/>
      <c r="EE54" s="6"/>
      <c r="EF54" s="6"/>
      <c r="EG54" s="6"/>
      <c r="EH54" s="6"/>
      <c r="EI54" s="6"/>
      <c r="EJ54" s="6"/>
      <c r="EK54" s="6"/>
      <c r="EL54" s="6"/>
      <c r="EM54" s="6"/>
      <c r="EN54" s="6"/>
      <c r="EO54" s="6"/>
      <c r="EP54" s="6"/>
      <c r="EQ54" s="6"/>
      <c r="ER54" s="6"/>
      <c r="ES54" s="6"/>
      <c r="ET54" s="6"/>
      <c r="EU54" s="6"/>
      <c r="EV54" s="6"/>
      <c r="EW54" s="6"/>
      <c r="EX54" s="6"/>
      <c r="EY54" s="6"/>
      <c r="EZ54" s="6"/>
      <c r="FA54" s="6"/>
      <c r="FB54" s="6"/>
      <c r="FC54" s="6"/>
      <c r="FD54" s="6"/>
      <c r="FE54" s="6"/>
      <c r="FF54" s="6"/>
      <c r="FG54" s="6"/>
      <c r="FH54" s="6"/>
      <c r="FI54" s="6"/>
      <c r="FJ54" s="6"/>
      <c r="FK54" s="6"/>
      <c r="FL54" s="6"/>
      <c r="FM54" s="6"/>
      <c r="FN54" s="6"/>
      <c r="FO54" s="6"/>
      <c r="FP54" s="6"/>
      <c r="FQ54" s="6"/>
      <c r="FR54" s="6"/>
      <c r="FS54" s="6"/>
      <c r="FT54" s="6"/>
      <c r="FU54" s="6"/>
      <c r="FV54" s="6"/>
      <c r="FW54" s="6"/>
      <c r="FX54" s="6"/>
      <c r="FY54" s="6"/>
      <c r="FZ54" s="6"/>
      <c r="GA54" s="6"/>
      <c r="GB54" s="6"/>
      <c r="GC54" s="6"/>
      <c r="GD54" s="6"/>
      <c r="GE54" s="6"/>
      <c r="GF54" s="6"/>
      <c r="GG54" s="6"/>
      <c r="GH54" s="6"/>
      <c r="GI54" s="6"/>
      <c r="GJ54" s="6"/>
      <c r="GK54" s="6"/>
      <c r="GL54" s="6"/>
      <c r="GM54" s="6"/>
      <c r="GN54" s="6"/>
    </row>
    <row r="55" spans="1:196" ht="13.15" customHeight="1">
      <c r="A55" s="21">
        <v>373</v>
      </c>
      <c r="B55" s="6" t="s">
        <v>60</v>
      </c>
      <c r="C55" s="6"/>
      <c r="D55" s="15" t="s">
        <v>119</v>
      </c>
      <c r="E55" s="6"/>
      <c r="F55" s="55">
        <v>34906583.359999999</v>
      </c>
      <c r="G55" s="55"/>
      <c r="H55" s="54">
        <v>22610920</v>
      </c>
      <c r="I55" s="35"/>
      <c r="J55" s="35">
        <v>12295659</v>
      </c>
      <c r="K55" s="35"/>
      <c r="L55" s="35">
        <v>874744</v>
      </c>
      <c r="M55" s="6"/>
      <c r="N55" s="20">
        <f>IF(L55="","",ROUND(J55/L55,1))</f>
        <v>14.1</v>
      </c>
      <c r="O55" s="6"/>
      <c r="P55" s="17">
        <f>IF(F55="","",ROUND(L55/F55*100,2))</f>
        <v>2.5099999999999998</v>
      </c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  <c r="BO55" s="6"/>
      <c r="BP55" s="6"/>
      <c r="BQ55" s="6"/>
      <c r="BR55" s="6"/>
      <c r="BS55" s="6"/>
      <c r="BT55" s="6"/>
      <c r="BU55" s="6"/>
      <c r="BV55" s="6"/>
      <c r="BW55" s="6"/>
      <c r="BX55" s="6"/>
      <c r="BY55" s="6"/>
      <c r="BZ55" s="6"/>
      <c r="CA55" s="6"/>
      <c r="CB55" s="6"/>
      <c r="CC55" s="6"/>
      <c r="CD55" s="6"/>
      <c r="CE55" s="6"/>
      <c r="CF55" s="6"/>
      <c r="CG55" s="6"/>
      <c r="CH55" s="6"/>
      <c r="CI55" s="6"/>
      <c r="CJ55" s="6"/>
      <c r="CK55" s="6"/>
      <c r="CL55" s="6"/>
      <c r="CM55" s="6"/>
      <c r="CN55" s="6"/>
      <c r="CO55" s="6"/>
      <c r="CP55" s="6"/>
      <c r="CQ55" s="6"/>
      <c r="CR55" s="6"/>
      <c r="CS55" s="6"/>
      <c r="CT55" s="6"/>
      <c r="CU55" s="6"/>
      <c r="CV55" s="6"/>
      <c r="CW55" s="6"/>
      <c r="CX55" s="6"/>
      <c r="CY55" s="6"/>
      <c r="CZ55" s="6"/>
      <c r="DA55" s="6"/>
      <c r="DB55" s="6"/>
      <c r="DC55" s="6"/>
      <c r="DD55" s="6"/>
      <c r="DE55" s="6"/>
      <c r="DF55" s="6"/>
      <c r="DG55" s="6"/>
      <c r="DH55" s="6"/>
      <c r="DI55" s="6"/>
      <c r="DJ55" s="6"/>
      <c r="DK55" s="6"/>
      <c r="DL55" s="6"/>
      <c r="DM55" s="6"/>
      <c r="DN55" s="6"/>
      <c r="DO55" s="6"/>
      <c r="DP55" s="6"/>
      <c r="DQ55" s="6"/>
      <c r="DR55" s="6"/>
      <c r="DS55" s="6"/>
      <c r="DT55" s="6"/>
      <c r="DU55" s="6"/>
      <c r="DV55" s="6"/>
      <c r="DW55" s="6"/>
      <c r="DX55" s="6"/>
      <c r="DY55" s="6"/>
      <c r="DZ55" s="6"/>
      <c r="EA55" s="6"/>
      <c r="EB55" s="6"/>
      <c r="EC55" s="6"/>
      <c r="ED55" s="6"/>
      <c r="EE55" s="6"/>
      <c r="EF55" s="6"/>
      <c r="EG55" s="6"/>
      <c r="EH55" s="6"/>
      <c r="EI55" s="6"/>
      <c r="EJ55" s="6"/>
      <c r="EK55" s="6"/>
      <c r="EL55" s="6"/>
      <c r="EM55" s="6"/>
      <c r="EN55" s="6"/>
      <c r="EO55" s="6"/>
      <c r="EP55" s="6"/>
      <c r="EQ55" s="6"/>
      <c r="ER55" s="6"/>
      <c r="ES55" s="6"/>
      <c r="ET55" s="6"/>
      <c r="EU55" s="6"/>
      <c r="EV55" s="6"/>
      <c r="EW55" s="6"/>
      <c r="EX55" s="6"/>
      <c r="EY55" s="6"/>
      <c r="EZ55" s="6"/>
      <c r="FA55" s="6"/>
      <c r="FB55" s="6"/>
      <c r="FC55" s="6"/>
      <c r="FD55" s="6"/>
      <c r="FE55" s="6"/>
      <c r="FF55" s="6"/>
      <c r="FG55" s="6"/>
      <c r="FH55" s="6"/>
      <c r="FI55" s="6"/>
      <c r="FJ55" s="6"/>
      <c r="FK55" s="6"/>
      <c r="FL55" s="6"/>
      <c r="FM55" s="6"/>
      <c r="FN55" s="6"/>
      <c r="FO55" s="6"/>
      <c r="FP55" s="6"/>
      <c r="FQ55" s="6"/>
      <c r="FR55" s="6"/>
      <c r="FS55" s="6"/>
      <c r="FT55" s="6"/>
      <c r="FU55" s="6"/>
      <c r="FV55" s="6"/>
      <c r="FW55" s="6"/>
      <c r="FX55" s="6"/>
      <c r="FY55" s="6"/>
      <c r="FZ55" s="6"/>
      <c r="GA55" s="6"/>
      <c r="GB55" s="6"/>
      <c r="GC55" s="6"/>
      <c r="GD55" s="6"/>
      <c r="GE55" s="6"/>
      <c r="GF55" s="6"/>
      <c r="GG55" s="6"/>
      <c r="GH55" s="6"/>
      <c r="GI55" s="6"/>
      <c r="GJ55" s="6"/>
      <c r="GK55" s="6"/>
      <c r="GL55" s="6"/>
      <c r="GM55" s="6"/>
      <c r="GN55" s="6"/>
    </row>
    <row r="56" spans="1:196" ht="13.15" customHeight="1">
      <c r="A56" s="21"/>
      <c r="B56" s="6"/>
      <c r="C56" s="6"/>
      <c r="D56" s="15"/>
      <c r="E56" s="6"/>
      <c r="F56" s="36"/>
      <c r="G56" s="8"/>
      <c r="H56" s="46"/>
      <c r="I56" s="45"/>
      <c r="J56" s="46"/>
      <c r="K56" s="45"/>
      <c r="L56" s="44"/>
      <c r="M56" s="6"/>
      <c r="N56" s="20"/>
      <c r="O56" s="6"/>
      <c r="P56" s="17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6"/>
      <c r="BQ56" s="6"/>
      <c r="BR56" s="6"/>
      <c r="BS56" s="6"/>
      <c r="BT56" s="6"/>
      <c r="BU56" s="6"/>
      <c r="BV56" s="6"/>
      <c r="BW56" s="6"/>
      <c r="BX56" s="6"/>
      <c r="BY56" s="6"/>
      <c r="BZ56" s="6"/>
      <c r="CA56" s="6"/>
      <c r="CB56" s="6"/>
      <c r="CC56" s="6"/>
      <c r="CD56" s="6"/>
      <c r="CE56" s="6"/>
      <c r="CF56" s="6"/>
      <c r="CG56" s="6"/>
      <c r="CH56" s="6"/>
      <c r="CI56" s="6"/>
      <c r="CJ56" s="6"/>
      <c r="CK56" s="6"/>
      <c r="CL56" s="6"/>
      <c r="CM56" s="6"/>
      <c r="CN56" s="6"/>
      <c r="CO56" s="6"/>
      <c r="CP56" s="6"/>
      <c r="CQ56" s="6"/>
      <c r="CR56" s="6"/>
      <c r="CS56" s="6"/>
      <c r="CT56" s="6"/>
      <c r="CU56" s="6"/>
      <c r="CV56" s="6"/>
      <c r="CW56" s="6"/>
      <c r="CX56" s="6"/>
      <c r="CY56" s="6"/>
      <c r="CZ56" s="6"/>
      <c r="DA56" s="6"/>
      <c r="DB56" s="6"/>
      <c r="DC56" s="6"/>
      <c r="DD56" s="6"/>
      <c r="DE56" s="6"/>
      <c r="DF56" s="6"/>
      <c r="DG56" s="6"/>
      <c r="DH56" s="6"/>
      <c r="DI56" s="6"/>
      <c r="DJ56" s="6"/>
      <c r="DK56" s="6"/>
      <c r="DL56" s="6"/>
      <c r="DM56" s="6"/>
      <c r="DN56" s="6"/>
      <c r="DO56" s="6"/>
      <c r="DP56" s="6"/>
      <c r="DQ56" s="6"/>
      <c r="DR56" s="6"/>
      <c r="DS56" s="6"/>
      <c r="DT56" s="6"/>
      <c r="DU56" s="6"/>
      <c r="DV56" s="6"/>
      <c r="DW56" s="6"/>
      <c r="DX56" s="6"/>
      <c r="DY56" s="6"/>
      <c r="DZ56" s="6"/>
      <c r="EA56" s="6"/>
      <c r="EB56" s="6"/>
      <c r="EC56" s="6"/>
      <c r="ED56" s="6"/>
      <c r="EE56" s="6"/>
      <c r="EF56" s="6"/>
      <c r="EG56" s="6"/>
      <c r="EH56" s="6"/>
      <c r="EI56" s="6"/>
      <c r="EJ56" s="6"/>
      <c r="EK56" s="6"/>
      <c r="EL56" s="6"/>
      <c r="EM56" s="6"/>
      <c r="EN56" s="6"/>
      <c r="EO56" s="6"/>
      <c r="EP56" s="6"/>
      <c r="EQ56" s="6"/>
      <c r="ER56" s="6"/>
      <c r="ES56" s="6"/>
      <c r="ET56" s="6"/>
      <c r="EU56" s="6"/>
      <c r="EV56" s="6"/>
      <c r="EW56" s="6"/>
      <c r="EX56" s="6"/>
      <c r="EY56" s="6"/>
      <c r="EZ56" s="6"/>
      <c r="FA56" s="6"/>
      <c r="FB56" s="6"/>
      <c r="FC56" s="6"/>
      <c r="FD56" s="6"/>
      <c r="FE56" s="6"/>
      <c r="FF56" s="6"/>
      <c r="FG56" s="6"/>
      <c r="FH56" s="6"/>
      <c r="FI56" s="6"/>
      <c r="FJ56" s="6"/>
      <c r="FK56" s="6"/>
      <c r="FL56" s="6"/>
      <c r="FM56" s="6"/>
      <c r="FN56" s="6"/>
      <c r="FO56" s="6"/>
      <c r="FP56" s="6"/>
      <c r="FQ56" s="6"/>
      <c r="FR56" s="6"/>
      <c r="FS56" s="6"/>
      <c r="FT56" s="6"/>
      <c r="FU56" s="6"/>
      <c r="FV56" s="6"/>
      <c r="FW56" s="6"/>
      <c r="FX56" s="6"/>
      <c r="FY56" s="6"/>
      <c r="FZ56" s="6"/>
      <c r="GA56" s="6"/>
      <c r="GB56" s="6"/>
      <c r="GC56" s="6"/>
      <c r="GD56" s="6"/>
      <c r="GE56" s="6"/>
      <c r="GF56" s="6"/>
      <c r="GG56" s="6"/>
      <c r="GH56" s="6"/>
      <c r="GI56" s="6"/>
      <c r="GJ56" s="6"/>
      <c r="GK56" s="6"/>
      <c r="GL56" s="6"/>
      <c r="GM56" s="6"/>
      <c r="GN56" s="6"/>
    </row>
    <row r="57" spans="1:196" ht="13.15" customHeight="1">
      <c r="A57" s="21"/>
      <c r="B57" s="14" t="s">
        <v>61</v>
      </c>
      <c r="C57" s="6"/>
      <c r="D57" s="15"/>
      <c r="E57" s="14"/>
      <c r="F57" s="37">
        <f>SUM(F30:F55)-F50-F38-F33</f>
        <v>1838704922.48</v>
      </c>
      <c r="G57" s="8"/>
      <c r="H57" s="47">
        <f>SUM(H30:H55)-H50-H38-H33</f>
        <v>620490812</v>
      </c>
      <c r="I57" s="45"/>
      <c r="J57" s="47">
        <f>SUM(J30:J55)-J50-J38-J33</f>
        <v>1218214120</v>
      </c>
      <c r="K57" s="45"/>
      <c r="L57" s="45">
        <f>SUM(L30:L55)-L50-L38-L33</f>
        <v>49268509</v>
      </c>
      <c r="M57" s="6"/>
      <c r="N57" s="20">
        <f>IF(L57="","",ROUND(J57/L57,1))</f>
        <v>24.7</v>
      </c>
      <c r="O57" s="6"/>
      <c r="P57" s="17">
        <f>IF(F57="","",ROUND(L57/F57*100,2))</f>
        <v>2.68</v>
      </c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  <c r="BO57" s="6"/>
      <c r="BP57" s="6"/>
      <c r="BQ57" s="6"/>
      <c r="BR57" s="6"/>
      <c r="BS57" s="6"/>
      <c r="BT57" s="6"/>
      <c r="BU57" s="6"/>
      <c r="BV57" s="6"/>
      <c r="BW57" s="6"/>
      <c r="BX57" s="6"/>
      <c r="BY57" s="6"/>
      <c r="BZ57" s="6"/>
      <c r="CA57" s="6"/>
      <c r="CB57" s="6"/>
      <c r="CC57" s="6"/>
      <c r="CD57" s="6"/>
      <c r="CE57" s="6"/>
      <c r="CF57" s="6"/>
      <c r="CG57" s="6"/>
      <c r="CH57" s="6"/>
      <c r="CI57" s="6"/>
      <c r="CJ57" s="6"/>
      <c r="CK57" s="6"/>
      <c r="CL57" s="6"/>
      <c r="CM57" s="6"/>
      <c r="CN57" s="6"/>
      <c r="CO57" s="6"/>
      <c r="CP57" s="6"/>
      <c r="CQ57" s="6"/>
      <c r="CR57" s="6"/>
      <c r="CS57" s="6"/>
      <c r="CT57" s="6"/>
      <c r="CU57" s="6"/>
      <c r="CV57" s="6"/>
      <c r="CW57" s="6"/>
      <c r="CX57" s="6"/>
      <c r="CY57" s="6"/>
      <c r="CZ57" s="6"/>
      <c r="DA57" s="6"/>
      <c r="DB57" s="6"/>
      <c r="DC57" s="6"/>
      <c r="DD57" s="6"/>
      <c r="DE57" s="6"/>
      <c r="DF57" s="6"/>
      <c r="DG57" s="6"/>
      <c r="DH57" s="6"/>
      <c r="DI57" s="6"/>
      <c r="DJ57" s="6"/>
      <c r="DK57" s="6"/>
      <c r="DL57" s="6"/>
      <c r="DM57" s="6"/>
      <c r="DN57" s="6"/>
      <c r="DO57" s="6"/>
      <c r="DP57" s="6"/>
      <c r="DQ57" s="6"/>
      <c r="DR57" s="6"/>
      <c r="DS57" s="6"/>
      <c r="DT57" s="6"/>
      <c r="DU57" s="6"/>
      <c r="DV57" s="6"/>
      <c r="DW57" s="6"/>
      <c r="DX57" s="6"/>
      <c r="DY57" s="6"/>
      <c r="DZ57" s="6"/>
      <c r="EA57" s="6"/>
      <c r="EB57" s="6"/>
      <c r="EC57" s="6"/>
      <c r="ED57" s="6"/>
      <c r="EE57" s="6"/>
      <c r="EF57" s="6"/>
      <c r="EG57" s="6"/>
      <c r="EH57" s="6"/>
      <c r="EI57" s="6"/>
      <c r="EJ57" s="6"/>
      <c r="EK57" s="6"/>
      <c r="EL57" s="6"/>
      <c r="EM57" s="6"/>
      <c r="EN57" s="6"/>
      <c r="EO57" s="6"/>
      <c r="EP57" s="6"/>
      <c r="EQ57" s="6"/>
      <c r="ER57" s="6"/>
      <c r="ES57" s="6"/>
      <c r="ET57" s="6"/>
      <c r="EU57" s="6"/>
      <c r="EV57" s="6"/>
      <c r="EW57" s="6"/>
      <c r="EX57" s="6"/>
      <c r="EY57" s="6"/>
      <c r="EZ57" s="6"/>
      <c r="FA57" s="6"/>
      <c r="FB57" s="6"/>
      <c r="FC57" s="6"/>
      <c r="FD57" s="6"/>
      <c r="FE57" s="6"/>
      <c r="FF57" s="6"/>
      <c r="FG57" s="6"/>
      <c r="FH57" s="6"/>
      <c r="FI57" s="6"/>
      <c r="FJ57" s="6"/>
      <c r="FK57" s="6"/>
      <c r="FL57" s="6"/>
      <c r="FM57" s="6"/>
      <c r="FN57" s="6"/>
      <c r="FO57" s="6"/>
      <c r="FP57" s="6"/>
      <c r="FQ57" s="6"/>
      <c r="FR57" s="6"/>
      <c r="FS57" s="6"/>
      <c r="FT57" s="6"/>
      <c r="FU57" s="6"/>
      <c r="FV57" s="6"/>
      <c r="FW57" s="6"/>
      <c r="FX57" s="6"/>
      <c r="FY57" s="6"/>
      <c r="FZ57" s="6"/>
      <c r="GA57" s="6"/>
      <c r="GB57" s="6"/>
      <c r="GC57" s="6"/>
      <c r="GD57" s="6"/>
      <c r="GE57" s="6"/>
      <c r="GF57" s="6"/>
      <c r="GG57" s="6"/>
      <c r="GH57" s="6"/>
      <c r="GI57" s="6"/>
      <c r="GJ57" s="6"/>
      <c r="GK57" s="6"/>
      <c r="GL57" s="6"/>
      <c r="GM57" s="6"/>
      <c r="GN57" s="6"/>
    </row>
    <row r="58" spans="1:196" ht="13.15" customHeight="1">
      <c r="A58" s="21"/>
      <c r="B58" s="6"/>
      <c r="C58" s="6"/>
      <c r="D58" s="15"/>
      <c r="E58" s="6"/>
      <c r="F58" s="37"/>
      <c r="G58" s="8"/>
      <c r="H58" s="47"/>
      <c r="I58" s="45"/>
      <c r="J58" s="47"/>
      <c r="K58" s="45"/>
      <c r="L58" s="45"/>
      <c r="M58" s="6"/>
      <c r="N58" s="20"/>
      <c r="O58" s="6"/>
      <c r="P58" s="17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  <c r="BO58" s="6"/>
      <c r="BP58" s="6"/>
      <c r="BQ58" s="6"/>
      <c r="BR58" s="6"/>
      <c r="BS58" s="6"/>
      <c r="BT58" s="6"/>
      <c r="BU58" s="6"/>
      <c r="BV58" s="6"/>
      <c r="BW58" s="6"/>
      <c r="BX58" s="6"/>
      <c r="BY58" s="6"/>
      <c r="BZ58" s="6"/>
      <c r="CA58" s="6"/>
      <c r="CB58" s="6"/>
      <c r="CC58" s="6"/>
      <c r="CD58" s="6"/>
      <c r="CE58" s="6"/>
      <c r="CF58" s="6"/>
      <c r="CG58" s="6"/>
      <c r="CH58" s="6"/>
      <c r="CI58" s="6"/>
      <c r="CJ58" s="6"/>
      <c r="CK58" s="6"/>
      <c r="CL58" s="6"/>
      <c r="CM58" s="6"/>
      <c r="CN58" s="6"/>
      <c r="CO58" s="6"/>
      <c r="CP58" s="6"/>
      <c r="CQ58" s="6"/>
      <c r="CR58" s="6"/>
      <c r="CS58" s="6"/>
      <c r="CT58" s="6"/>
      <c r="CU58" s="6"/>
      <c r="CV58" s="6"/>
      <c r="CW58" s="6"/>
      <c r="CX58" s="6"/>
      <c r="CY58" s="6"/>
      <c r="CZ58" s="6"/>
      <c r="DA58" s="6"/>
      <c r="DB58" s="6"/>
      <c r="DC58" s="6"/>
      <c r="DD58" s="6"/>
      <c r="DE58" s="6"/>
      <c r="DF58" s="6"/>
      <c r="DG58" s="6"/>
      <c r="DH58" s="6"/>
      <c r="DI58" s="6"/>
      <c r="DJ58" s="6"/>
      <c r="DK58" s="6"/>
      <c r="DL58" s="6"/>
      <c r="DM58" s="6"/>
      <c r="DN58" s="6"/>
      <c r="DO58" s="6"/>
      <c r="DP58" s="6"/>
      <c r="DQ58" s="6"/>
      <c r="DR58" s="6"/>
      <c r="DS58" s="6"/>
      <c r="DT58" s="6"/>
      <c r="DU58" s="6"/>
      <c r="DV58" s="6"/>
      <c r="DW58" s="6"/>
      <c r="DX58" s="6"/>
      <c r="DY58" s="6"/>
      <c r="DZ58" s="6"/>
      <c r="EA58" s="6"/>
      <c r="EB58" s="6"/>
      <c r="EC58" s="6"/>
      <c r="ED58" s="6"/>
      <c r="EE58" s="6"/>
      <c r="EF58" s="6"/>
      <c r="EG58" s="6"/>
      <c r="EH58" s="6"/>
      <c r="EI58" s="6"/>
      <c r="EJ58" s="6"/>
      <c r="EK58" s="6"/>
      <c r="EL58" s="6"/>
      <c r="EM58" s="6"/>
      <c r="EN58" s="6"/>
      <c r="EO58" s="6"/>
      <c r="EP58" s="6"/>
      <c r="EQ58" s="6"/>
      <c r="ER58" s="6"/>
      <c r="ES58" s="6"/>
      <c r="ET58" s="6"/>
      <c r="EU58" s="6"/>
      <c r="EV58" s="6"/>
      <c r="EW58" s="6"/>
      <c r="EX58" s="6"/>
      <c r="EY58" s="6"/>
      <c r="EZ58" s="6"/>
      <c r="FA58" s="6"/>
      <c r="FB58" s="6"/>
      <c r="FC58" s="6"/>
      <c r="FD58" s="6"/>
      <c r="FE58" s="6"/>
      <c r="FF58" s="6"/>
      <c r="FG58" s="6"/>
      <c r="FH58" s="6"/>
      <c r="FI58" s="6"/>
      <c r="FJ58" s="6"/>
      <c r="FK58" s="6"/>
      <c r="FL58" s="6"/>
      <c r="FM58" s="6"/>
      <c r="FN58" s="6"/>
      <c r="FO58" s="6"/>
      <c r="FP58" s="6"/>
      <c r="FQ58" s="6"/>
      <c r="FR58" s="6"/>
      <c r="FS58" s="6"/>
      <c r="FT58" s="6"/>
      <c r="FU58" s="6"/>
      <c r="FV58" s="6"/>
      <c r="FW58" s="6"/>
      <c r="FX58" s="6"/>
      <c r="FY58" s="6"/>
      <c r="FZ58" s="6"/>
      <c r="GA58" s="6"/>
      <c r="GB58" s="6"/>
      <c r="GC58" s="6"/>
      <c r="GD58" s="6"/>
      <c r="GE58" s="6"/>
      <c r="GF58" s="6"/>
      <c r="GG58" s="6"/>
      <c r="GH58" s="6"/>
      <c r="GI58" s="6"/>
      <c r="GJ58" s="6"/>
      <c r="GK58" s="6"/>
      <c r="GL58" s="6"/>
      <c r="GM58" s="6"/>
      <c r="GN58" s="6"/>
    </row>
    <row r="59" spans="1:196" ht="13.15" customHeight="1">
      <c r="A59" s="21"/>
      <c r="B59" s="14" t="s">
        <v>62</v>
      </c>
      <c r="C59" s="6"/>
      <c r="D59" s="15"/>
      <c r="E59" s="6"/>
      <c r="F59" s="37"/>
      <c r="G59" s="8"/>
      <c r="H59" s="47"/>
      <c r="I59" s="45"/>
      <c r="J59" s="47"/>
      <c r="K59" s="45"/>
      <c r="L59" s="45"/>
      <c r="M59" s="6"/>
      <c r="N59" s="20"/>
      <c r="O59" s="6"/>
      <c r="P59" s="17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  <c r="BO59" s="6"/>
      <c r="BP59" s="6"/>
      <c r="BQ59" s="6"/>
      <c r="BR59" s="6"/>
      <c r="BS59" s="6"/>
      <c r="BT59" s="6"/>
      <c r="BU59" s="6"/>
      <c r="BV59" s="6"/>
      <c r="BW59" s="6"/>
      <c r="BX59" s="6"/>
      <c r="BY59" s="6"/>
      <c r="BZ59" s="6"/>
      <c r="CA59" s="6"/>
      <c r="CB59" s="6"/>
      <c r="CC59" s="6"/>
      <c r="CD59" s="6"/>
      <c r="CE59" s="6"/>
      <c r="CF59" s="6"/>
      <c r="CG59" s="6"/>
      <c r="CH59" s="6"/>
      <c r="CI59" s="6"/>
      <c r="CJ59" s="6"/>
      <c r="CK59" s="6"/>
      <c r="CL59" s="6"/>
      <c r="CM59" s="6"/>
      <c r="CN59" s="6"/>
      <c r="CO59" s="6"/>
      <c r="CP59" s="6"/>
      <c r="CQ59" s="6"/>
      <c r="CR59" s="6"/>
      <c r="CS59" s="6"/>
      <c r="CT59" s="6"/>
      <c r="CU59" s="6"/>
      <c r="CV59" s="6"/>
      <c r="CW59" s="6"/>
      <c r="CX59" s="6"/>
      <c r="CY59" s="6"/>
      <c r="CZ59" s="6"/>
      <c r="DA59" s="6"/>
      <c r="DB59" s="6"/>
      <c r="DC59" s="6"/>
      <c r="DD59" s="6"/>
      <c r="DE59" s="6"/>
      <c r="DF59" s="6"/>
      <c r="DG59" s="6"/>
      <c r="DH59" s="6"/>
      <c r="DI59" s="6"/>
      <c r="DJ59" s="6"/>
      <c r="DK59" s="6"/>
      <c r="DL59" s="6"/>
      <c r="DM59" s="6"/>
      <c r="DN59" s="6"/>
      <c r="DO59" s="6"/>
      <c r="DP59" s="6"/>
      <c r="DQ59" s="6"/>
      <c r="DR59" s="6"/>
      <c r="DS59" s="6"/>
      <c r="DT59" s="6"/>
      <c r="DU59" s="6"/>
      <c r="DV59" s="6"/>
      <c r="DW59" s="6"/>
      <c r="DX59" s="6"/>
      <c r="DY59" s="6"/>
      <c r="DZ59" s="6"/>
      <c r="EA59" s="6"/>
      <c r="EB59" s="6"/>
      <c r="EC59" s="6"/>
      <c r="ED59" s="6"/>
      <c r="EE59" s="6"/>
      <c r="EF59" s="6"/>
      <c r="EG59" s="6"/>
      <c r="EH59" s="6"/>
      <c r="EI59" s="6"/>
      <c r="EJ59" s="6"/>
      <c r="EK59" s="6"/>
      <c r="EL59" s="6"/>
      <c r="EM59" s="6"/>
      <c r="EN59" s="6"/>
      <c r="EO59" s="6"/>
      <c r="EP59" s="6"/>
      <c r="EQ59" s="6"/>
      <c r="ER59" s="6"/>
      <c r="ES59" s="6"/>
      <c r="ET59" s="6"/>
      <c r="EU59" s="6"/>
      <c r="EV59" s="6"/>
      <c r="EW59" s="6"/>
      <c r="EX59" s="6"/>
      <c r="EY59" s="6"/>
      <c r="EZ59" s="6"/>
      <c r="FA59" s="6"/>
      <c r="FB59" s="6"/>
      <c r="FC59" s="6"/>
      <c r="FD59" s="6"/>
      <c r="FE59" s="6"/>
      <c r="FF59" s="6"/>
      <c r="FG59" s="6"/>
      <c r="FH59" s="6"/>
      <c r="FI59" s="6"/>
      <c r="FJ59" s="6"/>
      <c r="FK59" s="6"/>
      <c r="FL59" s="6"/>
      <c r="FM59" s="6"/>
      <c r="FN59" s="6"/>
      <c r="FO59" s="6"/>
      <c r="FP59" s="6"/>
      <c r="FQ59" s="6"/>
      <c r="FR59" s="6"/>
      <c r="FS59" s="6"/>
      <c r="FT59" s="6"/>
      <c r="FU59" s="6"/>
      <c r="FV59" s="6"/>
      <c r="FW59" s="6"/>
      <c r="FX59" s="6"/>
      <c r="FY59" s="6"/>
      <c r="FZ59" s="6"/>
      <c r="GA59" s="6"/>
      <c r="GB59" s="6"/>
      <c r="GC59" s="6"/>
      <c r="GD59" s="6"/>
      <c r="GE59" s="6"/>
      <c r="GF59" s="6"/>
      <c r="GG59" s="6"/>
      <c r="GH59" s="6"/>
      <c r="GI59" s="6"/>
      <c r="GJ59" s="6"/>
      <c r="GK59" s="6"/>
      <c r="GL59" s="6"/>
      <c r="GM59" s="6"/>
      <c r="GN59" s="6"/>
    </row>
    <row r="60" spans="1:196" ht="13.15" customHeight="1">
      <c r="A60" s="21">
        <v>390</v>
      </c>
      <c r="B60" s="6" t="s">
        <v>29</v>
      </c>
      <c r="C60" s="6"/>
      <c r="F60" s="72"/>
      <c r="G60" s="22"/>
      <c r="H60" s="49"/>
      <c r="I60" s="48"/>
      <c r="J60" s="48"/>
      <c r="K60" s="48"/>
      <c r="L60" s="48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  <c r="BO60" s="6"/>
      <c r="BP60" s="6"/>
      <c r="BQ60" s="6"/>
      <c r="BR60" s="6"/>
      <c r="BS60" s="6"/>
      <c r="BT60" s="6"/>
      <c r="BU60" s="6"/>
      <c r="BV60" s="6"/>
      <c r="BW60" s="6"/>
      <c r="BX60" s="6"/>
      <c r="BY60" s="6"/>
      <c r="BZ60" s="6"/>
      <c r="CA60" s="6"/>
      <c r="CB60" s="6"/>
      <c r="CC60" s="6"/>
      <c r="CD60" s="6"/>
      <c r="CE60" s="6"/>
      <c r="CF60" s="6"/>
      <c r="CG60" s="6"/>
      <c r="CH60" s="6"/>
      <c r="CI60" s="6"/>
      <c r="CJ60" s="6"/>
      <c r="CK60" s="6"/>
      <c r="CL60" s="6"/>
      <c r="CM60" s="6"/>
      <c r="CN60" s="6"/>
      <c r="CO60" s="6"/>
      <c r="CP60" s="6"/>
      <c r="CQ60" s="6"/>
      <c r="CR60" s="6"/>
      <c r="CS60" s="6"/>
      <c r="CT60" s="6"/>
      <c r="CU60" s="6"/>
      <c r="CV60" s="6"/>
      <c r="CW60" s="6"/>
      <c r="CX60" s="6"/>
      <c r="CY60" s="6"/>
      <c r="CZ60" s="6"/>
      <c r="DA60" s="6"/>
      <c r="DB60" s="6"/>
      <c r="DC60" s="6"/>
      <c r="DD60" s="6"/>
      <c r="DE60" s="6"/>
      <c r="DF60" s="6"/>
      <c r="DG60" s="6"/>
      <c r="DH60" s="6"/>
      <c r="DI60" s="6"/>
      <c r="DJ60" s="6"/>
      <c r="DK60" s="6"/>
      <c r="DL60" s="6"/>
      <c r="DM60" s="6"/>
      <c r="DN60" s="6"/>
      <c r="DO60" s="6"/>
      <c r="DP60" s="6"/>
      <c r="DQ60" s="6"/>
      <c r="DR60" s="6"/>
      <c r="DS60" s="6"/>
      <c r="DT60" s="6"/>
      <c r="DU60" s="6"/>
      <c r="DV60" s="6"/>
      <c r="DW60" s="6"/>
      <c r="DX60" s="6"/>
      <c r="DY60" s="6"/>
      <c r="DZ60" s="6"/>
      <c r="EA60" s="6"/>
      <c r="EB60" s="6"/>
      <c r="EC60" s="6"/>
      <c r="ED60" s="6"/>
      <c r="EE60" s="6"/>
      <c r="EF60" s="6"/>
      <c r="EG60" s="6"/>
      <c r="EH60" s="6"/>
      <c r="EI60" s="6"/>
      <c r="EJ60" s="6"/>
      <c r="EK60" s="6"/>
      <c r="EL60" s="6"/>
      <c r="EM60" s="6"/>
      <c r="EN60" s="6"/>
      <c r="EO60" s="6"/>
      <c r="EP60" s="6"/>
      <c r="EQ60" s="6"/>
      <c r="ER60" s="6"/>
      <c r="ES60" s="6"/>
      <c r="ET60" s="6"/>
      <c r="EU60" s="6"/>
      <c r="EV60" s="6"/>
      <c r="EW60" s="6"/>
      <c r="EX60" s="6"/>
      <c r="EY60" s="6"/>
      <c r="EZ60" s="6"/>
      <c r="FA60" s="6"/>
      <c r="FB60" s="6"/>
      <c r="FC60" s="6"/>
      <c r="FD60" s="6"/>
      <c r="FE60" s="6"/>
      <c r="FF60" s="6"/>
      <c r="FG60" s="6"/>
      <c r="FH60" s="6"/>
      <c r="FI60" s="6"/>
      <c r="FJ60" s="6"/>
      <c r="FK60" s="6"/>
      <c r="FL60" s="6"/>
      <c r="FM60" s="6"/>
      <c r="FN60" s="6"/>
      <c r="FO60" s="6"/>
      <c r="FP60" s="6"/>
      <c r="FQ60" s="6"/>
      <c r="FR60" s="6"/>
      <c r="FS60" s="6"/>
      <c r="FT60" s="6"/>
      <c r="FU60" s="6"/>
      <c r="FV60" s="6"/>
      <c r="FW60" s="6"/>
      <c r="FX60" s="6"/>
      <c r="FY60" s="6"/>
      <c r="FZ60" s="6"/>
      <c r="GA60" s="6"/>
      <c r="GB60" s="6"/>
      <c r="GC60" s="6"/>
      <c r="GD60" s="6"/>
      <c r="GE60" s="6"/>
      <c r="GF60" s="6"/>
      <c r="GG60" s="6"/>
      <c r="GH60" s="6"/>
      <c r="GI60" s="6"/>
      <c r="GJ60" s="6"/>
      <c r="GK60" s="6"/>
      <c r="GL60" s="6"/>
      <c r="GM60" s="6"/>
      <c r="GN60" s="6"/>
    </row>
    <row r="61" spans="1:196" ht="13.15" customHeight="1">
      <c r="A61" s="21" t="s">
        <v>26</v>
      </c>
      <c r="B61" s="6" t="s">
        <v>30</v>
      </c>
      <c r="C61" s="6"/>
      <c r="D61" s="15" t="s">
        <v>91</v>
      </c>
      <c r="E61" s="14" t="s">
        <v>31</v>
      </c>
      <c r="F61" s="55">
        <v>90621538.520000011</v>
      </c>
      <c r="G61" s="56"/>
      <c r="H61" s="54">
        <v>25751997</v>
      </c>
      <c r="I61" s="54"/>
      <c r="J61" s="54">
        <v>64869540</v>
      </c>
      <c r="K61" s="54"/>
      <c r="L61" s="54">
        <v>7228178</v>
      </c>
      <c r="M61" s="8"/>
      <c r="N61" s="58">
        <f>IF(L61="","",ROUND(J61/L61,1))</f>
        <v>9</v>
      </c>
      <c r="O61" s="8"/>
      <c r="P61" s="59">
        <f>IF(F61="","",ROUND(L61/F61*100,2))</f>
        <v>7.98</v>
      </c>
      <c r="Q61" s="8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  <c r="BO61" s="6"/>
      <c r="BP61" s="6"/>
      <c r="BQ61" s="6"/>
      <c r="BR61" s="6"/>
      <c r="BS61" s="6"/>
      <c r="BT61" s="6"/>
      <c r="BU61" s="6"/>
      <c r="BV61" s="6"/>
      <c r="BW61" s="6"/>
      <c r="BX61" s="6"/>
      <c r="BY61" s="6"/>
      <c r="BZ61" s="6"/>
      <c r="CA61" s="6"/>
      <c r="CB61" s="6"/>
      <c r="CC61" s="6"/>
      <c r="CD61" s="6"/>
      <c r="CE61" s="6"/>
      <c r="CF61" s="6"/>
      <c r="CG61" s="6"/>
      <c r="CH61" s="6"/>
      <c r="CI61" s="6"/>
      <c r="CJ61" s="6"/>
      <c r="CK61" s="6"/>
      <c r="CL61" s="6"/>
      <c r="CM61" s="6"/>
      <c r="CN61" s="6"/>
      <c r="CO61" s="6"/>
      <c r="CP61" s="6"/>
      <c r="CQ61" s="6"/>
      <c r="CR61" s="6"/>
      <c r="CS61" s="6"/>
      <c r="CT61" s="6"/>
      <c r="CU61" s="6"/>
      <c r="CV61" s="6"/>
      <c r="CW61" s="6"/>
      <c r="CX61" s="6"/>
      <c r="CY61" s="6"/>
      <c r="CZ61" s="6"/>
      <c r="DA61" s="6"/>
      <c r="DB61" s="6"/>
      <c r="DC61" s="6"/>
      <c r="DD61" s="6"/>
      <c r="DE61" s="6"/>
      <c r="DF61" s="6"/>
      <c r="DG61" s="6"/>
      <c r="DH61" s="6"/>
      <c r="DI61" s="6"/>
      <c r="DJ61" s="6"/>
      <c r="DK61" s="6"/>
      <c r="DL61" s="6"/>
      <c r="DM61" s="6"/>
      <c r="DN61" s="6"/>
      <c r="DO61" s="6"/>
      <c r="DP61" s="6"/>
      <c r="DQ61" s="6"/>
      <c r="DR61" s="6"/>
      <c r="DS61" s="6"/>
      <c r="DT61" s="6"/>
      <c r="DU61" s="6"/>
      <c r="DV61" s="6"/>
      <c r="DW61" s="6"/>
      <c r="DX61" s="6"/>
      <c r="DY61" s="6"/>
      <c r="DZ61" s="6"/>
      <c r="EA61" s="6"/>
      <c r="EB61" s="6"/>
      <c r="EC61" s="6"/>
      <c r="ED61" s="6"/>
      <c r="EE61" s="6"/>
      <c r="EF61" s="6"/>
      <c r="EG61" s="6"/>
      <c r="EH61" s="6"/>
      <c r="EI61" s="6"/>
      <c r="EJ61" s="6"/>
      <c r="EK61" s="6"/>
      <c r="EL61" s="6"/>
      <c r="EM61" s="6"/>
      <c r="EN61" s="6"/>
      <c r="EO61" s="6"/>
      <c r="EP61" s="6"/>
      <c r="EQ61" s="6"/>
      <c r="ER61" s="6"/>
      <c r="ES61" s="6"/>
      <c r="ET61" s="6"/>
      <c r="EU61" s="6"/>
      <c r="EV61" s="6"/>
      <c r="EW61" s="6"/>
      <c r="EX61" s="6"/>
      <c r="EY61" s="6"/>
      <c r="EZ61" s="6"/>
      <c r="FA61" s="6"/>
      <c r="FB61" s="6"/>
      <c r="FC61" s="6"/>
      <c r="FD61" s="6"/>
      <c r="FE61" s="6"/>
      <c r="FF61" s="6"/>
      <c r="FG61" s="6"/>
      <c r="FH61" s="6"/>
      <c r="FI61" s="6"/>
      <c r="FJ61" s="6"/>
      <c r="FK61" s="6"/>
      <c r="FL61" s="6"/>
      <c r="FM61" s="6"/>
      <c r="FN61" s="6"/>
      <c r="FO61" s="6"/>
      <c r="FP61" s="6"/>
      <c r="FQ61" s="6"/>
      <c r="FR61" s="6"/>
      <c r="FS61" s="6"/>
      <c r="FT61" s="6"/>
      <c r="FU61" s="6"/>
      <c r="FV61" s="6"/>
      <c r="FW61" s="6"/>
      <c r="FX61" s="6"/>
      <c r="FY61" s="6"/>
      <c r="FZ61" s="6"/>
      <c r="GA61" s="6"/>
      <c r="GB61" s="6"/>
      <c r="GC61" s="6"/>
      <c r="GD61" s="6"/>
      <c r="GE61" s="6"/>
      <c r="GF61" s="6"/>
      <c r="GG61" s="6"/>
      <c r="GH61" s="6"/>
      <c r="GI61" s="6"/>
      <c r="GJ61" s="6"/>
      <c r="GK61" s="6"/>
      <c r="GL61" s="6"/>
      <c r="GM61" s="6"/>
      <c r="GN61" s="6"/>
    </row>
    <row r="62" spans="1:196" ht="13.15" customHeight="1">
      <c r="A62" s="21" t="s">
        <v>26</v>
      </c>
      <c r="B62" s="6" t="s">
        <v>32</v>
      </c>
      <c r="C62" s="6"/>
      <c r="D62" s="15" t="s">
        <v>33</v>
      </c>
      <c r="E62" s="14"/>
      <c r="F62" s="55">
        <v>3046701.07</v>
      </c>
      <c r="G62" s="55"/>
      <c r="H62" s="54">
        <v>468523</v>
      </c>
      <c r="I62" s="54"/>
      <c r="J62" s="54">
        <v>2578178</v>
      </c>
      <c r="K62" s="54"/>
      <c r="L62" s="54">
        <v>83147</v>
      </c>
      <c r="M62" s="8"/>
      <c r="N62" s="58">
        <f>IF(L62="","",ROUND(J62/L62,1))</f>
        <v>31</v>
      </c>
      <c r="O62" s="8"/>
      <c r="P62" s="59">
        <f>IF(F62="","",ROUND(L62/F62*100,2))</f>
        <v>2.73</v>
      </c>
      <c r="Q62" s="8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  <c r="BO62" s="6"/>
      <c r="BP62" s="6"/>
      <c r="BQ62" s="6"/>
      <c r="BR62" s="6"/>
      <c r="BS62" s="6"/>
      <c r="BT62" s="6"/>
      <c r="BU62" s="6"/>
      <c r="BV62" s="6"/>
      <c r="BW62" s="6"/>
      <c r="BX62" s="6"/>
      <c r="BY62" s="6"/>
      <c r="BZ62" s="6"/>
      <c r="CA62" s="6"/>
      <c r="CB62" s="6"/>
      <c r="CC62" s="6"/>
      <c r="CD62" s="6"/>
      <c r="CE62" s="6"/>
      <c r="CF62" s="6"/>
      <c r="CG62" s="6"/>
      <c r="CH62" s="6"/>
      <c r="CI62" s="6"/>
      <c r="CJ62" s="6"/>
      <c r="CK62" s="6"/>
      <c r="CL62" s="6"/>
      <c r="CM62" s="6"/>
      <c r="CN62" s="6"/>
      <c r="CO62" s="6"/>
      <c r="CP62" s="6"/>
      <c r="CQ62" s="6"/>
      <c r="CR62" s="6"/>
      <c r="CS62" s="6"/>
      <c r="CT62" s="6"/>
      <c r="CU62" s="6"/>
      <c r="CV62" s="6"/>
      <c r="CW62" s="6"/>
      <c r="CX62" s="6"/>
      <c r="CY62" s="6"/>
      <c r="CZ62" s="6"/>
      <c r="DA62" s="6"/>
      <c r="DB62" s="6"/>
      <c r="DC62" s="6"/>
      <c r="DD62" s="6"/>
      <c r="DE62" s="6"/>
      <c r="DF62" s="6"/>
      <c r="DG62" s="6"/>
      <c r="DH62" s="6"/>
      <c r="DI62" s="6"/>
      <c r="DJ62" s="6"/>
      <c r="DK62" s="6"/>
      <c r="DL62" s="6"/>
      <c r="DM62" s="6"/>
      <c r="DN62" s="6"/>
      <c r="DO62" s="6"/>
      <c r="DP62" s="6"/>
      <c r="DQ62" s="6"/>
      <c r="DR62" s="6"/>
      <c r="DS62" s="6"/>
      <c r="DT62" s="6"/>
      <c r="DU62" s="6"/>
      <c r="DV62" s="6"/>
      <c r="DW62" s="6"/>
      <c r="DX62" s="6"/>
      <c r="DY62" s="6"/>
      <c r="DZ62" s="6"/>
      <c r="EA62" s="6"/>
      <c r="EB62" s="6"/>
      <c r="EC62" s="6"/>
      <c r="ED62" s="6"/>
      <c r="EE62" s="6"/>
      <c r="EF62" s="6"/>
      <c r="EG62" s="6"/>
      <c r="EH62" s="6"/>
      <c r="EI62" s="6"/>
      <c r="EJ62" s="6"/>
      <c r="EK62" s="6"/>
      <c r="EL62" s="6"/>
      <c r="EM62" s="6"/>
      <c r="EN62" s="6"/>
      <c r="EO62" s="6"/>
      <c r="EP62" s="6"/>
      <c r="EQ62" s="6"/>
      <c r="ER62" s="6"/>
      <c r="ES62" s="6"/>
      <c r="ET62" s="6"/>
      <c r="EU62" s="6"/>
      <c r="EV62" s="6"/>
      <c r="EW62" s="6"/>
      <c r="EX62" s="6"/>
      <c r="EY62" s="6"/>
      <c r="EZ62" s="6"/>
      <c r="FA62" s="6"/>
      <c r="FB62" s="6"/>
      <c r="FC62" s="6"/>
      <c r="FD62" s="6"/>
      <c r="FE62" s="6"/>
      <c r="FF62" s="6"/>
      <c r="FG62" s="6"/>
      <c r="FH62" s="6"/>
      <c r="FI62" s="6"/>
      <c r="FJ62" s="6"/>
      <c r="FK62" s="6"/>
      <c r="FL62" s="6"/>
      <c r="FM62" s="6"/>
      <c r="FN62" s="6"/>
      <c r="FO62" s="6"/>
      <c r="FP62" s="6"/>
      <c r="FQ62" s="6"/>
      <c r="FR62" s="6"/>
      <c r="FS62" s="6"/>
      <c r="FT62" s="6"/>
      <c r="FU62" s="6"/>
      <c r="FV62" s="6"/>
      <c r="FW62" s="6"/>
      <c r="FX62" s="6"/>
      <c r="FY62" s="6"/>
      <c r="FZ62" s="6"/>
      <c r="GA62" s="6"/>
      <c r="GB62" s="6"/>
      <c r="GC62" s="6"/>
      <c r="GD62" s="6"/>
      <c r="GE62" s="6"/>
      <c r="GF62" s="6"/>
      <c r="GG62" s="6"/>
      <c r="GH62" s="6"/>
      <c r="GI62" s="6"/>
      <c r="GJ62" s="6"/>
      <c r="GK62" s="6"/>
      <c r="GL62" s="6"/>
      <c r="GM62" s="6"/>
      <c r="GN62" s="6"/>
    </row>
    <row r="63" spans="1:196" ht="13.15" customHeight="1">
      <c r="A63" s="21" t="s">
        <v>26</v>
      </c>
      <c r="B63" s="25" t="s">
        <v>63</v>
      </c>
      <c r="C63" s="6"/>
      <c r="D63" s="15"/>
      <c r="E63" s="14"/>
      <c r="F63" s="80">
        <f>SUM(F61:F62)</f>
        <v>93668239.590000004</v>
      </c>
      <c r="G63" s="81"/>
      <c r="H63" s="82">
        <f>SUM(H61:H62)</f>
        <v>26220520</v>
      </c>
      <c r="I63" s="83"/>
      <c r="J63" s="84">
        <f>SUM(J61:J62)</f>
        <v>67447718</v>
      </c>
      <c r="K63" s="83"/>
      <c r="L63" s="82">
        <f>SUM(L61:L62)</f>
        <v>7311325</v>
      </c>
      <c r="M63" s="6"/>
      <c r="N63" s="20">
        <f>IF(L63="","",ROUND(J63/L63,1))</f>
        <v>9.1999999999999993</v>
      </c>
      <c r="O63" s="6"/>
      <c r="P63" s="17">
        <f>IF(F63="","",ROUND(L63/F63*100,2))</f>
        <v>7.81</v>
      </c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  <c r="BO63" s="6"/>
      <c r="BP63" s="6"/>
      <c r="BQ63" s="6"/>
      <c r="BR63" s="6"/>
      <c r="BS63" s="6"/>
      <c r="BT63" s="6"/>
      <c r="BU63" s="6"/>
      <c r="BV63" s="6"/>
      <c r="BW63" s="6"/>
      <c r="BX63" s="6"/>
      <c r="BY63" s="6"/>
      <c r="BZ63" s="6"/>
      <c r="CA63" s="6"/>
      <c r="CB63" s="6"/>
      <c r="CC63" s="6"/>
      <c r="CD63" s="6"/>
      <c r="CE63" s="6"/>
      <c r="CF63" s="6"/>
      <c r="CG63" s="6"/>
      <c r="CH63" s="6"/>
      <c r="CI63" s="6"/>
      <c r="CJ63" s="6"/>
      <c r="CK63" s="6"/>
      <c r="CL63" s="6"/>
      <c r="CM63" s="6"/>
      <c r="CN63" s="6"/>
      <c r="CO63" s="6"/>
      <c r="CP63" s="6"/>
      <c r="CQ63" s="6"/>
      <c r="CR63" s="6"/>
      <c r="CS63" s="6"/>
      <c r="CT63" s="6"/>
      <c r="CU63" s="6"/>
      <c r="CV63" s="6"/>
      <c r="CW63" s="6"/>
      <c r="CX63" s="6"/>
      <c r="CY63" s="6"/>
      <c r="CZ63" s="6"/>
      <c r="DA63" s="6"/>
      <c r="DB63" s="6"/>
      <c r="DC63" s="6"/>
      <c r="DD63" s="6"/>
      <c r="DE63" s="6"/>
      <c r="DF63" s="6"/>
      <c r="DG63" s="6"/>
      <c r="DH63" s="6"/>
      <c r="DI63" s="6"/>
      <c r="DJ63" s="6"/>
      <c r="DK63" s="6"/>
      <c r="DL63" s="6"/>
      <c r="DM63" s="6"/>
      <c r="DN63" s="6"/>
      <c r="DO63" s="6"/>
      <c r="DP63" s="6"/>
      <c r="DQ63" s="6"/>
      <c r="DR63" s="6"/>
      <c r="DS63" s="6"/>
      <c r="DT63" s="6"/>
      <c r="DU63" s="6"/>
      <c r="DV63" s="6"/>
      <c r="DW63" s="6"/>
      <c r="DX63" s="6"/>
      <c r="DY63" s="6"/>
      <c r="DZ63" s="6"/>
      <c r="EA63" s="6"/>
      <c r="EB63" s="6"/>
      <c r="EC63" s="6"/>
      <c r="ED63" s="6"/>
      <c r="EE63" s="6"/>
      <c r="EF63" s="6"/>
      <c r="EG63" s="6"/>
      <c r="EH63" s="6"/>
      <c r="EI63" s="6"/>
      <c r="EJ63" s="6"/>
      <c r="EK63" s="6"/>
      <c r="EL63" s="6"/>
      <c r="EM63" s="6"/>
      <c r="EN63" s="6"/>
      <c r="EO63" s="6"/>
      <c r="EP63" s="6"/>
      <c r="EQ63" s="6"/>
      <c r="ER63" s="6"/>
      <c r="ES63" s="6"/>
      <c r="ET63" s="6"/>
      <c r="EU63" s="6"/>
      <c r="EV63" s="6"/>
      <c r="EW63" s="6"/>
      <c r="EX63" s="6"/>
      <c r="EY63" s="6"/>
      <c r="EZ63" s="6"/>
      <c r="FA63" s="6"/>
      <c r="FB63" s="6"/>
      <c r="FC63" s="6"/>
      <c r="FD63" s="6"/>
      <c r="FE63" s="6"/>
      <c r="FF63" s="6"/>
      <c r="FG63" s="6"/>
      <c r="FH63" s="6"/>
      <c r="FI63" s="6"/>
      <c r="FJ63" s="6"/>
      <c r="FK63" s="6"/>
      <c r="FL63" s="6"/>
      <c r="FM63" s="6"/>
      <c r="FN63" s="6"/>
      <c r="FO63" s="6"/>
      <c r="FP63" s="6"/>
      <c r="FQ63" s="6"/>
      <c r="FR63" s="6"/>
      <c r="FS63" s="6"/>
      <c r="FT63" s="6"/>
      <c r="FU63" s="6"/>
      <c r="FV63" s="6"/>
      <c r="FW63" s="6"/>
      <c r="FX63" s="6"/>
      <c r="FY63" s="6"/>
      <c r="FZ63" s="6"/>
      <c r="GA63" s="6"/>
      <c r="GB63" s="6"/>
      <c r="GC63" s="6"/>
      <c r="GD63" s="6"/>
      <c r="GE63" s="6"/>
      <c r="GF63" s="6"/>
      <c r="GG63" s="6"/>
      <c r="GH63" s="6"/>
      <c r="GI63" s="6"/>
      <c r="GJ63" s="6"/>
      <c r="GK63" s="6"/>
      <c r="GL63" s="6"/>
      <c r="GM63" s="6"/>
      <c r="GN63" s="6"/>
    </row>
    <row r="64" spans="1:196" ht="13.15" customHeight="1">
      <c r="A64" s="21"/>
      <c r="B64" s="6"/>
      <c r="C64" s="6"/>
      <c r="D64" s="15"/>
      <c r="E64" s="6"/>
      <c r="F64" s="39"/>
      <c r="G64" s="6"/>
      <c r="H64" s="45"/>
      <c r="I64" s="45"/>
      <c r="J64" s="47"/>
      <c r="K64" s="45"/>
      <c r="L64" s="45"/>
      <c r="M64" s="6"/>
      <c r="N64" s="20"/>
      <c r="O64" s="6"/>
      <c r="P64" s="17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  <c r="BO64" s="6"/>
      <c r="BP64" s="6"/>
      <c r="BQ64" s="6"/>
      <c r="BR64" s="6"/>
      <c r="BS64" s="6"/>
      <c r="BT64" s="6"/>
      <c r="BU64" s="6"/>
      <c r="BV64" s="6"/>
      <c r="BW64" s="6"/>
      <c r="BX64" s="6"/>
      <c r="BY64" s="6"/>
      <c r="BZ64" s="6"/>
      <c r="CA64" s="6"/>
      <c r="CB64" s="6"/>
      <c r="CC64" s="6"/>
      <c r="CD64" s="6"/>
      <c r="CE64" s="6"/>
      <c r="CF64" s="6"/>
      <c r="CG64" s="6"/>
      <c r="CH64" s="6"/>
      <c r="CI64" s="6"/>
      <c r="CJ64" s="6"/>
      <c r="CK64" s="6"/>
      <c r="CL64" s="6"/>
      <c r="CM64" s="6"/>
      <c r="CN64" s="6"/>
      <c r="CO64" s="6"/>
      <c r="CP64" s="6"/>
      <c r="CQ64" s="6"/>
      <c r="CR64" s="6"/>
      <c r="CS64" s="6"/>
      <c r="CT64" s="6"/>
      <c r="CU64" s="6"/>
      <c r="CV64" s="6"/>
      <c r="CW64" s="6"/>
      <c r="CX64" s="6"/>
      <c r="CY64" s="6"/>
      <c r="CZ64" s="6"/>
      <c r="DA64" s="6"/>
      <c r="DB64" s="6"/>
      <c r="DC64" s="6"/>
      <c r="DD64" s="6"/>
      <c r="DE64" s="6"/>
      <c r="DF64" s="6"/>
      <c r="DG64" s="6"/>
      <c r="DH64" s="6"/>
      <c r="DI64" s="6"/>
      <c r="DJ64" s="6"/>
      <c r="DK64" s="6"/>
      <c r="DL64" s="6"/>
      <c r="DM64" s="6"/>
      <c r="DN64" s="6"/>
      <c r="DO64" s="6"/>
      <c r="DP64" s="6"/>
      <c r="DQ64" s="6"/>
      <c r="DR64" s="6"/>
      <c r="DS64" s="6"/>
      <c r="DT64" s="6"/>
      <c r="DU64" s="6"/>
      <c r="DV64" s="6"/>
      <c r="DW64" s="6"/>
      <c r="DX64" s="6"/>
      <c r="DY64" s="6"/>
      <c r="DZ64" s="6"/>
      <c r="EA64" s="6"/>
      <c r="EB64" s="6"/>
      <c r="EC64" s="6"/>
      <c r="ED64" s="6"/>
      <c r="EE64" s="6"/>
      <c r="EF64" s="6"/>
      <c r="EG64" s="6"/>
      <c r="EH64" s="6"/>
      <c r="EI64" s="6"/>
      <c r="EJ64" s="6"/>
      <c r="EK64" s="6"/>
      <c r="EL64" s="6"/>
      <c r="EM64" s="6"/>
      <c r="EN64" s="6"/>
      <c r="EO64" s="6"/>
      <c r="EP64" s="6"/>
      <c r="EQ64" s="6"/>
      <c r="ER64" s="6"/>
      <c r="ES64" s="6"/>
      <c r="ET64" s="6"/>
      <c r="EU64" s="6"/>
      <c r="EV64" s="6"/>
      <c r="EW64" s="6"/>
      <c r="EX64" s="6"/>
      <c r="EY64" s="6"/>
      <c r="EZ64" s="6"/>
      <c r="FA64" s="6"/>
      <c r="FB64" s="6"/>
      <c r="FC64" s="6"/>
      <c r="FD64" s="6"/>
      <c r="FE64" s="6"/>
      <c r="FF64" s="6"/>
      <c r="FG64" s="6"/>
      <c r="FH64" s="6"/>
      <c r="FI64" s="6"/>
      <c r="FJ64" s="6"/>
      <c r="FK64" s="6"/>
      <c r="FL64" s="6"/>
      <c r="FM64" s="6"/>
      <c r="FN64" s="6"/>
      <c r="FO64" s="6"/>
      <c r="FP64" s="6"/>
      <c r="FQ64" s="6"/>
      <c r="FR64" s="6"/>
      <c r="FS64" s="6"/>
      <c r="FT64" s="6"/>
      <c r="FU64" s="6"/>
      <c r="FV64" s="6"/>
      <c r="FW64" s="6"/>
      <c r="FX64" s="6"/>
      <c r="FY64" s="6"/>
      <c r="FZ64" s="6"/>
      <c r="GA64" s="6"/>
      <c r="GB64" s="6"/>
      <c r="GC64" s="6"/>
      <c r="GD64" s="6"/>
      <c r="GE64" s="6"/>
      <c r="GF64" s="6"/>
      <c r="GG64" s="6"/>
      <c r="GH64" s="6"/>
      <c r="GI64" s="6"/>
      <c r="GJ64" s="6"/>
      <c r="GK64" s="6"/>
      <c r="GL64" s="6"/>
      <c r="GM64" s="6"/>
      <c r="GN64" s="6"/>
    </row>
    <row r="65" spans="1:196" s="22" customFormat="1" ht="13.15" customHeight="1">
      <c r="A65" s="67">
        <v>391</v>
      </c>
      <c r="B65" s="8" t="s">
        <v>102</v>
      </c>
      <c r="C65" s="8"/>
      <c r="D65" s="66"/>
      <c r="E65" s="8"/>
      <c r="F65" s="37"/>
      <c r="G65" s="8"/>
      <c r="H65" s="47"/>
      <c r="I65" s="47"/>
      <c r="J65" s="47"/>
      <c r="K65" s="47"/>
      <c r="L65" s="47"/>
      <c r="M65" s="8"/>
      <c r="N65" s="58"/>
      <c r="O65" s="8"/>
      <c r="P65" s="59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  <c r="AI65" s="8"/>
      <c r="AJ65" s="8"/>
      <c r="AK65" s="8"/>
      <c r="AL65" s="8"/>
      <c r="AM65" s="8"/>
      <c r="AN65" s="8"/>
      <c r="AO65" s="8"/>
      <c r="AP65" s="8"/>
      <c r="AQ65" s="8"/>
      <c r="AR65" s="8"/>
      <c r="AS65" s="8"/>
      <c r="AT65" s="8"/>
      <c r="AU65" s="8"/>
      <c r="AV65" s="8"/>
      <c r="AW65" s="8"/>
      <c r="AX65" s="8"/>
      <c r="AY65" s="8"/>
      <c r="AZ65" s="8"/>
      <c r="BA65" s="8"/>
      <c r="BB65" s="8"/>
      <c r="BC65" s="8"/>
      <c r="BD65" s="8"/>
      <c r="BE65" s="8"/>
      <c r="BF65" s="8"/>
      <c r="BG65" s="8"/>
      <c r="BH65" s="8"/>
      <c r="BI65" s="8"/>
      <c r="BJ65" s="8"/>
      <c r="BK65" s="8"/>
      <c r="BL65" s="8"/>
      <c r="BM65" s="8"/>
      <c r="BN65" s="8"/>
      <c r="BO65" s="8"/>
      <c r="BP65" s="8"/>
      <c r="BQ65" s="8"/>
      <c r="BR65" s="8"/>
      <c r="BS65" s="8"/>
      <c r="BT65" s="8"/>
      <c r="BU65" s="8"/>
      <c r="BV65" s="8"/>
      <c r="BW65" s="8"/>
      <c r="BX65" s="8"/>
      <c r="BY65" s="8"/>
      <c r="BZ65" s="8"/>
      <c r="CA65" s="8"/>
      <c r="CB65" s="8"/>
      <c r="CC65" s="8"/>
      <c r="CD65" s="8"/>
      <c r="CE65" s="8"/>
      <c r="CF65" s="8"/>
      <c r="CG65" s="8"/>
      <c r="CH65" s="8"/>
      <c r="CI65" s="8"/>
      <c r="CJ65" s="8"/>
      <c r="CK65" s="8"/>
      <c r="CL65" s="8"/>
      <c r="CM65" s="8"/>
      <c r="CN65" s="8"/>
      <c r="CO65" s="8"/>
      <c r="CP65" s="8"/>
      <c r="CQ65" s="8"/>
      <c r="CR65" s="8"/>
      <c r="CS65" s="8"/>
      <c r="CT65" s="8"/>
      <c r="CU65" s="8"/>
      <c r="CV65" s="8"/>
      <c r="CW65" s="8"/>
      <c r="CX65" s="8"/>
      <c r="CY65" s="8"/>
      <c r="CZ65" s="8"/>
      <c r="DA65" s="8"/>
      <c r="DB65" s="8"/>
      <c r="DC65" s="8"/>
      <c r="DD65" s="8"/>
      <c r="DE65" s="8"/>
      <c r="DF65" s="8"/>
      <c r="DG65" s="8"/>
      <c r="DH65" s="8"/>
      <c r="DI65" s="8"/>
      <c r="DJ65" s="8"/>
      <c r="DK65" s="8"/>
      <c r="DL65" s="8"/>
      <c r="DM65" s="8"/>
      <c r="DN65" s="8"/>
      <c r="DO65" s="8"/>
      <c r="DP65" s="8"/>
      <c r="DQ65" s="8"/>
      <c r="DR65" s="8"/>
      <c r="DS65" s="8"/>
      <c r="DT65" s="8"/>
      <c r="DU65" s="8"/>
      <c r="DV65" s="8"/>
      <c r="DW65" s="8"/>
      <c r="DX65" s="8"/>
      <c r="DY65" s="8"/>
      <c r="DZ65" s="8"/>
      <c r="EA65" s="8"/>
      <c r="EB65" s="8"/>
      <c r="EC65" s="8"/>
      <c r="ED65" s="8"/>
      <c r="EE65" s="8"/>
      <c r="EF65" s="8"/>
      <c r="EG65" s="8"/>
      <c r="EH65" s="8"/>
      <c r="EI65" s="8"/>
      <c r="EJ65" s="8"/>
      <c r="EK65" s="8"/>
      <c r="EL65" s="8"/>
      <c r="EM65" s="8"/>
      <c r="EN65" s="8"/>
      <c r="EO65" s="8"/>
      <c r="EP65" s="8"/>
      <c r="EQ65" s="8"/>
      <c r="ER65" s="8"/>
      <c r="ES65" s="8"/>
      <c r="ET65" s="8"/>
      <c r="EU65" s="8"/>
      <c r="EV65" s="8"/>
      <c r="EW65" s="8"/>
      <c r="EX65" s="8"/>
      <c r="EY65" s="8"/>
      <c r="EZ65" s="8"/>
      <c r="FA65" s="8"/>
      <c r="FB65" s="8"/>
      <c r="FC65" s="8"/>
      <c r="FD65" s="8"/>
      <c r="FE65" s="8"/>
      <c r="FF65" s="8"/>
      <c r="FG65" s="8"/>
      <c r="FH65" s="8"/>
      <c r="FI65" s="8"/>
      <c r="FJ65" s="8"/>
      <c r="FK65" s="8"/>
      <c r="FL65" s="8"/>
      <c r="FM65" s="8"/>
      <c r="FN65" s="8"/>
      <c r="FO65" s="8"/>
      <c r="FP65" s="8"/>
      <c r="FQ65" s="8"/>
      <c r="FR65" s="8"/>
      <c r="FS65" s="8"/>
      <c r="FT65" s="8"/>
      <c r="FU65" s="8"/>
      <c r="FV65" s="8"/>
      <c r="FW65" s="8"/>
      <c r="FX65" s="8"/>
      <c r="FY65" s="8"/>
      <c r="FZ65" s="8"/>
      <c r="GA65" s="8"/>
      <c r="GB65" s="8"/>
      <c r="GC65" s="8"/>
      <c r="GD65" s="8"/>
      <c r="GE65" s="8"/>
      <c r="GF65" s="8"/>
      <c r="GG65" s="8"/>
      <c r="GH65" s="8"/>
      <c r="GI65" s="8"/>
      <c r="GJ65" s="8"/>
      <c r="GK65" s="8"/>
      <c r="GL65" s="8"/>
      <c r="GM65" s="8"/>
      <c r="GN65" s="8"/>
    </row>
    <row r="66" spans="1:196" s="22" customFormat="1" ht="13.15" customHeight="1">
      <c r="A66" s="67"/>
      <c r="B66" s="8" t="s">
        <v>64</v>
      </c>
      <c r="C66" s="8"/>
      <c r="D66" s="66" t="s">
        <v>65</v>
      </c>
      <c r="E66" s="65" t="s">
        <v>26</v>
      </c>
      <c r="F66" s="55">
        <v>4575047.93</v>
      </c>
      <c r="G66" s="55"/>
      <c r="H66" s="54">
        <v>2918000</v>
      </c>
      <c r="I66" s="54"/>
      <c r="J66" s="54">
        <v>1657047</v>
      </c>
      <c r="K66" s="54"/>
      <c r="L66" s="54">
        <v>228649</v>
      </c>
      <c r="M66" s="8"/>
      <c r="N66" s="58">
        <f>IF(L66="","",ROUND(J66/L66,1))</f>
        <v>7.2</v>
      </c>
      <c r="O66" s="8"/>
      <c r="P66" s="59">
        <f>IF(F66="","",ROUND(L66/F66*100,2))</f>
        <v>5</v>
      </c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  <c r="AJ66" s="8"/>
      <c r="AK66" s="8"/>
      <c r="AL66" s="8"/>
      <c r="AM66" s="8"/>
      <c r="AN66" s="8"/>
      <c r="AO66" s="8"/>
      <c r="AP66" s="8"/>
      <c r="AQ66" s="8"/>
      <c r="AR66" s="8"/>
      <c r="AS66" s="8"/>
      <c r="AT66" s="8"/>
      <c r="AU66" s="8"/>
      <c r="AV66" s="8"/>
      <c r="AW66" s="8"/>
      <c r="AX66" s="8"/>
      <c r="AY66" s="8"/>
      <c r="AZ66" s="8"/>
      <c r="BA66" s="8"/>
      <c r="BB66" s="8"/>
      <c r="BC66" s="8"/>
      <c r="BD66" s="8"/>
      <c r="BE66" s="8"/>
      <c r="BF66" s="8"/>
      <c r="BG66" s="8"/>
      <c r="BH66" s="8"/>
      <c r="BI66" s="8"/>
      <c r="BJ66" s="8"/>
      <c r="BK66" s="8"/>
      <c r="BL66" s="8"/>
      <c r="BM66" s="8"/>
      <c r="BN66" s="8"/>
      <c r="BO66" s="8"/>
      <c r="BP66" s="8"/>
      <c r="BQ66" s="8"/>
      <c r="BR66" s="8"/>
      <c r="BS66" s="8"/>
      <c r="BT66" s="8"/>
      <c r="BU66" s="8"/>
      <c r="BV66" s="8"/>
      <c r="BW66" s="8"/>
      <c r="BX66" s="8"/>
      <c r="BY66" s="8"/>
      <c r="BZ66" s="8"/>
      <c r="CA66" s="8"/>
      <c r="CB66" s="8"/>
      <c r="CC66" s="8"/>
      <c r="CD66" s="8"/>
      <c r="CE66" s="8"/>
      <c r="CF66" s="8"/>
      <c r="CG66" s="8"/>
      <c r="CH66" s="8"/>
      <c r="CI66" s="8"/>
      <c r="CJ66" s="8"/>
      <c r="CK66" s="8"/>
      <c r="CL66" s="8"/>
      <c r="CM66" s="8"/>
      <c r="CN66" s="8"/>
      <c r="CO66" s="8"/>
      <c r="CP66" s="8"/>
      <c r="CQ66" s="8"/>
      <c r="CR66" s="8"/>
      <c r="CS66" s="8"/>
      <c r="CT66" s="8"/>
      <c r="CU66" s="8"/>
      <c r="CV66" s="8"/>
      <c r="CW66" s="8"/>
      <c r="CX66" s="8"/>
      <c r="CY66" s="8"/>
      <c r="CZ66" s="8"/>
      <c r="DA66" s="8"/>
      <c r="DB66" s="8"/>
      <c r="DC66" s="8"/>
      <c r="DD66" s="8"/>
      <c r="DE66" s="8"/>
      <c r="DF66" s="8"/>
      <c r="DG66" s="8"/>
      <c r="DH66" s="8"/>
      <c r="DI66" s="8"/>
      <c r="DJ66" s="8"/>
      <c r="DK66" s="8"/>
      <c r="DL66" s="8"/>
      <c r="DM66" s="8"/>
      <c r="DN66" s="8"/>
      <c r="DO66" s="8"/>
      <c r="DP66" s="8"/>
      <c r="DQ66" s="8"/>
      <c r="DR66" s="8"/>
      <c r="DS66" s="8"/>
      <c r="DT66" s="8"/>
      <c r="DU66" s="8"/>
      <c r="DV66" s="8"/>
      <c r="DW66" s="8"/>
      <c r="DX66" s="8"/>
      <c r="DY66" s="8"/>
      <c r="DZ66" s="8"/>
      <c r="EA66" s="8"/>
      <c r="EB66" s="8"/>
      <c r="EC66" s="8"/>
      <c r="ED66" s="8"/>
      <c r="EE66" s="8"/>
      <c r="EF66" s="8"/>
      <c r="EG66" s="8"/>
      <c r="EH66" s="8"/>
      <c r="EI66" s="8"/>
      <c r="EJ66" s="8"/>
      <c r="EK66" s="8"/>
      <c r="EL66" s="8"/>
      <c r="EM66" s="8"/>
      <c r="EN66" s="8"/>
      <c r="EO66" s="8"/>
      <c r="EP66" s="8"/>
      <c r="EQ66" s="8"/>
      <c r="ER66" s="8"/>
      <c r="ES66" s="8"/>
      <c r="ET66" s="8"/>
      <c r="EU66" s="8"/>
      <c r="EV66" s="8"/>
      <c r="EW66" s="8"/>
      <c r="EX66" s="8"/>
      <c r="EY66" s="8"/>
      <c r="EZ66" s="8"/>
      <c r="FA66" s="8"/>
      <c r="FB66" s="8"/>
      <c r="FC66" s="8"/>
      <c r="FD66" s="8"/>
      <c r="FE66" s="8"/>
      <c r="FF66" s="8"/>
      <c r="FG66" s="8"/>
      <c r="FH66" s="8"/>
      <c r="FI66" s="8"/>
      <c r="FJ66" s="8"/>
      <c r="FK66" s="8"/>
      <c r="FL66" s="8"/>
      <c r="FM66" s="8"/>
      <c r="FN66" s="8"/>
      <c r="FO66" s="8"/>
      <c r="FP66" s="8"/>
      <c r="FQ66" s="8"/>
      <c r="FR66" s="8"/>
      <c r="FS66" s="8"/>
      <c r="FT66" s="8"/>
      <c r="FU66" s="8"/>
      <c r="FV66" s="8"/>
      <c r="FW66" s="8"/>
      <c r="FX66" s="8"/>
      <c r="FY66" s="8"/>
      <c r="FZ66" s="8"/>
      <c r="GA66" s="8"/>
      <c r="GB66" s="8"/>
      <c r="GC66" s="8"/>
      <c r="GD66" s="8"/>
      <c r="GE66" s="8"/>
      <c r="GF66" s="8"/>
      <c r="GG66" s="8"/>
      <c r="GH66" s="8"/>
      <c r="GI66" s="8"/>
      <c r="GJ66" s="8"/>
      <c r="GK66" s="8"/>
      <c r="GL66" s="8"/>
      <c r="GM66" s="8"/>
      <c r="GN66" s="8"/>
    </row>
    <row r="67" spans="1:196" s="22" customFormat="1" ht="13.15" customHeight="1">
      <c r="A67" s="67"/>
      <c r="B67" s="8" t="s">
        <v>66</v>
      </c>
      <c r="C67" s="8"/>
      <c r="D67" s="66" t="s">
        <v>67</v>
      </c>
      <c r="E67" s="65" t="s">
        <v>26</v>
      </c>
      <c r="F67" s="55">
        <v>6739952.0300000003</v>
      </c>
      <c r="G67" s="55"/>
      <c r="H67" s="54">
        <v>3439000</v>
      </c>
      <c r="I67" s="54"/>
      <c r="J67" s="54">
        <v>3300952</v>
      </c>
      <c r="K67" s="54"/>
      <c r="L67" s="54">
        <v>1347734</v>
      </c>
      <c r="M67" s="8"/>
      <c r="N67" s="58">
        <f>IF(L67="","",ROUND(J67/L67,1))</f>
        <v>2.4</v>
      </c>
      <c r="O67" s="8"/>
      <c r="P67" s="59">
        <f>IF(F67="","",ROUND(L67/F67*100,2))</f>
        <v>20</v>
      </c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/>
      <c r="AJ67" s="8"/>
      <c r="AK67" s="8"/>
      <c r="AL67" s="8"/>
      <c r="AM67" s="8"/>
      <c r="AN67" s="8"/>
      <c r="AO67" s="8"/>
      <c r="AP67" s="8"/>
      <c r="AQ67" s="8"/>
      <c r="AR67" s="8"/>
      <c r="AS67" s="8"/>
      <c r="AT67" s="8"/>
      <c r="AU67" s="8"/>
      <c r="AV67" s="8"/>
      <c r="AW67" s="8"/>
      <c r="AX67" s="8"/>
      <c r="AY67" s="8"/>
      <c r="AZ67" s="8"/>
      <c r="BA67" s="8"/>
      <c r="BB67" s="8"/>
      <c r="BC67" s="8"/>
      <c r="BD67" s="8"/>
      <c r="BE67" s="8"/>
      <c r="BF67" s="8"/>
      <c r="BG67" s="8"/>
      <c r="BH67" s="8"/>
      <c r="BI67" s="8"/>
      <c r="BJ67" s="8"/>
      <c r="BK67" s="8"/>
      <c r="BL67" s="8"/>
      <c r="BM67" s="8"/>
      <c r="BN67" s="8"/>
      <c r="BO67" s="8"/>
      <c r="BP67" s="8"/>
      <c r="BQ67" s="8"/>
      <c r="BR67" s="8"/>
      <c r="BS67" s="8"/>
      <c r="BT67" s="8"/>
      <c r="BU67" s="8"/>
      <c r="BV67" s="8"/>
      <c r="BW67" s="8"/>
      <c r="BX67" s="8"/>
      <c r="BY67" s="8"/>
      <c r="BZ67" s="8"/>
      <c r="CA67" s="8"/>
      <c r="CB67" s="8"/>
      <c r="CC67" s="8"/>
      <c r="CD67" s="8"/>
      <c r="CE67" s="8"/>
      <c r="CF67" s="8"/>
      <c r="CG67" s="8"/>
      <c r="CH67" s="8"/>
      <c r="CI67" s="8"/>
      <c r="CJ67" s="8"/>
      <c r="CK67" s="8"/>
      <c r="CL67" s="8"/>
      <c r="CM67" s="8"/>
      <c r="CN67" s="8"/>
      <c r="CO67" s="8"/>
      <c r="CP67" s="8"/>
      <c r="CQ67" s="8"/>
      <c r="CR67" s="8"/>
      <c r="CS67" s="8"/>
      <c r="CT67" s="8"/>
      <c r="CU67" s="8"/>
      <c r="CV67" s="8"/>
      <c r="CW67" s="8"/>
      <c r="CX67" s="8"/>
      <c r="CY67" s="8"/>
      <c r="CZ67" s="8"/>
      <c r="DA67" s="8"/>
      <c r="DB67" s="8"/>
      <c r="DC67" s="8"/>
      <c r="DD67" s="8"/>
      <c r="DE67" s="8"/>
      <c r="DF67" s="8"/>
      <c r="DG67" s="8"/>
      <c r="DH67" s="8"/>
      <c r="DI67" s="8"/>
      <c r="DJ67" s="8"/>
      <c r="DK67" s="8"/>
      <c r="DL67" s="8"/>
      <c r="DM67" s="8"/>
      <c r="DN67" s="8"/>
      <c r="DO67" s="8"/>
      <c r="DP67" s="8"/>
      <c r="DQ67" s="8"/>
      <c r="DR67" s="8"/>
      <c r="DS67" s="8"/>
      <c r="DT67" s="8"/>
      <c r="DU67" s="8"/>
      <c r="DV67" s="8"/>
      <c r="DW67" s="8"/>
      <c r="DX67" s="8"/>
      <c r="DY67" s="8"/>
      <c r="DZ67" s="8"/>
      <c r="EA67" s="8"/>
      <c r="EB67" s="8"/>
      <c r="EC67" s="8"/>
      <c r="ED67" s="8"/>
      <c r="EE67" s="8"/>
      <c r="EF67" s="8"/>
      <c r="EG67" s="8"/>
      <c r="EH67" s="8"/>
      <c r="EI67" s="8"/>
      <c r="EJ67" s="8"/>
      <c r="EK67" s="8"/>
      <c r="EL67" s="8"/>
      <c r="EM67" s="8"/>
      <c r="EN67" s="8"/>
      <c r="EO67" s="8"/>
      <c r="EP67" s="8"/>
      <c r="EQ67" s="8"/>
      <c r="ER67" s="8"/>
      <c r="ES67" s="8"/>
      <c r="ET67" s="8"/>
      <c r="EU67" s="8"/>
      <c r="EV67" s="8"/>
      <c r="EW67" s="8"/>
      <c r="EX67" s="8"/>
      <c r="EY67" s="8"/>
      <c r="EZ67" s="8"/>
      <c r="FA67" s="8"/>
      <c r="FB67" s="8"/>
      <c r="FC67" s="8"/>
      <c r="FD67" s="8"/>
      <c r="FE67" s="8"/>
      <c r="FF67" s="8"/>
      <c r="FG67" s="8"/>
      <c r="FH67" s="8"/>
      <c r="FI67" s="8"/>
      <c r="FJ67" s="8"/>
      <c r="FK67" s="8"/>
      <c r="FL67" s="8"/>
      <c r="FM67" s="8"/>
      <c r="FN67" s="8"/>
      <c r="FO67" s="8"/>
      <c r="FP67" s="8"/>
      <c r="FQ67" s="8"/>
      <c r="FR67" s="8"/>
      <c r="FS67" s="8"/>
      <c r="FT67" s="8"/>
      <c r="FU67" s="8"/>
      <c r="FV67" s="8"/>
      <c r="FW67" s="8"/>
      <c r="FX67" s="8"/>
      <c r="FY67" s="8"/>
      <c r="FZ67" s="8"/>
      <c r="GA67" s="8"/>
      <c r="GB67" s="8"/>
      <c r="GC67" s="8"/>
      <c r="GD67" s="8"/>
      <c r="GE67" s="8"/>
      <c r="GF67" s="8"/>
      <c r="GG67" s="8"/>
      <c r="GH67" s="8"/>
      <c r="GI67" s="8"/>
      <c r="GJ67" s="8"/>
      <c r="GK67" s="8"/>
      <c r="GL67" s="8"/>
      <c r="GM67" s="8"/>
      <c r="GN67" s="8"/>
    </row>
    <row r="68" spans="1:196" s="22" customFormat="1" ht="13.15" customHeight="1">
      <c r="A68" s="67"/>
      <c r="B68" s="69" t="s">
        <v>68</v>
      </c>
      <c r="C68" s="8"/>
      <c r="D68" s="66"/>
      <c r="E68" s="8"/>
      <c r="F68" s="36">
        <f>SUM(F66:F67)</f>
        <v>11314999.960000001</v>
      </c>
      <c r="G68" s="8"/>
      <c r="H68" s="46">
        <f>SUM(H66:H67)</f>
        <v>6357000</v>
      </c>
      <c r="I68" s="47"/>
      <c r="J68" s="46">
        <f>SUM(J66:J67)</f>
        <v>4957999</v>
      </c>
      <c r="K68" s="47"/>
      <c r="L68" s="46">
        <f>SUM(L66:L67)</f>
        <v>1576383</v>
      </c>
      <c r="M68" s="8"/>
      <c r="N68" s="58">
        <f>IF(L68="","",ROUND(J68/L68,1))</f>
        <v>3.1</v>
      </c>
      <c r="O68" s="8"/>
      <c r="P68" s="59">
        <f>IF(F68="","",ROUND(L68/F68*100,2))</f>
        <v>13.93</v>
      </c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8"/>
      <c r="AM68" s="8"/>
      <c r="AN68" s="8"/>
      <c r="AO68" s="8"/>
      <c r="AP68" s="8"/>
      <c r="AQ68" s="8"/>
      <c r="AR68" s="8"/>
      <c r="AS68" s="8"/>
      <c r="AT68" s="8"/>
      <c r="AU68" s="8"/>
      <c r="AV68" s="8"/>
      <c r="AW68" s="8"/>
      <c r="AX68" s="8"/>
      <c r="AY68" s="8"/>
      <c r="AZ68" s="8"/>
      <c r="BA68" s="8"/>
      <c r="BB68" s="8"/>
      <c r="BC68" s="8"/>
      <c r="BD68" s="8"/>
      <c r="BE68" s="8"/>
      <c r="BF68" s="8"/>
      <c r="BG68" s="8"/>
      <c r="BH68" s="8"/>
      <c r="BI68" s="8"/>
      <c r="BJ68" s="8"/>
      <c r="BK68" s="8"/>
      <c r="BL68" s="8"/>
      <c r="BM68" s="8"/>
      <c r="BN68" s="8"/>
      <c r="BO68" s="8"/>
      <c r="BP68" s="8"/>
      <c r="BQ68" s="8"/>
      <c r="BR68" s="8"/>
      <c r="BS68" s="8"/>
      <c r="BT68" s="8"/>
      <c r="BU68" s="8"/>
      <c r="BV68" s="8"/>
      <c r="BW68" s="8"/>
      <c r="BX68" s="8"/>
      <c r="BY68" s="8"/>
      <c r="BZ68" s="8"/>
      <c r="CA68" s="8"/>
      <c r="CB68" s="8"/>
      <c r="CC68" s="8"/>
      <c r="CD68" s="8"/>
      <c r="CE68" s="8"/>
      <c r="CF68" s="8"/>
      <c r="CG68" s="8"/>
      <c r="CH68" s="8"/>
      <c r="CI68" s="8"/>
      <c r="CJ68" s="8"/>
      <c r="CK68" s="8"/>
      <c r="CL68" s="8"/>
      <c r="CM68" s="8"/>
      <c r="CN68" s="8"/>
      <c r="CO68" s="8"/>
      <c r="CP68" s="8"/>
      <c r="CQ68" s="8"/>
      <c r="CR68" s="8"/>
      <c r="CS68" s="8"/>
      <c r="CT68" s="8"/>
      <c r="CU68" s="8"/>
      <c r="CV68" s="8"/>
      <c r="CW68" s="8"/>
      <c r="CX68" s="8"/>
      <c r="CY68" s="8"/>
      <c r="CZ68" s="8"/>
      <c r="DA68" s="8"/>
      <c r="DB68" s="8"/>
      <c r="DC68" s="8"/>
      <c r="DD68" s="8"/>
      <c r="DE68" s="8"/>
      <c r="DF68" s="8"/>
      <c r="DG68" s="8"/>
      <c r="DH68" s="8"/>
      <c r="DI68" s="8"/>
      <c r="DJ68" s="8"/>
      <c r="DK68" s="8"/>
      <c r="DL68" s="8"/>
      <c r="DM68" s="8"/>
      <c r="DN68" s="8"/>
      <c r="DO68" s="8"/>
      <c r="DP68" s="8"/>
      <c r="DQ68" s="8"/>
      <c r="DR68" s="8"/>
      <c r="DS68" s="8"/>
      <c r="DT68" s="8"/>
      <c r="DU68" s="8"/>
      <c r="DV68" s="8"/>
      <c r="DW68" s="8"/>
      <c r="DX68" s="8"/>
      <c r="DY68" s="8"/>
      <c r="DZ68" s="8"/>
      <c r="EA68" s="8"/>
      <c r="EB68" s="8"/>
      <c r="EC68" s="8"/>
      <c r="ED68" s="8"/>
      <c r="EE68" s="8"/>
      <c r="EF68" s="8"/>
      <c r="EG68" s="8"/>
      <c r="EH68" s="8"/>
      <c r="EI68" s="8"/>
      <c r="EJ68" s="8"/>
      <c r="EK68" s="8"/>
      <c r="EL68" s="8"/>
      <c r="EM68" s="8"/>
      <c r="EN68" s="8"/>
      <c r="EO68" s="8"/>
      <c r="EP68" s="8"/>
      <c r="EQ68" s="8"/>
      <c r="ER68" s="8"/>
      <c r="ES68" s="8"/>
      <c r="ET68" s="8"/>
      <c r="EU68" s="8"/>
      <c r="EV68" s="8"/>
      <c r="EW68" s="8"/>
      <c r="EX68" s="8"/>
      <c r="EY68" s="8"/>
      <c r="EZ68" s="8"/>
      <c r="FA68" s="8"/>
      <c r="FB68" s="8"/>
      <c r="FC68" s="8"/>
      <c r="FD68" s="8"/>
      <c r="FE68" s="8"/>
      <c r="FF68" s="8"/>
      <c r="FG68" s="8"/>
      <c r="FH68" s="8"/>
      <c r="FI68" s="8"/>
      <c r="FJ68" s="8"/>
      <c r="FK68" s="8"/>
      <c r="FL68" s="8"/>
      <c r="FM68" s="8"/>
      <c r="FN68" s="8"/>
      <c r="FO68" s="8"/>
      <c r="FP68" s="8"/>
      <c r="FQ68" s="8"/>
      <c r="FR68" s="8"/>
      <c r="FS68" s="8"/>
      <c r="FT68" s="8"/>
      <c r="FU68" s="8"/>
      <c r="FV68" s="8"/>
      <c r="FW68" s="8"/>
      <c r="FX68" s="8"/>
      <c r="FY68" s="8"/>
      <c r="FZ68" s="8"/>
      <c r="GA68" s="8"/>
      <c r="GB68" s="8"/>
      <c r="GC68" s="8"/>
      <c r="GD68" s="8"/>
      <c r="GE68" s="8"/>
      <c r="GF68" s="8"/>
      <c r="GG68" s="8"/>
      <c r="GH68" s="8"/>
      <c r="GI68" s="8"/>
      <c r="GJ68" s="8"/>
      <c r="GK68" s="8"/>
      <c r="GL68" s="8"/>
      <c r="GM68" s="8"/>
      <c r="GN68" s="8"/>
    </row>
    <row r="69" spans="1:196" s="22" customFormat="1" ht="13.15" customHeight="1">
      <c r="A69" s="67"/>
      <c r="B69" s="8"/>
      <c r="C69" s="8"/>
      <c r="D69" s="66"/>
      <c r="E69" s="8"/>
      <c r="F69" s="37"/>
      <c r="G69" s="8"/>
      <c r="H69" s="47"/>
      <c r="I69" s="47"/>
      <c r="J69" s="47"/>
      <c r="K69" s="47"/>
      <c r="L69" s="47"/>
      <c r="M69" s="8"/>
      <c r="N69" s="58"/>
      <c r="O69" s="8"/>
      <c r="P69" s="59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  <c r="AR69" s="8"/>
      <c r="AS69" s="8"/>
      <c r="AT69" s="8"/>
      <c r="AU69" s="8"/>
      <c r="AV69" s="8"/>
      <c r="AW69" s="8"/>
      <c r="AX69" s="8"/>
      <c r="AY69" s="8"/>
      <c r="AZ69" s="8"/>
      <c r="BA69" s="8"/>
      <c r="BB69" s="8"/>
      <c r="BC69" s="8"/>
      <c r="BD69" s="8"/>
      <c r="BE69" s="8"/>
      <c r="BF69" s="8"/>
      <c r="BG69" s="8"/>
      <c r="BH69" s="8"/>
      <c r="BI69" s="8"/>
      <c r="BJ69" s="8"/>
      <c r="BK69" s="8"/>
      <c r="BL69" s="8"/>
      <c r="BM69" s="8"/>
      <c r="BN69" s="8"/>
      <c r="BO69" s="8"/>
      <c r="BP69" s="8"/>
      <c r="BQ69" s="8"/>
      <c r="BR69" s="8"/>
      <c r="BS69" s="8"/>
      <c r="BT69" s="8"/>
      <c r="BU69" s="8"/>
      <c r="BV69" s="8"/>
      <c r="BW69" s="8"/>
      <c r="BX69" s="8"/>
      <c r="BY69" s="8"/>
      <c r="BZ69" s="8"/>
      <c r="CA69" s="8"/>
      <c r="CB69" s="8"/>
      <c r="CC69" s="8"/>
      <c r="CD69" s="8"/>
      <c r="CE69" s="8"/>
      <c r="CF69" s="8"/>
      <c r="CG69" s="8"/>
      <c r="CH69" s="8"/>
      <c r="CI69" s="8"/>
      <c r="CJ69" s="8"/>
      <c r="CK69" s="8"/>
      <c r="CL69" s="8"/>
      <c r="CM69" s="8"/>
      <c r="CN69" s="8"/>
      <c r="CO69" s="8"/>
      <c r="CP69" s="8"/>
      <c r="CQ69" s="8"/>
      <c r="CR69" s="8"/>
      <c r="CS69" s="8"/>
      <c r="CT69" s="8"/>
      <c r="CU69" s="8"/>
      <c r="CV69" s="8"/>
      <c r="CW69" s="8"/>
      <c r="CX69" s="8"/>
      <c r="CY69" s="8"/>
      <c r="CZ69" s="8"/>
      <c r="DA69" s="8"/>
      <c r="DB69" s="8"/>
      <c r="DC69" s="8"/>
      <c r="DD69" s="8"/>
      <c r="DE69" s="8"/>
      <c r="DF69" s="8"/>
      <c r="DG69" s="8"/>
      <c r="DH69" s="8"/>
      <c r="DI69" s="8"/>
      <c r="DJ69" s="8"/>
      <c r="DK69" s="8"/>
      <c r="DL69" s="8"/>
      <c r="DM69" s="8"/>
      <c r="DN69" s="8"/>
      <c r="DO69" s="8"/>
      <c r="DP69" s="8"/>
      <c r="DQ69" s="8"/>
      <c r="DR69" s="8"/>
      <c r="DS69" s="8"/>
      <c r="DT69" s="8"/>
      <c r="DU69" s="8"/>
      <c r="DV69" s="8"/>
      <c r="DW69" s="8"/>
      <c r="DX69" s="8"/>
      <c r="DY69" s="8"/>
      <c r="DZ69" s="8"/>
      <c r="EA69" s="8"/>
      <c r="EB69" s="8"/>
      <c r="EC69" s="8"/>
      <c r="ED69" s="8"/>
      <c r="EE69" s="8"/>
      <c r="EF69" s="8"/>
      <c r="EG69" s="8"/>
      <c r="EH69" s="8"/>
      <c r="EI69" s="8"/>
      <c r="EJ69" s="8"/>
      <c r="EK69" s="8"/>
      <c r="EL69" s="8"/>
      <c r="EM69" s="8"/>
      <c r="EN69" s="8"/>
      <c r="EO69" s="8"/>
      <c r="EP69" s="8"/>
      <c r="EQ69" s="8"/>
      <c r="ER69" s="8"/>
      <c r="ES69" s="8"/>
      <c r="ET69" s="8"/>
      <c r="EU69" s="8"/>
      <c r="EV69" s="8"/>
      <c r="EW69" s="8"/>
      <c r="EX69" s="8"/>
      <c r="EY69" s="8"/>
      <c r="EZ69" s="8"/>
      <c r="FA69" s="8"/>
      <c r="FB69" s="8"/>
      <c r="FC69" s="8"/>
      <c r="FD69" s="8"/>
      <c r="FE69" s="8"/>
      <c r="FF69" s="8"/>
      <c r="FG69" s="8"/>
      <c r="FH69" s="8"/>
      <c r="FI69" s="8"/>
      <c r="FJ69" s="8"/>
      <c r="FK69" s="8"/>
      <c r="FL69" s="8"/>
      <c r="FM69" s="8"/>
      <c r="FN69" s="8"/>
      <c r="FO69" s="8"/>
      <c r="FP69" s="8"/>
      <c r="FQ69" s="8"/>
      <c r="FR69" s="8"/>
      <c r="FS69" s="8"/>
      <c r="FT69" s="8"/>
      <c r="FU69" s="8"/>
      <c r="FV69" s="8"/>
      <c r="FW69" s="8"/>
      <c r="FX69" s="8"/>
      <c r="FY69" s="8"/>
      <c r="FZ69" s="8"/>
      <c r="GA69" s="8"/>
      <c r="GB69" s="8"/>
      <c r="GC69" s="8"/>
      <c r="GD69" s="8"/>
      <c r="GE69" s="8"/>
      <c r="GF69" s="8"/>
      <c r="GG69" s="8"/>
      <c r="GH69" s="8"/>
      <c r="GI69" s="8"/>
      <c r="GJ69" s="8"/>
      <c r="GK69" s="8"/>
      <c r="GL69" s="8"/>
      <c r="GM69" s="8"/>
      <c r="GN69" s="8"/>
    </row>
    <row r="70" spans="1:196" ht="13.15" customHeight="1">
      <c r="A70" s="21">
        <v>392</v>
      </c>
      <c r="B70" s="6" t="s">
        <v>104</v>
      </c>
      <c r="C70" s="6"/>
      <c r="D70" s="15"/>
      <c r="E70" s="6"/>
      <c r="F70" s="39"/>
      <c r="G70" s="6"/>
      <c r="H70" s="45"/>
      <c r="I70" s="45"/>
      <c r="J70" s="47"/>
      <c r="K70" s="45"/>
      <c r="L70" s="45"/>
      <c r="M70" s="6"/>
      <c r="N70" s="20"/>
      <c r="O70" s="6"/>
      <c r="P70" s="17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  <c r="BO70" s="6"/>
      <c r="BP70" s="6"/>
      <c r="BQ70" s="6"/>
      <c r="BR70" s="6"/>
      <c r="BS70" s="6"/>
      <c r="BT70" s="6"/>
      <c r="BU70" s="6"/>
      <c r="BV70" s="6"/>
      <c r="BW70" s="6"/>
      <c r="BX70" s="6"/>
      <c r="BY70" s="6"/>
      <c r="BZ70" s="6"/>
      <c r="CA70" s="6"/>
      <c r="CB70" s="6"/>
      <c r="CC70" s="6"/>
      <c r="CD70" s="6"/>
      <c r="CE70" s="6"/>
      <c r="CF70" s="6"/>
      <c r="CG70" s="6"/>
      <c r="CH70" s="6"/>
      <c r="CI70" s="6"/>
      <c r="CJ70" s="6"/>
      <c r="CK70" s="6"/>
      <c r="CL70" s="6"/>
      <c r="CM70" s="6"/>
      <c r="CN70" s="6"/>
      <c r="CO70" s="6"/>
      <c r="CP70" s="6"/>
      <c r="CQ70" s="6"/>
      <c r="CR70" s="6"/>
      <c r="CS70" s="6"/>
      <c r="CT70" s="6"/>
      <c r="CU70" s="6"/>
      <c r="CV70" s="6"/>
      <c r="CW70" s="6"/>
      <c r="CX70" s="6"/>
      <c r="CY70" s="6"/>
      <c r="CZ70" s="6"/>
      <c r="DA70" s="6"/>
      <c r="DB70" s="6"/>
      <c r="DC70" s="6"/>
      <c r="DD70" s="6"/>
      <c r="DE70" s="6"/>
      <c r="DF70" s="6"/>
      <c r="DG70" s="6"/>
      <c r="DH70" s="6"/>
      <c r="DI70" s="6"/>
      <c r="DJ70" s="6"/>
      <c r="DK70" s="6"/>
      <c r="DL70" s="6"/>
      <c r="DM70" s="6"/>
      <c r="DN70" s="6"/>
      <c r="DO70" s="6"/>
      <c r="DP70" s="6"/>
      <c r="DQ70" s="6"/>
      <c r="DR70" s="6"/>
      <c r="DS70" s="6"/>
      <c r="DT70" s="6"/>
      <c r="DU70" s="6"/>
      <c r="DV70" s="6"/>
      <c r="DW70" s="6"/>
      <c r="DX70" s="6"/>
      <c r="DY70" s="6"/>
      <c r="DZ70" s="6"/>
      <c r="EA70" s="6"/>
      <c r="EB70" s="6"/>
      <c r="EC70" s="6"/>
      <c r="ED70" s="6"/>
      <c r="EE70" s="6"/>
      <c r="EF70" s="6"/>
      <c r="EG70" s="6"/>
      <c r="EH70" s="6"/>
      <c r="EI70" s="6"/>
      <c r="EJ70" s="6"/>
      <c r="EK70" s="6"/>
      <c r="EL70" s="6"/>
      <c r="EM70" s="6"/>
      <c r="EN70" s="6"/>
      <c r="EO70" s="6"/>
      <c r="EP70" s="6"/>
      <c r="EQ70" s="6"/>
      <c r="ER70" s="6"/>
      <c r="ES70" s="6"/>
      <c r="ET70" s="6"/>
      <c r="EU70" s="6"/>
      <c r="EV70" s="6"/>
      <c r="EW70" s="6"/>
      <c r="EX70" s="6"/>
      <c r="EY70" s="6"/>
      <c r="EZ70" s="6"/>
      <c r="FA70" s="6"/>
      <c r="FB70" s="6"/>
      <c r="FC70" s="6"/>
      <c r="FD70" s="6"/>
      <c r="FE70" s="6"/>
      <c r="FF70" s="6"/>
      <c r="FG70" s="6"/>
      <c r="FH70" s="6"/>
      <c r="FI70" s="6"/>
      <c r="FJ70" s="6"/>
      <c r="FK70" s="6"/>
      <c r="FL70" s="6"/>
      <c r="FM70" s="6"/>
      <c r="FN70" s="6"/>
      <c r="FO70" s="6"/>
      <c r="FP70" s="6"/>
      <c r="FQ70" s="6"/>
      <c r="FR70" s="6"/>
      <c r="FS70" s="6"/>
      <c r="FT70" s="6"/>
      <c r="FU70" s="6"/>
      <c r="FV70" s="6"/>
      <c r="FW70" s="6"/>
      <c r="FX70" s="6"/>
      <c r="FY70" s="6"/>
      <c r="FZ70" s="6"/>
      <c r="GA70" s="6"/>
      <c r="GB70" s="6"/>
      <c r="GC70" s="6"/>
      <c r="GD70" s="6"/>
      <c r="GE70" s="6"/>
      <c r="GF70" s="6"/>
      <c r="GG70" s="6"/>
      <c r="GH70" s="6"/>
      <c r="GI70" s="6"/>
      <c r="GJ70" s="6"/>
      <c r="GK70" s="6"/>
      <c r="GL70" s="6"/>
      <c r="GM70" s="6"/>
      <c r="GN70" s="6"/>
    </row>
    <row r="71" spans="1:196" ht="13.15" customHeight="1">
      <c r="A71" s="21"/>
      <c r="B71" s="6" t="s">
        <v>69</v>
      </c>
      <c r="C71" s="6"/>
      <c r="D71" s="24"/>
      <c r="E71" s="6"/>
      <c r="F71" s="55">
        <v>9133526.9600000009</v>
      </c>
      <c r="G71" s="2"/>
      <c r="H71" s="60"/>
      <c r="I71" s="60"/>
      <c r="J71" s="60"/>
      <c r="K71" s="60"/>
      <c r="L71" s="61" t="s">
        <v>105</v>
      </c>
      <c r="M71" s="6"/>
      <c r="N71" s="20"/>
      <c r="O71" s="6"/>
      <c r="P71" s="17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  <c r="BO71" s="6"/>
      <c r="BP71" s="6"/>
      <c r="BQ71" s="6"/>
      <c r="BR71" s="6"/>
      <c r="BS71" s="6"/>
      <c r="BT71" s="6"/>
      <c r="BU71" s="6"/>
      <c r="BV71" s="6"/>
      <c r="BW71" s="6"/>
      <c r="BX71" s="6"/>
      <c r="BY71" s="6"/>
      <c r="BZ71" s="6"/>
      <c r="CA71" s="6"/>
      <c r="CB71" s="6"/>
      <c r="CC71" s="6"/>
      <c r="CD71" s="6"/>
      <c r="CE71" s="6"/>
      <c r="CF71" s="6"/>
      <c r="CG71" s="6"/>
      <c r="CH71" s="6"/>
      <c r="CI71" s="6"/>
      <c r="CJ71" s="6"/>
      <c r="CK71" s="6"/>
      <c r="CL71" s="6"/>
      <c r="CM71" s="6"/>
      <c r="CN71" s="6"/>
      <c r="CO71" s="6"/>
      <c r="CP71" s="6"/>
      <c r="CQ71" s="6"/>
      <c r="CR71" s="6"/>
      <c r="CS71" s="6"/>
      <c r="CT71" s="6"/>
      <c r="CU71" s="6"/>
      <c r="CV71" s="6"/>
      <c r="CW71" s="6"/>
      <c r="CX71" s="6"/>
      <c r="CY71" s="6"/>
      <c r="CZ71" s="6"/>
      <c r="DA71" s="6"/>
      <c r="DB71" s="6"/>
      <c r="DC71" s="6"/>
      <c r="DD71" s="6"/>
      <c r="DE71" s="6"/>
      <c r="DF71" s="6"/>
      <c r="DG71" s="6"/>
      <c r="DH71" s="6"/>
      <c r="DI71" s="6"/>
      <c r="DJ71" s="6"/>
      <c r="DK71" s="6"/>
      <c r="DL71" s="6"/>
      <c r="DM71" s="6"/>
      <c r="DN71" s="6"/>
      <c r="DO71" s="6"/>
      <c r="DP71" s="6"/>
      <c r="DQ71" s="6"/>
      <c r="DR71" s="6"/>
      <c r="DS71" s="6"/>
      <c r="DT71" s="6"/>
      <c r="DU71" s="6"/>
      <c r="DV71" s="6"/>
      <c r="DW71" s="6"/>
      <c r="DX71" s="6"/>
      <c r="DY71" s="6"/>
      <c r="DZ71" s="6"/>
      <c r="EA71" s="6"/>
      <c r="EB71" s="6"/>
      <c r="EC71" s="6"/>
      <c r="ED71" s="6"/>
      <c r="EE71" s="6"/>
      <c r="EF71" s="6"/>
      <c r="EG71" s="6"/>
      <c r="EH71" s="6"/>
      <c r="EI71" s="6"/>
      <c r="EJ71" s="6"/>
      <c r="EK71" s="6"/>
      <c r="EL71" s="6"/>
      <c r="EM71" s="6"/>
      <c r="EN71" s="6"/>
      <c r="EO71" s="6"/>
      <c r="EP71" s="6"/>
      <c r="EQ71" s="6"/>
      <c r="ER71" s="6"/>
      <c r="ES71" s="6"/>
      <c r="ET71" s="6"/>
      <c r="EU71" s="6"/>
      <c r="EV71" s="6"/>
      <c r="EW71" s="6"/>
      <c r="EX71" s="6"/>
      <c r="EY71" s="6"/>
      <c r="EZ71" s="6"/>
      <c r="FA71" s="6"/>
      <c r="FB71" s="6"/>
      <c r="FC71" s="6"/>
      <c r="FD71" s="6"/>
      <c r="FE71" s="6"/>
      <c r="FF71" s="6"/>
      <c r="FG71" s="6"/>
      <c r="FH71" s="6"/>
      <c r="FI71" s="6"/>
      <c r="FJ71" s="6"/>
      <c r="FK71" s="6"/>
      <c r="FL71" s="6"/>
      <c r="FM71" s="6"/>
      <c r="FN71" s="6"/>
      <c r="FO71" s="6"/>
      <c r="FP71" s="6"/>
      <c r="FQ71" s="6"/>
      <c r="FR71" s="6"/>
      <c r="FS71" s="6"/>
      <c r="FT71" s="6"/>
      <c r="FU71" s="6"/>
      <c r="FV71" s="6"/>
      <c r="FW71" s="6"/>
      <c r="FX71" s="6"/>
      <c r="FY71" s="6"/>
      <c r="FZ71" s="6"/>
      <c r="GA71" s="6"/>
      <c r="GB71" s="6"/>
      <c r="GC71" s="6"/>
      <c r="GD71" s="6"/>
      <c r="GE71" s="6"/>
      <c r="GF71" s="6"/>
      <c r="GG71" s="6"/>
      <c r="GH71" s="6"/>
      <c r="GI71" s="6"/>
      <c r="GJ71" s="6"/>
      <c r="GK71" s="6"/>
      <c r="GL71" s="6"/>
      <c r="GM71" s="6"/>
      <c r="GN71" s="6"/>
    </row>
    <row r="72" spans="1:196" ht="13.15" customHeight="1">
      <c r="A72" s="21"/>
      <c r="B72" s="6" t="s">
        <v>70</v>
      </c>
      <c r="C72" s="6"/>
      <c r="D72" s="24"/>
      <c r="E72" s="6"/>
      <c r="F72" s="55">
        <v>39548527.43</v>
      </c>
      <c r="G72" s="2"/>
      <c r="H72" s="60"/>
      <c r="I72" s="60"/>
      <c r="J72" s="60"/>
      <c r="K72" s="60"/>
      <c r="L72" s="61" t="s">
        <v>105</v>
      </c>
      <c r="M72" s="8"/>
      <c r="N72" s="20"/>
      <c r="O72" s="6"/>
      <c r="P72" s="17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  <c r="BO72" s="6"/>
      <c r="BP72" s="6"/>
      <c r="BQ72" s="6"/>
      <c r="BR72" s="6"/>
      <c r="BS72" s="6"/>
      <c r="BT72" s="6"/>
      <c r="BU72" s="6"/>
      <c r="BV72" s="6"/>
      <c r="BW72" s="6"/>
      <c r="BX72" s="6"/>
      <c r="BY72" s="6"/>
      <c r="BZ72" s="6"/>
      <c r="CA72" s="6"/>
      <c r="CB72" s="6"/>
      <c r="CC72" s="6"/>
      <c r="CD72" s="6"/>
      <c r="CE72" s="6"/>
      <c r="CF72" s="6"/>
      <c r="CG72" s="6"/>
      <c r="CH72" s="6"/>
      <c r="CI72" s="6"/>
      <c r="CJ72" s="6"/>
      <c r="CK72" s="6"/>
      <c r="CL72" s="6"/>
      <c r="CM72" s="6"/>
      <c r="CN72" s="6"/>
      <c r="CO72" s="6"/>
      <c r="CP72" s="6"/>
      <c r="CQ72" s="6"/>
      <c r="CR72" s="6"/>
      <c r="CS72" s="6"/>
      <c r="CT72" s="6"/>
      <c r="CU72" s="6"/>
      <c r="CV72" s="6"/>
      <c r="CW72" s="6"/>
      <c r="CX72" s="6"/>
      <c r="CY72" s="6"/>
      <c r="CZ72" s="6"/>
      <c r="DA72" s="6"/>
      <c r="DB72" s="6"/>
      <c r="DC72" s="6"/>
      <c r="DD72" s="6"/>
      <c r="DE72" s="6"/>
      <c r="DF72" s="6"/>
      <c r="DG72" s="6"/>
      <c r="DH72" s="6"/>
      <c r="DI72" s="6"/>
      <c r="DJ72" s="6"/>
      <c r="DK72" s="6"/>
      <c r="DL72" s="6"/>
      <c r="DM72" s="6"/>
      <c r="DN72" s="6"/>
      <c r="DO72" s="6"/>
      <c r="DP72" s="6"/>
      <c r="DQ72" s="6"/>
      <c r="DR72" s="6"/>
      <c r="DS72" s="6"/>
      <c r="DT72" s="6"/>
      <c r="DU72" s="6"/>
      <c r="DV72" s="6"/>
      <c r="DW72" s="6"/>
      <c r="DX72" s="6"/>
      <c r="DY72" s="6"/>
      <c r="DZ72" s="6"/>
      <c r="EA72" s="6"/>
      <c r="EB72" s="6"/>
      <c r="EC72" s="6"/>
      <c r="ED72" s="6"/>
      <c r="EE72" s="6"/>
      <c r="EF72" s="6"/>
      <c r="EG72" s="6"/>
      <c r="EH72" s="6"/>
      <c r="EI72" s="6"/>
      <c r="EJ72" s="6"/>
      <c r="EK72" s="6"/>
      <c r="EL72" s="6"/>
      <c r="EM72" s="6"/>
      <c r="EN72" s="6"/>
      <c r="EO72" s="6"/>
      <c r="EP72" s="6"/>
      <c r="EQ72" s="6"/>
      <c r="ER72" s="6"/>
      <c r="ES72" s="6"/>
      <c r="ET72" s="6"/>
      <c r="EU72" s="6"/>
      <c r="EV72" s="6"/>
      <c r="EW72" s="6"/>
      <c r="EX72" s="6"/>
      <c r="EY72" s="6"/>
      <c r="EZ72" s="6"/>
      <c r="FA72" s="6"/>
      <c r="FB72" s="6"/>
      <c r="FC72" s="6"/>
      <c r="FD72" s="6"/>
      <c r="FE72" s="6"/>
      <c r="FF72" s="6"/>
      <c r="FG72" s="6"/>
      <c r="FH72" s="6"/>
      <c r="FI72" s="6"/>
      <c r="FJ72" s="6"/>
      <c r="FK72" s="6"/>
      <c r="FL72" s="6"/>
      <c r="FM72" s="6"/>
      <c r="FN72" s="6"/>
      <c r="FO72" s="6"/>
      <c r="FP72" s="6"/>
      <c r="FQ72" s="6"/>
      <c r="FR72" s="6"/>
      <c r="FS72" s="6"/>
      <c r="FT72" s="6"/>
      <c r="FU72" s="6"/>
      <c r="FV72" s="6"/>
      <c r="FW72" s="6"/>
      <c r="FX72" s="6"/>
      <c r="FY72" s="6"/>
      <c r="FZ72" s="6"/>
      <c r="GA72" s="6"/>
      <c r="GB72" s="6"/>
      <c r="GC72" s="6"/>
      <c r="GD72" s="6"/>
      <c r="GE72" s="6"/>
      <c r="GF72" s="6"/>
      <c r="GG72" s="6"/>
      <c r="GH72" s="6"/>
      <c r="GI72" s="6"/>
      <c r="GJ72" s="6"/>
      <c r="GK72" s="6"/>
      <c r="GL72" s="6"/>
      <c r="GM72" s="6"/>
      <c r="GN72" s="6"/>
    </row>
    <row r="73" spans="1:196" ht="13.15" customHeight="1">
      <c r="A73" s="21"/>
      <c r="B73" s="25" t="s">
        <v>71</v>
      </c>
      <c r="C73" s="6"/>
      <c r="D73" s="15"/>
      <c r="E73" s="6"/>
      <c r="F73" s="38">
        <f>SUM(F71:F72)</f>
        <v>48682054.390000001</v>
      </c>
      <c r="G73" s="6"/>
      <c r="H73" s="46">
        <v>27492778</v>
      </c>
      <c r="I73" s="47"/>
      <c r="J73" s="46">
        <v>21189277</v>
      </c>
      <c r="K73" s="47"/>
      <c r="L73" s="73"/>
      <c r="M73" s="8"/>
      <c r="N73" s="20" t="str">
        <f>IF(L73="","",ROUND(J73/L73,1))</f>
        <v/>
      </c>
      <c r="O73" s="6"/>
      <c r="P73" s="17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  <c r="BO73" s="6"/>
      <c r="BP73" s="6"/>
      <c r="BQ73" s="6"/>
      <c r="BR73" s="6"/>
      <c r="BS73" s="6"/>
      <c r="BT73" s="6"/>
      <c r="BU73" s="6"/>
      <c r="BV73" s="6"/>
      <c r="BW73" s="6"/>
      <c r="BX73" s="6"/>
      <c r="BY73" s="6"/>
      <c r="BZ73" s="6"/>
      <c r="CA73" s="6"/>
      <c r="CB73" s="6"/>
      <c r="CC73" s="6"/>
      <c r="CD73" s="6"/>
      <c r="CE73" s="6"/>
      <c r="CF73" s="6"/>
      <c r="CG73" s="6"/>
      <c r="CH73" s="6"/>
      <c r="CI73" s="6"/>
      <c r="CJ73" s="6"/>
      <c r="CK73" s="6"/>
      <c r="CL73" s="6"/>
      <c r="CM73" s="6"/>
      <c r="CN73" s="6"/>
      <c r="CO73" s="6"/>
      <c r="CP73" s="6"/>
      <c r="CQ73" s="6"/>
      <c r="CR73" s="6"/>
      <c r="CS73" s="6"/>
      <c r="CT73" s="6"/>
      <c r="CU73" s="6"/>
      <c r="CV73" s="6"/>
      <c r="CW73" s="6"/>
      <c r="CX73" s="6"/>
      <c r="CY73" s="6"/>
      <c r="CZ73" s="6"/>
      <c r="DA73" s="6"/>
      <c r="DB73" s="6"/>
      <c r="DC73" s="6"/>
      <c r="DD73" s="6"/>
      <c r="DE73" s="6"/>
      <c r="DF73" s="6"/>
      <c r="DG73" s="6"/>
      <c r="DH73" s="6"/>
      <c r="DI73" s="6"/>
      <c r="DJ73" s="6"/>
      <c r="DK73" s="6"/>
      <c r="DL73" s="6"/>
      <c r="DM73" s="6"/>
      <c r="DN73" s="6"/>
      <c r="DO73" s="6"/>
      <c r="DP73" s="6"/>
      <c r="DQ73" s="6"/>
      <c r="DR73" s="6"/>
      <c r="DS73" s="6"/>
      <c r="DT73" s="6"/>
      <c r="DU73" s="6"/>
      <c r="DV73" s="6"/>
      <c r="DW73" s="6"/>
      <c r="DX73" s="6"/>
      <c r="DY73" s="6"/>
      <c r="DZ73" s="6"/>
      <c r="EA73" s="6"/>
      <c r="EB73" s="6"/>
      <c r="EC73" s="6"/>
      <c r="ED73" s="6"/>
      <c r="EE73" s="6"/>
      <c r="EF73" s="6"/>
      <c r="EG73" s="6"/>
      <c r="EH73" s="6"/>
      <c r="EI73" s="6"/>
      <c r="EJ73" s="6"/>
      <c r="EK73" s="6"/>
      <c r="EL73" s="6"/>
      <c r="EM73" s="6"/>
      <c r="EN73" s="6"/>
      <c r="EO73" s="6"/>
      <c r="EP73" s="6"/>
      <c r="EQ73" s="6"/>
      <c r="ER73" s="6"/>
      <c r="ES73" s="6"/>
      <c r="ET73" s="6"/>
      <c r="EU73" s="6"/>
      <c r="EV73" s="6"/>
      <c r="EW73" s="6"/>
      <c r="EX73" s="6"/>
      <c r="EY73" s="6"/>
      <c r="EZ73" s="6"/>
      <c r="FA73" s="6"/>
      <c r="FB73" s="6"/>
      <c r="FC73" s="6"/>
      <c r="FD73" s="6"/>
      <c r="FE73" s="6"/>
      <c r="FF73" s="6"/>
      <c r="FG73" s="6"/>
      <c r="FH73" s="6"/>
      <c r="FI73" s="6"/>
      <c r="FJ73" s="6"/>
      <c r="FK73" s="6"/>
      <c r="FL73" s="6"/>
      <c r="FM73" s="6"/>
      <c r="FN73" s="6"/>
      <c r="FO73" s="6"/>
      <c r="FP73" s="6"/>
      <c r="FQ73" s="6"/>
      <c r="FR73" s="6"/>
      <c r="FS73" s="6"/>
      <c r="FT73" s="6"/>
      <c r="FU73" s="6"/>
      <c r="FV73" s="6"/>
      <c r="FW73" s="6"/>
      <c r="FX73" s="6"/>
      <c r="FY73" s="6"/>
      <c r="FZ73" s="6"/>
      <c r="GA73" s="6"/>
      <c r="GB73" s="6"/>
      <c r="GC73" s="6"/>
      <c r="GD73" s="6"/>
      <c r="GE73" s="6"/>
      <c r="GF73" s="6"/>
      <c r="GG73" s="6"/>
      <c r="GH73" s="6"/>
      <c r="GI73" s="6"/>
      <c r="GJ73" s="6"/>
      <c r="GK73" s="6"/>
      <c r="GL73" s="6"/>
      <c r="GM73" s="6"/>
      <c r="GN73" s="6"/>
    </row>
    <row r="74" spans="1:196" ht="12.75" customHeight="1">
      <c r="A74" s="21"/>
      <c r="B74" s="6"/>
      <c r="C74" s="6"/>
      <c r="D74" s="15"/>
      <c r="E74" s="6"/>
      <c r="F74" s="39"/>
      <c r="G74" s="6"/>
      <c r="H74" s="47"/>
      <c r="I74" s="47"/>
      <c r="J74" s="47"/>
      <c r="K74" s="47"/>
      <c r="L74" s="47"/>
      <c r="M74" s="8"/>
      <c r="N74" s="20"/>
      <c r="O74" s="6"/>
      <c r="P74" s="17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  <c r="BO74" s="6"/>
      <c r="BP74" s="6"/>
      <c r="BQ74" s="6"/>
      <c r="BR74" s="6"/>
      <c r="BS74" s="6"/>
      <c r="BT74" s="6"/>
      <c r="BU74" s="6"/>
      <c r="BV74" s="6"/>
      <c r="BW74" s="6"/>
      <c r="BX74" s="6"/>
      <c r="BY74" s="6"/>
      <c r="BZ74" s="6"/>
      <c r="CA74" s="6"/>
      <c r="CB74" s="6"/>
      <c r="CC74" s="6"/>
      <c r="CD74" s="6"/>
      <c r="CE74" s="6"/>
      <c r="CF74" s="6"/>
      <c r="CG74" s="6"/>
      <c r="CH74" s="6"/>
      <c r="CI74" s="6"/>
      <c r="CJ74" s="6"/>
      <c r="CK74" s="6"/>
      <c r="CL74" s="6"/>
      <c r="CM74" s="6"/>
      <c r="CN74" s="6"/>
      <c r="CO74" s="6"/>
      <c r="CP74" s="6"/>
      <c r="CQ74" s="6"/>
      <c r="CR74" s="6"/>
      <c r="CS74" s="6"/>
      <c r="CT74" s="6"/>
      <c r="CU74" s="6"/>
      <c r="CV74" s="6"/>
      <c r="CW74" s="6"/>
      <c r="CX74" s="6"/>
      <c r="CY74" s="6"/>
      <c r="CZ74" s="6"/>
      <c r="DA74" s="6"/>
      <c r="DB74" s="6"/>
      <c r="DC74" s="6"/>
      <c r="DD74" s="6"/>
      <c r="DE74" s="6"/>
      <c r="DF74" s="6"/>
      <c r="DG74" s="6"/>
      <c r="DH74" s="6"/>
      <c r="DI74" s="6"/>
      <c r="DJ74" s="6"/>
      <c r="DK74" s="6"/>
      <c r="DL74" s="6"/>
      <c r="DM74" s="6"/>
      <c r="DN74" s="6"/>
      <c r="DO74" s="6"/>
      <c r="DP74" s="6"/>
      <c r="DQ74" s="6"/>
      <c r="DR74" s="6"/>
      <c r="DS74" s="6"/>
      <c r="DT74" s="6"/>
      <c r="DU74" s="6"/>
      <c r="DV74" s="6"/>
      <c r="DW74" s="6"/>
      <c r="DX74" s="6"/>
      <c r="DY74" s="6"/>
      <c r="DZ74" s="6"/>
      <c r="EA74" s="6"/>
      <c r="EB74" s="6"/>
      <c r="EC74" s="6"/>
      <c r="ED74" s="6"/>
      <c r="EE74" s="6"/>
      <c r="EF74" s="6"/>
      <c r="EG74" s="6"/>
      <c r="EH74" s="6"/>
      <c r="EI74" s="6"/>
      <c r="EJ74" s="6"/>
      <c r="EK74" s="6"/>
      <c r="EL74" s="6"/>
      <c r="EM74" s="6"/>
      <c r="EN74" s="6"/>
      <c r="EO74" s="6"/>
      <c r="EP74" s="6"/>
      <c r="EQ74" s="6"/>
      <c r="ER74" s="6"/>
      <c r="ES74" s="6"/>
      <c r="ET74" s="6"/>
      <c r="EU74" s="6"/>
      <c r="EV74" s="6"/>
      <c r="EW74" s="6"/>
      <c r="EX74" s="6"/>
      <c r="EY74" s="6"/>
      <c r="EZ74" s="6"/>
      <c r="FA74" s="6"/>
      <c r="FB74" s="6"/>
      <c r="FC74" s="6"/>
      <c r="FD74" s="6"/>
      <c r="FE74" s="6"/>
      <c r="FF74" s="6"/>
      <c r="FG74" s="6"/>
      <c r="FH74" s="6"/>
      <c r="FI74" s="6"/>
      <c r="FJ74" s="6"/>
      <c r="FK74" s="6"/>
      <c r="FL74" s="6"/>
      <c r="FM74" s="6"/>
      <c r="FN74" s="6"/>
      <c r="FO74" s="6"/>
      <c r="FP74" s="6"/>
      <c r="FQ74" s="6"/>
      <c r="FR74" s="6"/>
      <c r="FS74" s="6"/>
      <c r="FT74" s="6"/>
      <c r="FU74" s="6"/>
      <c r="FV74" s="6"/>
      <c r="FW74" s="6"/>
      <c r="FX74" s="6"/>
      <c r="FY74" s="6"/>
      <c r="FZ74" s="6"/>
      <c r="GA74" s="6"/>
      <c r="GB74" s="6"/>
      <c r="GC74" s="6"/>
      <c r="GD74" s="6"/>
      <c r="GE74" s="6"/>
      <c r="GF74" s="6"/>
      <c r="GG74" s="6"/>
      <c r="GH74" s="6"/>
      <c r="GI74" s="6"/>
      <c r="GJ74" s="6"/>
      <c r="GK74" s="6"/>
      <c r="GL74" s="6"/>
      <c r="GM74" s="6"/>
      <c r="GN74" s="6"/>
    </row>
    <row r="75" spans="1:196" s="22" customFormat="1" ht="13.15" customHeight="1">
      <c r="A75" s="67">
        <v>393</v>
      </c>
      <c r="B75" s="8" t="s">
        <v>72</v>
      </c>
      <c r="C75" s="8"/>
      <c r="D75" s="66" t="s">
        <v>73</v>
      </c>
      <c r="E75" s="8"/>
      <c r="F75" s="55">
        <v>2706763.67</v>
      </c>
      <c r="G75" s="55"/>
      <c r="H75" s="54">
        <v>1291000</v>
      </c>
      <c r="I75" s="54"/>
      <c r="J75" s="54">
        <v>1415764</v>
      </c>
      <c r="K75" s="54"/>
      <c r="L75" s="54">
        <v>90226</v>
      </c>
      <c r="M75" s="8"/>
      <c r="N75" s="58">
        <f t="shared" ref="N75:N80" si="2">IF(L75="","",ROUND(J75/L75,1))</f>
        <v>15.7</v>
      </c>
      <c r="O75" s="8"/>
      <c r="P75" s="59">
        <f t="shared" ref="P75:P80" si="3">IF(F75="","",ROUND(L75/F75*100,2))</f>
        <v>3.33</v>
      </c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  <c r="AR75" s="8"/>
      <c r="AS75" s="8"/>
      <c r="AT75" s="8"/>
      <c r="AU75" s="8"/>
      <c r="AV75" s="8"/>
      <c r="AW75" s="8"/>
      <c r="AX75" s="8"/>
      <c r="AY75" s="8"/>
      <c r="AZ75" s="8"/>
      <c r="BA75" s="8"/>
      <c r="BB75" s="8"/>
      <c r="BC75" s="8"/>
      <c r="BD75" s="8"/>
      <c r="BE75" s="8"/>
      <c r="BF75" s="8"/>
      <c r="BG75" s="8"/>
      <c r="BH75" s="8"/>
      <c r="BI75" s="8"/>
      <c r="BJ75" s="8"/>
      <c r="BK75" s="8"/>
      <c r="BL75" s="8"/>
      <c r="BM75" s="8"/>
      <c r="BN75" s="8"/>
      <c r="BO75" s="8"/>
      <c r="BP75" s="8"/>
      <c r="BQ75" s="8"/>
      <c r="BR75" s="8"/>
      <c r="BS75" s="8"/>
      <c r="BT75" s="8"/>
      <c r="BU75" s="8"/>
      <c r="BV75" s="8"/>
      <c r="BW75" s="8"/>
      <c r="BX75" s="8"/>
      <c r="BY75" s="8"/>
      <c r="BZ75" s="8"/>
      <c r="CA75" s="8"/>
      <c r="CB75" s="8"/>
      <c r="CC75" s="8"/>
      <c r="CD75" s="8"/>
      <c r="CE75" s="8"/>
      <c r="CF75" s="8"/>
      <c r="CG75" s="8"/>
      <c r="CH75" s="8"/>
      <c r="CI75" s="8"/>
      <c r="CJ75" s="8"/>
      <c r="CK75" s="8"/>
      <c r="CL75" s="8"/>
      <c r="CM75" s="8"/>
      <c r="CN75" s="8"/>
      <c r="CO75" s="8"/>
      <c r="CP75" s="8"/>
      <c r="CQ75" s="8"/>
      <c r="CR75" s="8"/>
      <c r="CS75" s="8"/>
      <c r="CT75" s="8"/>
      <c r="CU75" s="8"/>
      <c r="CV75" s="8"/>
      <c r="CW75" s="8"/>
      <c r="CX75" s="8"/>
      <c r="CY75" s="8"/>
      <c r="CZ75" s="8"/>
      <c r="DA75" s="8"/>
      <c r="DB75" s="8"/>
      <c r="DC75" s="8"/>
      <c r="DD75" s="8"/>
      <c r="DE75" s="8"/>
      <c r="DF75" s="8"/>
      <c r="DG75" s="8"/>
      <c r="DH75" s="8"/>
      <c r="DI75" s="8"/>
      <c r="DJ75" s="8"/>
      <c r="DK75" s="8"/>
      <c r="DL75" s="8"/>
      <c r="DM75" s="8"/>
      <c r="DN75" s="8"/>
      <c r="DO75" s="8"/>
      <c r="DP75" s="8"/>
      <c r="DQ75" s="8"/>
      <c r="DR75" s="8"/>
      <c r="DS75" s="8"/>
      <c r="DT75" s="8"/>
      <c r="DU75" s="8"/>
      <c r="DV75" s="8"/>
      <c r="DW75" s="8"/>
      <c r="DX75" s="8"/>
      <c r="DY75" s="8"/>
      <c r="DZ75" s="8"/>
      <c r="EA75" s="8"/>
      <c r="EB75" s="8"/>
      <c r="EC75" s="8"/>
      <c r="ED75" s="8"/>
      <c r="EE75" s="8"/>
      <c r="EF75" s="8"/>
      <c r="EG75" s="8"/>
      <c r="EH75" s="8"/>
      <c r="EI75" s="8"/>
      <c r="EJ75" s="8"/>
      <c r="EK75" s="8"/>
      <c r="EL75" s="8"/>
      <c r="EM75" s="8"/>
      <c r="EN75" s="8"/>
      <c r="EO75" s="8"/>
      <c r="EP75" s="8"/>
      <c r="EQ75" s="8"/>
      <c r="ER75" s="8"/>
      <c r="ES75" s="8"/>
      <c r="ET75" s="8"/>
      <c r="EU75" s="8"/>
      <c r="EV75" s="8"/>
      <c r="EW75" s="8"/>
      <c r="EX75" s="8"/>
      <c r="EY75" s="8"/>
      <c r="EZ75" s="8"/>
      <c r="FA75" s="8"/>
      <c r="FB75" s="8"/>
      <c r="FC75" s="8"/>
      <c r="FD75" s="8"/>
      <c r="FE75" s="8"/>
      <c r="FF75" s="8"/>
      <c r="FG75" s="8"/>
      <c r="FH75" s="8"/>
      <c r="FI75" s="8"/>
      <c r="FJ75" s="8"/>
      <c r="FK75" s="8"/>
      <c r="FL75" s="8"/>
      <c r="FM75" s="8"/>
      <c r="FN75" s="8"/>
      <c r="FO75" s="8"/>
      <c r="FP75" s="8"/>
      <c r="FQ75" s="8"/>
      <c r="FR75" s="8"/>
      <c r="FS75" s="8"/>
      <c r="FT75" s="8"/>
      <c r="FU75" s="8"/>
      <c r="FV75" s="8"/>
      <c r="FW75" s="8"/>
      <c r="FX75" s="8"/>
      <c r="FY75" s="8"/>
      <c r="FZ75" s="8"/>
      <c r="GA75" s="8"/>
      <c r="GB75" s="8"/>
      <c r="GC75" s="8"/>
      <c r="GD75" s="8"/>
      <c r="GE75" s="8"/>
      <c r="GF75" s="8"/>
      <c r="GG75" s="8"/>
      <c r="GH75" s="8"/>
      <c r="GI75" s="8"/>
      <c r="GJ75" s="8"/>
      <c r="GK75" s="8"/>
      <c r="GL75" s="8"/>
      <c r="GM75" s="8"/>
      <c r="GN75" s="8"/>
    </row>
    <row r="76" spans="1:196" s="22" customFormat="1" ht="13.15" customHeight="1">
      <c r="A76" s="67">
        <v>394</v>
      </c>
      <c r="B76" s="8" t="s">
        <v>100</v>
      </c>
      <c r="C76" s="8"/>
      <c r="D76" s="66" t="s">
        <v>74</v>
      </c>
      <c r="E76" s="8"/>
      <c r="F76" s="55">
        <v>13310225.83</v>
      </c>
      <c r="G76" s="55"/>
      <c r="H76" s="54">
        <v>6141000</v>
      </c>
      <c r="I76" s="54"/>
      <c r="J76" s="54">
        <v>7169229</v>
      </c>
      <c r="K76" s="54"/>
      <c r="L76" s="54">
        <v>532730</v>
      </c>
      <c r="M76" s="8"/>
      <c r="N76" s="58">
        <f t="shared" si="2"/>
        <v>13.5</v>
      </c>
      <c r="O76" s="8"/>
      <c r="P76" s="59">
        <f t="shared" si="3"/>
        <v>4</v>
      </c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  <c r="AT76" s="8"/>
      <c r="AU76" s="8"/>
      <c r="AV76" s="8"/>
      <c r="AW76" s="8"/>
      <c r="AX76" s="8"/>
      <c r="AY76" s="8"/>
      <c r="AZ76" s="8"/>
      <c r="BA76" s="8"/>
      <c r="BB76" s="8"/>
      <c r="BC76" s="8"/>
      <c r="BD76" s="8"/>
      <c r="BE76" s="8"/>
      <c r="BF76" s="8"/>
      <c r="BG76" s="8"/>
      <c r="BH76" s="8"/>
      <c r="BI76" s="8"/>
      <c r="BJ76" s="8"/>
      <c r="BK76" s="8"/>
      <c r="BL76" s="8"/>
      <c r="BM76" s="8"/>
      <c r="BN76" s="8"/>
      <c r="BO76" s="8"/>
      <c r="BP76" s="8"/>
      <c r="BQ76" s="8"/>
      <c r="BR76" s="8"/>
      <c r="BS76" s="8"/>
      <c r="BT76" s="8"/>
      <c r="BU76" s="8"/>
      <c r="BV76" s="8"/>
      <c r="BW76" s="8"/>
      <c r="BX76" s="8"/>
      <c r="BY76" s="8"/>
      <c r="BZ76" s="8"/>
      <c r="CA76" s="8"/>
      <c r="CB76" s="8"/>
      <c r="CC76" s="8"/>
      <c r="CD76" s="8"/>
      <c r="CE76" s="8"/>
      <c r="CF76" s="8"/>
      <c r="CG76" s="8"/>
      <c r="CH76" s="8"/>
      <c r="CI76" s="8"/>
      <c r="CJ76" s="8"/>
      <c r="CK76" s="8"/>
      <c r="CL76" s="8"/>
      <c r="CM76" s="8"/>
      <c r="CN76" s="8"/>
      <c r="CO76" s="8"/>
      <c r="CP76" s="8"/>
      <c r="CQ76" s="8"/>
      <c r="CR76" s="8"/>
      <c r="CS76" s="8"/>
      <c r="CT76" s="8"/>
      <c r="CU76" s="8"/>
      <c r="CV76" s="8"/>
      <c r="CW76" s="8"/>
      <c r="CX76" s="8"/>
      <c r="CY76" s="8"/>
      <c r="CZ76" s="8"/>
      <c r="DA76" s="8"/>
      <c r="DB76" s="8"/>
      <c r="DC76" s="8"/>
      <c r="DD76" s="8"/>
      <c r="DE76" s="8"/>
      <c r="DF76" s="8"/>
      <c r="DG76" s="8"/>
      <c r="DH76" s="8"/>
      <c r="DI76" s="8"/>
      <c r="DJ76" s="8"/>
      <c r="DK76" s="8"/>
      <c r="DL76" s="8"/>
      <c r="DM76" s="8"/>
      <c r="DN76" s="8"/>
      <c r="DO76" s="8"/>
      <c r="DP76" s="8"/>
      <c r="DQ76" s="8"/>
      <c r="DR76" s="8"/>
      <c r="DS76" s="8"/>
      <c r="DT76" s="8"/>
      <c r="DU76" s="8"/>
      <c r="DV76" s="8"/>
      <c r="DW76" s="8"/>
      <c r="DX76" s="8"/>
      <c r="DY76" s="8"/>
      <c r="DZ76" s="8"/>
      <c r="EA76" s="8"/>
      <c r="EB76" s="8"/>
      <c r="EC76" s="8"/>
      <c r="ED76" s="8"/>
      <c r="EE76" s="8"/>
      <c r="EF76" s="8"/>
      <c r="EG76" s="8"/>
      <c r="EH76" s="8"/>
      <c r="EI76" s="8"/>
      <c r="EJ76" s="8"/>
      <c r="EK76" s="8"/>
      <c r="EL76" s="8"/>
      <c r="EM76" s="8"/>
      <c r="EN76" s="8"/>
      <c r="EO76" s="8"/>
      <c r="EP76" s="8"/>
      <c r="EQ76" s="8"/>
      <c r="ER76" s="8"/>
      <c r="ES76" s="8"/>
      <c r="ET76" s="8"/>
      <c r="EU76" s="8"/>
      <c r="EV76" s="8"/>
      <c r="EW76" s="8"/>
      <c r="EX76" s="8"/>
      <c r="EY76" s="8"/>
      <c r="EZ76" s="8"/>
      <c r="FA76" s="8"/>
      <c r="FB76" s="8"/>
      <c r="FC76" s="8"/>
      <c r="FD76" s="8"/>
      <c r="FE76" s="8"/>
      <c r="FF76" s="8"/>
      <c r="FG76" s="8"/>
      <c r="FH76" s="8"/>
      <c r="FI76" s="8"/>
      <c r="FJ76" s="8"/>
      <c r="FK76" s="8"/>
      <c r="FL76" s="8"/>
      <c r="FM76" s="8"/>
      <c r="FN76" s="8"/>
      <c r="FO76" s="8"/>
      <c r="FP76" s="8"/>
      <c r="FQ76" s="8"/>
      <c r="FR76" s="8"/>
      <c r="FS76" s="8"/>
      <c r="FT76" s="8"/>
      <c r="FU76" s="8"/>
      <c r="FV76" s="8"/>
      <c r="FW76" s="8"/>
      <c r="FX76" s="8"/>
      <c r="FY76" s="8"/>
      <c r="FZ76" s="8"/>
      <c r="GA76" s="8"/>
      <c r="GB76" s="8"/>
      <c r="GC76" s="8"/>
      <c r="GD76" s="8"/>
      <c r="GE76" s="8"/>
      <c r="GF76" s="8"/>
      <c r="GG76" s="8"/>
      <c r="GH76" s="8"/>
      <c r="GI76" s="8"/>
      <c r="GJ76" s="8"/>
      <c r="GK76" s="8"/>
      <c r="GL76" s="8"/>
      <c r="GM76" s="8"/>
      <c r="GN76" s="8"/>
    </row>
    <row r="77" spans="1:196" s="22" customFormat="1" ht="13.15" customHeight="1">
      <c r="A77" s="67">
        <v>395</v>
      </c>
      <c r="B77" s="8" t="s">
        <v>75</v>
      </c>
      <c r="C77" s="8"/>
      <c r="D77" s="66" t="s">
        <v>65</v>
      </c>
      <c r="E77" s="65" t="s">
        <v>26</v>
      </c>
      <c r="F77" s="55">
        <v>4202956.45</v>
      </c>
      <c r="G77" s="55"/>
      <c r="H77" s="54">
        <v>2907000</v>
      </c>
      <c r="I77" s="54"/>
      <c r="J77" s="54">
        <v>1295957</v>
      </c>
      <c r="K77" s="54"/>
      <c r="L77" s="54">
        <v>209990</v>
      </c>
      <c r="M77" s="8"/>
      <c r="N77" s="58">
        <f t="shared" si="2"/>
        <v>6.2</v>
      </c>
      <c r="O77" s="8"/>
      <c r="P77" s="59">
        <f t="shared" si="3"/>
        <v>5</v>
      </c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  <c r="AX77" s="8"/>
      <c r="AY77" s="8"/>
      <c r="AZ77" s="8"/>
      <c r="BA77" s="8"/>
      <c r="BB77" s="8"/>
      <c r="BC77" s="8"/>
      <c r="BD77" s="8"/>
      <c r="BE77" s="8"/>
      <c r="BF77" s="8"/>
      <c r="BG77" s="8"/>
      <c r="BH77" s="8"/>
      <c r="BI77" s="8"/>
      <c r="BJ77" s="8"/>
      <c r="BK77" s="8"/>
      <c r="BL77" s="8"/>
      <c r="BM77" s="8"/>
      <c r="BN77" s="8"/>
      <c r="BO77" s="8"/>
      <c r="BP77" s="8"/>
      <c r="BQ77" s="8"/>
      <c r="BR77" s="8"/>
      <c r="BS77" s="8"/>
      <c r="BT77" s="8"/>
      <c r="BU77" s="8"/>
      <c r="BV77" s="8"/>
      <c r="BW77" s="8"/>
      <c r="BX77" s="8"/>
      <c r="BY77" s="8"/>
      <c r="BZ77" s="8"/>
      <c r="CA77" s="8"/>
      <c r="CB77" s="8"/>
      <c r="CC77" s="8"/>
      <c r="CD77" s="8"/>
      <c r="CE77" s="8"/>
      <c r="CF77" s="8"/>
      <c r="CG77" s="8"/>
      <c r="CH77" s="8"/>
      <c r="CI77" s="8"/>
      <c r="CJ77" s="8"/>
      <c r="CK77" s="8"/>
      <c r="CL77" s="8"/>
      <c r="CM77" s="8"/>
      <c r="CN77" s="8"/>
      <c r="CO77" s="8"/>
      <c r="CP77" s="8"/>
      <c r="CQ77" s="8"/>
      <c r="CR77" s="8"/>
      <c r="CS77" s="8"/>
      <c r="CT77" s="8"/>
      <c r="CU77" s="8"/>
      <c r="CV77" s="8"/>
      <c r="CW77" s="8"/>
      <c r="CX77" s="8"/>
      <c r="CY77" s="8"/>
      <c r="CZ77" s="8"/>
      <c r="DA77" s="8"/>
      <c r="DB77" s="8"/>
      <c r="DC77" s="8"/>
      <c r="DD77" s="8"/>
      <c r="DE77" s="8"/>
      <c r="DF77" s="8"/>
      <c r="DG77" s="8"/>
      <c r="DH77" s="8"/>
      <c r="DI77" s="8"/>
      <c r="DJ77" s="8"/>
      <c r="DK77" s="8"/>
      <c r="DL77" s="8"/>
      <c r="DM77" s="8"/>
      <c r="DN77" s="8"/>
      <c r="DO77" s="8"/>
      <c r="DP77" s="8"/>
      <c r="DQ77" s="8"/>
      <c r="DR77" s="8"/>
      <c r="DS77" s="8"/>
      <c r="DT77" s="8"/>
      <c r="DU77" s="8"/>
      <c r="DV77" s="8"/>
      <c r="DW77" s="8"/>
      <c r="DX77" s="8"/>
      <c r="DY77" s="8"/>
      <c r="DZ77" s="8"/>
      <c r="EA77" s="8"/>
      <c r="EB77" s="8"/>
      <c r="EC77" s="8"/>
      <c r="ED77" s="8"/>
      <c r="EE77" s="8"/>
      <c r="EF77" s="8"/>
      <c r="EG77" s="8"/>
      <c r="EH77" s="8"/>
      <c r="EI77" s="8"/>
      <c r="EJ77" s="8"/>
      <c r="EK77" s="8"/>
      <c r="EL77" s="8"/>
      <c r="EM77" s="8"/>
      <c r="EN77" s="8"/>
      <c r="EO77" s="8"/>
      <c r="EP77" s="8"/>
      <c r="EQ77" s="8"/>
      <c r="ER77" s="8"/>
      <c r="ES77" s="8"/>
      <c r="ET77" s="8"/>
      <c r="EU77" s="8"/>
      <c r="EV77" s="8"/>
      <c r="EW77" s="8"/>
      <c r="EX77" s="8"/>
      <c r="EY77" s="8"/>
      <c r="EZ77" s="8"/>
      <c r="FA77" s="8"/>
      <c r="FB77" s="8"/>
      <c r="FC77" s="8"/>
      <c r="FD77" s="8"/>
      <c r="FE77" s="8"/>
      <c r="FF77" s="8"/>
      <c r="FG77" s="8"/>
      <c r="FH77" s="8"/>
      <c r="FI77" s="8"/>
      <c r="FJ77" s="8"/>
      <c r="FK77" s="8"/>
      <c r="FL77" s="8"/>
      <c r="FM77" s="8"/>
      <c r="FN77" s="8"/>
      <c r="FO77" s="8"/>
      <c r="FP77" s="8"/>
      <c r="FQ77" s="8"/>
      <c r="FR77" s="8"/>
      <c r="FS77" s="8"/>
      <c r="FT77" s="8"/>
      <c r="FU77" s="8"/>
      <c r="FV77" s="8"/>
      <c r="FW77" s="8"/>
      <c r="FX77" s="8"/>
      <c r="FY77" s="8"/>
      <c r="FZ77" s="8"/>
      <c r="GA77" s="8"/>
      <c r="GB77" s="8"/>
      <c r="GC77" s="8"/>
      <c r="GD77" s="8"/>
      <c r="GE77" s="8"/>
      <c r="GF77" s="8"/>
      <c r="GG77" s="8"/>
      <c r="GH77" s="8"/>
      <c r="GI77" s="8"/>
      <c r="GJ77" s="8"/>
      <c r="GK77" s="8"/>
      <c r="GL77" s="8"/>
      <c r="GM77" s="8"/>
      <c r="GN77" s="8"/>
    </row>
    <row r="78" spans="1:196" s="22" customFormat="1" ht="13.15" customHeight="1">
      <c r="A78" s="67">
        <v>396</v>
      </c>
      <c r="B78" s="8" t="s">
        <v>76</v>
      </c>
      <c r="C78" s="8"/>
      <c r="D78" s="66" t="s">
        <v>120</v>
      </c>
      <c r="E78" s="8"/>
      <c r="F78" s="55">
        <v>1209068.54</v>
      </c>
      <c r="G78" s="55"/>
      <c r="H78" s="54">
        <v>771750</v>
      </c>
      <c r="I78" s="54"/>
      <c r="J78" s="54">
        <v>437318</v>
      </c>
      <c r="K78" s="54"/>
      <c r="L78" s="61" t="s">
        <v>105</v>
      </c>
      <c r="M78" s="8"/>
      <c r="N78" s="58"/>
      <c r="O78" s="8"/>
      <c r="P78" s="59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  <c r="AY78" s="8"/>
      <c r="AZ78" s="8"/>
      <c r="BA78" s="8"/>
      <c r="BB78" s="8"/>
      <c r="BC78" s="8"/>
      <c r="BD78" s="8"/>
      <c r="BE78" s="8"/>
      <c r="BF78" s="8"/>
      <c r="BG78" s="8"/>
      <c r="BH78" s="8"/>
      <c r="BI78" s="8"/>
      <c r="BJ78" s="8"/>
      <c r="BK78" s="8"/>
      <c r="BL78" s="8"/>
      <c r="BM78" s="8"/>
      <c r="BN78" s="8"/>
      <c r="BO78" s="8"/>
      <c r="BP78" s="8"/>
      <c r="BQ78" s="8"/>
      <c r="BR78" s="8"/>
      <c r="BS78" s="8"/>
      <c r="BT78" s="8"/>
      <c r="BU78" s="8"/>
      <c r="BV78" s="8"/>
      <c r="BW78" s="8"/>
      <c r="BX78" s="8"/>
      <c r="BY78" s="8"/>
      <c r="BZ78" s="8"/>
      <c r="CA78" s="8"/>
      <c r="CB78" s="8"/>
      <c r="CC78" s="8"/>
      <c r="CD78" s="8"/>
      <c r="CE78" s="8"/>
      <c r="CF78" s="8"/>
      <c r="CG78" s="8"/>
      <c r="CH78" s="8"/>
      <c r="CI78" s="8"/>
      <c r="CJ78" s="8"/>
      <c r="CK78" s="8"/>
      <c r="CL78" s="8"/>
      <c r="CM78" s="8"/>
      <c r="CN78" s="8"/>
      <c r="CO78" s="8"/>
      <c r="CP78" s="8"/>
      <c r="CQ78" s="8"/>
      <c r="CR78" s="8"/>
      <c r="CS78" s="8"/>
      <c r="CT78" s="8"/>
      <c r="CU78" s="8"/>
      <c r="CV78" s="8"/>
      <c r="CW78" s="8"/>
      <c r="CX78" s="8"/>
      <c r="CY78" s="8"/>
      <c r="CZ78" s="8"/>
      <c r="DA78" s="8"/>
      <c r="DB78" s="8"/>
      <c r="DC78" s="8"/>
      <c r="DD78" s="8"/>
      <c r="DE78" s="8"/>
      <c r="DF78" s="8"/>
      <c r="DG78" s="8"/>
      <c r="DH78" s="8"/>
      <c r="DI78" s="8"/>
      <c r="DJ78" s="8"/>
      <c r="DK78" s="8"/>
      <c r="DL78" s="8"/>
      <c r="DM78" s="8"/>
      <c r="DN78" s="8"/>
      <c r="DO78" s="8"/>
      <c r="DP78" s="8"/>
      <c r="DQ78" s="8"/>
      <c r="DR78" s="8"/>
      <c r="DS78" s="8"/>
      <c r="DT78" s="8"/>
      <c r="DU78" s="8"/>
      <c r="DV78" s="8"/>
      <c r="DW78" s="8"/>
      <c r="DX78" s="8"/>
      <c r="DY78" s="8"/>
      <c r="DZ78" s="8"/>
      <c r="EA78" s="8"/>
      <c r="EB78" s="8"/>
      <c r="EC78" s="8"/>
      <c r="ED78" s="8"/>
      <c r="EE78" s="8"/>
      <c r="EF78" s="8"/>
      <c r="EG78" s="8"/>
      <c r="EH78" s="8"/>
      <c r="EI78" s="8"/>
      <c r="EJ78" s="8"/>
      <c r="EK78" s="8"/>
      <c r="EL78" s="8"/>
      <c r="EM78" s="8"/>
      <c r="EN78" s="8"/>
      <c r="EO78" s="8"/>
      <c r="EP78" s="8"/>
      <c r="EQ78" s="8"/>
      <c r="ER78" s="8"/>
      <c r="ES78" s="8"/>
      <c r="ET78" s="8"/>
      <c r="EU78" s="8"/>
      <c r="EV78" s="8"/>
      <c r="EW78" s="8"/>
      <c r="EX78" s="8"/>
      <c r="EY78" s="8"/>
      <c r="EZ78" s="8"/>
      <c r="FA78" s="8"/>
      <c r="FB78" s="8"/>
      <c r="FC78" s="8"/>
      <c r="FD78" s="8"/>
      <c r="FE78" s="8"/>
      <c r="FF78" s="8"/>
      <c r="FG78" s="8"/>
      <c r="FH78" s="8"/>
      <c r="FI78" s="8"/>
      <c r="FJ78" s="8"/>
      <c r="FK78" s="8"/>
      <c r="FL78" s="8"/>
      <c r="FM78" s="8"/>
      <c r="FN78" s="8"/>
      <c r="FO78" s="8"/>
      <c r="FP78" s="8"/>
      <c r="FQ78" s="8"/>
      <c r="FR78" s="8"/>
      <c r="FS78" s="8"/>
      <c r="FT78" s="8"/>
      <c r="FU78" s="8"/>
      <c r="FV78" s="8"/>
      <c r="FW78" s="8"/>
      <c r="FX78" s="8"/>
      <c r="FY78" s="8"/>
      <c r="FZ78" s="8"/>
      <c r="GA78" s="8"/>
      <c r="GB78" s="8"/>
      <c r="GC78" s="8"/>
      <c r="GD78" s="8"/>
      <c r="GE78" s="8"/>
      <c r="GF78" s="8"/>
      <c r="GG78" s="8"/>
      <c r="GH78" s="8"/>
      <c r="GI78" s="8"/>
      <c r="GJ78" s="8"/>
      <c r="GK78" s="8"/>
      <c r="GL78" s="8"/>
      <c r="GM78" s="8"/>
      <c r="GN78" s="8"/>
    </row>
    <row r="79" spans="1:196" s="22" customFormat="1" ht="13.15" customHeight="1">
      <c r="A79" s="67">
        <v>397</v>
      </c>
      <c r="B79" s="8" t="s">
        <v>101</v>
      </c>
      <c r="C79" s="8"/>
      <c r="D79" s="66" t="s">
        <v>77</v>
      </c>
      <c r="E79" s="8"/>
      <c r="F79" s="55">
        <v>55485293.020000003</v>
      </c>
      <c r="G79" s="55"/>
      <c r="H79" s="54">
        <v>22870000</v>
      </c>
      <c r="I79" s="54"/>
      <c r="J79" s="54">
        <v>32615292</v>
      </c>
      <c r="K79" s="54"/>
      <c r="L79" s="54">
        <v>3700090</v>
      </c>
      <c r="M79" s="8"/>
      <c r="N79" s="58">
        <f t="shared" si="2"/>
        <v>8.8000000000000007</v>
      </c>
      <c r="O79" s="8"/>
      <c r="P79" s="59">
        <f t="shared" si="3"/>
        <v>6.67</v>
      </c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  <c r="AX79" s="8"/>
      <c r="AY79" s="8"/>
      <c r="AZ79" s="8"/>
      <c r="BA79" s="8"/>
      <c r="BB79" s="8"/>
      <c r="BC79" s="8"/>
      <c r="BD79" s="8"/>
      <c r="BE79" s="8"/>
      <c r="BF79" s="8"/>
      <c r="BG79" s="8"/>
      <c r="BH79" s="8"/>
      <c r="BI79" s="8"/>
      <c r="BJ79" s="8"/>
      <c r="BK79" s="8"/>
      <c r="BL79" s="8"/>
      <c r="BM79" s="8"/>
      <c r="BN79" s="8"/>
      <c r="BO79" s="8"/>
      <c r="BP79" s="8"/>
      <c r="BQ79" s="8"/>
      <c r="BR79" s="8"/>
      <c r="BS79" s="8"/>
      <c r="BT79" s="8"/>
      <c r="BU79" s="8"/>
      <c r="BV79" s="8"/>
      <c r="BW79" s="8"/>
      <c r="BX79" s="8"/>
      <c r="BY79" s="8"/>
      <c r="BZ79" s="8"/>
      <c r="CA79" s="8"/>
      <c r="CB79" s="8"/>
      <c r="CC79" s="8"/>
      <c r="CD79" s="8"/>
      <c r="CE79" s="8"/>
      <c r="CF79" s="8"/>
      <c r="CG79" s="8"/>
      <c r="CH79" s="8"/>
      <c r="CI79" s="8"/>
      <c r="CJ79" s="8"/>
      <c r="CK79" s="8"/>
      <c r="CL79" s="8"/>
      <c r="CM79" s="8"/>
      <c r="CN79" s="8"/>
      <c r="CO79" s="8"/>
      <c r="CP79" s="8"/>
      <c r="CQ79" s="8"/>
      <c r="CR79" s="8"/>
      <c r="CS79" s="8"/>
      <c r="CT79" s="8"/>
      <c r="CU79" s="8"/>
      <c r="CV79" s="8"/>
      <c r="CW79" s="8"/>
      <c r="CX79" s="8"/>
      <c r="CY79" s="8"/>
      <c r="CZ79" s="8"/>
      <c r="DA79" s="8"/>
      <c r="DB79" s="8"/>
      <c r="DC79" s="8"/>
      <c r="DD79" s="8"/>
      <c r="DE79" s="8"/>
      <c r="DF79" s="8"/>
      <c r="DG79" s="8"/>
      <c r="DH79" s="8"/>
      <c r="DI79" s="8"/>
      <c r="DJ79" s="8"/>
      <c r="DK79" s="8"/>
      <c r="DL79" s="8"/>
      <c r="DM79" s="8"/>
      <c r="DN79" s="8"/>
      <c r="DO79" s="8"/>
      <c r="DP79" s="8"/>
      <c r="DQ79" s="8"/>
      <c r="DR79" s="8"/>
      <c r="DS79" s="8"/>
      <c r="DT79" s="8"/>
      <c r="DU79" s="8"/>
      <c r="DV79" s="8"/>
      <c r="DW79" s="8"/>
      <c r="DX79" s="8"/>
      <c r="DY79" s="8"/>
      <c r="DZ79" s="8"/>
      <c r="EA79" s="8"/>
      <c r="EB79" s="8"/>
      <c r="EC79" s="8"/>
      <c r="ED79" s="8"/>
      <c r="EE79" s="8"/>
      <c r="EF79" s="8"/>
      <c r="EG79" s="8"/>
      <c r="EH79" s="8"/>
      <c r="EI79" s="8"/>
      <c r="EJ79" s="8"/>
      <c r="EK79" s="8"/>
      <c r="EL79" s="8"/>
      <c r="EM79" s="8"/>
      <c r="EN79" s="8"/>
      <c r="EO79" s="8"/>
      <c r="EP79" s="8"/>
      <c r="EQ79" s="8"/>
      <c r="ER79" s="8"/>
      <c r="ES79" s="8"/>
      <c r="ET79" s="8"/>
      <c r="EU79" s="8"/>
      <c r="EV79" s="8"/>
      <c r="EW79" s="8"/>
      <c r="EX79" s="8"/>
      <c r="EY79" s="8"/>
      <c r="EZ79" s="8"/>
      <c r="FA79" s="8"/>
      <c r="FB79" s="8"/>
      <c r="FC79" s="8"/>
      <c r="FD79" s="8"/>
      <c r="FE79" s="8"/>
      <c r="FF79" s="8"/>
      <c r="FG79" s="8"/>
      <c r="FH79" s="8"/>
      <c r="FI79" s="8"/>
      <c r="FJ79" s="8"/>
      <c r="FK79" s="8"/>
      <c r="FL79" s="8"/>
      <c r="FM79" s="8"/>
      <c r="FN79" s="8"/>
      <c r="FO79" s="8"/>
      <c r="FP79" s="8"/>
      <c r="FQ79" s="8"/>
      <c r="FR79" s="8"/>
      <c r="FS79" s="8"/>
      <c r="FT79" s="8"/>
      <c r="FU79" s="8"/>
      <c r="FV79" s="8"/>
      <c r="FW79" s="8"/>
      <c r="FX79" s="8"/>
      <c r="FY79" s="8"/>
      <c r="FZ79" s="8"/>
      <c r="GA79" s="8"/>
      <c r="GB79" s="8"/>
      <c r="GC79" s="8"/>
      <c r="GD79" s="8"/>
      <c r="GE79" s="8"/>
      <c r="GF79" s="8"/>
      <c r="GG79" s="8"/>
      <c r="GH79" s="8"/>
      <c r="GI79" s="8"/>
      <c r="GJ79" s="8"/>
      <c r="GK79" s="8"/>
      <c r="GL79" s="8"/>
      <c r="GM79" s="8"/>
      <c r="GN79" s="8"/>
    </row>
    <row r="80" spans="1:196" s="22" customFormat="1" ht="13.15" customHeight="1">
      <c r="A80" s="67">
        <v>398</v>
      </c>
      <c r="B80" s="8" t="s">
        <v>103</v>
      </c>
      <c r="C80" s="8"/>
      <c r="D80" s="66" t="s">
        <v>65</v>
      </c>
      <c r="E80" s="8"/>
      <c r="F80" s="55">
        <v>469398.11</v>
      </c>
      <c r="G80" s="55"/>
      <c r="H80" s="54">
        <v>224000</v>
      </c>
      <c r="I80" s="54"/>
      <c r="J80" s="54">
        <v>245400</v>
      </c>
      <c r="K80" s="54"/>
      <c r="L80" s="54">
        <v>23457</v>
      </c>
      <c r="M80" s="8"/>
      <c r="N80" s="58">
        <f t="shared" si="2"/>
        <v>10.5</v>
      </c>
      <c r="O80" s="8"/>
      <c r="P80" s="59">
        <f t="shared" si="3"/>
        <v>5</v>
      </c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  <c r="AT80" s="8"/>
      <c r="AU80" s="8"/>
      <c r="AV80" s="8"/>
      <c r="AW80" s="8"/>
      <c r="AX80" s="8"/>
      <c r="AY80" s="8"/>
      <c r="AZ80" s="8"/>
      <c r="BA80" s="8"/>
      <c r="BB80" s="8"/>
      <c r="BC80" s="8"/>
      <c r="BD80" s="8"/>
      <c r="BE80" s="8"/>
      <c r="BF80" s="8"/>
      <c r="BG80" s="8"/>
      <c r="BH80" s="8"/>
      <c r="BI80" s="8"/>
      <c r="BJ80" s="8"/>
      <c r="BK80" s="8"/>
      <c r="BL80" s="8"/>
      <c r="BM80" s="8"/>
      <c r="BN80" s="8"/>
      <c r="BO80" s="8"/>
      <c r="BP80" s="8"/>
      <c r="BQ80" s="8"/>
      <c r="BR80" s="8"/>
      <c r="BS80" s="8"/>
      <c r="BT80" s="8"/>
      <c r="BU80" s="8"/>
      <c r="BV80" s="8"/>
      <c r="BW80" s="8"/>
      <c r="BX80" s="8"/>
      <c r="BY80" s="8"/>
      <c r="BZ80" s="8"/>
      <c r="CA80" s="8"/>
      <c r="CB80" s="8"/>
      <c r="CC80" s="8"/>
      <c r="CD80" s="8"/>
      <c r="CE80" s="8"/>
      <c r="CF80" s="8"/>
      <c r="CG80" s="8"/>
      <c r="CH80" s="8"/>
      <c r="CI80" s="8"/>
      <c r="CJ80" s="8"/>
      <c r="CK80" s="8"/>
      <c r="CL80" s="8"/>
      <c r="CM80" s="8"/>
      <c r="CN80" s="8"/>
      <c r="CO80" s="8"/>
      <c r="CP80" s="8"/>
      <c r="CQ80" s="8"/>
      <c r="CR80" s="8"/>
      <c r="CS80" s="8"/>
      <c r="CT80" s="8"/>
      <c r="CU80" s="8"/>
      <c r="CV80" s="8"/>
      <c r="CW80" s="8"/>
      <c r="CX80" s="8"/>
      <c r="CY80" s="8"/>
      <c r="CZ80" s="8"/>
      <c r="DA80" s="8"/>
      <c r="DB80" s="8"/>
      <c r="DC80" s="8"/>
      <c r="DD80" s="8"/>
      <c r="DE80" s="8"/>
      <c r="DF80" s="8"/>
      <c r="DG80" s="8"/>
      <c r="DH80" s="8"/>
      <c r="DI80" s="8"/>
      <c r="DJ80" s="8"/>
      <c r="DK80" s="8"/>
      <c r="DL80" s="8"/>
      <c r="DM80" s="8"/>
      <c r="DN80" s="8"/>
      <c r="DO80" s="8"/>
      <c r="DP80" s="8"/>
      <c r="DQ80" s="8"/>
      <c r="DR80" s="8"/>
      <c r="DS80" s="8"/>
      <c r="DT80" s="8"/>
      <c r="DU80" s="8"/>
      <c r="DV80" s="8"/>
      <c r="DW80" s="8"/>
      <c r="DX80" s="8"/>
      <c r="DY80" s="8"/>
      <c r="DZ80" s="8"/>
      <c r="EA80" s="8"/>
      <c r="EB80" s="8"/>
      <c r="EC80" s="8"/>
      <c r="ED80" s="8"/>
      <c r="EE80" s="8"/>
      <c r="EF80" s="8"/>
      <c r="EG80" s="8"/>
      <c r="EH80" s="8"/>
      <c r="EI80" s="8"/>
      <c r="EJ80" s="8"/>
      <c r="EK80" s="8"/>
      <c r="EL80" s="8"/>
      <c r="EM80" s="8"/>
      <c r="EN80" s="8"/>
      <c r="EO80" s="8"/>
      <c r="EP80" s="8"/>
      <c r="EQ80" s="8"/>
      <c r="ER80" s="8"/>
      <c r="ES80" s="8"/>
      <c r="ET80" s="8"/>
      <c r="EU80" s="8"/>
      <c r="EV80" s="8"/>
      <c r="EW80" s="8"/>
      <c r="EX80" s="8"/>
      <c r="EY80" s="8"/>
      <c r="EZ80" s="8"/>
      <c r="FA80" s="8"/>
      <c r="FB80" s="8"/>
      <c r="FC80" s="8"/>
      <c r="FD80" s="8"/>
      <c r="FE80" s="8"/>
      <c r="FF80" s="8"/>
      <c r="FG80" s="8"/>
      <c r="FH80" s="8"/>
      <c r="FI80" s="8"/>
      <c r="FJ80" s="8"/>
      <c r="FK80" s="8"/>
      <c r="FL80" s="8"/>
      <c r="FM80" s="8"/>
      <c r="FN80" s="8"/>
      <c r="FO80" s="8"/>
      <c r="FP80" s="8"/>
      <c r="FQ80" s="8"/>
      <c r="FR80" s="8"/>
      <c r="FS80" s="8"/>
      <c r="FT80" s="8"/>
      <c r="FU80" s="8"/>
      <c r="FV80" s="8"/>
      <c r="FW80" s="8"/>
      <c r="FX80" s="8"/>
      <c r="FY80" s="8"/>
      <c r="FZ80" s="8"/>
      <c r="GA80" s="8"/>
      <c r="GB80" s="8"/>
      <c r="GC80" s="8"/>
      <c r="GD80" s="8"/>
      <c r="GE80" s="8"/>
      <c r="GF80" s="8"/>
      <c r="GG80" s="8"/>
      <c r="GH80" s="8"/>
      <c r="GI80" s="8"/>
      <c r="GJ80" s="8"/>
      <c r="GK80" s="8"/>
      <c r="GL80" s="8"/>
      <c r="GM80" s="8"/>
      <c r="GN80" s="8"/>
    </row>
    <row r="81" spans="1:196" ht="13.15" customHeight="1">
      <c r="A81" s="21"/>
      <c r="B81" s="6"/>
      <c r="C81" s="6"/>
      <c r="D81" s="15"/>
      <c r="E81" s="6"/>
      <c r="F81" s="38"/>
      <c r="G81" s="6"/>
      <c r="H81" s="46"/>
      <c r="I81" s="47"/>
      <c r="J81" s="46"/>
      <c r="K81" s="47"/>
      <c r="L81" s="46"/>
      <c r="M81" s="8"/>
      <c r="N81" s="20"/>
      <c r="O81" s="6"/>
      <c r="P81" s="17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  <c r="BO81" s="6"/>
      <c r="BP81" s="6"/>
      <c r="BQ81" s="6"/>
      <c r="BR81" s="6"/>
      <c r="BS81" s="6"/>
      <c r="BT81" s="6"/>
      <c r="BU81" s="6"/>
      <c r="BV81" s="6"/>
      <c r="BW81" s="6"/>
      <c r="BX81" s="6"/>
      <c r="BY81" s="6"/>
      <c r="BZ81" s="6"/>
      <c r="CA81" s="6"/>
      <c r="CB81" s="6"/>
      <c r="CC81" s="6"/>
      <c r="CD81" s="6"/>
      <c r="CE81" s="6"/>
      <c r="CF81" s="6"/>
      <c r="CG81" s="6"/>
      <c r="CH81" s="6"/>
      <c r="CI81" s="6"/>
      <c r="CJ81" s="6"/>
      <c r="CK81" s="6"/>
      <c r="CL81" s="6"/>
      <c r="CM81" s="6"/>
      <c r="CN81" s="6"/>
      <c r="CO81" s="6"/>
      <c r="CP81" s="6"/>
      <c r="CQ81" s="6"/>
      <c r="CR81" s="6"/>
      <c r="CS81" s="6"/>
      <c r="CT81" s="6"/>
      <c r="CU81" s="6"/>
      <c r="CV81" s="6"/>
      <c r="CW81" s="6"/>
      <c r="CX81" s="6"/>
      <c r="CY81" s="6"/>
      <c r="CZ81" s="6"/>
      <c r="DA81" s="6"/>
      <c r="DB81" s="6"/>
      <c r="DC81" s="6"/>
      <c r="DD81" s="6"/>
      <c r="DE81" s="6"/>
      <c r="DF81" s="6"/>
      <c r="DG81" s="6"/>
      <c r="DH81" s="6"/>
      <c r="DI81" s="6"/>
      <c r="DJ81" s="6"/>
      <c r="DK81" s="6"/>
      <c r="DL81" s="6"/>
      <c r="DM81" s="6"/>
      <c r="DN81" s="6"/>
      <c r="DO81" s="6"/>
      <c r="DP81" s="6"/>
      <c r="DQ81" s="6"/>
      <c r="DR81" s="6"/>
      <c r="DS81" s="6"/>
      <c r="DT81" s="6"/>
      <c r="DU81" s="6"/>
      <c r="DV81" s="6"/>
      <c r="DW81" s="6"/>
      <c r="DX81" s="6"/>
      <c r="DY81" s="6"/>
      <c r="DZ81" s="6"/>
      <c r="EA81" s="6"/>
      <c r="EB81" s="6"/>
      <c r="EC81" s="6"/>
      <c r="ED81" s="6"/>
      <c r="EE81" s="6"/>
      <c r="EF81" s="6"/>
      <c r="EG81" s="6"/>
      <c r="EH81" s="6"/>
      <c r="EI81" s="6"/>
      <c r="EJ81" s="6"/>
      <c r="EK81" s="6"/>
      <c r="EL81" s="6"/>
      <c r="EM81" s="6"/>
      <c r="EN81" s="6"/>
      <c r="EO81" s="6"/>
      <c r="EP81" s="6"/>
      <c r="EQ81" s="6"/>
      <c r="ER81" s="6"/>
      <c r="ES81" s="6"/>
      <c r="ET81" s="6"/>
      <c r="EU81" s="6"/>
      <c r="EV81" s="6"/>
      <c r="EW81" s="6"/>
      <c r="EX81" s="6"/>
      <c r="EY81" s="6"/>
      <c r="EZ81" s="6"/>
      <c r="FA81" s="6"/>
      <c r="FB81" s="6"/>
      <c r="FC81" s="6"/>
      <c r="FD81" s="6"/>
      <c r="FE81" s="6"/>
      <c r="FF81" s="6"/>
      <c r="FG81" s="6"/>
      <c r="FH81" s="6"/>
      <c r="FI81" s="6"/>
      <c r="FJ81" s="6"/>
      <c r="FK81" s="6"/>
      <c r="FL81" s="6"/>
      <c r="FM81" s="6"/>
      <c r="FN81" s="6"/>
      <c r="FO81" s="6"/>
      <c r="FP81" s="6"/>
      <c r="FQ81" s="6"/>
      <c r="FR81" s="6"/>
      <c r="FS81" s="6"/>
      <c r="FT81" s="6"/>
      <c r="FU81" s="6"/>
      <c r="FV81" s="6"/>
      <c r="FW81" s="6"/>
      <c r="FX81" s="6"/>
      <c r="FY81" s="6"/>
      <c r="FZ81" s="6"/>
      <c r="GA81" s="6"/>
      <c r="GB81" s="6"/>
      <c r="GC81" s="6"/>
      <c r="GD81" s="6"/>
      <c r="GE81" s="6"/>
      <c r="GF81" s="6"/>
      <c r="GG81" s="6"/>
      <c r="GH81" s="6"/>
      <c r="GI81" s="6"/>
      <c r="GJ81" s="6"/>
      <c r="GK81" s="6"/>
      <c r="GL81" s="6"/>
      <c r="GM81" s="6"/>
      <c r="GN81" s="6"/>
    </row>
    <row r="82" spans="1:196" ht="13.15" customHeight="1">
      <c r="A82" s="23"/>
      <c r="B82" s="14" t="s">
        <v>78</v>
      </c>
      <c r="C82" s="6"/>
      <c r="D82" s="15"/>
      <c r="E82" s="6"/>
      <c r="F82" s="39">
        <f>SUM(F73:F80,F68,F63)</f>
        <v>231048999.56</v>
      </c>
      <c r="G82" s="6"/>
      <c r="H82" s="47">
        <f>SUM(H73:H80,H68,H63)</f>
        <v>94275048</v>
      </c>
      <c r="I82" s="47"/>
      <c r="J82" s="47">
        <f>SUM(J73:J80,J68,J63)</f>
        <v>136773954</v>
      </c>
      <c r="K82" s="47"/>
      <c r="L82" s="47">
        <f>SUM(L73:L80,L68,L63)</f>
        <v>13444201</v>
      </c>
      <c r="M82" s="8"/>
      <c r="N82" s="20">
        <f>IF(L82="","",ROUND(J82/L82,1))</f>
        <v>10.199999999999999</v>
      </c>
      <c r="O82" s="6"/>
      <c r="P82" s="17">
        <f>IF(F82="","",ROUND(L82/F82*100,2))</f>
        <v>5.82</v>
      </c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  <c r="BO82" s="6"/>
      <c r="BP82" s="6"/>
      <c r="BQ82" s="6"/>
      <c r="BR82" s="6"/>
      <c r="BS82" s="6"/>
      <c r="BT82" s="6"/>
      <c r="BU82" s="6"/>
      <c r="BV82" s="6"/>
      <c r="BW82" s="6"/>
      <c r="BX82" s="6"/>
      <c r="BY82" s="6"/>
      <c r="BZ82" s="6"/>
      <c r="CA82" s="6"/>
      <c r="CB82" s="6"/>
      <c r="CC82" s="6"/>
      <c r="CD82" s="6"/>
      <c r="CE82" s="6"/>
      <c r="CF82" s="6"/>
      <c r="CG82" s="6"/>
      <c r="CH82" s="6"/>
      <c r="CI82" s="6"/>
      <c r="CJ82" s="6"/>
      <c r="CK82" s="6"/>
      <c r="CL82" s="6"/>
      <c r="CM82" s="6"/>
      <c r="CN82" s="6"/>
      <c r="CO82" s="6"/>
      <c r="CP82" s="6"/>
      <c r="CQ82" s="6"/>
      <c r="CR82" s="6"/>
      <c r="CS82" s="6"/>
      <c r="CT82" s="6"/>
      <c r="CU82" s="6"/>
      <c r="CV82" s="6"/>
      <c r="CW82" s="6"/>
      <c r="CX82" s="6"/>
      <c r="CY82" s="6"/>
      <c r="CZ82" s="6"/>
      <c r="DA82" s="6"/>
      <c r="DB82" s="6"/>
      <c r="DC82" s="6"/>
      <c r="DD82" s="6"/>
      <c r="DE82" s="6"/>
      <c r="DF82" s="6"/>
      <c r="DG82" s="6"/>
      <c r="DH82" s="6"/>
      <c r="DI82" s="6"/>
      <c r="DJ82" s="6"/>
      <c r="DK82" s="6"/>
      <c r="DL82" s="6"/>
      <c r="DM82" s="6"/>
      <c r="DN82" s="6"/>
      <c r="DO82" s="6"/>
      <c r="DP82" s="6"/>
      <c r="DQ82" s="6"/>
      <c r="DR82" s="6"/>
      <c r="DS82" s="6"/>
      <c r="DT82" s="6"/>
      <c r="DU82" s="6"/>
      <c r="DV82" s="6"/>
      <c r="DW82" s="6"/>
      <c r="DX82" s="6"/>
      <c r="DY82" s="6"/>
      <c r="DZ82" s="6"/>
      <c r="EA82" s="6"/>
      <c r="EB82" s="6"/>
      <c r="EC82" s="6"/>
      <c r="ED82" s="6"/>
      <c r="EE82" s="6"/>
      <c r="EF82" s="6"/>
      <c r="EG82" s="6"/>
      <c r="EH82" s="6"/>
      <c r="EI82" s="6"/>
      <c r="EJ82" s="6"/>
      <c r="EK82" s="6"/>
      <c r="EL82" s="6"/>
      <c r="EM82" s="6"/>
      <c r="EN82" s="6"/>
      <c r="EO82" s="6"/>
      <c r="EP82" s="6"/>
      <c r="EQ82" s="6"/>
      <c r="ER82" s="6"/>
      <c r="ES82" s="6"/>
      <c r="ET82" s="6"/>
      <c r="EU82" s="6"/>
      <c r="EV82" s="6"/>
      <c r="EW82" s="6"/>
      <c r="EX82" s="6"/>
      <c r="EY82" s="6"/>
      <c r="EZ82" s="6"/>
      <c r="FA82" s="6"/>
      <c r="FB82" s="6"/>
      <c r="FC82" s="6"/>
      <c r="FD82" s="6"/>
      <c r="FE82" s="6"/>
      <c r="FF82" s="6"/>
      <c r="FG82" s="6"/>
      <c r="FH82" s="6"/>
      <c r="FI82" s="6"/>
      <c r="FJ82" s="6"/>
      <c r="FK82" s="6"/>
      <c r="FL82" s="6"/>
      <c r="FM82" s="6"/>
      <c r="FN82" s="6"/>
      <c r="FO82" s="6"/>
      <c r="FP82" s="6"/>
      <c r="FQ82" s="6"/>
      <c r="FR82" s="6"/>
      <c r="FS82" s="6"/>
      <c r="FT82" s="6"/>
      <c r="FU82" s="6"/>
      <c r="FV82" s="6"/>
      <c r="FW82" s="6"/>
      <c r="FX82" s="6"/>
      <c r="FY82" s="6"/>
      <c r="FZ82" s="6"/>
      <c r="GA82" s="6"/>
      <c r="GB82" s="6"/>
      <c r="GC82" s="6"/>
      <c r="GD82" s="6"/>
      <c r="GE82" s="6"/>
      <c r="GF82" s="6"/>
      <c r="GG82" s="6"/>
      <c r="GH82" s="6"/>
      <c r="GI82" s="6"/>
      <c r="GJ82" s="6"/>
      <c r="GK82" s="6"/>
      <c r="GL82" s="6"/>
      <c r="GM82" s="6"/>
      <c r="GN82" s="6"/>
    </row>
    <row r="83" spans="1:196" ht="13.15" customHeight="1">
      <c r="A83" s="21"/>
      <c r="B83" s="6"/>
      <c r="C83" s="6"/>
      <c r="D83" s="15"/>
      <c r="E83" s="6"/>
      <c r="F83" s="39"/>
      <c r="G83" s="6"/>
      <c r="H83" s="47"/>
      <c r="I83" s="47"/>
      <c r="J83" s="47"/>
      <c r="K83" s="47"/>
      <c r="L83" s="47"/>
      <c r="M83" s="8"/>
      <c r="N83" s="20"/>
      <c r="O83" s="6"/>
      <c r="P83" s="17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  <c r="BO83" s="6"/>
      <c r="BP83" s="6"/>
      <c r="BQ83" s="6"/>
      <c r="BR83" s="6"/>
      <c r="BS83" s="6"/>
      <c r="BT83" s="6"/>
      <c r="BU83" s="6"/>
      <c r="BV83" s="6"/>
      <c r="BW83" s="6"/>
      <c r="BX83" s="6"/>
      <c r="BY83" s="6"/>
      <c r="BZ83" s="6"/>
      <c r="CA83" s="6"/>
      <c r="CB83" s="6"/>
      <c r="CC83" s="6"/>
      <c r="CD83" s="6"/>
      <c r="CE83" s="6"/>
      <c r="CF83" s="6"/>
      <c r="CG83" s="6"/>
      <c r="CH83" s="6"/>
      <c r="CI83" s="6"/>
      <c r="CJ83" s="6"/>
      <c r="CK83" s="6"/>
      <c r="CL83" s="6"/>
      <c r="CM83" s="6"/>
      <c r="CN83" s="6"/>
      <c r="CO83" s="6"/>
      <c r="CP83" s="6"/>
      <c r="CQ83" s="6"/>
      <c r="CR83" s="6"/>
      <c r="CS83" s="6"/>
      <c r="CT83" s="6"/>
      <c r="CU83" s="6"/>
      <c r="CV83" s="6"/>
      <c r="CW83" s="6"/>
      <c r="CX83" s="6"/>
      <c r="CY83" s="6"/>
      <c r="CZ83" s="6"/>
      <c r="DA83" s="6"/>
      <c r="DB83" s="6"/>
      <c r="DC83" s="6"/>
      <c r="DD83" s="6"/>
      <c r="DE83" s="6"/>
      <c r="DF83" s="6"/>
      <c r="DG83" s="6"/>
      <c r="DH83" s="6"/>
      <c r="DI83" s="6"/>
      <c r="DJ83" s="6"/>
      <c r="DK83" s="6"/>
      <c r="DL83" s="6"/>
      <c r="DM83" s="6"/>
      <c r="DN83" s="6"/>
      <c r="DO83" s="6"/>
      <c r="DP83" s="6"/>
      <c r="DQ83" s="6"/>
      <c r="DR83" s="6"/>
      <c r="DS83" s="6"/>
      <c r="DT83" s="6"/>
      <c r="DU83" s="6"/>
      <c r="DV83" s="6"/>
      <c r="DW83" s="6"/>
      <c r="DX83" s="6"/>
      <c r="DY83" s="6"/>
      <c r="DZ83" s="6"/>
      <c r="EA83" s="6"/>
      <c r="EB83" s="6"/>
      <c r="EC83" s="6"/>
      <c r="ED83" s="6"/>
      <c r="EE83" s="6"/>
      <c r="EF83" s="6"/>
      <c r="EG83" s="6"/>
      <c r="EH83" s="6"/>
      <c r="EI83" s="6"/>
      <c r="EJ83" s="6"/>
      <c r="EK83" s="6"/>
      <c r="EL83" s="6"/>
      <c r="EM83" s="6"/>
      <c r="EN83" s="6"/>
      <c r="EO83" s="6"/>
      <c r="EP83" s="6"/>
      <c r="EQ83" s="6"/>
      <c r="ER83" s="6"/>
      <c r="ES83" s="6"/>
      <c r="ET83" s="6"/>
      <c r="EU83" s="6"/>
      <c r="EV83" s="6"/>
      <c r="EW83" s="6"/>
      <c r="EX83" s="6"/>
      <c r="EY83" s="6"/>
      <c r="EZ83" s="6"/>
      <c r="FA83" s="6"/>
      <c r="FB83" s="6"/>
      <c r="FC83" s="6"/>
      <c r="FD83" s="6"/>
      <c r="FE83" s="6"/>
      <c r="FF83" s="6"/>
      <c r="FG83" s="6"/>
      <c r="FH83" s="6"/>
      <c r="FI83" s="6"/>
      <c r="FJ83" s="6"/>
      <c r="FK83" s="6"/>
      <c r="FL83" s="6"/>
      <c r="FM83" s="6"/>
      <c r="FN83" s="6"/>
      <c r="FO83" s="6"/>
      <c r="FP83" s="6"/>
      <c r="FQ83" s="6"/>
      <c r="FR83" s="6"/>
      <c r="FS83" s="6"/>
      <c r="FT83" s="6"/>
      <c r="FU83" s="6"/>
      <c r="FV83" s="6"/>
      <c r="FW83" s="6"/>
      <c r="FX83" s="6"/>
      <c r="FY83" s="6"/>
      <c r="FZ83" s="6"/>
      <c r="GA83" s="6"/>
      <c r="GB83" s="6"/>
      <c r="GC83" s="6"/>
      <c r="GD83" s="6"/>
      <c r="GE83" s="6"/>
      <c r="GF83" s="6"/>
      <c r="GG83" s="6"/>
      <c r="GH83" s="6"/>
      <c r="GI83" s="6"/>
      <c r="GJ83" s="6"/>
      <c r="GK83" s="6"/>
      <c r="GL83" s="6"/>
      <c r="GM83" s="6"/>
      <c r="GN83" s="6"/>
    </row>
    <row r="84" spans="1:196" ht="15" customHeight="1" thickBot="1">
      <c r="A84" s="14" t="s">
        <v>79</v>
      </c>
      <c r="C84" s="6"/>
      <c r="D84" s="15"/>
      <c r="E84" s="6"/>
      <c r="F84" s="41">
        <f>F82+F57+F27</f>
        <v>2570283306.4000001</v>
      </c>
      <c r="G84" s="6"/>
      <c r="H84" s="51">
        <f>H82+H57+H27</f>
        <v>860623414</v>
      </c>
      <c r="I84" s="47"/>
      <c r="J84" s="51">
        <f>J82+J57+J27</f>
        <v>1709659910</v>
      </c>
      <c r="K84" s="47"/>
      <c r="L84" s="51">
        <f>L82+L57+L27</f>
        <v>75263249</v>
      </c>
      <c r="M84" s="8"/>
      <c r="N84" s="20"/>
      <c r="O84" s="6"/>
      <c r="P84" s="17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  <c r="BO84" s="6"/>
      <c r="BP84" s="6"/>
      <c r="BQ84" s="6"/>
      <c r="BR84" s="6"/>
      <c r="BS84" s="6"/>
      <c r="BT84" s="6"/>
      <c r="BU84" s="6"/>
      <c r="BV84" s="6"/>
      <c r="BW84" s="6"/>
      <c r="BX84" s="6"/>
      <c r="BY84" s="6"/>
      <c r="BZ84" s="6"/>
      <c r="CA84" s="6"/>
      <c r="CB84" s="6"/>
      <c r="CC84" s="6"/>
      <c r="CD84" s="6"/>
      <c r="CE84" s="6"/>
      <c r="CF84" s="6"/>
      <c r="CG84" s="6"/>
      <c r="CH84" s="6"/>
      <c r="CI84" s="6"/>
      <c r="CJ84" s="6"/>
      <c r="CK84" s="6"/>
      <c r="CL84" s="6"/>
      <c r="CM84" s="6"/>
      <c r="CN84" s="6"/>
      <c r="CO84" s="6"/>
      <c r="CP84" s="6"/>
      <c r="CQ84" s="6"/>
      <c r="CR84" s="6"/>
      <c r="CS84" s="6"/>
      <c r="CT84" s="6"/>
      <c r="CU84" s="6"/>
      <c r="CV84" s="6"/>
      <c r="CW84" s="6"/>
      <c r="CX84" s="6"/>
      <c r="CY84" s="6"/>
      <c r="CZ84" s="6"/>
      <c r="DA84" s="6"/>
      <c r="DB84" s="6"/>
      <c r="DC84" s="6"/>
      <c r="DD84" s="6"/>
      <c r="DE84" s="6"/>
      <c r="DF84" s="6"/>
      <c r="DG84" s="6"/>
      <c r="DH84" s="6"/>
      <c r="DI84" s="6"/>
      <c r="DJ84" s="6"/>
      <c r="DK84" s="6"/>
      <c r="DL84" s="6"/>
      <c r="DM84" s="6"/>
      <c r="DN84" s="6"/>
      <c r="DO84" s="6"/>
      <c r="DP84" s="6"/>
      <c r="DQ84" s="6"/>
      <c r="DR84" s="6"/>
      <c r="DS84" s="6"/>
      <c r="DT84" s="6"/>
      <c r="DU84" s="6"/>
      <c r="DV84" s="6"/>
      <c r="DW84" s="6"/>
      <c r="DX84" s="6"/>
      <c r="DY84" s="6"/>
      <c r="DZ84" s="6"/>
      <c r="EA84" s="6"/>
      <c r="EB84" s="6"/>
      <c r="EC84" s="6"/>
      <c r="ED84" s="6"/>
      <c r="EE84" s="6"/>
      <c r="EF84" s="6"/>
      <c r="EG84" s="6"/>
      <c r="EH84" s="6"/>
      <c r="EI84" s="6"/>
      <c r="EJ84" s="6"/>
      <c r="EK84" s="6"/>
      <c r="EL84" s="6"/>
      <c r="EM84" s="6"/>
      <c r="EN84" s="6"/>
      <c r="EO84" s="6"/>
      <c r="EP84" s="6"/>
      <c r="EQ84" s="6"/>
      <c r="ER84" s="6"/>
      <c r="ES84" s="6"/>
      <c r="ET84" s="6"/>
      <c r="EU84" s="6"/>
      <c r="EV84" s="6"/>
      <c r="EW84" s="6"/>
      <c r="EX84" s="6"/>
      <c r="EY84" s="6"/>
      <c r="EZ84" s="6"/>
      <c r="FA84" s="6"/>
      <c r="FB84" s="6"/>
      <c r="FC84" s="6"/>
      <c r="FD84" s="6"/>
      <c r="FE84" s="6"/>
      <c r="FF84" s="6"/>
      <c r="FG84" s="6"/>
      <c r="FH84" s="6"/>
      <c r="FI84" s="6"/>
      <c r="FJ84" s="6"/>
      <c r="FK84" s="6"/>
      <c r="FL84" s="6"/>
      <c r="FM84" s="6"/>
      <c r="FN84" s="6"/>
      <c r="FO84" s="6"/>
      <c r="FP84" s="6"/>
      <c r="FQ84" s="6"/>
      <c r="FR84" s="6"/>
      <c r="FS84" s="6"/>
      <c r="FT84" s="6"/>
      <c r="FU84" s="6"/>
      <c r="FV84" s="6"/>
      <c r="FW84" s="6"/>
      <c r="FX84" s="6"/>
      <c r="FY84" s="6"/>
      <c r="FZ84" s="6"/>
      <c r="GA84" s="6"/>
      <c r="GB84" s="6"/>
      <c r="GC84" s="6"/>
      <c r="GD84" s="6"/>
      <c r="GE84" s="6"/>
      <c r="GF84" s="6"/>
      <c r="GG84" s="6"/>
      <c r="GH84" s="6"/>
      <c r="GI84" s="6"/>
      <c r="GJ84" s="6"/>
      <c r="GK84" s="6"/>
      <c r="GL84" s="6"/>
      <c r="GM84" s="6"/>
      <c r="GN84" s="6"/>
    </row>
    <row r="85" spans="1:196" ht="13.15" customHeight="1" thickTop="1">
      <c r="A85" s="21"/>
      <c r="B85" s="6"/>
      <c r="C85" s="6"/>
      <c r="D85" s="15"/>
      <c r="E85" s="6"/>
      <c r="F85" s="39"/>
      <c r="G85" s="6"/>
      <c r="H85" s="33"/>
      <c r="I85" s="33"/>
      <c r="J85" s="33"/>
      <c r="K85" s="33"/>
      <c r="L85" s="33"/>
      <c r="M85" s="8"/>
      <c r="N85" s="20"/>
      <c r="O85" s="6"/>
      <c r="P85" s="17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  <c r="BO85" s="6"/>
      <c r="BP85" s="6"/>
      <c r="BQ85" s="6"/>
      <c r="BR85" s="6"/>
      <c r="BS85" s="6"/>
      <c r="BT85" s="6"/>
      <c r="BU85" s="6"/>
      <c r="BV85" s="6"/>
      <c r="BW85" s="6"/>
      <c r="BX85" s="6"/>
      <c r="BY85" s="6"/>
      <c r="BZ85" s="6"/>
      <c r="CA85" s="6"/>
      <c r="CB85" s="6"/>
      <c r="CC85" s="6"/>
      <c r="CD85" s="6"/>
      <c r="CE85" s="6"/>
      <c r="CF85" s="6"/>
      <c r="CG85" s="6"/>
      <c r="CH85" s="6"/>
      <c r="CI85" s="6"/>
      <c r="CJ85" s="6"/>
      <c r="CK85" s="6"/>
      <c r="CL85" s="6"/>
      <c r="CM85" s="6"/>
      <c r="CN85" s="6"/>
      <c r="CO85" s="6"/>
      <c r="CP85" s="6"/>
      <c r="CQ85" s="6"/>
      <c r="CR85" s="6"/>
      <c r="CS85" s="6"/>
      <c r="CT85" s="6"/>
      <c r="CU85" s="6"/>
      <c r="CV85" s="6"/>
      <c r="CW85" s="6"/>
      <c r="CX85" s="6"/>
      <c r="CY85" s="6"/>
      <c r="CZ85" s="6"/>
      <c r="DA85" s="6"/>
      <c r="DB85" s="6"/>
      <c r="DC85" s="6"/>
      <c r="DD85" s="6"/>
      <c r="DE85" s="6"/>
      <c r="DF85" s="6"/>
      <c r="DG85" s="6"/>
      <c r="DH85" s="6"/>
      <c r="DI85" s="6"/>
      <c r="DJ85" s="6"/>
      <c r="DK85" s="6"/>
      <c r="DL85" s="6"/>
      <c r="DM85" s="6"/>
      <c r="DN85" s="6"/>
      <c r="DO85" s="6"/>
      <c r="DP85" s="6"/>
      <c r="DQ85" s="6"/>
      <c r="DR85" s="6"/>
      <c r="DS85" s="6"/>
      <c r="DT85" s="6"/>
      <c r="DU85" s="6"/>
      <c r="DV85" s="6"/>
      <c r="DW85" s="6"/>
      <c r="DX85" s="6"/>
      <c r="DY85" s="6"/>
      <c r="DZ85" s="6"/>
      <c r="EA85" s="6"/>
      <c r="EB85" s="6"/>
      <c r="EC85" s="6"/>
      <c r="ED85" s="6"/>
      <c r="EE85" s="6"/>
      <c r="EF85" s="6"/>
      <c r="EG85" s="6"/>
      <c r="EH85" s="6"/>
      <c r="EI85" s="6"/>
      <c r="EJ85" s="6"/>
      <c r="EK85" s="6"/>
      <c r="EL85" s="6"/>
      <c r="EM85" s="6"/>
      <c r="EN85" s="6"/>
      <c r="EO85" s="6"/>
      <c r="EP85" s="6"/>
      <c r="EQ85" s="6"/>
      <c r="ER85" s="6"/>
      <c r="ES85" s="6"/>
      <c r="ET85" s="6"/>
      <c r="EU85" s="6"/>
      <c r="EV85" s="6"/>
      <c r="EW85" s="6"/>
      <c r="EX85" s="6"/>
      <c r="EY85" s="6"/>
      <c r="EZ85" s="6"/>
      <c r="FA85" s="6"/>
      <c r="FB85" s="6"/>
      <c r="FC85" s="6"/>
      <c r="FD85" s="6"/>
      <c r="FE85" s="6"/>
      <c r="FF85" s="6"/>
      <c r="FG85" s="6"/>
      <c r="FH85" s="6"/>
      <c r="FI85" s="6"/>
      <c r="FJ85" s="6"/>
      <c r="FK85" s="6"/>
      <c r="FL85" s="6"/>
      <c r="FM85" s="6"/>
      <c r="FN85" s="6"/>
      <c r="FO85" s="6"/>
      <c r="FP85" s="6"/>
      <c r="FQ85" s="6"/>
      <c r="FR85" s="6"/>
      <c r="FS85" s="6"/>
      <c r="FT85" s="6"/>
      <c r="FU85" s="6"/>
      <c r="FV85" s="6"/>
      <c r="FW85" s="6"/>
      <c r="FX85" s="6"/>
      <c r="FY85" s="6"/>
      <c r="FZ85" s="6"/>
      <c r="GA85" s="6"/>
      <c r="GB85" s="6"/>
      <c r="GC85" s="6"/>
      <c r="GD85" s="6"/>
      <c r="GE85" s="6"/>
      <c r="GF85" s="6"/>
      <c r="GG85" s="6"/>
      <c r="GH85" s="6"/>
      <c r="GI85" s="6"/>
      <c r="GJ85" s="6"/>
      <c r="GK85" s="6"/>
      <c r="GL85" s="6"/>
      <c r="GM85" s="6"/>
      <c r="GN85" s="6"/>
    </row>
    <row r="86" spans="1:196" ht="13.15" customHeight="1">
      <c r="A86" s="21"/>
      <c r="B86" s="6"/>
      <c r="C86" s="6"/>
      <c r="D86" s="15"/>
      <c r="E86" s="6"/>
      <c r="F86" s="39"/>
      <c r="G86" s="6"/>
      <c r="H86" s="60"/>
      <c r="I86" s="60"/>
      <c r="J86" s="60"/>
      <c r="K86" s="33"/>
      <c r="L86" s="33"/>
      <c r="M86" s="8"/>
      <c r="N86" s="20"/>
      <c r="O86" s="6"/>
      <c r="P86" s="17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  <c r="BO86" s="6"/>
      <c r="BP86" s="6"/>
      <c r="BQ86" s="6"/>
      <c r="BR86" s="6"/>
      <c r="BS86" s="6"/>
      <c r="BT86" s="6"/>
      <c r="BU86" s="6"/>
      <c r="BV86" s="6"/>
      <c r="BW86" s="6"/>
      <c r="BX86" s="6"/>
      <c r="BY86" s="6"/>
      <c r="BZ86" s="6"/>
      <c r="CA86" s="6"/>
      <c r="CB86" s="6"/>
      <c r="CC86" s="6"/>
      <c r="CD86" s="6"/>
      <c r="CE86" s="6"/>
      <c r="CF86" s="6"/>
      <c r="CG86" s="6"/>
      <c r="CH86" s="6"/>
      <c r="CI86" s="6"/>
      <c r="CJ86" s="6"/>
      <c r="CK86" s="6"/>
      <c r="CL86" s="6"/>
      <c r="CM86" s="6"/>
      <c r="CN86" s="6"/>
      <c r="CO86" s="6"/>
      <c r="CP86" s="6"/>
      <c r="CQ86" s="6"/>
      <c r="CR86" s="6"/>
      <c r="CS86" s="6"/>
      <c r="CT86" s="6"/>
      <c r="CU86" s="6"/>
      <c r="CV86" s="6"/>
      <c r="CW86" s="6"/>
      <c r="CX86" s="6"/>
      <c r="CY86" s="6"/>
      <c r="CZ86" s="6"/>
      <c r="DA86" s="6"/>
      <c r="DB86" s="6"/>
      <c r="DC86" s="6"/>
      <c r="DD86" s="6"/>
      <c r="DE86" s="6"/>
      <c r="DF86" s="6"/>
      <c r="DG86" s="6"/>
      <c r="DH86" s="6"/>
      <c r="DI86" s="6"/>
      <c r="DJ86" s="6"/>
      <c r="DK86" s="6"/>
      <c r="DL86" s="6"/>
      <c r="DM86" s="6"/>
      <c r="DN86" s="6"/>
      <c r="DO86" s="6"/>
      <c r="DP86" s="6"/>
      <c r="DQ86" s="6"/>
      <c r="DR86" s="6"/>
      <c r="DS86" s="6"/>
      <c r="DT86" s="6"/>
      <c r="DU86" s="6"/>
      <c r="DV86" s="6"/>
      <c r="DW86" s="6"/>
      <c r="DX86" s="6"/>
      <c r="DY86" s="6"/>
      <c r="DZ86" s="6"/>
      <c r="EA86" s="6"/>
      <c r="EB86" s="6"/>
      <c r="EC86" s="6"/>
      <c r="ED86" s="6"/>
      <c r="EE86" s="6"/>
      <c r="EF86" s="6"/>
      <c r="EG86" s="6"/>
      <c r="EH86" s="6"/>
      <c r="EI86" s="6"/>
      <c r="EJ86" s="6"/>
      <c r="EK86" s="6"/>
      <c r="EL86" s="6"/>
      <c r="EM86" s="6"/>
      <c r="EN86" s="6"/>
      <c r="EO86" s="6"/>
      <c r="EP86" s="6"/>
      <c r="EQ86" s="6"/>
      <c r="ER86" s="6"/>
      <c r="ES86" s="6"/>
      <c r="ET86" s="6"/>
      <c r="EU86" s="6"/>
      <c r="EV86" s="6"/>
      <c r="EW86" s="6"/>
      <c r="EX86" s="6"/>
      <c r="EY86" s="6"/>
      <c r="EZ86" s="6"/>
      <c r="FA86" s="6"/>
      <c r="FB86" s="6"/>
      <c r="FC86" s="6"/>
      <c r="FD86" s="6"/>
      <c r="FE86" s="6"/>
      <c r="FF86" s="6"/>
      <c r="FG86" s="6"/>
      <c r="FH86" s="6"/>
      <c r="FI86" s="6"/>
      <c r="FJ86" s="6"/>
      <c r="FK86" s="6"/>
      <c r="FL86" s="6"/>
      <c r="FM86" s="6"/>
      <c r="FN86" s="6"/>
      <c r="FO86" s="6"/>
      <c r="FP86" s="6"/>
      <c r="FQ86" s="6"/>
      <c r="FR86" s="6"/>
      <c r="FS86" s="6"/>
      <c r="FT86" s="6"/>
      <c r="FU86" s="6"/>
      <c r="FV86" s="6"/>
      <c r="FW86" s="6"/>
      <c r="FX86" s="6"/>
      <c r="FY86" s="6"/>
      <c r="FZ86" s="6"/>
      <c r="GA86" s="6"/>
      <c r="GB86" s="6"/>
      <c r="GC86" s="6"/>
      <c r="GD86" s="6"/>
      <c r="GE86" s="6"/>
      <c r="GF86" s="6"/>
      <c r="GG86" s="6"/>
      <c r="GH86" s="6"/>
      <c r="GI86" s="6"/>
      <c r="GJ86" s="6"/>
      <c r="GK86" s="6"/>
      <c r="GL86" s="6"/>
      <c r="GM86" s="6"/>
      <c r="GN86" s="6"/>
    </row>
    <row r="87" spans="1:196" s="22" customFormat="1" ht="13.15" customHeight="1">
      <c r="A87" s="65" t="s">
        <v>96</v>
      </c>
      <c r="B87" s="8"/>
      <c r="C87" s="8"/>
      <c r="D87" s="66"/>
      <c r="E87" s="8"/>
      <c r="F87" s="37"/>
      <c r="G87" s="8"/>
      <c r="H87" s="33"/>
      <c r="I87" s="19"/>
      <c r="J87" s="33"/>
      <c r="K87" s="19"/>
      <c r="L87" s="33"/>
      <c r="M87" s="8"/>
      <c r="N87" s="58"/>
      <c r="O87" s="8"/>
      <c r="P87" s="59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8"/>
      <c r="AG87" s="8"/>
      <c r="AH87" s="8"/>
      <c r="AI87" s="8"/>
      <c r="AJ87" s="8"/>
      <c r="AK87" s="8"/>
      <c r="AL87" s="8"/>
      <c r="AM87" s="8"/>
      <c r="AN87" s="8"/>
      <c r="AO87" s="8"/>
      <c r="AP87" s="8"/>
      <c r="AQ87" s="8"/>
      <c r="AR87" s="8"/>
      <c r="AS87" s="8"/>
      <c r="AT87" s="8"/>
      <c r="AU87" s="8"/>
      <c r="AV87" s="8"/>
      <c r="AW87" s="8"/>
      <c r="AX87" s="8"/>
      <c r="AY87" s="8"/>
      <c r="AZ87" s="8"/>
      <c r="BA87" s="8"/>
      <c r="BB87" s="8"/>
      <c r="BC87" s="8"/>
      <c r="BD87" s="8"/>
      <c r="BE87" s="8"/>
      <c r="BF87" s="8"/>
      <c r="BG87" s="8"/>
      <c r="BH87" s="8"/>
      <c r="BI87" s="8"/>
      <c r="BJ87" s="8"/>
      <c r="BK87" s="8"/>
      <c r="BL87" s="8"/>
      <c r="BM87" s="8"/>
      <c r="BN87" s="8"/>
      <c r="BO87" s="8"/>
      <c r="BP87" s="8"/>
      <c r="BQ87" s="8"/>
      <c r="BR87" s="8"/>
      <c r="BS87" s="8"/>
      <c r="BT87" s="8"/>
      <c r="BU87" s="8"/>
      <c r="BV87" s="8"/>
      <c r="BW87" s="8"/>
      <c r="BX87" s="8"/>
      <c r="BY87" s="8"/>
      <c r="BZ87" s="8"/>
      <c r="CA87" s="8"/>
      <c r="CB87" s="8"/>
      <c r="CC87" s="8"/>
      <c r="CD87" s="8"/>
      <c r="CE87" s="8"/>
      <c r="CF87" s="8"/>
      <c r="CG87" s="8"/>
      <c r="CH87" s="8"/>
      <c r="CI87" s="8"/>
      <c r="CJ87" s="8"/>
      <c r="CK87" s="8"/>
      <c r="CL87" s="8"/>
      <c r="CM87" s="8"/>
      <c r="CN87" s="8"/>
      <c r="CO87" s="8"/>
      <c r="CP87" s="8"/>
      <c r="CQ87" s="8"/>
      <c r="CR87" s="8"/>
      <c r="CS87" s="8"/>
      <c r="CT87" s="8"/>
      <c r="CU87" s="8"/>
      <c r="CV87" s="8"/>
      <c r="CW87" s="8"/>
      <c r="CX87" s="8"/>
      <c r="CY87" s="8"/>
      <c r="CZ87" s="8"/>
      <c r="DA87" s="8"/>
      <c r="DB87" s="8"/>
      <c r="DC87" s="8"/>
      <c r="DD87" s="8"/>
      <c r="DE87" s="8"/>
      <c r="DF87" s="8"/>
      <c r="DG87" s="8"/>
      <c r="DH87" s="8"/>
      <c r="DI87" s="8"/>
      <c r="DJ87" s="8"/>
      <c r="DK87" s="8"/>
      <c r="DL87" s="8"/>
      <c r="DM87" s="8"/>
      <c r="DN87" s="8"/>
      <c r="DO87" s="8"/>
      <c r="DP87" s="8"/>
      <c r="DQ87" s="8"/>
      <c r="DR87" s="8"/>
      <c r="DS87" s="8"/>
      <c r="DT87" s="8"/>
      <c r="DU87" s="8"/>
      <c r="DV87" s="8"/>
      <c r="DW87" s="8"/>
      <c r="DX87" s="8"/>
      <c r="DY87" s="8"/>
      <c r="DZ87" s="8"/>
      <c r="EA87" s="8"/>
      <c r="EB87" s="8"/>
      <c r="EC87" s="8"/>
      <c r="ED87" s="8"/>
      <c r="EE87" s="8"/>
      <c r="EF87" s="8"/>
      <c r="EG87" s="8"/>
      <c r="EH87" s="8"/>
      <c r="EI87" s="8"/>
      <c r="EJ87" s="8"/>
      <c r="EK87" s="8"/>
      <c r="EL87" s="8"/>
      <c r="EM87" s="8"/>
      <c r="EN87" s="8"/>
      <c r="EO87" s="8"/>
      <c r="EP87" s="8"/>
      <c r="EQ87" s="8"/>
      <c r="ER87" s="8"/>
      <c r="ES87" s="8"/>
      <c r="ET87" s="8"/>
      <c r="EU87" s="8"/>
      <c r="EV87" s="8"/>
      <c r="EW87" s="8"/>
      <c r="EX87" s="8"/>
      <c r="EY87" s="8"/>
      <c r="EZ87" s="8"/>
      <c r="FA87" s="8"/>
      <c r="FB87" s="8"/>
      <c r="FC87" s="8"/>
      <c r="FD87" s="8"/>
      <c r="FE87" s="8"/>
      <c r="FF87" s="8"/>
      <c r="FG87" s="8"/>
      <c r="FH87" s="8"/>
      <c r="FI87" s="8"/>
      <c r="FJ87" s="8"/>
      <c r="FK87" s="8"/>
      <c r="FL87" s="8"/>
      <c r="FM87" s="8"/>
      <c r="FN87" s="8"/>
      <c r="FO87" s="8"/>
      <c r="FP87" s="8"/>
      <c r="FQ87" s="8"/>
      <c r="FR87" s="8"/>
      <c r="FS87" s="8"/>
      <c r="FT87" s="8"/>
      <c r="FU87" s="8"/>
      <c r="FV87" s="8"/>
      <c r="FW87" s="8"/>
      <c r="FX87" s="8"/>
      <c r="FY87" s="8"/>
      <c r="FZ87" s="8"/>
      <c r="GA87" s="8"/>
      <c r="GB87" s="8"/>
      <c r="GC87" s="8"/>
      <c r="GD87" s="8"/>
      <c r="GE87" s="8"/>
      <c r="GF87" s="8"/>
      <c r="GG87" s="8"/>
      <c r="GH87" s="8"/>
      <c r="GI87" s="8"/>
      <c r="GJ87" s="8"/>
      <c r="GK87" s="8"/>
      <c r="GL87" s="8"/>
      <c r="GM87" s="8"/>
      <c r="GN87" s="8"/>
    </row>
    <row r="88" spans="1:196" s="22" customFormat="1" ht="13.15" customHeight="1">
      <c r="A88" s="65"/>
      <c r="B88" s="8"/>
      <c r="C88" s="8"/>
      <c r="D88" s="66"/>
      <c r="E88" s="8"/>
      <c r="F88" s="37"/>
      <c r="G88" s="8"/>
      <c r="H88" s="33"/>
      <c r="I88" s="19"/>
      <c r="J88" s="33"/>
      <c r="K88" s="19"/>
      <c r="L88" s="33"/>
      <c r="M88" s="8"/>
      <c r="N88" s="58"/>
      <c r="O88" s="8"/>
      <c r="P88" s="59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  <c r="AI88" s="8"/>
      <c r="AJ88" s="8"/>
      <c r="AK88" s="8"/>
      <c r="AL88" s="8"/>
      <c r="AM88" s="8"/>
      <c r="AN88" s="8"/>
      <c r="AO88" s="8"/>
      <c r="AP88" s="8"/>
      <c r="AQ88" s="8"/>
      <c r="AR88" s="8"/>
      <c r="AS88" s="8"/>
      <c r="AT88" s="8"/>
      <c r="AU88" s="8"/>
      <c r="AV88" s="8"/>
      <c r="AW88" s="8"/>
      <c r="AX88" s="8"/>
      <c r="AY88" s="8"/>
      <c r="AZ88" s="8"/>
      <c r="BA88" s="8"/>
      <c r="BB88" s="8"/>
      <c r="BC88" s="8"/>
      <c r="BD88" s="8"/>
      <c r="BE88" s="8"/>
      <c r="BF88" s="8"/>
      <c r="BG88" s="8"/>
      <c r="BH88" s="8"/>
      <c r="BI88" s="8"/>
      <c r="BJ88" s="8"/>
      <c r="BK88" s="8"/>
      <c r="BL88" s="8"/>
      <c r="BM88" s="8"/>
      <c r="BN88" s="8"/>
      <c r="BO88" s="8"/>
      <c r="BP88" s="8"/>
      <c r="BQ88" s="8"/>
      <c r="BR88" s="8"/>
      <c r="BS88" s="8"/>
      <c r="BT88" s="8"/>
      <c r="BU88" s="8"/>
      <c r="BV88" s="8"/>
      <c r="BW88" s="8"/>
      <c r="BX88" s="8"/>
      <c r="BY88" s="8"/>
      <c r="BZ88" s="8"/>
      <c r="CA88" s="8"/>
      <c r="CB88" s="8"/>
      <c r="CC88" s="8"/>
      <c r="CD88" s="8"/>
      <c r="CE88" s="8"/>
      <c r="CF88" s="8"/>
      <c r="CG88" s="8"/>
      <c r="CH88" s="8"/>
      <c r="CI88" s="8"/>
      <c r="CJ88" s="8"/>
      <c r="CK88" s="8"/>
      <c r="CL88" s="8"/>
      <c r="CM88" s="8"/>
      <c r="CN88" s="8"/>
      <c r="CO88" s="8"/>
      <c r="CP88" s="8"/>
      <c r="CQ88" s="8"/>
      <c r="CR88" s="8"/>
      <c r="CS88" s="8"/>
      <c r="CT88" s="8"/>
      <c r="CU88" s="8"/>
      <c r="CV88" s="8"/>
      <c r="CW88" s="8"/>
      <c r="CX88" s="8"/>
      <c r="CY88" s="8"/>
      <c r="CZ88" s="8"/>
      <c r="DA88" s="8"/>
      <c r="DB88" s="8"/>
      <c r="DC88" s="8"/>
      <c r="DD88" s="8"/>
      <c r="DE88" s="8"/>
      <c r="DF88" s="8"/>
      <c r="DG88" s="8"/>
      <c r="DH88" s="8"/>
      <c r="DI88" s="8"/>
      <c r="DJ88" s="8"/>
      <c r="DK88" s="8"/>
      <c r="DL88" s="8"/>
      <c r="DM88" s="8"/>
      <c r="DN88" s="8"/>
      <c r="DO88" s="8"/>
      <c r="DP88" s="8"/>
      <c r="DQ88" s="8"/>
      <c r="DR88" s="8"/>
      <c r="DS88" s="8"/>
      <c r="DT88" s="8"/>
      <c r="DU88" s="8"/>
      <c r="DV88" s="8"/>
      <c r="DW88" s="8"/>
      <c r="DX88" s="8"/>
      <c r="DY88" s="8"/>
      <c r="DZ88" s="8"/>
      <c r="EA88" s="8"/>
      <c r="EB88" s="8"/>
      <c r="EC88" s="8"/>
      <c r="ED88" s="8"/>
      <c r="EE88" s="8"/>
      <c r="EF88" s="8"/>
      <c r="EG88" s="8"/>
      <c r="EH88" s="8"/>
      <c r="EI88" s="8"/>
      <c r="EJ88" s="8"/>
      <c r="EK88" s="8"/>
      <c r="EL88" s="8"/>
      <c r="EM88" s="8"/>
      <c r="EN88" s="8"/>
      <c r="EO88" s="8"/>
      <c r="EP88" s="8"/>
      <c r="EQ88" s="8"/>
      <c r="ER88" s="8"/>
      <c r="ES88" s="8"/>
      <c r="ET88" s="8"/>
      <c r="EU88" s="8"/>
      <c r="EV88" s="8"/>
      <c r="EW88" s="8"/>
      <c r="EX88" s="8"/>
      <c r="EY88" s="8"/>
      <c r="EZ88" s="8"/>
      <c r="FA88" s="8"/>
      <c r="FB88" s="8"/>
      <c r="FC88" s="8"/>
      <c r="FD88" s="8"/>
      <c r="FE88" s="8"/>
      <c r="FF88" s="8"/>
      <c r="FG88" s="8"/>
      <c r="FH88" s="8"/>
      <c r="FI88" s="8"/>
      <c r="FJ88" s="8"/>
      <c r="FK88" s="8"/>
      <c r="FL88" s="8"/>
      <c r="FM88" s="8"/>
      <c r="FN88" s="8"/>
      <c r="FO88" s="8"/>
      <c r="FP88" s="8"/>
      <c r="FQ88" s="8"/>
      <c r="FR88" s="8"/>
      <c r="FS88" s="8"/>
      <c r="FT88" s="8"/>
      <c r="FU88" s="8"/>
      <c r="FV88" s="8"/>
      <c r="FW88" s="8"/>
      <c r="FX88" s="8"/>
      <c r="FY88" s="8"/>
      <c r="FZ88" s="8"/>
      <c r="GA88" s="8"/>
      <c r="GB88" s="8"/>
      <c r="GC88" s="8"/>
      <c r="GD88" s="8"/>
      <c r="GE88" s="8"/>
      <c r="GF88" s="8"/>
      <c r="GG88" s="8"/>
      <c r="GH88" s="8"/>
      <c r="GI88" s="8"/>
      <c r="GJ88" s="8"/>
      <c r="GK88" s="8"/>
      <c r="GL88" s="8"/>
      <c r="GM88" s="8"/>
      <c r="GN88" s="8"/>
    </row>
    <row r="89" spans="1:196" s="22" customFormat="1" ht="13.15" customHeight="1">
      <c r="A89" s="67">
        <v>391</v>
      </c>
      <c r="B89" s="8" t="s">
        <v>102</v>
      </c>
      <c r="C89" s="8"/>
      <c r="D89" s="66"/>
      <c r="E89" s="8"/>
      <c r="F89" s="37"/>
      <c r="G89" s="8"/>
      <c r="H89" s="33"/>
      <c r="I89" s="19"/>
      <c r="J89" s="33"/>
      <c r="K89" s="19"/>
      <c r="L89" s="33"/>
      <c r="M89" s="8"/>
      <c r="N89" s="5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  <c r="AE89" s="8"/>
      <c r="AF89" s="8"/>
      <c r="AG89" s="8"/>
      <c r="AH89" s="8"/>
      <c r="AI89" s="8"/>
      <c r="AJ89" s="8"/>
      <c r="AK89" s="8"/>
      <c r="AL89" s="8"/>
      <c r="AM89" s="8"/>
      <c r="AN89" s="8"/>
      <c r="AO89" s="8"/>
      <c r="AP89" s="8"/>
      <c r="AQ89" s="8"/>
      <c r="AR89" s="8"/>
      <c r="AS89" s="8"/>
      <c r="AT89" s="8"/>
      <c r="AU89" s="8"/>
      <c r="AV89" s="8"/>
      <c r="AW89" s="8"/>
      <c r="AX89" s="8"/>
      <c r="AY89" s="8"/>
      <c r="AZ89" s="8"/>
      <c r="BA89" s="8"/>
      <c r="BB89" s="8"/>
      <c r="BC89" s="8"/>
      <c r="BD89" s="8"/>
      <c r="BE89" s="8"/>
      <c r="BF89" s="8"/>
      <c r="BG89" s="8"/>
      <c r="BH89" s="8"/>
      <c r="BI89" s="8"/>
      <c r="BJ89" s="8"/>
      <c r="BK89" s="8"/>
      <c r="BL89" s="8"/>
      <c r="BM89" s="8"/>
      <c r="BN89" s="8"/>
      <c r="BO89" s="8"/>
      <c r="BP89" s="8"/>
      <c r="BQ89" s="8"/>
      <c r="BR89" s="8"/>
      <c r="BS89" s="8"/>
      <c r="BT89" s="8"/>
      <c r="BU89" s="8"/>
      <c r="BV89" s="8"/>
      <c r="BW89" s="8"/>
      <c r="BX89" s="8"/>
      <c r="BY89" s="8"/>
      <c r="BZ89" s="8"/>
      <c r="CA89" s="8"/>
      <c r="CB89" s="8"/>
      <c r="CC89" s="8"/>
      <c r="CD89" s="8"/>
      <c r="CE89" s="8"/>
      <c r="CF89" s="8"/>
      <c r="CG89" s="8"/>
      <c r="CH89" s="8"/>
      <c r="CI89" s="8"/>
      <c r="CJ89" s="8"/>
      <c r="CK89" s="8"/>
      <c r="CL89" s="8"/>
      <c r="CM89" s="8"/>
      <c r="CN89" s="8"/>
      <c r="CO89" s="8"/>
      <c r="CP89" s="8"/>
      <c r="CQ89" s="8"/>
      <c r="CR89" s="8"/>
      <c r="CS89" s="8"/>
      <c r="CT89" s="8"/>
      <c r="CU89" s="8"/>
      <c r="CV89" s="8"/>
      <c r="CW89" s="8"/>
      <c r="CX89" s="8"/>
      <c r="CY89" s="8"/>
      <c r="CZ89" s="8"/>
      <c r="DA89" s="8"/>
      <c r="DB89" s="8"/>
      <c r="DC89" s="8"/>
      <c r="DD89" s="8"/>
      <c r="DE89" s="8"/>
      <c r="DF89" s="8"/>
      <c r="DG89" s="8"/>
      <c r="DH89" s="8"/>
      <c r="DI89" s="8"/>
      <c r="DJ89" s="8"/>
      <c r="DK89" s="8"/>
      <c r="DL89" s="8"/>
      <c r="DM89" s="8"/>
      <c r="DN89" s="8"/>
      <c r="DO89" s="8"/>
      <c r="DP89" s="8"/>
      <c r="DQ89" s="8"/>
      <c r="DR89" s="8"/>
      <c r="DS89" s="8"/>
      <c r="DT89" s="8"/>
      <c r="DU89" s="8"/>
      <c r="DV89" s="8"/>
      <c r="DW89" s="8"/>
      <c r="DX89" s="8"/>
      <c r="DY89" s="8"/>
      <c r="DZ89" s="8"/>
      <c r="EA89" s="8"/>
      <c r="EB89" s="8"/>
      <c r="EC89" s="8"/>
      <c r="ED89" s="8"/>
      <c r="EE89" s="8"/>
      <c r="EF89" s="8"/>
      <c r="EG89" s="8"/>
      <c r="EH89" s="8"/>
      <c r="EI89" s="8"/>
      <c r="EJ89" s="8"/>
      <c r="EK89" s="8"/>
      <c r="EL89" s="8"/>
      <c r="EM89" s="8"/>
      <c r="EN89" s="8"/>
      <c r="EO89" s="8"/>
      <c r="EP89" s="8"/>
      <c r="EQ89" s="8"/>
      <c r="ER89" s="8"/>
      <c r="ES89" s="8"/>
      <c r="ET89" s="8"/>
      <c r="EU89" s="8"/>
      <c r="EV89" s="8"/>
      <c r="EW89" s="8"/>
      <c r="EX89" s="8"/>
      <c r="EY89" s="8"/>
      <c r="EZ89" s="8"/>
      <c r="FA89" s="8"/>
      <c r="FB89" s="8"/>
      <c r="FC89" s="8"/>
      <c r="FD89" s="8"/>
      <c r="FE89" s="8"/>
      <c r="FF89" s="8"/>
      <c r="FG89" s="8"/>
      <c r="FH89" s="8"/>
      <c r="FI89" s="8"/>
      <c r="FJ89" s="8"/>
      <c r="FK89" s="8"/>
      <c r="FL89" s="8"/>
      <c r="FM89" s="8"/>
      <c r="FN89" s="8"/>
      <c r="FO89" s="8"/>
      <c r="FP89" s="8"/>
      <c r="FQ89" s="8"/>
      <c r="FR89" s="8"/>
      <c r="FS89" s="8"/>
      <c r="FT89" s="8"/>
      <c r="FU89" s="8"/>
      <c r="FV89" s="8"/>
      <c r="FW89" s="8"/>
      <c r="FX89" s="8"/>
      <c r="FY89" s="8"/>
      <c r="FZ89" s="8"/>
      <c r="GA89" s="8"/>
      <c r="GB89" s="8"/>
      <c r="GC89" s="8"/>
      <c r="GD89" s="8"/>
      <c r="GE89" s="8"/>
      <c r="GF89" s="8"/>
      <c r="GG89" s="8"/>
      <c r="GH89" s="8"/>
      <c r="GI89" s="8"/>
      <c r="GJ89" s="8"/>
      <c r="GK89" s="8"/>
      <c r="GL89" s="8"/>
      <c r="GM89" s="8"/>
    </row>
    <row r="90" spans="1:196" s="22" customFormat="1" ht="13.15" customHeight="1">
      <c r="A90" s="67"/>
      <c r="B90" s="8" t="s">
        <v>64</v>
      </c>
      <c r="C90" s="8"/>
      <c r="D90" s="66"/>
      <c r="E90" s="65" t="s">
        <v>26</v>
      </c>
      <c r="F90" s="55"/>
      <c r="G90" s="56"/>
      <c r="H90" s="54">
        <v>2168516</v>
      </c>
      <c r="I90" s="54"/>
      <c r="J90" s="54"/>
      <c r="K90" s="54"/>
      <c r="L90" s="54">
        <f>H90*1/10</f>
        <v>216851.6</v>
      </c>
      <c r="M90" s="8" t="s">
        <v>98</v>
      </c>
      <c r="N90" s="58"/>
      <c r="O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  <c r="AD90" s="8"/>
      <c r="AE90" s="8"/>
      <c r="AF90" s="8"/>
      <c r="AG90" s="8"/>
      <c r="AH90" s="8"/>
      <c r="AI90" s="8"/>
      <c r="AJ90" s="8"/>
      <c r="AK90" s="8"/>
      <c r="AL90" s="8"/>
      <c r="AM90" s="8"/>
      <c r="AN90" s="8"/>
      <c r="AO90" s="8"/>
      <c r="AP90" s="8"/>
      <c r="AQ90" s="8"/>
      <c r="AR90" s="8"/>
      <c r="AS90" s="8"/>
      <c r="AT90" s="8"/>
      <c r="AU90" s="8"/>
      <c r="AV90" s="8"/>
      <c r="AW90" s="8"/>
      <c r="AX90" s="8"/>
      <c r="AY90" s="8"/>
      <c r="AZ90" s="8"/>
      <c r="BA90" s="8"/>
      <c r="BB90" s="8"/>
      <c r="BC90" s="8"/>
      <c r="BD90" s="8"/>
      <c r="BE90" s="8"/>
      <c r="BF90" s="8"/>
      <c r="BG90" s="8"/>
      <c r="BH90" s="8"/>
      <c r="BI90" s="8"/>
      <c r="BJ90" s="8"/>
      <c r="BK90" s="8"/>
      <c r="BL90" s="8"/>
      <c r="BM90" s="8"/>
      <c r="BN90" s="8"/>
      <c r="BO90" s="8"/>
      <c r="BP90" s="8"/>
      <c r="BQ90" s="8"/>
      <c r="BR90" s="8"/>
      <c r="BS90" s="8"/>
      <c r="BT90" s="8"/>
      <c r="BU90" s="8"/>
      <c r="BV90" s="8"/>
      <c r="BW90" s="8"/>
      <c r="BX90" s="8"/>
      <c r="BY90" s="8"/>
      <c r="BZ90" s="8"/>
      <c r="CA90" s="8"/>
      <c r="CB90" s="8"/>
      <c r="CC90" s="8"/>
      <c r="CD90" s="8"/>
      <c r="CE90" s="8"/>
      <c r="CF90" s="8"/>
      <c r="CG90" s="8"/>
      <c r="CH90" s="8"/>
      <c r="CI90" s="8"/>
      <c r="CJ90" s="8"/>
      <c r="CK90" s="8"/>
      <c r="CL90" s="8"/>
      <c r="CM90" s="8"/>
      <c r="CN90" s="8"/>
      <c r="CO90" s="8"/>
      <c r="CP90" s="8"/>
      <c r="CQ90" s="8"/>
      <c r="CR90" s="8"/>
      <c r="CS90" s="8"/>
      <c r="CT90" s="8"/>
      <c r="CU90" s="8"/>
      <c r="CV90" s="8"/>
      <c r="CW90" s="8"/>
      <c r="CX90" s="8"/>
      <c r="CY90" s="8"/>
      <c r="CZ90" s="8"/>
      <c r="DA90" s="8"/>
      <c r="DB90" s="8"/>
      <c r="DC90" s="8"/>
      <c r="DD90" s="8"/>
      <c r="DE90" s="8"/>
      <c r="DF90" s="8"/>
      <c r="DG90" s="8"/>
      <c r="DH90" s="8"/>
      <c r="DI90" s="8"/>
      <c r="DJ90" s="8"/>
      <c r="DK90" s="8"/>
      <c r="DL90" s="8"/>
      <c r="DM90" s="8"/>
      <c r="DN90" s="8"/>
      <c r="DO90" s="8"/>
      <c r="DP90" s="8"/>
      <c r="DQ90" s="8"/>
      <c r="DR90" s="8"/>
      <c r="DS90" s="8"/>
      <c r="DT90" s="8"/>
      <c r="DU90" s="8"/>
      <c r="DV90" s="8"/>
      <c r="DW90" s="8"/>
      <c r="DX90" s="8"/>
      <c r="DY90" s="8"/>
      <c r="DZ90" s="8"/>
      <c r="EA90" s="8"/>
      <c r="EB90" s="8"/>
      <c r="EC90" s="8"/>
      <c r="ED90" s="8"/>
      <c r="EE90" s="8"/>
      <c r="EF90" s="8"/>
      <c r="EG90" s="8"/>
      <c r="EH90" s="8"/>
      <c r="EI90" s="8"/>
      <c r="EJ90" s="8"/>
      <c r="EK90" s="8"/>
      <c r="EL90" s="8"/>
      <c r="EM90" s="8"/>
      <c r="EN90" s="8"/>
      <c r="EO90" s="8"/>
      <c r="EP90" s="8"/>
      <c r="EQ90" s="8"/>
      <c r="ER90" s="8"/>
      <c r="ES90" s="8"/>
      <c r="ET90" s="8"/>
      <c r="EU90" s="8"/>
      <c r="EV90" s="8"/>
      <c r="EW90" s="8"/>
      <c r="EX90" s="8"/>
      <c r="EY90" s="8"/>
      <c r="EZ90" s="8"/>
      <c r="FA90" s="8"/>
      <c r="FB90" s="8"/>
      <c r="FC90" s="8"/>
      <c r="FD90" s="8"/>
      <c r="FE90" s="8"/>
      <c r="FF90" s="8"/>
      <c r="FG90" s="8"/>
      <c r="FH90" s="8"/>
      <c r="FI90" s="8"/>
      <c r="FJ90" s="8"/>
      <c r="FK90" s="8"/>
      <c r="FL90" s="8"/>
      <c r="FM90" s="8"/>
      <c r="FN90" s="8"/>
      <c r="FO90" s="8"/>
      <c r="FP90" s="8"/>
      <c r="FQ90" s="8"/>
      <c r="FR90" s="8"/>
      <c r="FS90" s="8"/>
      <c r="FT90" s="8"/>
      <c r="FU90" s="8"/>
      <c r="FV90" s="8"/>
      <c r="FW90" s="8"/>
      <c r="FX90" s="8"/>
      <c r="FY90" s="8"/>
      <c r="FZ90" s="8"/>
      <c r="GA90" s="8"/>
      <c r="GB90" s="8"/>
      <c r="GC90" s="8"/>
      <c r="GD90" s="8"/>
      <c r="GE90" s="8"/>
      <c r="GF90" s="8"/>
      <c r="GG90" s="8"/>
      <c r="GH90" s="8"/>
      <c r="GI90" s="8"/>
      <c r="GJ90" s="8"/>
      <c r="GK90" s="8"/>
      <c r="GL90" s="8"/>
      <c r="GM90" s="8"/>
    </row>
    <row r="91" spans="1:196" s="22" customFormat="1" ht="13.15" customHeight="1">
      <c r="A91" s="67"/>
      <c r="B91" s="8" t="s">
        <v>66</v>
      </c>
      <c r="C91" s="8"/>
      <c r="D91" s="66"/>
      <c r="E91" s="65" t="s">
        <v>26</v>
      </c>
      <c r="F91" s="68"/>
      <c r="G91" s="56"/>
      <c r="H91" s="54">
        <v>5563300</v>
      </c>
      <c r="I91" s="54"/>
      <c r="J91" s="54"/>
      <c r="K91" s="74"/>
      <c r="L91" s="75">
        <f>H91*1/10</f>
        <v>556330</v>
      </c>
      <c r="M91" s="8" t="s">
        <v>98</v>
      </c>
      <c r="N91" s="58"/>
      <c r="O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  <c r="AB91" s="8"/>
      <c r="AC91" s="8"/>
      <c r="AD91" s="8"/>
      <c r="AE91" s="8"/>
      <c r="AF91" s="8"/>
      <c r="AG91" s="8"/>
      <c r="AH91" s="8"/>
      <c r="AI91" s="8"/>
      <c r="AJ91" s="8"/>
      <c r="AK91" s="8"/>
      <c r="AL91" s="8"/>
      <c r="AM91" s="8"/>
      <c r="AN91" s="8"/>
      <c r="AO91" s="8"/>
      <c r="AP91" s="8"/>
      <c r="AQ91" s="8"/>
      <c r="AR91" s="8"/>
      <c r="AS91" s="8"/>
      <c r="AT91" s="8"/>
      <c r="AU91" s="8"/>
      <c r="AV91" s="8"/>
      <c r="AW91" s="8"/>
      <c r="AX91" s="8"/>
      <c r="AY91" s="8"/>
      <c r="AZ91" s="8"/>
      <c r="BA91" s="8"/>
      <c r="BB91" s="8"/>
      <c r="BC91" s="8"/>
      <c r="BD91" s="8"/>
      <c r="BE91" s="8"/>
      <c r="BF91" s="8"/>
      <c r="BG91" s="8"/>
      <c r="BH91" s="8"/>
      <c r="BI91" s="8"/>
      <c r="BJ91" s="8"/>
      <c r="BK91" s="8"/>
      <c r="BL91" s="8"/>
      <c r="BM91" s="8"/>
      <c r="BN91" s="8"/>
      <c r="BO91" s="8"/>
      <c r="BP91" s="8"/>
      <c r="BQ91" s="8"/>
      <c r="BR91" s="8"/>
      <c r="BS91" s="8"/>
      <c r="BT91" s="8"/>
      <c r="BU91" s="8"/>
      <c r="BV91" s="8"/>
      <c r="BW91" s="8"/>
      <c r="BX91" s="8"/>
      <c r="BY91" s="8"/>
      <c r="BZ91" s="8"/>
      <c r="CA91" s="8"/>
      <c r="CB91" s="8"/>
      <c r="CC91" s="8"/>
      <c r="CD91" s="8"/>
      <c r="CE91" s="8"/>
      <c r="CF91" s="8"/>
      <c r="CG91" s="8"/>
      <c r="CH91" s="8"/>
      <c r="CI91" s="8"/>
      <c r="CJ91" s="8"/>
      <c r="CK91" s="8"/>
      <c r="CL91" s="8"/>
      <c r="CM91" s="8"/>
      <c r="CN91" s="8"/>
      <c r="CO91" s="8"/>
      <c r="CP91" s="8"/>
      <c r="CQ91" s="8"/>
      <c r="CR91" s="8"/>
      <c r="CS91" s="8"/>
      <c r="CT91" s="8"/>
      <c r="CU91" s="8"/>
      <c r="CV91" s="8"/>
      <c r="CW91" s="8"/>
      <c r="CX91" s="8"/>
      <c r="CY91" s="8"/>
      <c r="CZ91" s="8"/>
      <c r="DA91" s="8"/>
      <c r="DB91" s="8"/>
      <c r="DC91" s="8"/>
      <c r="DD91" s="8"/>
      <c r="DE91" s="8"/>
      <c r="DF91" s="8"/>
      <c r="DG91" s="8"/>
      <c r="DH91" s="8"/>
      <c r="DI91" s="8"/>
      <c r="DJ91" s="8"/>
      <c r="DK91" s="8"/>
      <c r="DL91" s="8"/>
      <c r="DM91" s="8"/>
      <c r="DN91" s="8"/>
      <c r="DO91" s="8"/>
      <c r="DP91" s="8"/>
      <c r="DQ91" s="8"/>
      <c r="DR91" s="8"/>
      <c r="DS91" s="8"/>
      <c r="DT91" s="8"/>
      <c r="DU91" s="8"/>
      <c r="DV91" s="8"/>
      <c r="DW91" s="8"/>
      <c r="DX91" s="8"/>
      <c r="DY91" s="8"/>
      <c r="DZ91" s="8"/>
      <c r="EA91" s="8"/>
      <c r="EB91" s="8"/>
      <c r="EC91" s="8"/>
      <c r="ED91" s="8"/>
      <c r="EE91" s="8"/>
      <c r="EF91" s="8"/>
      <c r="EG91" s="8"/>
      <c r="EH91" s="8"/>
      <c r="EI91" s="8"/>
      <c r="EJ91" s="8"/>
      <c r="EK91" s="8"/>
      <c r="EL91" s="8"/>
      <c r="EM91" s="8"/>
      <c r="EN91" s="8"/>
      <c r="EO91" s="8"/>
      <c r="EP91" s="8"/>
      <c r="EQ91" s="8"/>
      <c r="ER91" s="8"/>
      <c r="ES91" s="8"/>
      <c r="ET91" s="8"/>
      <c r="EU91" s="8"/>
      <c r="EV91" s="8"/>
      <c r="EW91" s="8"/>
      <c r="EX91" s="8"/>
      <c r="EY91" s="8"/>
      <c r="EZ91" s="8"/>
      <c r="FA91" s="8"/>
      <c r="FB91" s="8"/>
      <c r="FC91" s="8"/>
      <c r="FD91" s="8"/>
      <c r="FE91" s="8"/>
      <c r="FF91" s="8"/>
      <c r="FG91" s="8"/>
      <c r="FH91" s="8"/>
      <c r="FI91" s="8"/>
      <c r="FJ91" s="8"/>
      <c r="FK91" s="8"/>
      <c r="FL91" s="8"/>
      <c r="FM91" s="8"/>
      <c r="FN91" s="8"/>
      <c r="FO91" s="8"/>
      <c r="FP91" s="8"/>
      <c r="FQ91" s="8"/>
      <c r="FR91" s="8"/>
      <c r="FS91" s="8"/>
      <c r="FT91" s="8"/>
      <c r="FU91" s="8"/>
      <c r="FV91" s="8"/>
      <c r="FW91" s="8"/>
      <c r="FX91" s="8"/>
      <c r="FY91" s="8"/>
      <c r="FZ91" s="8"/>
      <c r="GA91" s="8"/>
      <c r="GB91" s="8"/>
      <c r="GC91" s="8"/>
      <c r="GD91" s="8"/>
      <c r="GE91" s="8"/>
      <c r="GF91" s="8"/>
      <c r="GG91" s="8"/>
      <c r="GH91" s="8"/>
      <c r="GI91" s="8"/>
      <c r="GJ91" s="8"/>
      <c r="GK91" s="8"/>
      <c r="GL91" s="8"/>
      <c r="GM91" s="8"/>
    </row>
    <row r="92" spans="1:196" s="22" customFormat="1" ht="13.15" customHeight="1">
      <c r="A92" s="67"/>
      <c r="B92" s="69" t="s">
        <v>68</v>
      </c>
      <c r="C92" s="8"/>
      <c r="D92" s="66"/>
      <c r="E92" s="8"/>
      <c r="F92" s="70"/>
      <c r="G92" s="8"/>
      <c r="H92" s="46">
        <f>SUM(H90:H91)</f>
        <v>7731816</v>
      </c>
      <c r="I92" s="47"/>
      <c r="J92" s="54"/>
      <c r="K92" s="73"/>
      <c r="L92" s="73">
        <f>SUM(L90:L91)</f>
        <v>773181.6</v>
      </c>
      <c r="M92" s="8"/>
      <c r="N92" s="58"/>
      <c r="O92" s="8"/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  <c r="AB92" s="8"/>
      <c r="AC92" s="8"/>
      <c r="AD92" s="8"/>
      <c r="AE92" s="8"/>
      <c r="AF92" s="8"/>
      <c r="AG92" s="8"/>
      <c r="AH92" s="8"/>
      <c r="AI92" s="8"/>
      <c r="AJ92" s="8"/>
      <c r="AK92" s="8"/>
      <c r="AL92" s="8"/>
      <c r="AM92" s="8"/>
      <c r="AN92" s="8"/>
      <c r="AO92" s="8"/>
      <c r="AP92" s="8"/>
      <c r="AQ92" s="8"/>
      <c r="AR92" s="8"/>
      <c r="AS92" s="8"/>
      <c r="AT92" s="8"/>
      <c r="AU92" s="8"/>
      <c r="AV92" s="8"/>
      <c r="AW92" s="8"/>
      <c r="AX92" s="8"/>
      <c r="AY92" s="8"/>
      <c r="AZ92" s="8"/>
      <c r="BA92" s="8"/>
      <c r="BB92" s="8"/>
      <c r="BC92" s="8"/>
      <c r="BD92" s="8"/>
      <c r="BE92" s="8"/>
      <c r="BF92" s="8"/>
      <c r="BG92" s="8"/>
      <c r="BH92" s="8"/>
      <c r="BI92" s="8"/>
      <c r="BJ92" s="8"/>
      <c r="BK92" s="8"/>
      <c r="BL92" s="8"/>
      <c r="BM92" s="8"/>
      <c r="BN92" s="8"/>
      <c r="BO92" s="8"/>
      <c r="BP92" s="8"/>
      <c r="BQ92" s="8"/>
      <c r="BR92" s="8"/>
      <c r="BS92" s="8"/>
      <c r="BT92" s="8"/>
      <c r="BU92" s="8"/>
      <c r="BV92" s="8"/>
      <c r="BW92" s="8"/>
      <c r="BX92" s="8"/>
      <c r="BY92" s="8"/>
      <c r="BZ92" s="8"/>
      <c r="CA92" s="8"/>
      <c r="CB92" s="8"/>
      <c r="CC92" s="8"/>
      <c r="CD92" s="8"/>
      <c r="CE92" s="8"/>
      <c r="CF92" s="8"/>
      <c r="CG92" s="8"/>
      <c r="CH92" s="8"/>
      <c r="CI92" s="8"/>
      <c r="CJ92" s="8"/>
      <c r="CK92" s="8"/>
      <c r="CL92" s="8"/>
      <c r="CM92" s="8"/>
      <c r="CN92" s="8"/>
      <c r="CO92" s="8"/>
      <c r="CP92" s="8"/>
      <c r="CQ92" s="8"/>
      <c r="CR92" s="8"/>
      <c r="CS92" s="8"/>
      <c r="CT92" s="8"/>
      <c r="CU92" s="8"/>
      <c r="CV92" s="8"/>
      <c r="CW92" s="8"/>
      <c r="CX92" s="8"/>
      <c r="CY92" s="8"/>
      <c r="CZ92" s="8"/>
      <c r="DA92" s="8"/>
      <c r="DB92" s="8"/>
      <c r="DC92" s="8"/>
      <c r="DD92" s="8"/>
      <c r="DE92" s="8"/>
      <c r="DF92" s="8"/>
      <c r="DG92" s="8"/>
      <c r="DH92" s="8"/>
      <c r="DI92" s="8"/>
      <c r="DJ92" s="8"/>
      <c r="DK92" s="8"/>
      <c r="DL92" s="8"/>
      <c r="DM92" s="8"/>
      <c r="DN92" s="8"/>
      <c r="DO92" s="8"/>
      <c r="DP92" s="8"/>
      <c r="DQ92" s="8"/>
      <c r="DR92" s="8"/>
      <c r="DS92" s="8"/>
      <c r="DT92" s="8"/>
      <c r="DU92" s="8"/>
      <c r="DV92" s="8"/>
      <c r="DW92" s="8"/>
      <c r="DX92" s="8"/>
      <c r="DY92" s="8"/>
      <c r="DZ92" s="8"/>
      <c r="EA92" s="8"/>
      <c r="EB92" s="8"/>
      <c r="EC92" s="8"/>
      <c r="ED92" s="8"/>
      <c r="EE92" s="8"/>
      <c r="EF92" s="8"/>
      <c r="EG92" s="8"/>
      <c r="EH92" s="8"/>
      <c r="EI92" s="8"/>
      <c r="EJ92" s="8"/>
      <c r="EK92" s="8"/>
      <c r="EL92" s="8"/>
      <c r="EM92" s="8"/>
      <c r="EN92" s="8"/>
      <c r="EO92" s="8"/>
      <c r="EP92" s="8"/>
      <c r="EQ92" s="8"/>
      <c r="ER92" s="8"/>
      <c r="ES92" s="8"/>
      <c r="ET92" s="8"/>
      <c r="EU92" s="8"/>
      <c r="EV92" s="8"/>
      <c r="EW92" s="8"/>
      <c r="EX92" s="8"/>
      <c r="EY92" s="8"/>
      <c r="EZ92" s="8"/>
      <c r="FA92" s="8"/>
      <c r="FB92" s="8"/>
      <c r="FC92" s="8"/>
      <c r="FD92" s="8"/>
      <c r="FE92" s="8"/>
      <c r="FF92" s="8"/>
      <c r="FG92" s="8"/>
      <c r="FH92" s="8"/>
      <c r="FI92" s="8"/>
      <c r="FJ92" s="8"/>
      <c r="FK92" s="8"/>
      <c r="FL92" s="8"/>
      <c r="FM92" s="8"/>
      <c r="FN92" s="8"/>
      <c r="FO92" s="8"/>
      <c r="FP92" s="8"/>
      <c r="FQ92" s="8"/>
      <c r="FR92" s="8"/>
      <c r="FS92" s="8"/>
      <c r="FT92" s="8"/>
      <c r="FU92" s="8"/>
      <c r="FV92" s="8"/>
      <c r="FW92" s="8"/>
      <c r="FX92" s="8"/>
      <c r="FY92" s="8"/>
      <c r="FZ92" s="8"/>
      <c r="GA92" s="8"/>
      <c r="GB92" s="8"/>
      <c r="GC92" s="8"/>
      <c r="GD92" s="8"/>
      <c r="GE92" s="8"/>
      <c r="GF92" s="8"/>
      <c r="GG92" s="8"/>
      <c r="GH92" s="8"/>
      <c r="GI92" s="8"/>
      <c r="GJ92" s="8"/>
      <c r="GK92" s="8"/>
      <c r="GL92" s="8"/>
      <c r="GM92" s="8"/>
    </row>
    <row r="93" spans="1:196" s="22" customFormat="1" ht="13.35" customHeight="1">
      <c r="A93" s="67"/>
      <c r="B93" s="8"/>
      <c r="C93" s="8"/>
      <c r="D93" s="66"/>
      <c r="E93" s="8"/>
      <c r="F93" s="37"/>
      <c r="G93" s="8"/>
      <c r="H93" s="47"/>
      <c r="I93" s="47"/>
      <c r="J93" s="54"/>
      <c r="K93" s="47"/>
      <c r="L93" s="47"/>
      <c r="M93" s="8"/>
      <c r="N93" s="58"/>
      <c r="O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  <c r="AB93" s="8"/>
      <c r="AC93" s="8"/>
      <c r="AD93" s="8"/>
      <c r="AE93" s="8"/>
      <c r="AF93" s="8"/>
      <c r="AG93" s="8"/>
      <c r="AH93" s="8"/>
      <c r="AI93" s="8"/>
      <c r="AJ93" s="8"/>
      <c r="AK93" s="8"/>
      <c r="AL93" s="8"/>
      <c r="AM93" s="8"/>
      <c r="AN93" s="8"/>
      <c r="AO93" s="8"/>
      <c r="AP93" s="8"/>
      <c r="AQ93" s="8"/>
      <c r="AR93" s="8"/>
      <c r="AS93" s="8"/>
      <c r="AT93" s="8"/>
      <c r="AU93" s="8"/>
      <c r="AV93" s="8"/>
      <c r="AW93" s="8"/>
      <c r="AX93" s="8"/>
      <c r="AY93" s="8"/>
      <c r="AZ93" s="8"/>
      <c r="BA93" s="8"/>
      <c r="BB93" s="8"/>
      <c r="BC93" s="8"/>
      <c r="BD93" s="8"/>
      <c r="BE93" s="8"/>
      <c r="BF93" s="8"/>
      <c r="BG93" s="8"/>
      <c r="BH93" s="8"/>
      <c r="BI93" s="8"/>
      <c r="BJ93" s="8"/>
      <c r="BK93" s="8"/>
      <c r="BL93" s="8"/>
      <c r="BM93" s="8"/>
      <c r="BN93" s="8"/>
      <c r="BO93" s="8"/>
      <c r="BP93" s="8"/>
      <c r="BQ93" s="8"/>
      <c r="BR93" s="8"/>
      <c r="BS93" s="8"/>
      <c r="BT93" s="8"/>
      <c r="BU93" s="8"/>
      <c r="BV93" s="8"/>
      <c r="BW93" s="8"/>
      <c r="BX93" s="8"/>
      <c r="BY93" s="8"/>
      <c r="BZ93" s="8"/>
      <c r="CA93" s="8"/>
      <c r="CB93" s="8"/>
      <c r="CC93" s="8"/>
      <c r="CD93" s="8"/>
      <c r="CE93" s="8"/>
      <c r="CF93" s="8"/>
      <c r="CG93" s="8"/>
      <c r="CH93" s="8"/>
      <c r="CI93" s="8"/>
      <c r="CJ93" s="8"/>
      <c r="CK93" s="8"/>
      <c r="CL93" s="8"/>
      <c r="CM93" s="8"/>
      <c r="CN93" s="8"/>
      <c r="CO93" s="8"/>
      <c r="CP93" s="8"/>
      <c r="CQ93" s="8"/>
      <c r="CR93" s="8"/>
      <c r="CS93" s="8"/>
      <c r="CT93" s="8"/>
      <c r="CU93" s="8"/>
      <c r="CV93" s="8"/>
      <c r="CW93" s="8"/>
      <c r="CX93" s="8"/>
      <c r="CY93" s="8"/>
      <c r="CZ93" s="8"/>
      <c r="DA93" s="8"/>
      <c r="DB93" s="8"/>
      <c r="DC93" s="8"/>
      <c r="DD93" s="8"/>
      <c r="DE93" s="8"/>
      <c r="DF93" s="8"/>
      <c r="DG93" s="8"/>
      <c r="DH93" s="8"/>
      <c r="DI93" s="8"/>
      <c r="DJ93" s="8"/>
      <c r="DK93" s="8"/>
      <c r="DL93" s="8"/>
      <c r="DM93" s="8"/>
      <c r="DN93" s="8"/>
      <c r="DO93" s="8"/>
      <c r="DP93" s="8"/>
      <c r="DQ93" s="8"/>
      <c r="DR93" s="8"/>
      <c r="DS93" s="8"/>
      <c r="DT93" s="8"/>
      <c r="DU93" s="8"/>
      <c r="DV93" s="8"/>
      <c r="DW93" s="8"/>
      <c r="DX93" s="8"/>
      <c r="DY93" s="8"/>
      <c r="DZ93" s="8"/>
      <c r="EA93" s="8"/>
      <c r="EB93" s="8"/>
      <c r="EC93" s="8"/>
      <c r="ED93" s="8"/>
      <c r="EE93" s="8"/>
      <c r="EF93" s="8"/>
      <c r="EG93" s="8"/>
      <c r="EH93" s="8"/>
      <c r="EI93" s="8"/>
      <c r="EJ93" s="8"/>
      <c r="EK93" s="8"/>
      <c r="EL93" s="8"/>
      <c r="EM93" s="8"/>
      <c r="EN93" s="8"/>
      <c r="EO93" s="8"/>
      <c r="EP93" s="8"/>
      <c r="EQ93" s="8"/>
      <c r="ER93" s="8"/>
      <c r="ES93" s="8"/>
      <c r="ET93" s="8"/>
      <c r="EU93" s="8"/>
      <c r="EV93" s="8"/>
      <c r="EW93" s="8"/>
      <c r="EX93" s="8"/>
      <c r="EY93" s="8"/>
      <c r="EZ93" s="8"/>
      <c r="FA93" s="8"/>
      <c r="FB93" s="8"/>
      <c r="FC93" s="8"/>
      <c r="FD93" s="8"/>
      <c r="FE93" s="8"/>
      <c r="FF93" s="8"/>
      <c r="FG93" s="8"/>
      <c r="FH93" s="8"/>
      <c r="FI93" s="8"/>
      <c r="FJ93" s="8"/>
      <c r="FK93" s="8"/>
      <c r="FL93" s="8"/>
      <c r="FM93" s="8"/>
      <c r="FN93" s="8"/>
      <c r="FO93" s="8"/>
      <c r="FP93" s="8"/>
      <c r="FQ93" s="8"/>
      <c r="FR93" s="8"/>
      <c r="FS93" s="8"/>
      <c r="FT93" s="8"/>
      <c r="FU93" s="8"/>
      <c r="FV93" s="8"/>
      <c r="FW93" s="8"/>
      <c r="FX93" s="8"/>
      <c r="FY93" s="8"/>
      <c r="FZ93" s="8"/>
      <c r="GA93" s="8"/>
      <c r="GB93" s="8"/>
      <c r="GC93" s="8"/>
      <c r="GD93" s="8"/>
      <c r="GE93" s="8"/>
      <c r="GF93" s="8"/>
      <c r="GG93" s="8"/>
      <c r="GH93" s="8"/>
      <c r="GI93" s="8"/>
      <c r="GJ93" s="8"/>
      <c r="GK93" s="8"/>
      <c r="GL93" s="8"/>
      <c r="GM93" s="8"/>
    </row>
    <row r="94" spans="1:196" s="22" customFormat="1" ht="13.35" customHeight="1">
      <c r="A94" s="67">
        <v>393</v>
      </c>
      <c r="B94" s="8" t="s">
        <v>72</v>
      </c>
      <c r="C94" s="8"/>
      <c r="D94" s="66"/>
      <c r="E94" s="8"/>
      <c r="F94" s="55"/>
      <c r="G94" s="56"/>
      <c r="H94" s="54">
        <v>369830</v>
      </c>
      <c r="I94" s="54"/>
      <c r="J94" s="54"/>
      <c r="K94" s="54"/>
      <c r="L94" s="54">
        <f>H94*1/10</f>
        <v>36983</v>
      </c>
      <c r="M94" s="8" t="s">
        <v>98</v>
      </c>
      <c r="N94" s="58"/>
      <c r="O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  <c r="AB94" s="8"/>
      <c r="AC94" s="8"/>
      <c r="AD94" s="8"/>
      <c r="AE94" s="8"/>
      <c r="AF94" s="8"/>
      <c r="AG94" s="8"/>
      <c r="AH94" s="8"/>
      <c r="AI94" s="8"/>
      <c r="AJ94" s="8"/>
      <c r="AK94" s="8"/>
      <c r="AL94" s="8"/>
      <c r="AM94" s="8"/>
      <c r="AN94" s="8"/>
      <c r="AO94" s="8"/>
      <c r="AP94" s="8"/>
      <c r="AQ94" s="8"/>
      <c r="AR94" s="8"/>
      <c r="AS94" s="8"/>
      <c r="AT94" s="8"/>
      <c r="AU94" s="8"/>
      <c r="AV94" s="8"/>
      <c r="AW94" s="8"/>
      <c r="AX94" s="8"/>
      <c r="AY94" s="8"/>
      <c r="AZ94" s="8"/>
      <c r="BA94" s="8"/>
      <c r="BB94" s="8"/>
      <c r="BC94" s="8"/>
      <c r="BD94" s="8"/>
      <c r="BE94" s="8"/>
      <c r="BF94" s="8"/>
      <c r="BG94" s="8"/>
      <c r="BH94" s="8"/>
      <c r="BI94" s="8"/>
      <c r="BJ94" s="8"/>
      <c r="BK94" s="8"/>
      <c r="BL94" s="8"/>
      <c r="BM94" s="8"/>
      <c r="BN94" s="8"/>
      <c r="BO94" s="8"/>
      <c r="BP94" s="8"/>
      <c r="BQ94" s="8"/>
      <c r="BR94" s="8"/>
      <c r="BS94" s="8"/>
      <c r="BT94" s="8"/>
      <c r="BU94" s="8"/>
      <c r="BV94" s="8"/>
      <c r="BW94" s="8"/>
      <c r="BX94" s="8"/>
      <c r="BY94" s="8"/>
      <c r="BZ94" s="8"/>
      <c r="CA94" s="8"/>
      <c r="CB94" s="8"/>
      <c r="CC94" s="8"/>
      <c r="CD94" s="8"/>
      <c r="CE94" s="8"/>
      <c r="CF94" s="8"/>
      <c r="CG94" s="8"/>
      <c r="CH94" s="8"/>
      <c r="CI94" s="8"/>
      <c r="CJ94" s="8"/>
      <c r="CK94" s="8"/>
      <c r="CL94" s="8"/>
      <c r="CM94" s="8"/>
      <c r="CN94" s="8"/>
      <c r="CO94" s="8"/>
      <c r="CP94" s="8"/>
      <c r="CQ94" s="8"/>
      <c r="CR94" s="8"/>
      <c r="CS94" s="8"/>
      <c r="CT94" s="8"/>
      <c r="CU94" s="8"/>
      <c r="CV94" s="8"/>
      <c r="CW94" s="8"/>
      <c r="CX94" s="8"/>
      <c r="CY94" s="8"/>
      <c r="CZ94" s="8"/>
      <c r="DA94" s="8"/>
      <c r="DB94" s="8"/>
      <c r="DC94" s="8"/>
      <c r="DD94" s="8"/>
      <c r="DE94" s="8"/>
      <c r="DF94" s="8"/>
      <c r="DG94" s="8"/>
      <c r="DH94" s="8"/>
      <c r="DI94" s="8"/>
      <c r="DJ94" s="8"/>
      <c r="DK94" s="8"/>
      <c r="DL94" s="8"/>
      <c r="DM94" s="8"/>
      <c r="DN94" s="8"/>
      <c r="DO94" s="8"/>
      <c r="DP94" s="8"/>
      <c r="DQ94" s="8"/>
      <c r="DR94" s="8"/>
      <c r="DS94" s="8"/>
      <c r="DT94" s="8"/>
      <c r="DU94" s="8"/>
      <c r="DV94" s="8"/>
      <c r="DW94" s="8"/>
      <c r="DX94" s="8"/>
      <c r="DY94" s="8"/>
      <c r="DZ94" s="8"/>
      <c r="EA94" s="8"/>
      <c r="EB94" s="8"/>
      <c r="EC94" s="8"/>
      <c r="ED94" s="8"/>
      <c r="EE94" s="8"/>
      <c r="EF94" s="8"/>
      <c r="EG94" s="8"/>
      <c r="EH94" s="8"/>
      <c r="EI94" s="8"/>
      <c r="EJ94" s="8"/>
      <c r="EK94" s="8"/>
      <c r="EL94" s="8"/>
      <c r="EM94" s="8"/>
      <c r="EN94" s="8"/>
      <c r="EO94" s="8"/>
      <c r="EP94" s="8"/>
      <c r="EQ94" s="8"/>
      <c r="ER94" s="8"/>
      <c r="ES94" s="8"/>
      <c r="ET94" s="8"/>
      <c r="EU94" s="8"/>
      <c r="EV94" s="8"/>
      <c r="EW94" s="8"/>
      <c r="EX94" s="8"/>
      <c r="EY94" s="8"/>
      <c r="EZ94" s="8"/>
      <c r="FA94" s="8"/>
      <c r="FB94" s="8"/>
      <c r="FC94" s="8"/>
      <c r="FD94" s="8"/>
      <c r="FE94" s="8"/>
      <c r="FF94" s="8"/>
      <c r="FG94" s="8"/>
      <c r="FH94" s="8"/>
      <c r="FI94" s="8"/>
      <c r="FJ94" s="8"/>
      <c r="FK94" s="8"/>
      <c r="FL94" s="8"/>
      <c r="FM94" s="8"/>
      <c r="FN94" s="8"/>
      <c r="FO94" s="8"/>
      <c r="FP94" s="8"/>
      <c r="FQ94" s="8"/>
      <c r="FR94" s="8"/>
      <c r="FS94" s="8"/>
      <c r="FT94" s="8"/>
      <c r="FU94" s="8"/>
      <c r="FV94" s="8"/>
      <c r="FW94" s="8"/>
      <c r="FX94" s="8"/>
      <c r="FY94" s="8"/>
      <c r="FZ94" s="8"/>
      <c r="GA94" s="8"/>
      <c r="GB94" s="8"/>
      <c r="GC94" s="8"/>
      <c r="GD94" s="8"/>
      <c r="GE94" s="8"/>
      <c r="GF94" s="8"/>
      <c r="GG94" s="8"/>
      <c r="GH94" s="8"/>
      <c r="GI94" s="8"/>
      <c r="GJ94" s="8"/>
      <c r="GK94" s="8"/>
      <c r="GL94" s="8"/>
      <c r="GM94" s="8"/>
    </row>
    <row r="95" spans="1:196" s="22" customFormat="1" ht="13.35" customHeight="1">
      <c r="A95" s="67">
        <v>394</v>
      </c>
      <c r="B95" s="8" t="s">
        <v>100</v>
      </c>
      <c r="C95" s="8"/>
      <c r="D95" s="66"/>
      <c r="E95" s="8"/>
      <c r="F95" s="55"/>
      <c r="G95" s="56"/>
      <c r="H95" s="54">
        <v>2027465</v>
      </c>
      <c r="I95" s="54"/>
      <c r="J95" s="54"/>
      <c r="K95" s="54"/>
      <c r="L95" s="54">
        <f>H95*1/10</f>
        <v>202746.5</v>
      </c>
      <c r="M95" s="8" t="s">
        <v>98</v>
      </c>
      <c r="N95" s="58"/>
      <c r="O95" s="8"/>
      <c r="Q95" s="8"/>
      <c r="R95" s="8"/>
      <c r="S95" s="8"/>
      <c r="T95" s="8"/>
      <c r="U95" s="8"/>
      <c r="V95" s="8"/>
      <c r="W95" s="8"/>
      <c r="X95" s="8"/>
      <c r="Y95" s="8"/>
      <c r="Z95" s="8"/>
      <c r="AA95" s="8"/>
      <c r="AB95" s="8"/>
      <c r="AC95" s="8"/>
      <c r="AD95" s="8"/>
      <c r="AE95" s="8"/>
      <c r="AF95" s="8"/>
      <c r="AG95" s="8"/>
      <c r="AH95" s="8"/>
      <c r="AI95" s="8"/>
      <c r="AJ95" s="8"/>
      <c r="AK95" s="8"/>
      <c r="AL95" s="8"/>
      <c r="AM95" s="8"/>
      <c r="AN95" s="8"/>
      <c r="AO95" s="8"/>
      <c r="AP95" s="8"/>
      <c r="AQ95" s="8"/>
      <c r="AR95" s="8"/>
      <c r="AS95" s="8"/>
      <c r="AT95" s="8"/>
      <c r="AU95" s="8"/>
      <c r="AV95" s="8"/>
      <c r="AW95" s="8"/>
      <c r="AX95" s="8"/>
      <c r="AY95" s="8"/>
      <c r="AZ95" s="8"/>
      <c r="BA95" s="8"/>
      <c r="BB95" s="8"/>
      <c r="BC95" s="8"/>
      <c r="BD95" s="8"/>
      <c r="BE95" s="8"/>
      <c r="BF95" s="8"/>
      <c r="BG95" s="8"/>
      <c r="BH95" s="8"/>
      <c r="BI95" s="8"/>
      <c r="BJ95" s="8"/>
      <c r="BK95" s="8"/>
      <c r="BL95" s="8"/>
      <c r="BM95" s="8"/>
      <c r="BN95" s="8"/>
      <c r="BO95" s="8"/>
      <c r="BP95" s="8"/>
      <c r="BQ95" s="8"/>
      <c r="BR95" s="8"/>
      <c r="BS95" s="8"/>
      <c r="BT95" s="8"/>
      <c r="BU95" s="8"/>
      <c r="BV95" s="8"/>
      <c r="BW95" s="8"/>
      <c r="BX95" s="8"/>
      <c r="BY95" s="8"/>
      <c r="BZ95" s="8"/>
      <c r="CA95" s="8"/>
      <c r="CB95" s="8"/>
      <c r="CC95" s="8"/>
      <c r="CD95" s="8"/>
      <c r="CE95" s="8"/>
      <c r="CF95" s="8"/>
      <c r="CG95" s="8"/>
      <c r="CH95" s="8"/>
      <c r="CI95" s="8"/>
      <c r="CJ95" s="8"/>
      <c r="CK95" s="8"/>
      <c r="CL95" s="8"/>
      <c r="CM95" s="8"/>
      <c r="CN95" s="8"/>
      <c r="CO95" s="8"/>
      <c r="CP95" s="8"/>
      <c r="CQ95" s="8"/>
      <c r="CR95" s="8"/>
      <c r="CS95" s="8"/>
      <c r="CT95" s="8"/>
      <c r="CU95" s="8"/>
      <c r="CV95" s="8"/>
      <c r="CW95" s="8"/>
      <c r="CX95" s="8"/>
      <c r="CY95" s="8"/>
      <c r="CZ95" s="8"/>
      <c r="DA95" s="8"/>
      <c r="DB95" s="8"/>
      <c r="DC95" s="8"/>
      <c r="DD95" s="8"/>
      <c r="DE95" s="8"/>
      <c r="DF95" s="8"/>
      <c r="DG95" s="8"/>
      <c r="DH95" s="8"/>
      <c r="DI95" s="8"/>
      <c r="DJ95" s="8"/>
      <c r="DK95" s="8"/>
      <c r="DL95" s="8"/>
      <c r="DM95" s="8"/>
      <c r="DN95" s="8"/>
      <c r="DO95" s="8"/>
      <c r="DP95" s="8"/>
      <c r="DQ95" s="8"/>
      <c r="DR95" s="8"/>
      <c r="DS95" s="8"/>
      <c r="DT95" s="8"/>
      <c r="DU95" s="8"/>
      <c r="DV95" s="8"/>
      <c r="DW95" s="8"/>
      <c r="DX95" s="8"/>
      <c r="DY95" s="8"/>
      <c r="DZ95" s="8"/>
      <c r="EA95" s="8"/>
      <c r="EB95" s="8"/>
      <c r="EC95" s="8"/>
      <c r="ED95" s="8"/>
      <c r="EE95" s="8"/>
      <c r="EF95" s="8"/>
      <c r="EG95" s="8"/>
      <c r="EH95" s="8"/>
      <c r="EI95" s="8"/>
      <c r="EJ95" s="8"/>
      <c r="EK95" s="8"/>
      <c r="EL95" s="8"/>
      <c r="EM95" s="8"/>
      <c r="EN95" s="8"/>
      <c r="EO95" s="8"/>
      <c r="EP95" s="8"/>
      <c r="EQ95" s="8"/>
      <c r="ER95" s="8"/>
      <c r="ES95" s="8"/>
      <c r="ET95" s="8"/>
      <c r="EU95" s="8"/>
      <c r="EV95" s="8"/>
      <c r="EW95" s="8"/>
      <c r="EX95" s="8"/>
      <c r="EY95" s="8"/>
      <c r="EZ95" s="8"/>
      <c r="FA95" s="8"/>
      <c r="FB95" s="8"/>
      <c r="FC95" s="8"/>
      <c r="FD95" s="8"/>
      <c r="FE95" s="8"/>
      <c r="FF95" s="8"/>
      <c r="FG95" s="8"/>
      <c r="FH95" s="8"/>
      <c r="FI95" s="8"/>
      <c r="FJ95" s="8"/>
      <c r="FK95" s="8"/>
      <c r="FL95" s="8"/>
      <c r="FM95" s="8"/>
      <c r="FN95" s="8"/>
      <c r="FO95" s="8"/>
      <c r="FP95" s="8"/>
      <c r="FQ95" s="8"/>
      <c r="FR95" s="8"/>
      <c r="FS95" s="8"/>
      <c r="FT95" s="8"/>
      <c r="FU95" s="8"/>
      <c r="FV95" s="8"/>
      <c r="FW95" s="8"/>
      <c r="FX95" s="8"/>
      <c r="FY95" s="8"/>
      <c r="FZ95" s="8"/>
      <c r="GA95" s="8"/>
      <c r="GB95" s="8"/>
      <c r="GC95" s="8"/>
      <c r="GD95" s="8"/>
      <c r="GE95" s="8"/>
      <c r="GF95" s="8"/>
      <c r="GG95" s="8"/>
      <c r="GH95" s="8"/>
      <c r="GI95" s="8"/>
      <c r="GJ95" s="8"/>
      <c r="GK95" s="8"/>
      <c r="GL95" s="8"/>
      <c r="GM95" s="8"/>
    </row>
    <row r="96" spans="1:196" s="22" customFormat="1" ht="13.35" customHeight="1">
      <c r="A96" s="67">
        <v>395</v>
      </c>
      <c r="B96" s="8" t="s">
        <v>75</v>
      </c>
      <c r="C96" s="8"/>
      <c r="D96" s="66"/>
      <c r="E96" s="65" t="s">
        <v>26</v>
      </c>
      <c r="F96" s="55"/>
      <c r="G96" s="56"/>
      <c r="H96" s="54">
        <v>1403329</v>
      </c>
      <c r="I96" s="54"/>
      <c r="J96" s="54"/>
      <c r="K96" s="54"/>
      <c r="L96" s="54">
        <f>H96*1/10</f>
        <v>140332.9</v>
      </c>
      <c r="M96" s="8" t="s">
        <v>98</v>
      </c>
      <c r="N96" s="58"/>
      <c r="O96" s="8"/>
      <c r="Q96" s="8"/>
      <c r="R96" s="8"/>
      <c r="S96" s="8"/>
      <c r="T96" s="8"/>
      <c r="U96" s="8"/>
      <c r="V96" s="8"/>
      <c r="W96" s="8"/>
      <c r="X96" s="8"/>
      <c r="Y96" s="8"/>
      <c r="Z96" s="8"/>
      <c r="AA96" s="8"/>
      <c r="AB96" s="8"/>
      <c r="AC96" s="8"/>
      <c r="AD96" s="8"/>
      <c r="AE96" s="8"/>
      <c r="AF96" s="8"/>
      <c r="AG96" s="8"/>
      <c r="AH96" s="8"/>
      <c r="AI96" s="8"/>
      <c r="AJ96" s="8"/>
      <c r="AK96" s="8"/>
      <c r="AL96" s="8"/>
      <c r="AM96" s="8"/>
      <c r="AN96" s="8"/>
      <c r="AO96" s="8"/>
      <c r="AP96" s="8"/>
      <c r="AQ96" s="8"/>
      <c r="AR96" s="8"/>
      <c r="AS96" s="8"/>
      <c r="AT96" s="8"/>
      <c r="AU96" s="8"/>
      <c r="AV96" s="8"/>
      <c r="AW96" s="8"/>
      <c r="AX96" s="8"/>
      <c r="AY96" s="8"/>
      <c r="AZ96" s="8"/>
      <c r="BA96" s="8"/>
      <c r="BB96" s="8"/>
      <c r="BC96" s="8"/>
      <c r="BD96" s="8"/>
      <c r="BE96" s="8"/>
      <c r="BF96" s="8"/>
      <c r="BG96" s="8"/>
      <c r="BH96" s="8"/>
      <c r="BI96" s="8"/>
      <c r="BJ96" s="8"/>
      <c r="BK96" s="8"/>
      <c r="BL96" s="8"/>
      <c r="BM96" s="8"/>
      <c r="BN96" s="8"/>
      <c r="BO96" s="8"/>
      <c r="BP96" s="8"/>
      <c r="BQ96" s="8"/>
      <c r="BR96" s="8"/>
      <c r="BS96" s="8"/>
      <c r="BT96" s="8"/>
      <c r="BU96" s="8"/>
      <c r="BV96" s="8"/>
      <c r="BW96" s="8"/>
      <c r="BX96" s="8"/>
      <c r="BY96" s="8"/>
      <c r="BZ96" s="8"/>
      <c r="CA96" s="8"/>
      <c r="CB96" s="8"/>
      <c r="CC96" s="8"/>
      <c r="CD96" s="8"/>
      <c r="CE96" s="8"/>
      <c r="CF96" s="8"/>
      <c r="CG96" s="8"/>
      <c r="CH96" s="8"/>
      <c r="CI96" s="8"/>
      <c r="CJ96" s="8"/>
      <c r="CK96" s="8"/>
      <c r="CL96" s="8"/>
      <c r="CM96" s="8"/>
      <c r="CN96" s="8"/>
      <c r="CO96" s="8"/>
      <c r="CP96" s="8"/>
      <c r="CQ96" s="8"/>
      <c r="CR96" s="8"/>
      <c r="CS96" s="8"/>
      <c r="CT96" s="8"/>
      <c r="CU96" s="8"/>
      <c r="CV96" s="8"/>
      <c r="CW96" s="8"/>
      <c r="CX96" s="8"/>
      <c r="CY96" s="8"/>
      <c r="CZ96" s="8"/>
      <c r="DA96" s="8"/>
      <c r="DB96" s="8"/>
      <c r="DC96" s="8"/>
      <c r="DD96" s="8"/>
      <c r="DE96" s="8"/>
      <c r="DF96" s="8"/>
      <c r="DG96" s="8"/>
      <c r="DH96" s="8"/>
      <c r="DI96" s="8"/>
      <c r="DJ96" s="8"/>
      <c r="DK96" s="8"/>
      <c r="DL96" s="8"/>
      <c r="DM96" s="8"/>
      <c r="DN96" s="8"/>
      <c r="DO96" s="8"/>
      <c r="DP96" s="8"/>
      <c r="DQ96" s="8"/>
      <c r="DR96" s="8"/>
      <c r="DS96" s="8"/>
      <c r="DT96" s="8"/>
      <c r="DU96" s="8"/>
      <c r="DV96" s="8"/>
      <c r="DW96" s="8"/>
      <c r="DX96" s="8"/>
      <c r="DY96" s="8"/>
      <c r="DZ96" s="8"/>
      <c r="EA96" s="8"/>
      <c r="EB96" s="8"/>
      <c r="EC96" s="8"/>
      <c r="ED96" s="8"/>
      <c r="EE96" s="8"/>
      <c r="EF96" s="8"/>
      <c r="EG96" s="8"/>
      <c r="EH96" s="8"/>
      <c r="EI96" s="8"/>
      <c r="EJ96" s="8"/>
      <c r="EK96" s="8"/>
      <c r="EL96" s="8"/>
      <c r="EM96" s="8"/>
      <c r="EN96" s="8"/>
      <c r="EO96" s="8"/>
      <c r="EP96" s="8"/>
      <c r="EQ96" s="8"/>
      <c r="ER96" s="8"/>
      <c r="ES96" s="8"/>
      <c r="ET96" s="8"/>
      <c r="EU96" s="8"/>
      <c r="EV96" s="8"/>
      <c r="EW96" s="8"/>
      <c r="EX96" s="8"/>
      <c r="EY96" s="8"/>
      <c r="EZ96" s="8"/>
      <c r="FA96" s="8"/>
      <c r="FB96" s="8"/>
      <c r="FC96" s="8"/>
      <c r="FD96" s="8"/>
      <c r="FE96" s="8"/>
      <c r="FF96" s="8"/>
      <c r="FG96" s="8"/>
      <c r="FH96" s="8"/>
      <c r="FI96" s="8"/>
      <c r="FJ96" s="8"/>
      <c r="FK96" s="8"/>
      <c r="FL96" s="8"/>
      <c r="FM96" s="8"/>
      <c r="FN96" s="8"/>
      <c r="FO96" s="8"/>
      <c r="FP96" s="8"/>
      <c r="FQ96" s="8"/>
      <c r="FR96" s="8"/>
      <c r="FS96" s="8"/>
      <c r="FT96" s="8"/>
      <c r="FU96" s="8"/>
      <c r="FV96" s="8"/>
      <c r="FW96" s="8"/>
      <c r="FX96" s="8"/>
      <c r="FY96" s="8"/>
      <c r="FZ96" s="8"/>
      <c r="GA96" s="8"/>
      <c r="GB96" s="8"/>
      <c r="GC96" s="8"/>
      <c r="GD96" s="8"/>
      <c r="GE96" s="8"/>
      <c r="GF96" s="8"/>
      <c r="GG96" s="8"/>
      <c r="GH96" s="8"/>
      <c r="GI96" s="8"/>
      <c r="GJ96" s="8"/>
      <c r="GK96" s="8"/>
      <c r="GL96" s="8"/>
      <c r="GM96" s="8"/>
    </row>
    <row r="97" spans="1:196" s="22" customFormat="1" ht="13.35" customHeight="1">
      <c r="A97" s="67">
        <v>397</v>
      </c>
      <c r="B97" s="8" t="s">
        <v>101</v>
      </c>
      <c r="C97" s="8"/>
      <c r="D97" s="66"/>
      <c r="E97" s="8"/>
      <c r="F97" s="55"/>
      <c r="G97" s="56"/>
      <c r="H97" s="54">
        <v>11619955</v>
      </c>
      <c r="I97" s="54"/>
      <c r="J97" s="54"/>
      <c r="K97" s="54"/>
      <c r="L97" s="54">
        <f>H97*1/10</f>
        <v>1161995.5</v>
      </c>
      <c r="M97" s="8" t="s">
        <v>98</v>
      </c>
      <c r="N97" s="58"/>
      <c r="O97" s="8"/>
      <c r="Q97" s="8"/>
      <c r="R97" s="8"/>
      <c r="S97" s="8"/>
      <c r="T97" s="8"/>
      <c r="U97" s="8"/>
      <c r="V97" s="8"/>
      <c r="W97" s="8"/>
      <c r="X97" s="8"/>
      <c r="Y97" s="8"/>
      <c r="Z97" s="8"/>
      <c r="AA97" s="8"/>
      <c r="AB97" s="8"/>
      <c r="AC97" s="8"/>
      <c r="AD97" s="8"/>
      <c r="AE97" s="8"/>
      <c r="AF97" s="8"/>
      <c r="AG97" s="8"/>
      <c r="AH97" s="8"/>
      <c r="AI97" s="8"/>
      <c r="AJ97" s="8"/>
      <c r="AK97" s="8"/>
      <c r="AL97" s="8"/>
      <c r="AM97" s="8"/>
      <c r="AN97" s="8"/>
      <c r="AO97" s="8"/>
      <c r="AP97" s="8"/>
      <c r="AQ97" s="8"/>
      <c r="AR97" s="8"/>
      <c r="AS97" s="8"/>
      <c r="AT97" s="8"/>
      <c r="AU97" s="8"/>
      <c r="AV97" s="8"/>
      <c r="AW97" s="8"/>
      <c r="AX97" s="8"/>
      <c r="AY97" s="8"/>
      <c r="AZ97" s="8"/>
      <c r="BA97" s="8"/>
      <c r="BB97" s="8"/>
      <c r="BC97" s="8"/>
      <c r="BD97" s="8"/>
      <c r="BE97" s="8"/>
      <c r="BF97" s="8"/>
      <c r="BG97" s="8"/>
      <c r="BH97" s="8"/>
      <c r="BI97" s="8"/>
      <c r="BJ97" s="8"/>
      <c r="BK97" s="8"/>
      <c r="BL97" s="8"/>
      <c r="BM97" s="8"/>
      <c r="BN97" s="8"/>
      <c r="BO97" s="8"/>
      <c r="BP97" s="8"/>
      <c r="BQ97" s="8"/>
      <c r="BR97" s="8"/>
      <c r="BS97" s="8"/>
      <c r="BT97" s="8"/>
      <c r="BU97" s="8"/>
      <c r="BV97" s="8"/>
      <c r="BW97" s="8"/>
      <c r="BX97" s="8"/>
      <c r="BY97" s="8"/>
      <c r="BZ97" s="8"/>
      <c r="CA97" s="8"/>
      <c r="CB97" s="8"/>
      <c r="CC97" s="8"/>
      <c r="CD97" s="8"/>
      <c r="CE97" s="8"/>
      <c r="CF97" s="8"/>
      <c r="CG97" s="8"/>
      <c r="CH97" s="8"/>
      <c r="CI97" s="8"/>
      <c r="CJ97" s="8"/>
      <c r="CK97" s="8"/>
      <c r="CL97" s="8"/>
      <c r="CM97" s="8"/>
      <c r="CN97" s="8"/>
      <c r="CO97" s="8"/>
      <c r="CP97" s="8"/>
      <c r="CQ97" s="8"/>
      <c r="CR97" s="8"/>
      <c r="CS97" s="8"/>
      <c r="CT97" s="8"/>
      <c r="CU97" s="8"/>
      <c r="CV97" s="8"/>
      <c r="CW97" s="8"/>
      <c r="CX97" s="8"/>
      <c r="CY97" s="8"/>
      <c r="CZ97" s="8"/>
      <c r="DA97" s="8"/>
      <c r="DB97" s="8"/>
      <c r="DC97" s="8"/>
      <c r="DD97" s="8"/>
      <c r="DE97" s="8"/>
      <c r="DF97" s="8"/>
      <c r="DG97" s="8"/>
      <c r="DH97" s="8"/>
      <c r="DI97" s="8"/>
      <c r="DJ97" s="8"/>
      <c r="DK97" s="8"/>
      <c r="DL97" s="8"/>
      <c r="DM97" s="8"/>
      <c r="DN97" s="8"/>
      <c r="DO97" s="8"/>
      <c r="DP97" s="8"/>
      <c r="DQ97" s="8"/>
      <c r="DR97" s="8"/>
      <c r="DS97" s="8"/>
      <c r="DT97" s="8"/>
      <c r="DU97" s="8"/>
      <c r="DV97" s="8"/>
      <c r="DW97" s="8"/>
      <c r="DX97" s="8"/>
      <c r="DY97" s="8"/>
      <c r="DZ97" s="8"/>
      <c r="EA97" s="8"/>
      <c r="EB97" s="8"/>
      <c r="EC97" s="8"/>
      <c r="ED97" s="8"/>
      <c r="EE97" s="8"/>
      <c r="EF97" s="8"/>
      <c r="EG97" s="8"/>
      <c r="EH97" s="8"/>
      <c r="EI97" s="8"/>
      <c r="EJ97" s="8"/>
      <c r="EK97" s="8"/>
      <c r="EL97" s="8"/>
      <c r="EM97" s="8"/>
      <c r="EN97" s="8"/>
      <c r="EO97" s="8"/>
      <c r="EP97" s="8"/>
      <c r="EQ97" s="8"/>
      <c r="ER97" s="8"/>
      <c r="ES97" s="8"/>
      <c r="ET97" s="8"/>
      <c r="EU97" s="8"/>
      <c r="EV97" s="8"/>
      <c r="EW97" s="8"/>
      <c r="EX97" s="8"/>
      <c r="EY97" s="8"/>
      <c r="EZ97" s="8"/>
      <c r="FA97" s="8"/>
      <c r="FB97" s="8"/>
      <c r="FC97" s="8"/>
      <c r="FD97" s="8"/>
      <c r="FE97" s="8"/>
      <c r="FF97" s="8"/>
      <c r="FG97" s="8"/>
      <c r="FH97" s="8"/>
      <c r="FI97" s="8"/>
      <c r="FJ97" s="8"/>
      <c r="FK97" s="8"/>
      <c r="FL97" s="8"/>
      <c r="FM97" s="8"/>
      <c r="FN97" s="8"/>
      <c r="FO97" s="8"/>
      <c r="FP97" s="8"/>
      <c r="FQ97" s="8"/>
      <c r="FR97" s="8"/>
      <c r="FS97" s="8"/>
      <c r="FT97" s="8"/>
      <c r="FU97" s="8"/>
      <c r="FV97" s="8"/>
      <c r="FW97" s="8"/>
      <c r="FX97" s="8"/>
      <c r="FY97" s="8"/>
      <c r="FZ97" s="8"/>
      <c r="GA97" s="8"/>
      <c r="GB97" s="8"/>
      <c r="GC97" s="8"/>
      <c r="GD97" s="8"/>
      <c r="GE97" s="8"/>
      <c r="GF97" s="8"/>
      <c r="GG97" s="8"/>
      <c r="GH97" s="8"/>
      <c r="GI97" s="8"/>
      <c r="GJ97" s="8"/>
      <c r="GK97" s="8"/>
      <c r="GL97" s="8"/>
      <c r="GM97" s="8"/>
    </row>
    <row r="98" spans="1:196" s="22" customFormat="1" ht="13.35" customHeight="1">
      <c r="A98" s="67">
        <v>398</v>
      </c>
      <c r="B98" s="8" t="s">
        <v>103</v>
      </c>
      <c r="C98" s="8"/>
      <c r="D98" s="66"/>
      <c r="E98" s="8"/>
      <c r="F98" s="55"/>
      <c r="G98" s="56"/>
      <c r="H98" s="75">
        <v>108755</v>
      </c>
      <c r="I98" s="54"/>
      <c r="J98" s="54"/>
      <c r="K98" s="54"/>
      <c r="L98" s="75">
        <f>H98*1/10</f>
        <v>10875.5</v>
      </c>
      <c r="M98" s="8" t="s">
        <v>98</v>
      </c>
      <c r="N98" s="58"/>
      <c r="O98" s="8"/>
      <c r="Q98" s="8"/>
      <c r="R98" s="8"/>
      <c r="S98" s="8"/>
      <c r="T98" s="8"/>
      <c r="U98" s="8"/>
      <c r="V98" s="8"/>
      <c r="W98" s="8"/>
      <c r="X98" s="8"/>
      <c r="Y98" s="8"/>
      <c r="Z98" s="8"/>
      <c r="AA98" s="8"/>
      <c r="AB98" s="8"/>
      <c r="AC98" s="8"/>
      <c r="AD98" s="8"/>
      <c r="AE98" s="8"/>
      <c r="AF98" s="8"/>
      <c r="AG98" s="8"/>
      <c r="AH98" s="8"/>
      <c r="AI98" s="8"/>
      <c r="AJ98" s="8"/>
      <c r="AK98" s="8"/>
      <c r="AL98" s="8"/>
      <c r="AM98" s="8"/>
      <c r="AN98" s="8"/>
      <c r="AO98" s="8"/>
      <c r="AP98" s="8"/>
      <c r="AQ98" s="8"/>
      <c r="AR98" s="8"/>
      <c r="AS98" s="8"/>
      <c r="AT98" s="8"/>
      <c r="AU98" s="8"/>
      <c r="AV98" s="8"/>
      <c r="AW98" s="8"/>
      <c r="AX98" s="8"/>
      <c r="AY98" s="8"/>
      <c r="AZ98" s="8"/>
      <c r="BA98" s="8"/>
      <c r="BB98" s="8"/>
      <c r="BC98" s="8"/>
      <c r="BD98" s="8"/>
      <c r="BE98" s="8"/>
      <c r="BF98" s="8"/>
      <c r="BG98" s="8"/>
      <c r="BH98" s="8"/>
      <c r="BI98" s="8"/>
      <c r="BJ98" s="8"/>
      <c r="BK98" s="8"/>
      <c r="BL98" s="8"/>
      <c r="BM98" s="8"/>
      <c r="BN98" s="8"/>
      <c r="BO98" s="8"/>
      <c r="BP98" s="8"/>
      <c r="BQ98" s="8"/>
      <c r="BR98" s="8"/>
      <c r="BS98" s="8"/>
      <c r="BT98" s="8"/>
      <c r="BU98" s="8"/>
      <c r="BV98" s="8"/>
      <c r="BW98" s="8"/>
      <c r="BX98" s="8"/>
      <c r="BY98" s="8"/>
      <c r="BZ98" s="8"/>
      <c r="CA98" s="8"/>
      <c r="CB98" s="8"/>
      <c r="CC98" s="8"/>
      <c r="CD98" s="8"/>
      <c r="CE98" s="8"/>
      <c r="CF98" s="8"/>
      <c r="CG98" s="8"/>
      <c r="CH98" s="8"/>
      <c r="CI98" s="8"/>
      <c r="CJ98" s="8"/>
      <c r="CK98" s="8"/>
      <c r="CL98" s="8"/>
      <c r="CM98" s="8"/>
      <c r="CN98" s="8"/>
      <c r="CO98" s="8"/>
      <c r="CP98" s="8"/>
      <c r="CQ98" s="8"/>
      <c r="CR98" s="8"/>
      <c r="CS98" s="8"/>
      <c r="CT98" s="8"/>
      <c r="CU98" s="8"/>
      <c r="CV98" s="8"/>
      <c r="CW98" s="8"/>
      <c r="CX98" s="8"/>
      <c r="CY98" s="8"/>
      <c r="CZ98" s="8"/>
      <c r="DA98" s="8"/>
      <c r="DB98" s="8"/>
      <c r="DC98" s="8"/>
      <c r="DD98" s="8"/>
      <c r="DE98" s="8"/>
      <c r="DF98" s="8"/>
      <c r="DG98" s="8"/>
      <c r="DH98" s="8"/>
      <c r="DI98" s="8"/>
      <c r="DJ98" s="8"/>
      <c r="DK98" s="8"/>
      <c r="DL98" s="8"/>
      <c r="DM98" s="8"/>
      <c r="DN98" s="8"/>
      <c r="DO98" s="8"/>
      <c r="DP98" s="8"/>
      <c r="DQ98" s="8"/>
      <c r="DR98" s="8"/>
      <c r="DS98" s="8"/>
      <c r="DT98" s="8"/>
      <c r="DU98" s="8"/>
      <c r="DV98" s="8"/>
      <c r="DW98" s="8"/>
      <c r="DX98" s="8"/>
      <c r="DY98" s="8"/>
      <c r="DZ98" s="8"/>
      <c r="EA98" s="8"/>
      <c r="EB98" s="8"/>
      <c r="EC98" s="8"/>
      <c r="ED98" s="8"/>
      <c r="EE98" s="8"/>
      <c r="EF98" s="8"/>
      <c r="EG98" s="8"/>
      <c r="EH98" s="8"/>
      <c r="EI98" s="8"/>
      <c r="EJ98" s="8"/>
      <c r="EK98" s="8"/>
      <c r="EL98" s="8"/>
      <c r="EM98" s="8"/>
      <c r="EN98" s="8"/>
      <c r="EO98" s="8"/>
      <c r="EP98" s="8"/>
      <c r="EQ98" s="8"/>
      <c r="ER98" s="8"/>
      <c r="ES98" s="8"/>
      <c r="ET98" s="8"/>
      <c r="EU98" s="8"/>
      <c r="EV98" s="8"/>
      <c r="EW98" s="8"/>
      <c r="EX98" s="8"/>
      <c r="EY98" s="8"/>
      <c r="EZ98" s="8"/>
      <c r="FA98" s="8"/>
      <c r="FB98" s="8"/>
      <c r="FC98" s="8"/>
      <c r="FD98" s="8"/>
      <c r="FE98" s="8"/>
      <c r="FF98" s="8"/>
      <c r="FG98" s="8"/>
      <c r="FH98" s="8"/>
      <c r="FI98" s="8"/>
      <c r="FJ98" s="8"/>
      <c r="FK98" s="8"/>
      <c r="FL98" s="8"/>
      <c r="FM98" s="8"/>
      <c r="FN98" s="8"/>
      <c r="FO98" s="8"/>
      <c r="FP98" s="8"/>
      <c r="FQ98" s="8"/>
      <c r="FR98" s="8"/>
      <c r="FS98" s="8"/>
      <c r="FT98" s="8"/>
      <c r="FU98" s="8"/>
      <c r="FV98" s="8"/>
      <c r="FW98" s="8"/>
      <c r="FX98" s="8"/>
      <c r="FY98" s="8"/>
      <c r="FZ98" s="8"/>
      <c r="GA98" s="8"/>
      <c r="GB98" s="8"/>
      <c r="GC98" s="8"/>
      <c r="GD98" s="8"/>
      <c r="GE98" s="8"/>
      <c r="GF98" s="8"/>
      <c r="GG98" s="8"/>
      <c r="GH98" s="8"/>
      <c r="GI98" s="8"/>
      <c r="GJ98" s="8"/>
      <c r="GK98" s="8"/>
      <c r="GL98" s="8"/>
      <c r="GM98" s="8"/>
    </row>
    <row r="99" spans="1:196" s="22" customFormat="1" ht="13.15" customHeight="1">
      <c r="A99" s="67"/>
      <c r="B99" s="8"/>
      <c r="C99" s="8"/>
      <c r="D99" s="66"/>
      <c r="E99" s="8"/>
      <c r="H99" s="49"/>
      <c r="L99" s="49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  <c r="AA99" s="8"/>
      <c r="AB99" s="8"/>
      <c r="AC99" s="8"/>
      <c r="AD99" s="8"/>
      <c r="AE99" s="8"/>
      <c r="AF99" s="8"/>
      <c r="AG99" s="8"/>
      <c r="AH99" s="8"/>
      <c r="AI99" s="8"/>
      <c r="AJ99" s="8"/>
      <c r="AK99" s="8"/>
      <c r="AL99" s="8"/>
      <c r="AM99" s="8"/>
      <c r="AN99" s="8"/>
      <c r="AO99" s="8"/>
      <c r="AP99" s="8"/>
      <c r="AQ99" s="8"/>
      <c r="AR99" s="8"/>
      <c r="AS99" s="8"/>
      <c r="AT99" s="8"/>
      <c r="AU99" s="8"/>
      <c r="AV99" s="8"/>
      <c r="AW99" s="8"/>
      <c r="AX99" s="8"/>
      <c r="AY99" s="8"/>
      <c r="AZ99" s="8"/>
      <c r="BA99" s="8"/>
      <c r="BB99" s="8"/>
      <c r="BC99" s="8"/>
      <c r="BD99" s="8"/>
      <c r="BE99" s="8"/>
      <c r="BF99" s="8"/>
      <c r="BG99" s="8"/>
      <c r="BH99" s="8"/>
      <c r="BI99" s="8"/>
      <c r="BJ99" s="8"/>
      <c r="BK99" s="8"/>
      <c r="BL99" s="8"/>
      <c r="BM99" s="8"/>
      <c r="BN99" s="8"/>
      <c r="BO99" s="8"/>
      <c r="BP99" s="8"/>
      <c r="BQ99" s="8"/>
      <c r="BR99" s="8"/>
      <c r="BS99" s="8"/>
      <c r="BT99" s="8"/>
      <c r="BU99" s="8"/>
      <c r="BV99" s="8"/>
      <c r="BW99" s="8"/>
      <c r="BX99" s="8"/>
      <c r="BY99" s="8"/>
      <c r="BZ99" s="8"/>
      <c r="CA99" s="8"/>
      <c r="CB99" s="8"/>
      <c r="CC99" s="8"/>
      <c r="CD99" s="8"/>
      <c r="CE99" s="8"/>
      <c r="CF99" s="8"/>
      <c r="CG99" s="8"/>
      <c r="CH99" s="8"/>
      <c r="CI99" s="8"/>
      <c r="CJ99" s="8"/>
      <c r="CK99" s="8"/>
      <c r="CL99" s="8"/>
      <c r="CM99" s="8"/>
      <c r="CN99" s="8"/>
      <c r="CO99" s="8"/>
      <c r="CP99" s="8"/>
      <c r="CQ99" s="8"/>
      <c r="CR99" s="8"/>
      <c r="CS99" s="8"/>
      <c r="CT99" s="8"/>
      <c r="CU99" s="8"/>
      <c r="CV99" s="8"/>
      <c r="CW99" s="8"/>
      <c r="CX99" s="8"/>
      <c r="CY99" s="8"/>
      <c r="CZ99" s="8"/>
      <c r="DA99" s="8"/>
      <c r="DB99" s="8"/>
      <c r="DC99" s="8"/>
      <c r="DD99" s="8"/>
      <c r="DE99" s="8"/>
      <c r="DF99" s="8"/>
      <c r="DG99" s="8"/>
      <c r="DH99" s="8"/>
      <c r="DI99" s="8"/>
      <c r="DJ99" s="8"/>
      <c r="DK99" s="8"/>
      <c r="DL99" s="8"/>
      <c r="DM99" s="8"/>
      <c r="DN99" s="8"/>
      <c r="DO99" s="8"/>
      <c r="DP99" s="8"/>
      <c r="DQ99" s="8"/>
      <c r="DR99" s="8"/>
      <c r="DS99" s="8"/>
      <c r="DT99" s="8"/>
      <c r="DU99" s="8"/>
      <c r="DV99" s="8"/>
      <c r="DW99" s="8"/>
      <c r="DX99" s="8"/>
      <c r="DY99" s="8"/>
      <c r="DZ99" s="8"/>
      <c r="EA99" s="8"/>
      <c r="EB99" s="8"/>
      <c r="EC99" s="8"/>
      <c r="ED99" s="8"/>
      <c r="EE99" s="8"/>
      <c r="EF99" s="8"/>
      <c r="EG99" s="8"/>
      <c r="EH99" s="8"/>
      <c r="EI99" s="8"/>
      <c r="EJ99" s="8"/>
      <c r="EK99" s="8"/>
      <c r="EL99" s="8"/>
      <c r="EM99" s="8"/>
      <c r="EN99" s="8"/>
      <c r="EO99" s="8"/>
      <c r="EP99" s="8"/>
      <c r="EQ99" s="8"/>
      <c r="ER99" s="8"/>
      <c r="ES99" s="8"/>
      <c r="ET99" s="8"/>
      <c r="EU99" s="8"/>
      <c r="EV99" s="8"/>
      <c r="EW99" s="8"/>
      <c r="EX99" s="8"/>
      <c r="EY99" s="8"/>
      <c r="EZ99" s="8"/>
      <c r="FA99" s="8"/>
      <c r="FB99" s="8"/>
      <c r="FC99" s="8"/>
      <c r="FD99" s="8"/>
      <c r="FE99" s="8"/>
      <c r="FF99" s="8"/>
      <c r="FG99" s="8"/>
      <c r="FH99" s="8"/>
      <c r="FI99" s="8"/>
      <c r="FJ99" s="8"/>
      <c r="FK99" s="8"/>
      <c r="FL99" s="8"/>
      <c r="FM99" s="8"/>
      <c r="FN99" s="8"/>
      <c r="FO99" s="8"/>
      <c r="FP99" s="8"/>
      <c r="FQ99" s="8"/>
      <c r="FR99" s="8"/>
      <c r="FS99" s="8"/>
      <c r="FT99" s="8"/>
      <c r="FU99" s="8"/>
      <c r="FV99" s="8"/>
      <c r="FW99" s="8"/>
      <c r="FX99" s="8"/>
      <c r="FY99" s="8"/>
      <c r="FZ99" s="8"/>
      <c r="GA99" s="8"/>
      <c r="GB99" s="8"/>
      <c r="GC99" s="8"/>
      <c r="GD99" s="8"/>
      <c r="GE99" s="8"/>
      <c r="GF99" s="8"/>
      <c r="GG99" s="8"/>
      <c r="GH99" s="8"/>
      <c r="GI99" s="8"/>
      <c r="GJ99" s="8"/>
      <c r="GK99" s="8"/>
      <c r="GL99" s="8"/>
      <c r="GM99" s="8"/>
    </row>
    <row r="100" spans="1:196" s="22" customFormat="1" ht="13.15" customHeight="1">
      <c r="A100" s="65" t="s">
        <v>97</v>
      </c>
      <c r="B100" s="8"/>
      <c r="C100" s="8"/>
      <c r="D100" s="66"/>
      <c r="E100" s="8"/>
      <c r="F100" s="37"/>
      <c r="G100" s="8"/>
      <c r="H100" s="76">
        <f>SUM(H92:H98)</f>
        <v>23261150</v>
      </c>
      <c r="I100" s="19"/>
      <c r="J100" s="33"/>
      <c r="K100" s="19"/>
      <c r="L100" s="76">
        <f>SUM(L92:L98)</f>
        <v>2326115</v>
      </c>
      <c r="M100" s="8"/>
      <c r="N100" s="58"/>
      <c r="O100" s="8"/>
      <c r="P100" s="59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  <c r="AB100" s="8"/>
      <c r="AC100" s="8"/>
      <c r="AD100" s="8"/>
      <c r="AE100" s="8"/>
      <c r="AF100" s="8"/>
      <c r="AG100" s="8"/>
      <c r="AH100" s="8"/>
      <c r="AI100" s="8"/>
      <c r="AJ100" s="8"/>
      <c r="AK100" s="8"/>
      <c r="AL100" s="8"/>
      <c r="AM100" s="8"/>
      <c r="AN100" s="8"/>
      <c r="AO100" s="8"/>
      <c r="AP100" s="8"/>
      <c r="AQ100" s="8"/>
      <c r="AR100" s="8"/>
      <c r="AS100" s="8"/>
      <c r="AT100" s="8"/>
      <c r="AU100" s="8"/>
      <c r="AV100" s="8"/>
      <c r="AW100" s="8"/>
      <c r="AX100" s="8"/>
      <c r="AY100" s="8"/>
      <c r="AZ100" s="8"/>
      <c r="BA100" s="8"/>
      <c r="BB100" s="8"/>
      <c r="BC100" s="8"/>
      <c r="BD100" s="8"/>
      <c r="BE100" s="8"/>
      <c r="BF100" s="8"/>
      <c r="BG100" s="8"/>
      <c r="BH100" s="8"/>
      <c r="BI100" s="8"/>
      <c r="BJ100" s="8"/>
      <c r="BK100" s="8"/>
      <c r="BL100" s="8"/>
      <c r="BM100" s="8"/>
      <c r="BN100" s="8"/>
      <c r="BO100" s="8"/>
      <c r="BP100" s="8"/>
      <c r="BQ100" s="8"/>
      <c r="BR100" s="8"/>
      <c r="BS100" s="8"/>
      <c r="BT100" s="8"/>
      <c r="BU100" s="8"/>
      <c r="BV100" s="8"/>
      <c r="BW100" s="8"/>
      <c r="BX100" s="8"/>
      <c r="BY100" s="8"/>
      <c r="BZ100" s="8"/>
      <c r="CA100" s="8"/>
      <c r="CB100" s="8"/>
      <c r="CC100" s="8"/>
      <c r="CD100" s="8"/>
      <c r="CE100" s="8"/>
      <c r="CF100" s="8"/>
      <c r="CG100" s="8"/>
      <c r="CH100" s="8"/>
      <c r="CI100" s="8"/>
      <c r="CJ100" s="8"/>
      <c r="CK100" s="8"/>
      <c r="CL100" s="8"/>
      <c r="CM100" s="8"/>
      <c r="CN100" s="8"/>
      <c r="CO100" s="8"/>
      <c r="CP100" s="8"/>
      <c r="CQ100" s="8"/>
      <c r="CR100" s="8"/>
      <c r="CS100" s="8"/>
      <c r="CT100" s="8"/>
      <c r="CU100" s="8"/>
      <c r="CV100" s="8"/>
      <c r="CW100" s="8"/>
      <c r="CX100" s="8"/>
      <c r="CY100" s="8"/>
      <c r="CZ100" s="8"/>
      <c r="DA100" s="8"/>
      <c r="DB100" s="8"/>
      <c r="DC100" s="8"/>
      <c r="DD100" s="8"/>
      <c r="DE100" s="8"/>
      <c r="DF100" s="8"/>
      <c r="DG100" s="8"/>
      <c r="DH100" s="8"/>
      <c r="DI100" s="8"/>
      <c r="DJ100" s="8"/>
      <c r="DK100" s="8"/>
      <c r="DL100" s="8"/>
      <c r="DM100" s="8"/>
      <c r="DN100" s="8"/>
      <c r="DO100" s="8"/>
      <c r="DP100" s="8"/>
      <c r="DQ100" s="8"/>
      <c r="DR100" s="8"/>
      <c r="DS100" s="8"/>
      <c r="DT100" s="8"/>
      <c r="DU100" s="8"/>
      <c r="DV100" s="8"/>
      <c r="DW100" s="8"/>
      <c r="DX100" s="8"/>
      <c r="DY100" s="8"/>
      <c r="DZ100" s="8"/>
      <c r="EA100" s="8"/>
      <c r="EB100" s="8"/>
      <c r="EC100" s="8"/>
      <c r="ED100" s="8"/>
      <c r="EE100" s="8"/>
      <c r="EF100" s="8"/>
      <c r="EG100" s="8"/>
      <c r="EH100" s="8"/>
      <c r="EI100" s="8"/>
      <c r="EJ100" s="8"/>
      <c r="EK100" s="8"/>
      <c r="EL100" s="8"/>
      <c r="EM100" s="8"/>
      <c r="EN100" s="8"/>
      <c r="EO100" s="8"/>
      <c r="EP100" s="8"/>
      <c r="EQ100" s="8"/>
      <c r="ER100" s="8"/>
      <c r="ES100" s="8"/>
      <c r="ET100" s="8"/>
      <c r="EU100" s="8"/>
      <c r="EV100" s="8"/>
      <c r="EW100" s="8"/>
      <c r="EX100" s="8"/>
      <c r="EY100" s="8"/>
      <c r="EZ100" s="8"/>
      <c r="FA100" s="8"/>
      <c r="FB100" s="8"/>
      <c r="FC100" s="8"/>
      <c r="FD100" s="8"/>
      <c r="FE100" s="8"/>
      <c r="FF100" s="8"/>
      <c r="FG100" s="8"/>
      <c r="FH100" s="8"/>
      <c r="FI100" s="8"/>
      <c r="FJ100" s="8"/>
      <c r="FK100" s="8"/>
      <c r="FL100" s="8"/>
      <c r="FM100" s="8"/>
      <c r="FN100" s="8"/>
      <c r="FO100" s="8"/>
      <c r="FP100" s="8"/>
      <c r="FQ100" s="8"/>
      <c r="FR100" s="8"/>
      <c r="FS100" s="8"/>
      <c r="FT100" s="8"/>
      <c r="FU100" s="8"/>
      <c r="FV100" s="8"/>
      <c r="FW100" s="8"/>
      <c r="FX100" s="8"/>
      <c r="FY100" s="8"/>
      <c r="FZ100" s="8"/>
      <c r="GA100" s="8"/>
      <c r="GB100" s="8"/>
      <c r="GC100" s="8"/>
      <c r="GD100" s="8"/>
      <c r="GE100" s="8"/>
      <c r="GF100" s="8"/>
      <c r="GG100" s="8"/>
      <c r="GH100" s="8"/>
      <c r="GI100" s="8"/>
      <c r="GJ100" s="8"/>
      <c r="GK100" s="8"/>
      <c r="GL100" s="8"/>
      <c r="GM100" s="8"/>
      <c r="GN100" s="8"/>
    </row>
    <row r="101" spans="1:196" ht="13.15" customHeight="1">
      <c r="A101" s="6"/>
      <c r="C101" s="6"/>
      <c r="D101" s="15"/>
      <c r="E101" s="6"/>
      <c r="F101" s="39"/>
      <c r="G101" s="6"/>
      <c r="H101" s="19"/>
      <c r="I101" s="19"/>
      <c r="J101" s="19" t="s">
        <v>26</v>
      </c>
      <c r="K101" s="19"/>
      <c r="L101" s="19"/>
      <c r="M101" s="8"/>
      <c r="N101" s="20"/>
      <c r="O101" s="6"/>
      <c r="P101" s="17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  <c r="BO101" s="6"/>
      <c r="BP101" s="6"/>
      <c r="BQ101" s="6"/>
      <c r="BR101" s="6"/>
      <c r="BS101" s="6"/>
      <c r="BT101" s="6"/>
      <c r="BU101" s="6"/>
      <c r="BV101" s="6"/>
      <c r="BW101" s="6"/>
      <c r="BX101" s="6"/>
      <c r="BY101" s="6"/>
      <c r="BZ101" s="6"/>
      <c r="CA101" s="6"/>
      <c r="CB101" s="6"/>
      <c r="CC101" s="6"/>
      <c r="CD101" s="6"/>
      <c r="CE101" s="6"/>
      <c r="CF101" s="6"/>
      <c r="CG101" s="6"/>
      <c r="CH101" s="6"/>
      <c r="CI101" s="6"/>
      <c r="CJ101" s="6"/>
      <c r="CK101" s="6"/>
      <c r="CL101" s="6"/>
      <c r="CM101" s="6"/>
      <c r="CN101" s="6"/>
      <c r="CO101" s="6"/>
      <c r="CP101" s="6"/>
      <c r="CQ101" s="6"/>
      <c r="CR101" s="6"/>
      <c r="CS101" s="6"/>
      <c r="CT101" s="6"/>
      <c r="CU101" s="6"/>
      <c r="CV101" s="6"/>
      <c r="CW101" s="6"/>
      <c r="CX101" s="6"/>
      <c r="CY101" s="6"/>
      <c r="CZ101" s="6"/>
      <c r="DA101" s="6"/>
      <c r="DB101" s="6"/>
      <c r="DC101" s="6"/>
      <c r="DD101" s="6"/>
      <c r="DE101" s="6"/>
      <c r="DF101" s="6"/>
      <c r="DG101" s="6"/>
      <c r="DH101" s="6"/>
      <c r="DI101" s="6"/>
      <c r="DJ101" s="6"/>
      <c r="DK101" s="6"/>
      <c r="DL101" s="6"/>
      <c r="DM101" s="6"/>
      <c r="DN101" s="6"/>
      <c r="DO101" s="6"/>
      <c r="DP101" s="6"/>
      <c r="DQ101" s="6"/>
      <c r="DR101" s="6"/>
      <c r="DS101" s="6"/>
      <c r="DT101" s="6"/>
      <c r="DU101" s="6"/>
      <c r="DV101" s="6"/>
      <c r="DW101" s="6"/>
      <c r="DX101" s="6"/>
      <c r="DY101" s="6"/>
      <c r="DZ101" s="6"/>
      <c r="EA101" s="6"/>
      <c r="EB101" s="6"/>
      <c r="EC101" s="6"/>
      <c r="ED101" s="6"/>
      <c r="EE101" s="6"/>
      <c r="EF101" s="6"/>
      <c r="EG101" s="6"/>
      <c r="EH101" s="6"/>
      <c r="EI101" s="6"/>
      <c r="EJ101" s="6"/>
      <c r="EK101" s="6"/>
      <c r="EL101" s="6"/>
      <c r="EM101" s="6"/>
      <c r="EN101" s="6"/>
      <c r="EO101" s="6"/>
      <c r="EP101" s="6"/>
      <c r="EQ101" s="6"/>
      <c r="ER101" s="6"/>
      <c r="ES101" s="6"/>
      <c r="ET101" s="6"/>
      <c r="EU101" s="6"/>
      <c r="EV101" s="6"/>
      <c r="EW101" s="6"/>
      <c r="EX101" s="6"/>
      <c r="EY101" s="6"/>
      <c r="EZ101" s="6"/>
      <c r="FA101" s="6"/>
      <c r="FB101" s="6"/>
      <c r="FC101" s="6"/>
      <c r="FD101" s="6"/>
      <c r="FE101" s="6"/>
      <c r="FF101" s="6"/>
      <c r="FG101" s="6"/>
      <c r="FH101" s="6"/>
      <c r="FI101" s="6"/>
      <c r="FJ101" s="6"/>
      <c r="FK101" s="6"/>
      <c r="FL101" s="6"/>
      <c r="FM101" s="6"/>
      <c r="FN101" s="6"/>
      <c r="FO101" s="6"/>
      <c r="FP101" s="6"/>
      <c r="FQ101" s="6"/>
      <c r="FR101" s="6"/>
      <c r="FS101" s="6"/>
      <c r="FT101" s="6"/>
      <c r="FU101" s="6"/>
      <c r="FV101" s="6"/>
      <c r="FW101" s="6"/>
      <c r="FX101" s="6"/>
      <c r="FY101" s="6"/>
      <c r="FZ101" s="6"/>
      <c r="GA101" s="6"/>
      <c r="GB101" s="6"/>
      <c r="GC101" s="6"/>
      <c r="GD101" s="6"/>
      <c r="GE101" s="6"/>
      <c r="GF101" s="6"/>
      <c r="GG101" s="6"/>
      <c r="GH101" s="6"/>
      <c r="GI101" s="6"/>
      <c r="GJ101" s="6"/>
      <c r="GK101" s="6"/>
      <c r="GL101" s="6"/>
      <c r="GM101" s="6"/>
      <c r="GN101" s="6"/>
    </row>
    <row r="102" spans="1:196">
      <c r="A102" s="14" t="s">
        <v>80</v>
      </c>
      <c r="D102" s="15"/>
      <c r="F102" s="42"/>
      <c r="H102" s="28"/>
      <c r="I102" s="28"/>
      <c r="J102" s="28"/>
      <c r="K102" s="28"/>
      <c r="L102" s="28"/>
      <c r="M102" s="22"/>
      <c r="N102" s="29"/>
      <c r="P102" s="17"/>
      <c r="Q102" s="23"/>
    </row>
    <row r="103" spans="1:196">
      <c r="A103" s="30"/>
      <c r="D103" s="15"/>
      <c r="F103" s="42"/>
      <c r="H103" s="27"/>
      <c r="I103" s="27"/>
      <c r="J103" s="28"/>
      <c r="K103" s="27"/>
      <c r="L103" s="27"/>
      <c r="N103" s="29"/>
      <c r="P103" s="17"/>
      <c r="Q103" s="23"/>
    </row>
    <row r="104" spans="1:196">
      <c r="A104" s="21">
        <v>301</v>
      </c>
      <c r="B104" s="6" t="s">
        <v>81</v>
      </c>
      <c r="C104" s="6"/>
      <c r="D104" s="15"/>
      <c r="E104" s="6"/>
      <c r="F104" s="37">
        <v>100275.19</v>
      </c>
      <c r="G104" s="22" t="s">
        <v>26</v>
      </c>
      <c r="H104" s="28"/>
      <c r="I104" s="27"/>
      <c r="J104" s="28"/>
      <c r="K104" s="27"/>
      <c r="L104" s="27"/>
      <c r="N104" s="29"/>
      <c r="P104" s="17"/>
      <c r="Q104" s="23"/>
    </row>
    <row r="105" spans="1:196">
      <c r="A105" s="21">
        <v>302</v>
      </c>
      <c r="B105" s="6" t="s">
        <v>82</v>
      </c>
      <c r="C105" s="6"/>
      <c r="D105" s="15"/>
      <c r="E105" s="6"/>
      <c r="F105" s="37">
        <v>6830.09</v>
      </c>
      <c r="G105" s="22" t="s">
        <v>26</v>
      </c>
      <c r="H105" s="28"/>
      <c r="I105" s="27"/>
      <c r="J105" s="28"/>
      <c r="K105" s="27"/>
      <c r="L105" s="27"/>
      <c r="N105" s="29"/>
      <c r="P105" s="17"/>
      <c r="Q105" s="23"/>
    </row>
    <row r="106" spans="1:196">
      <c r="A106" s="21">
        <v>303</v>
      </c>
      <c r="B106" s="6" t="s">
        <v>83</v>
      </c>
      <c r="C106" s="6"/>
      <c r="D106" s="15"/>
      <c r="E106" s="6"/>
      <c r="F106" s="55">
        <v>10227548.99</v>
      </c>
      <c r="G106" s="22" t="s">
        <v>26</v>
      </c>
      <c r="H106" s="54">
        <v>5014405</v>
      </c>
      <c r="I106" s="27"/>
      <c r="J106" s="28"/>
      <c r="K106" s="27"/>
      <c r="L106" s="27"/>
      <c r="N106" s="29"/>
      <c r="P106" s="17"/>
      <c r="Q106" s="23"/>
    </row>
    <row r="107" spans="1:196">
      <c r="A107" s="21">
        <v>350</v>
      </c>
      <c r="B107" s="6" t="s">
        <v>84</v>
      </c>
      <c r="D107" s="15"/>
      <c r="F107" s="55">
        <v>12453790.380000001</v>
      </c>
      <c r="G107" s="8" t="s">
        <v>26</v>
      </c>
      <c r="H107" s="54"/>
      <c r="I107" s="18"/>
      <c r="J107" s="19"/>
      <c r="K107" s="18"/>
      <c r="L107" s="18"/>
      <c r="M107" s="6"/>
      <c r="N107" s="20"/>
      <c r="P107" s="17"/>
      <c r="Q107" s="23"/>
    </row>
    <row r="108" spans="1:196">
      <c r="A108" s="21">
        <v>359</v>
      </c>
      <c r="B108" s="6" t="s">
        <v>41</v>
      </c>
      <c r="D108" s="15"/>
      <c r="F108" s="55">
        <v>0</v>
      </c>
      <c r="G108" s="8"/>
      <c r="H108" s="54">
        <v>-2474.63</v>
      </c>
      <c r="I108" s="18"/>
      <c r="J108" s="19"/>
      <c r="K108" s="18"/>
      <c r="L108" s="18"/>
      <c r="M108" s="6"/>
      <c r="N108" s="20"/>
      <c r="P108" s="17"/>
      <c r="Q108" s="23"/>
    </row>
    <row r="109" spans="1:196">
      <c r="A109" s="21">
        <v>360</v>
      </c>
      <c r="B109" s="6" t="s">
        <v>84</v>
      </c>
      <c r="D109" s="15"/>
      <c r="F109" s="55">
        <v>11053676.439999999</v>
      </c>
      <c r="G109" s="8" t="s">
        <v>26</v>
      </c>
      <c r="H109" s="54"/>
      <c r="I109" s="18"/>
      <c r="J109" s="19"/>
      <c r="K109" s="18"/>
      <c r="L109" s="18"/>
      <c r="M109" s="6"/>
      <c r="N109" s="20"/>
      <c r="P109" s="17"/>
      <c r="Q109" s="23"/>
      <c r="S109" s="54"/>
    </row>
    <row r="110" spans="1:196">
      <c r="A110" s="21">
        <v>389</v>
      </c>
      <c r="B110" s="6" t="s">
        <v>84</v>
      </c>
      <c r="D110" s="15"/>
      <c r="F110" s="55">
        <v>5879117.2800000003</v>
      </c>
      <c r="G110" s="8" t="s">
        <v>26</v>
      </c>
      <c r="H110" s="54"/>
      <c r="I110" s="18"/>
      <c r="J110" s="33"/>
      <c r="K110" s="18"/>
      <c r="L110" s="18"/>
      <c r="M110" s="6"/>
      <c r="N110" s="20"/>
      <c r="P110" s="17"/>
      <c r="Q110" s="23"/>
    </row>
    <row r="111" spans="1:196">
      <c r="A111" s="21">
        <v>390.2</v>
      </c>
      <c r="B111" s="6" t="s">
        <v>85</v>
      </c>
      <c r="D111" s="15"/>
      <c r="F111" s="71">
        <v>9356184.6600000001</v>
      </c>
      <c r="G111" s="8" t="s">
        <v>26</v>
      </c>
      <c r="H111" s="54">
        <f>4823877</f>
        <v>4823877</v>
      </c>
      <c r="I111" s="18"/>
      <c r="J111" s="32"/>
      <c r="K111" s="18"/>
      <c r="L111" s="18"/>
      <c r="M111" s="6"/>
      <c r="N111" s="20"/>
      <c r="P111" s="17"/>
      <c r="Q111" s="23"/>
    </row>
    <row r="112" spans="1:196">
      <c r="A112" s="30"/>
      <c r="D112" s="15"/>
      <c r="F112" s="38"/>
      <c r="G112" s="6"/>
      <c r="H112" s="62"/>
      <c r="I112" s="18"/>
      <c r="J112" s="19"/>
      <c r="K112" s="18"/>
      <c r="L112" s="18"/>
      <c r="M112" s="6"/>
      <c r="N112" s="20"/>
      <c r="P112" s="17"/>
      <c r="Q112" s="23"/>
    </row>
    <row r="113" spans="1:17">
      <c r="A113" s="14" t="s">
        <v>95</v>
      </c>
      <c r="D113" s="15"/>
      <c r="F113" s="43">
        <f>SUM(F104:F111)</f>
        <v>49077423.030000001</v>
      </c>
      <c r="G113" s="6"/>
      <c r="H113" s="77">
        <f>SUM(H104:H111)</f>
        <v>9835807.370000001</v>
      </c>
      <c r="I113" s="18"/>
      <c r="J113" s="19"/>
      <c r="K113" s="18"/>
      <c r="L113" s="18"/>
      <c r="M113" s="6"/>
      <c r="N113" s="20"/>
      <c r="P113" s="17"/>
      <c r="Q113" s="23"/>
    </row>
    <row r="114" spans="1:17">
      <c r="A114" s="53"/>
      <c r="D114" s="15"/>
      <c r="F114" s="39"/>
      <c r="G114" s="6"/>
      <c r="H114" s="18"/>
      <c r="I114" s="18"/>
      <c r="J114" s="19"/>
      <c r="K114" s="18"/>
      <c r="L114" s="18"/>
      <c r="M114" s="6"/>
      <c r="N114" s="20"/>
      <c r="P114" s="17"/>
      <c r="Q114" s="23"/>
    </row>
    <row r="115" spans="1:17" ht="13.5" thickBot="1">
      <c r="A115" s="14" t="s">
        <v>86</v>
      </c>
      <c r="D115" s="15"/>
      <c r="F115" s="43">
        <f>F113+F84</f>
        <v>2619360729.4300003</v>
      </c>
      <c r="G115" s="6"/>
      <c r="H115" s="57">
        <f>H84-H100+H113</f>
        <v>847198071.37</v>
      </c>
      <c r="I115" s="19"/>
      <c r="J115" s="19"/>
      <c r="K115" s="19"/>
      <c r="L115" s="57">
        <f>L84+L100</f>
        <v>77589364</v>
      </c>
      <c r="M115" s="6"/>
      <c r="N115" s="20"/>
      <c r="P115" s="17"/>
      <c r="Q115" s="23"/>
    </row>
    <row r="116" spans="1:17" ht="13.5" thickTop="1">
      <c r="A116" s="30"/>
      <c r="D116" s="15"/>
      <c r="F116" s="31"/>
      <c r="G116" s="6"/>
      <c r="H116" s="18"/>
      <c r="I116" s="18"/>
      <c r="J116" s="19"/>
      <c r="K116" s="18"/>
      <c r="L116" s="18"/>
      <c r="M116" s="6"/>
      <c r="N116" s="20"/>
      <c r="P116" s="17"/>
      <c r="Q116" s="23"/>
    </row>
    <row r="117" spans="1:17">
      <c r="A117" s="30"/>
      <c r="D117" s="15"/>
      <c r="F117" s="1"/>
      <c r="H117" s="79"/>
      <c r="I117" s="63"/>
      <c r="J117" s="28"/>
      <c r="K117" s="27"/>
      <c r="L117" s="27"/>
      <c r="N117" s="29"/>
      <c r="P117" s="17"/>
      <c r="Q117" s="23"/>
    </row>
    <row r="118" spans="1:17">
      <c r="A118" s="30"/>
      <c r="D118" s="15"/>
      <c r="F118" s="1"/>
      <c r="H118" s="64"/>
      <c r="I118" s="63"/>
      <c r="J118" s="28"/>
      <c r="K118" s="27"/>
      <c r="L118" s="27"/>
      <c r="N118" s="29"/>
      <c r="P118" s="17"/>
      <c r="Q118" s="23"/>
    </row>
    <row r="119" spans="1:17">
      <c r="A119" s="30"/>
      <c r="B119" s="30" t="s">
        <v>99</v>
      </c>
      <c r="C119" s="30"/>
      <c r="D119" s="15"/>
      <c r="E119" s="30"/>
      <c r="F119" s="1"/>
      <c r="G119" s="30"/>
      <c r="H119" s="27"/>
      <c r="I119" s="27"/>
      <c r="J119" s="28"/>
      <c r="K119" s="27"/>
      <c r="L119" s="27"/>
      <c r="M119" s="30"/>
      <c r="N119" s="29"/>
      <c r="O119" s="30"/>
      <c r="P119" s="17"/>
    </row>
    <row r="120" spans="1:17">
      <c r="A120" s="30"/>
      <c r="B120" s="21" t="s">
        <v>87</v>
      </c>
      <c r="D120" s="15"/>
      <c r="F120" s="1"/>
      <c r="H120" s="27"/>
      <c r="I120" s="27"/>
      <c r="J120" s="28"/>
      <c r="K120" s="27"/>
      <c r="L120" s="27"/>
      <c r="N120" s="29"/>
      <c r="P120" s="17"/>
      <c r="Q120" s="23"/>
    </row>
    <row r="121" spans="1:17">
      <c r="B121" t="s">
        <v>88</v>
      </c>
      <c r="D121" s="15"/>
      <c r="F121" s="1"/>
      <c r="H121" s="27"/>
      <c r="I121" s="27"/>
      <c r="J121" s="28"/>
      <c r="K121" s="27"/>
      <c r="L121" s="27"/>
      <c r="N121" s="29"/>
      <c r="P121" s="17"/>
    </row>
    <row r="122" spans="1:17">
      <c r="B122" s="78" t="s">
        <v>121</v>
      </c>
      <c r="D122" s="15"/>
      <c r="F122" s="1"/>
      <c r="H122" s="27"/>
      <c r="I122" s="27"/>
      <c r="J122" s="28"/>
      <c r="K122" s="27"/>
      <c r="L122" s="27"/>
      <c r="N122" s="29"/>
      <c r="P122" s="17"/>
    </row>
    <row r="123" spans="1:17">
      <c r="D123" s="15"/>
      <c r="F123" s="1"/>
      <c r="H123" s="27"/>
      <c r="I123" s="27"/>
      <c r="J123" s="28"/>
      <c r="K123" s="27"/>
      <c r="L123" s="27"/>
      <c r="N123" s="50"/>
      <c r="P123" s="17"/>
    </row>
    <row r="124" spans="1:17">
      <c r="F124" s="1"/>
      <c r="H124" s="27"/>
      <c r="I124" s="27"/>
      <c r="J124" s="28"/>
      <c r="K124" s="27"/>
      <c r="L124" s="27"/>
      <c r="N124" s="29"/>
      <c r="P124" s="1"/>
    </row>
    <row r="125" spans="1:17">
      <c r="F125" s="1"/>
      <c r="H125" s="27"/>
      <c r="I125" s="27"/>
      <c r="J125" s="28"/>
      <c r="K125" s="27"/>
      <c r="L125" s="27"/>
      <c r="N125" s="29"/>
      <c r="P125" s="1"/>
    </row>
    <row r="126" spans="1:17">
      <c r="F126" s="1"/>
      <c r="H126" s="27"/>
      <c r="I126" s="27"/>
      <c r="J126" s="28"/>
      <c r="K126" s="27"/>
      <c r="L126" s="27"/>
      <c r="N126" s="29"/>
      <c r="P126" s="1"/>
    </row>
    <row r="127" spans="1:17">
      <c r="F127" s="1"/>
      <c r="H127" s="27"/>
      <c r="I127" s="27"/>
      <c r="J127" s="28"/>
      <c r="K127" s="27"/>
      <c r="L127" s="27"/>
      <c r="N127" s="29"/>
      <c r="P127" s="1"/>
    </row>
    <row r="128" spans="1:17">
      <c r="F128" s="1"/>
      <c r="H128" s="27"/>
      <c r="I128" s="27"/>
      <c r="J128" s="28"/>
      <c r="K128" s="27"/>
      <c r="L128" s="27"/>
      <c r="N128" s="29"/>
      <c r="P128" s="1"/>
    </row>
    <row r="129" spans="6:16">
      <c r="F129" s="1"/>
      <c r="H129" s="27"/>
      <c r="I129" s="27"/>
      <c r="J129" s="28"/>
      <c r="K129" s="27"/>
      <c r="L129" s="27"/>
      <c r="N129" s="29"/>
      <c r="P129" s="1"/>
    </row>
    <row r="130" spans="6:16">
      <c r="F130" s="1"/>
      <c r="H130" s="27"/>
      <c r="I130" s="27"/>
      <c r="J130" s="28"/>
      <c r="K130" s="27"/>
      <c r="L130" s="27"/>
      <c r="N130" s="29"/>
      <c r="P130" s="1"/>
    </row>
    <row r="131" spans="6:16">
      <c r="F131" s="1"/>
      <c r="H131" s="27"/>
      <c r="I131" s="27"/>
      <c r="J131" s="28"/>
      <c r="K131" s="27"/>
      <c r="L131" s="27"/>
      <c r="N131" s="29"/>
      <c r="P131" s="1"/>
    </row>
    <row r="132" spans="6:16">
      <c r="F132" s="1"/>
      <c r="H132" s="27"/>
      <c r="I132" s="27"/>
      <c r="J132" s="28"/>
      <c r="K132" s="27"/>
      <c r="L132" s="27"/>
      <c r="N132" s="29"/>
      <c r="P132" s="1"/>
    </row>
    <row r="133" spans="6:16">
      <c r="F133" s="1"/>
      <c r="H133" s="27"/>
      <c r="I133" s="27"/>
      <c r="J133" s="28"/>
      <c r="K133" s="27"/>
      <c r="L133" s="27"/>
      <c r="N133" s="29"/>
      <c r="P133" s="1"/>
    </row>
    <row r="134" spans="6:16">
      <c r="F134" s="1"/>
      <c r="H134" s="27"/>
      <c r="I134" s="27"/>
      <c r="J134" s="28"/>
      <c r="K134" s="27"/>
      <c r="L134" s="27"/>
      <c r="N134" s="29"/>
      <c r="P134" s="1"/>
    </row>
    <row r="135" spans="6:16">
      <c r="F135" s="1"/>
      <c r="H135" s="27"/>
      <c r="I135" s="27"/>
      <c r="J135" s="28"/>
      <c r="K135" s="27"/>
      <c r="L135" s="27"/>
      <c r="N135" s="29"/>
    </row>
    <row r="136" spans="6:16">
      <c r="F136" s="1"/>
      <c r="H136" s="27"/>
      <c r="I136" s="27"/>
      <c r="J136" s="28"/>
      <c r="K136" s="27"/>
      <c r="L136" s="27"/>
      <c r="N136" s="29"/>
    </row>
    <row r="137" spans="6:16">
      <c r="F137" s="1"/>
      <c r="H137" s="27"/>
      <c r="I137" s="27"/>
      <c r="J137" s="28"/>
      <c r="K137" s="27"/>
      <c r="L137" s="27"/>
      <c r="N137" s="29"/>
    </row>
    <row r="138" spans="6:16">
      <c r="F138" s="1"/>
      <c r="H138" s="27"/>
      <c r="I138" s="27"/>
      <c r="J138" s="28"/>
      <c r="K138" s="27"/>
      <c r="L138" s="27"/>
      <c r="N138" s="29"/>
    </row>
    <row r="139" spans="6:16">
      <c r="F139" s="1"/>
      <c r="H139" s="27"/>
      <c r="I139" s="27"/>
      <c r="J139" s="28"/>
      <c r="K139" s="27"/>
      <c r="L139" s="27"/>
      <c r="N139" s="29"/>
    </row>
    <row r="140" spans="6:16">
      <c r="F140" s="1"/>
      <c r="H140" s="27"/>
      <c r="I140" s="27"/>
      <c r="J140" s="28"/>
      <c r="K140" s="27"/>
      <c r="L140" s="27"/>
      <c r="N140" s="29"/>
    </row>
    <row r="141" spans="6:16">
      <c r="F141" s="1"/>
      <c r="H141" s="27"/>
      <c r="I141" s="27"/>
      <c r="J141" s="28"/>
      <c r="K141" s="27"/>
      <c r="L141" s="27"/>
      <c r="N141" s="29"/>
    </row>
    <row r="142" spans="6:16">
      <c r="F142" s="1"/>
      <c r="H142" s="27"/>
      <c r="I142" s="27"/>
      <c r="J142" s="28"/>
      <c r="K142" s="27"/>
      <c r="L142" s="27"/>
      <c r="N142" s="29"/>
    </row>
    <row r="143" spans="6:16">
      <c r="F143" s="1"/>
      <c r="H143" s="27"/>
      <c r="I143" s="27"/>
      <c r="J143" s="28"/>
      <c r="K143" s="27"/>
      <c r="L143" s="27"/>
      <c r="N143" s="29"/>
    </row>
    <row r="144" spans="6:16">
      <c r="F144" s="1"/>
      <c r="H144" s="27"/>
      <c r="I144" s="27"/>
      <c r="J144" s="28"/>
      <c r="K144" s="27"/>
      <c r="L144" s="27"/>
      <c r="N144" s="29"/>
    </row>
    <row r="145" spans="6:14">
      <c r="F145" s="1"/>
      <c r="H145" s="27"/>
      <c r="I145" s="27"/>
      <c r="J145" s="28"/>
      <c r="K145" s="27"/>
      <c r="L145" s="27"/>
      <c r="N145" s="29"/>
    </row>
    <row r="146" spans="6:14">
      <c r="F146" s="1"/>
      <c r="H146" s="27"/>
      <c r="I146" s="27"/>
      <c r="J146" s="28"/>
      <c r="K146" s="27"/>
      <c r="L146" s="27"/>
      <c r="N146" s="29"/>
    </row>
    <row r="147" spans="6:14">
      <c r="F147" s="1"/>
      <c r="H147" s="27"/>
      <c r="I147" s="27"/>
      <c r="J147" s="28"/>
      <c r="K147" s="27"/>
      <c r="L147" s="27"/>
      <c r="N147" s="29"/>
    </row>
    <row r="148" spans="6:14">
      <c r="F148" s="1"/>
      <c r="H148" s="27"/>
      <c r="I148" s="27"/>
      <c r="J148" s="28"/>
      <c r="K148" s="27"/>
      <c r="L148" s="27"/>
      <c r="N148" s="29"/>
    </row>
    <row r="149" spans="6:14">
      <c r="F149" s="1"/>
      <c r="H149" s="27"/>
      <c r="I149" s="27"/>
      <c r="J149" s="28"/>
      <c r="K149" s="27"/>
      <c r="L149" s="27"/>
      <c r="N149" s="29"/>
    </row>
    <row r="150" spans="6:14">
      <c r="F150" s="1"/>
      <c r="H150" s="27"/>
      <c r="I150" s="27"/>
      <c r="J150" s="28"/>
      <c r="K150" s="27"/>
      <c r="L150" s="27"/>
      <c r="N150" s="29"/>
    </row>
    <row r="151" spans="6:14">
      <c r="F151" s="1"/>
      <c r="H151" s="27"/>
      <c r="I151" s="27"/>
      <c r="J151" s="28"/>
      <c r="K151" s="27"/>
      <c r="L151" s="27"/>
      <c r="N151" s="29"/>
    </row>
    <row r="152" spans="6:14">
      <c r="F152" s="1"/>
      <c r="H152" s="27"/>
      <c r="I152" s="27"/>
      <c r="J152" s="28"/>
      <c r="K152" s="27"/>
      <c r="L152" s="27"/>
      <c r="N152" s="29"/>
    </row>
    <row r="153" spans="6:14">
      <c r="F153" s="1"/>
      <c r="H153" s="27"/>
      <c r="I153" s="27"/>
      <c r="J153" s="28"/>
      <c r="K153" s="27"/>
      <c r="L153" s="27"/>
      <c r="N153" s="29"/>
    </row>
    <row r="154" spans="6:14">
      <c r="F154" s="1"/>
      <c r="H154" s="27"/>
      <c r="I154" s="27"/>
      <c r="J154" s="28"/>
      <c r="K154" s="27"/>
      <c r="L154" s="27"/>
      <c r="N154" s="29"/>
    </row>
    <row r="155" spans="6:14">
      <c r="F155" s="1"/>
      <c r="H155" s="27"/>
      <c r="I155" s="27"/>
      <c r="J155" s="28"/>
      <c r="K155" s="27"/>
      <c r="L155" s="27"/>
      <c r="N155" s="29"/>
    </row>
    <row r="156" spans="6:14">
      <c r="F156" s="1"/>
      <c r="H156" s="27"/>
      <c r="I156" s="27"/>
      <c r="J156" s="28"/>
      <c r="K156" s="27"/>
      <c r="L156" s="27"/>
      <c r="N156" s="29"/>
    </row>
    <row r="157" spans="6:14">
      <c r="F157" s="1"/>
      <c r="H157" s="27"/>
      <c r="I157" s="27"/>
      <c r="J157" s="28"/>
      <c r="K157" s="27"/>
      <c r="L157" s="27"/>
      <c r="N157" s="29"/>
    </row>
    <row r="158" spans="6:14">
      <c r="F158" s="1"/>
      <c r="H158" s="27"/>
      <c r="I158" s="27"/>
      <c r="J158" s="28"/>
      <c r="K158" s="27"/>
      <c r="L158" s="27"/>
      <c r="N158" s="29"/>
    </row>
    <row r="159" spans="6:14">
      <c r="F159" s="1"/>
      <c r="H159" s="27"/>
      <c r="I159" s="27"/>
      <c r="J159" s="28"/>
      <c r="K159" s="27"/>
      <c r="L159" s="27"/>
      <c r="N159" s="29"/>
    </row>
    <row r="160" spans="6:14">
      <c r="F160" s="1"/>
      <c r="H160" s="27"/>
      <c r="I160" s="27"/>
      <c r="J160" s="28"/>
      <c r="K160" s="27"/>
      <c r="L160" s="27"/>
      <c r="N160" s="29"/>
    </row>
    <row r="161" spans="6:14">
      <c r="F161" s="1"/>
      <c r="H161" s="27"/>
      <c r="I161" s="27"/>
      <c r="J161" s="28"/>
      <c r="K161" s="27"/>
      <c r="L161" s="27"/>
      <c r="N161" s="29"/>
    </row>
    <row r="162" spans="6:14">
      <c r="F162" s="1"/>
      <c r="H162" s="27"/>
      <c r="I162" s="27"/>
      <c r="J162" s="28"/>
      <c r="K162" s="27"/>
      <c r="L162" s="27"/>
      <c r="N162" s="29"/>
    </row>
    <row r="163" spans="6:14">
      <c r="F163" s="1"/>
      <c r="H163" s="27"/>
      <c r="I163" s="27"/>
      <c r="J163" s="28"/>
      <c r="K163" s="27"/>
      <c r="L163" s="27"/>
      <c r="N163" s="29"/>
    </row>
    <row r="164" spans="6:14">
      <c r="F164" s="1"/>
      <c r="H164" s="27"/>
      <c r="I164" s="27"/>
      <c r="J164" s="28"/>
      <c r="K164" s="27"/>
      <c r="L164" s="27"/>
      <c r="N164" s="29"/>
    </row>
    <row r="165" spans="6:14">
      <c r="F165" s="1"/>
      <c r="H165" s="27"/>
      <c r="I165" s="27"/>
      <c r="J165" s="28"/>
      <c r="K165" s="27"/>
      <c r="L165" s="27"/>
      <c r="N165" s="29"/>
    </row>
    <row r="166" spans="6:14">
      <c r="F166" s="1"/>
      <c r="H166" s="27"/>
      <c r="I166" s="27"/>
      <c r="J166" s="28"/>
      <c r="K166" s="27"/>
      <c r="L166" s="27"/>
      <c r="N166" s="29"/>
    </row>
    <row r="167" spans="6:14">
      <c r="F167" s="1"/>
      <c r="H167" s="27"/>
      <c r="I167" s="27"/>
      <c r="J167" s="28"/>
      <c r="K167" s="27"/>
      <c r="L167" s="27"/>
      <c r="N167" s="29"/>
    </row>
    <row r="168" spans="6:14">
      <c r="F168" s="1"/>
      <c r="H168" s="27"/>
      <c r="I168" s="27"/>
      <c r="J168" s="28"/>
      <c r="K168" s="27"/>
      <c r="L168" s="27"/>
      <c r="N168" s="29"/>
    </row>
    <row r="169" spans="6:14">
      <c r="F169" s="1"/>
      <c r="H169" s="27"/>
      <c r="I169" s="27"/>
      <c r="J169" s="28"/>
      <c r="K169" s="27"/>
      <c r="L169" s="27"/>
      <c r="N169" s="29"/>
    </row>
    <row r="170" spans="6:14">
      <c r="F170" s="1"/>
      <c r="H170" s="27"/>
      <c r="I170" s="27"/>
      <c r="J170" s="28"/>
      <c r="K170" s="27"/>
      <c r="L170" s="27"/>
      <c r="N170" s="29"/>
    </row>
    <row r="171" spans="6:14">
      <c r="F171" s="1"/>
      <c r="H171" s="27"/>
      <c r="I171" s="27"/>
      <c r="J171" s="28"/>
      <c r="K171" s="27"/>
      <c r="L171" s="27"/>
      <c r="N171" s="29"/>
    </row>
    <row r="172" spans="6:14">
      <c r="F172" s="1"/>
      <c r="H172" s="27"/>
      <c r="I172" s="27"/>
      <c r="J172" s="28"/>
      <c r="K172" s="27"/>
      <c r="L172" s="27"/>
      <c r="N172" s="29"/>
    </row>
    <row r="173" spans="6:14">
      <c r="F173" s="1"/>
      <c r="H173" s="27"/>
      <c r="I173" s="27"/>
      <c r="J173" s="28"/>
      <c r="K173" s="27"/>
      <c r="L173" s="27"/>
      <c r="N173" s="29"/>
    </row>
    <row r="174" spans="6:14">
      <c r="F174" s="1"/>
      <c r="H174" s="27"/>
      <c r="I174" s="27"/>
      <c r="J174" s="28"/>
      <c r="K174" s="27"/>
      <c r="L174" s="27"/>
      <c r="N174" s="29"/>
    </row>
    <row r="175" spans="6:14">
      <c r="F175" s="1"/>
      <c r="H175" s="27"/>
      <c r="I175" s="27"/>
      <c r="J175" s="28"/>
      <c r="K175" s="27"/>
      <c r="L175" s="27"/>
      <c r="N175" s="29"/>
    </row>
    <row r="176" spans="6:14">
      <c r="F176" s="1"/>
      <c r="H176" s="27"/>
      <c r="I176" s="27"/>
      <c r="J176" s="28"/>
      <c r="K176" s="27"/>
      <c r="L176" s="27"/>
      <c r="N176" s="29"/>
    </row>
    <row r="177" spans="6:14">
      <c r="F177" s="1"/>
      <c r="H177" s="27"/>
      <c r="I177" s="27"/>
      <c r="J177" s="28"/>
      <c r="K177" s="27"/>
      <c r="L177" s="27"/>
      <c r="N177" s="29"/>
    </row>
    <row r="178" spans="6:14">
      <c r="F178" s="1"/>
      <c r="H178" s="27"/>
      <c r="I178" s="27"/>
      <c r="J178" s="28"/>
      <c r="K178" s="27"/>
      <c r="L178" s="27"/>
      <c r="N178" s="29"/>
    </row>
    <row r="179" spans="6:14">
      <c r="F179" s="1"/>
      <c r="H179" s="27"/>
      <c r="I179" s="27"/>
      <c r="J179" s="28"/>
      <c r="K179" s="27"/>
      <c r="L179" s="27"/>
      <c r="N179" s="29"/>
    </row>
    <row r="180" spans="6:14">
      <c r="F180" s="1"/>
      <c r="H180" s="27"/>
      <c r="I180" s="27"/>
      <c r="J180" s="28"/>
      <c r="K180" s="27"/>
      <c r="L180" s="27"/>
      <c r="N180" s="29"/>
    </row>
    <row r="181" spans="6:14">
      <c r="F181" s="1"/>
      <c r="H181" s="27"/>
      <c r="I181" s="27"/>
      <c r="J181" s="28"/>
      <c r="K181" s="27"/>
      <c r="L181" s="27"/>
      <c r="N181" s="29"/>
    </row>
    <row r="182" spans="6:14">
      <c r="F182" s="1"/>
      <c r="H182" s="27"/>
      <c r="I182" s="27"/>
      <c r="J182" s="28"/>
      <c r="K182" s="27"/>
      <c r="L182" s="27"/>
      <c r="N182" s="29"/>
    </row>
    <row r="183" spans="6:14">
      <c r="F183" s="1"/>
      <c r="H183" s="27"/>
      <c r="I183" s="27"/>
      <c r="J183" s="28"/>
      <c r="K183" s="27"/>
      <c r="L183" s="27"/>
      <c r="N183" s="29"/>
    </row>
    <row r="184" spans="6:14">
      <c r="F184" s="1"/>
      <c r="H184" s="27"/>
      <c r="I184" s="27"/>
      <c r="J184" s="28"/>
      <c r="K184" s="27"/>
      <c r="L184" s="27"/>
      <c r="N184" s="29"/>
    </row>
    <row r="185" spans="6:14">
      <c r="F185" s="1"/>
      <c r="H185" s="27"/>
      <c r="I185" s="27"/>
      <c r="J185" s="28"/>
      <c r="K185" s="27"/>
      <c r="L185" s="27"/>
      <c r="N185" s="29"/>
    </row>
    <row r="186" spans="6:14">
      <c r="F186" s="1"/>
      <c r="H186" s="27"/>
      <c r="I186" s="27"/>
      <c r="J186" s="28"/>
      <c r="K186" s="27"/>
      <c r="L186" s="27"/>
      <c r="N186" s="29"/>
    </row>
    <row r="187" spans="6:14">
      <c r="F187" s="1"/>
      <c r="H187" s="27"/>
      <c r="I187" s="27"/>
      <c r="J187" s="28"/>
      <c r="K187" s="27"/>
      <c r="L187" s="27"/>
      <c r="N187" s="29"/>
    </row>
    <row r="188" spans="6:14">
      <c r="F188" s="1"/>
      <c r="H188" s="27"/>
      <c r="I188" s="27"/>
      <c r="J188" s="28"/>
      <c r="K188" s="27"/>
      <c r="L188" s="27"/>
      <c r="N188" s="29"/>
    </row>
    <row r="189" spans="6:14">
      <c r="F189" s="1"/>
      <c r="H189" s="27"/>
      <c r="I189" s="27"/>
      <c r="J189" s="28"/>
      <c r="K189" s="27"/>
      <c r="L189" s="27"/>
      <c r="N189" s="29"/>
    </row>
    <row r="190" spans="6:14">
      <c r="F190" s="1"/>
      <c r="H190" s="27"/>
      <c r="I190" s="27"/>
      <c r="J190" s="28"/>
      <c r="K190" s="27"/>
      <c r="L190" s="27"/>
      <c r="N190" s="29"/>
    </row>
    <row r="191" spans="6:14">
      <c r="F191" s="1"/>
      <c r="H191" s="27"/>
      <c r="I191" s="27"/>
      <c r="J191" s="28"/>
      <c r="K191" s="27"/>
      <c r="L191" s="27"/>
      <c r="N191" s="29"/>
    </row>
    <row r="192" spans="6:14">
      <c r="F192" s="1"/>
      <c r="H192" s="27"/>
      <c r="I192" s="27"/>
      <c r="J192" s="28"/>
      <c r="K192" s="27"/>
      <c r="L192" s="27"/>
      <c r="N192" s="29"/>
    </row>
    <row r="193" spans="6:14">
      <c r="F193" s="1"/>
      <c r="H193" s="27"/>
      <c r="I193" s="27"/>
      <c r="J193" s="28"/>
      <c r="K193" s="27"/>
      <c r="L193" s="27"/>
      <c r="N193" s="29"/>
    </row>
    <row r="194" spans="6:14">
      <c r="F194" s="1"/>
      <c r="H194" s="27"/>
      <c r="I194" s="27"/>
      <c r="J194" s="28"/>
      <c r="K194" s="27"/>
      <c r="L194" s="27"/>
      <c r="N194" s="29"/>
    </row>
    <row r="195" spans="6:14">
      <c r="F195" s="1"/>
      <c r="H195" s="27"/>
      <c r="I195" s="27"/>
      <c r="J195" s="28"/>
      <c r="K195" s="27"/>
      <c r="L195" s="27"/>
      <c r="N195" s="29"/>
    </row>
    <row r="196" spans="6:14">
      <c r="F196" s="1"/>
      <c r="H196" s="27"/>
      <c r="I196" s="27"/>
      <c r="J196" s="28"/>
      <c r="K196" s="27"/>
      <c r="L196" s="27"/>
      <c r="N196" s="29"/>
    </row>
    <row r="197" spans="6:14">
      <c r="F197" s="1"/>
      <c r="H197" s="27"/>
      <c r="I197" s="27"/>
      <c r="J197" s="28"/>
      <c r="K197" s="27"/>
      <c r="L197" s="27"/>
      <c r="N197" s="29"/>
    </row>
    <row r="198" spans="6:14">
      <c r="F198" s="1"/>
      <c r="H198" s="27"/>
      <c r="I198" s="27"/>
      <c r="J198" s="28"/>
      <c r="K198" s="27"/>
      <c r="L198" s="27"/>
      <c r="N198" s="29"/>
    </row>
    <row r="199" spans="6:14">
      <c r="F199" s="1"/>
      <c r="H199" s="27"/>
      <c r="I199" s="27"/>
      <c r="J199" s="28"/>
      <c r="K199" s="27"/>
      <c r="L199" s="27"/>
      <c r="N199" s="29"/>
    </row>
    <row r="200" spans="6:14">
      <c r="F200" s="1"/>
      <c r="H200" s="27"/>
      <c r="I200" s="27"/>
      <c r="J200" s="28"/>
      <c r="K200" s="27"/>
      <c r="L200" s="27"/>
      <c r="N200" s="29"/>
    </row>
    <row r="201" spans="6:14">
      <c r="F201" s="1"/>
      <c r="H201" s="27"/>
      <c r="I201" s="27"/>
      <c r="J201" s="28"/>
      <c r="K201" s="27"/>
      <c r="L201" s="27"/>
      <c r="N201" s="29"/>
    </row>
    <row r="202" spans="6:14">
      <c r="F202" s="1"/>
      <c r="H202" s="27"/>
      <c r="I202" s="27"/>
      <c r="J202" s="28"/>
      <c r="K202" s="27"/>
      <c r="L202" s="27"/>
      <c r="N202" s="29"/>
    </row>
    <row r="203" spans="6:14">
      <c r="F203" s="1"/>
      <c r="H203" s="27"/>
      <c r="I203" s="27"/>
      <c r="J203" s="28"/>
      <c r="K203" s="27"/>
      <c r="L203" s="27"/>
      <c r="N203" s="29"/>
    </row>
    <row r="204" spans="6:14">
      <c r="F204" s="1"/>
      <c r="H204" s="27"/>
      <c r="I204" s="27"/>
      <c r="J204" s="28"/>
      <c r="K204" s="27"/>
      <c r="L204" s="27"/>
      <c r="N204" s="29"/>
    </row>
    <row r="205" spans="6:14">
      <c r="F205" s="1"/>
      <c r="H205" s="27"/>
      <c r="I205" s="27"/>
      <c r="J205" s="28"/>
      <c r="K205" s="27"/>
      <c r="L205" s="27"/>
      <c r="N205" s="29"/>
    </row>
    <row r="206" spans="6:14">
      <c r="F206" s="1"/>
      <c r="H206" s="27"/>
      <c r="I206" s="27"/>
      <c r="J206" s="28"/>
      <c r="K206" s="27"/>
      <c r="L206" s="27"/>
      <c r="N206" s="29"/>
    </row>
    <row r="207" spans="6:14">
      <c r="F207" s="1"/>
      <c r="H207" s="27"/>
      <c r="I207" s="27"/>
      <c r="J207" s="28"/>
      <c r="K207" s="27"/>
      <c r="L207" s="27"/>
      <c r="N207" s="29"/>
    </row>
    <row r="208" spans="6:14">
      <c r="F208" s="1"/>
      <c r="H208" s="27"/>
      <c r="I208" s="27"/>
      <c r="J208" s="28"/>
      <c r="K208" s="27"/>
      <c r="L208" s="27"/>
      <c r="N208" s="29"/>
    </row>
    <row r="209" spans="6:14">
      <c r="F209" s="1"/>
      <c r="H209" s="27"/>
      <c r="I209" s="27"/>
      <c r="J209" s="28"/>
      <c r="K209" s="27"/>
      <c r="L209" s="27"/>
      <c r="N209" s="29"/>
    </row>
    <row r="210" spans="6:14">
      <c r="F210" s="1"/>
      <c r="H210" s="27"/>
      <c r="I210" s="27"/>
      <c r="J210" s="28"/>
      <c r="K210" s="27"/>
      <c r="L210" s="27"/>
      <c r="N210" s="29"/>
    </row>
    <row r="211" spans="6:14">
      <c r="F211" s="1"/>
      <c r="H211" s="27"/>
      <c r="I211" s="27"/>
      <c r="J211" s="28"/>
      <c r="K211" s="27"/>
      <c r="L211" s="27"/>
      <c r="N211" s="29"/>
    </row>
    <row r="212" spans="6:14">
      <c r="F212" s="1"/>
      <c r="H212" s="27"/>
      <c r="I212" s="27"/>
      <c r="J212" s="28"/>
      <c r="K212" s="27"/>
      <c r="L212" s="27"/>
      <c r="N212" s="29"/>
    </row>
    <row r="213" spans="6:14">
      <c r="F213" s="1"/>
      <c r="H213" s="27"/>
      <c r="I213" s="27"/>
      <c r="J213" s="28"/>
      <c r="K213" s="27"/>
      <c r="L213" s="27"/>
      <c r="N213" s="29"/>
    </row>
    <row r="214" spans="6:14">
      <c r="F214" s="1"/>
      <c r="H214" s="27"/>
      <c r="I214" s="27"/>
      <c r="J214" s="28"/>
      <c r="K214" s="27"/>
      <c r="L214" s="27"/>
      <c r="N214" s="29"/>
    </row>
    <row r="215" spans="6:14">
      <c r="F215" s="1"/>
      <c r="H215" s="27"/>
      <c r="I215" s="27"/>
      <c r="J215" s="28"/>
      <c r="K215" s="27"/>
      <c r="L215" s="27"/>
      <c r="N215" s="29"/>
    </row>
    <row r="216" spans="6:14">
      <c r="F216" s="1"/>
      <c r="H216" s="27"/>
      <c r="I216" s="27"/>
      <c r="J216" s="28"/>
      <c r="K216" s="27"/>
      <c r="L216" s="27"/>
      <c r="N216" s="29"/>
    </row>
    <row r="217" spans="6:14">
      <c r="F217" s="1"/>
      <c r="H217" s="27"/>
      <c r="I217" s="27"/>
      <c r="J217" s="28"/>
      <c r="K217" s="27"/>
      <c r="L217" s="27"/>
      <c r="N217" s="29"/>
    </row>
    <row r="218" spans="6:14">
      <c r="F218" s="1"/>
      <c r="H218" s="27"/>
      <c r="I218" s="27"/>
      <c r="J218" s="28"/>
      <c r="K218" s="27"/>
      <c r="L218" s="27"/>
      <c r="N218" s="29"/>
    </row>
    <row r="219" spans="6:14">
      <c r="F219" s="1"/>
      <c r="H219" s="27"/>
      <c r="I219" s="27"/>
      <c r="J219" s="28"/>
      <c r="K219" s="27"/>
      <c r="L219" s="27"/>
      <c r="N219" s="29"/>
    </row>
    <row r="220" spans="6:14">
      <c r="F220" s="1"/>
      <c r="H220" s="27"/>
      <c r="I220" s="27"/>
      <c r="J220" s="28"/>
      <c r="K220" s="27"/>
      <c r="L220" s="27"/>
      <c r="N220" s="29"/>
    </row>
    <row r="221" spans="6:14">
      <c r="F221" s="1"/>
      <c r="H221" s="27"/>
      <c r="I221" s="27"/>
      <c r="J221" s="28"/>
      <c r="K221" s="27"/>
      <c r="L221" s="27"/>
      <c r="N221" s="29"/>
    </row>
    <row r="222" spans="6:14">
      <c r="F222" s="1"/>
      <c r="H222" s="27"/>
      <c r="I222" s="27"/>
      <c r="J222" s="28"/>
      <c r="K222" s="27"/>
      <c r="L222" s="27"/>
      <c r="N222" s="29"/>
    </row>
    <row r="223" spans="6:14">
      <c r="F223" s="1"/>
      <c r="H223" s="27"/>
      <c r="I223" s="27"/>
      <c r="J223" s="28"/>
      <c r="K223" s="27"/>
      <c r="L223" s="27"/>
      <c r="N223" s="29"/>
    </row>
    <row r="224" spans="6:14">
      <c r="F224" s="1"/>
      <c r="H224" s="27"/>
      <c r="I224" s="27"/>
      <c r="J224" s="28"/>
      <c r="K224" s="27"/>
      <c r="L224" s="27"/>
      <c r="N224" s="29"/>
    </row>
    <row r="225" spans="6:14">
      <c r="F225" s="1"/>
      <c r="H225" s="27"/>
      <c r="I225" s="27"/>
      <c r="J225" s="28"/>
      <c r="K225" s="27"/>
      <c r="L225" s="27"/>
      <c r="N225" s="29"/>
    </row>
    <row r="226" spans="6:14">
      <c r="F226" s="1"/>
      <c r="H226" s="27"/>
      <c r="I226" s="27"/>
      <c r="J226" s="28"/>
      <c r="K226" s="27"/>
      <c r="L226" s="27"/>
      <c r="N226" s="29"/>
    </row>
    <row r="227" spans="6:14">
      <c r="F227" s="1"/>
      <c r="H227" s="27"/>
      <c r="I227" s="27"/>
      <c r="J227" s="28"/>
      <c r="K227" s="27"/>
      <c r="L227" s="27"/>
      <c r="N227" s="29"/>
    </row>
    <row r="228" spans="6:14">
      <c r="F228" s="1"/>
      <c r="H228" s="27"/>
      <c r="I228" s="27"/>
      <c r="J228" s="28"/>
      <c r="K228" s="27"/>
      <c r="L228" s="27"/>
      <c r="N228" s="29"/>
    </row>
    <row r="229" spans="6:14">
      <c r="F229" s="1"/>
      <c r="H229" s="27"/>
      <c r="I229" s="27"/>
      <c r="J229" s="28"/>
      <c r="K229" s="27"/>
      <c r="L229" s="27"/>
      <c r="N229" s="29"/>
    </row>
    <row r="230" spans="6:14">
      <c r="F230" s="1"/>
      <c r="H230" s="27"/>
      <c r="I230" s="27"/>
      <c r="J230" s="28"/>
      <c r="K230" s="27"/>
      <c r="L230" s="27"/>
      <c r="N230" s="29"/>
    </row>
    <row r="231" spans="6:14">
      <c r="F231" s="1"/>
      <c r="H231" s="27"/>
      <c r="I231" s="27"/>
      <c r="J231" s="28"/>
      <c r="K231" s="27"/>
      <c r="L231" s="27"/>
      <c r="N231" s="29"/>
    </row>
    <row r="232" spans="6:14">
      <c r="F232" s="1"/>
      <c r="H232" s="27"/>
      <c r="I232" s="27"/>
      <c r="J232" s="28"/>
      <c r="K232" s="27"/>
      <c r="L232" s="27"/>
      <c r="N232" s="29"/>
    </row>
    <row r="233" spans="6:14">
      <c r="F233" s="1"/>
      <c r="H233" s="27"/>
      <c r="I233" s="27"/>
      <c r="J233" s="28"/>
      <c r="K233" s="27"/>
      <c r="L233" s="27"/>
      <c r="N233" s="29"/>
    </row>
    <row r="234" spans="6:14">
      <c r="F234" s="1"/>
      <c r="H234" s="27"/>
      <c r="I234" s="27"/>
      <c r="J234" s="28"/>
      <c r="K234" s="27"/>
      <c r="L234" s="27"/>
      <c r="N234" s="29"/>
    </row>
    <row r="235" spans="6:14">
      <c r="F235" s="1"/>
      <c r="H235" s="27"/>
      <c r="I235" s="27"/>
      <c r="J235" s="28"/>
      <c r="K235" s="27"/>
      <c r="L235" s="27"/>
      <c r="N235" s="29"/>
    </row>
    <row r="236" spans="6:14">
      <c r="F236" s="1"/>
      <c r="H236" s="27"/>
      <c r="I236" s="27"/>
      <c r="J236" s="28"/>
      <c r="K236" s="27"/>
      <c r="L236" s="27"/>
      <c r="N236" s="29"/>
    </row>
    <row r="237" spans="6:14">
      <c r="F237" s="1"/>
      <c r="H237" s="27"/>
      <c r="I237" s="27"/>
      <c r="J237" s="28"/>
      <c r="K237" s="27"/>
      <c r="L237" s="27"/>
      <c r="N237" s="29"/>
    </row>
    <row r="238" spans="6:14">
      <c r="F238" s="1"/>
      <c r="H238" s="27"/>
      <c r="I238" s="27"/>
      <c r="J238" s="28"/>
      <c r="K238" s="27"/>
      <c r="L238" s="27"/>
      <c r="N238" s="29"/>
    </row>
    <row r="239" spans="6:14">
      <c r="F239" s="1"/>
      <c r="H239" s="27"/>
      <c r="I239" s="27"/>
      <c r="J239" s="28"/>
      <c r="K239" s="27"/>
      <c r="L239" s="27"/>
      <c r="N239" s="29"/>
    </row>
    <row r="240" spans="6:14">
      <c r="F240" s="1"/>
      <c r="H240" s="27"/>
      <c r="I240" s="27"/>
      <c r="J240" s="28"/>
      <c r="K240" s="27"/>
      <c r="L240" s="27"/>
      <c r="N240" s="29"/>
    </row>
    <row r="241" spans="6:14">
      <c r="F241" s="1"/>
      <c r="H241" s="27"/>
      <c r="I241" s="27"/>
      <c r="J241" s="28"/>
      <c r="K241" s="27"/>
      <c r="L241" s="27"/>
      <c r="N241" s="29"/>
    </row>
    <row r="242" spans="6:14">
      <c r="F242" s="1"/>
      <c r="H242" s="27"/>
      <c r="I242" s="27"/>
      <c r="J242" s="28"/>
      <c r="K242" s="27"/>
      <c r="L242" s="27"/>
      <c r="N242" s="29"/>
    </row>
    <row r="243" spans="6:14">
      <c r="F243" s="1"/>
      <c r="H243" s="27"/>
      <c r="I243" s="27"/>
      <c r="J243" s="28"/>
      <c r="K243" s="27"/>
      <c r="L243" s="27"/>
      <c r="N243" s="29"/>
    </row>
    <row r="244" spans="6:14">
      <c r="F244" s="1"/>
      <c r="H244" s="27"/>
      <c r="I244" s="27"/>
      <c r="J244" s="28"/>
      <c r="K244" s="27"/>
      <c r="L244" s="27"/>
      <c r="N244" s="29"/>
    </row>
    <row r="245" spans="6:14">
      <c r="F245" s="1"/>
      <c r="H245" s="27"/>
      <c r="I245" s="27"/>
      <c r="J245" s="28"/>
      <c r="K245" s="27"/>
      <c r="L245" s="27"/>
      <c r="N245" s="29"/>
    </row>
    <row r="246" spans="6:14">
      <c r="F246" s="1"/>
      <c r="H246" s="27"/>
      <c r="I246" s="27"/>
      <c r="J246" s="28"/>
      <c r="K246" s="27"/>
      <c r="L246" s="27"/>
      <c r="N246" s="29"/>
    </row>
    <row r="247" spans="6:14">
      <c r="F247" s="1"/>
      <c r="H247" s="27"/>
      <c r="I247" s="27"/>
      <c r="J247" s="28"/>
      <c r="K247" s="27"/>
      <c r="L247" s="27"/>
      <c r="N247" s="29"/>
    </row>
    <row r="248" spans="6:14">
      <c r="F248" s="1"/>
      <c r="H248" s="27"/>
      <c r="I248" s="27"/>
      <c r="J248" s="28"/>
      <c r="K248" s="27"/>
      <c r="L248" s="27"/>
      <c r="N248" s="29"/>
    </row>
    <row r="249" spans="6:14">
      <c r="F249" s="1"/>
      <c r="H249" s="27"/>
      <c r="I249" s="27"/>
      <c r="J249" s="28"/>
      <c r="K249" s="27"/>
      <c r="L249" s="27"/>
      <c r="N249" s="29"/>
    </row>
    <row r="250" spans="6:14">
      <c r="F250" s="1"/>
      <c r="H250" s="27"/>
      <c r="I250" s="27"/>
      <c r="J250" s="28"/>
      <c r="K250" s="27"/>
      <c r="L250" s="27"/>
      <c r="N250" s="29"/>
    </row>
    <row r="251" spans="6:14">
      <c r="F251" s="1"/>
      <c r="H251" s="27"/>
      <c r="I251" s="27"/>
      <c r="J251" s="28"/>
      <c r="K251" s="27"/>
      <c r="L251" s="27"/>
      <c r="N251" s="29"/>
    </row>
    <row r="252" spans="6:14">
      <c r="F252" s="1"/>
      <c r="H252" s="27"/>
      <c r="I252" s="27"/>
      <c r="J252" s="28"/>
      <c r="K252" s="27"/>
      <c r="L252" s="27"/>
      <c r="N252" s="29"/>
    </row>
    <row r="253" spans="6:14">
      <c r="F253" s="1"/>
      <c r="H253" s="27"/>
      <c r="I253" s="27"/>
      <c r="J253" s="28"/>
      <c r="K253" s="27"/>
      <c r="L253" s="27"/>
      <c r="N253" s="29"/>
    </row>
    <row r="254" spans="6:14">
      <c r="F254" s="1"/>
      <c r="H254" s="27"/>
      <c r="I254" s="27"/>
      <c r="J254" s="28"/>
      <c r="K254" s="27"/>
      <c r="L254" s="27"/>
      <c r="N254" s="29"/>
    </row>
    <row r="255" spans="6:14">
      <c r="F255" s="1"/>
      <c r="H255" s="27"/>
      <c r="I255" s="27"/>
      <c r="J255" s="28"/>
      <c r="K255" s="27"/>
      <c r="L255" s="27"/>
      <c r="N255" s="29"/>
    </row>
    <row r="256" spans="6:14">
      <c r="F256" s="1"/>
      <c r="H256" s="27"/>
      <c r="I256" s="27"/>
      <c r="J256" s="28"/>
      <c r="K256" s="27"/>
      <c r="L256" s="27"/>
      <c r="N256" s="29"/>
    </row>
    <row r="257" spans="6:14">
      <c r="F257" s="1"/>
      <c r="H257" s="27"/>
      <c r="I257" s="27"/>
      <c r="J257" s="28"/>
      <c r="K257" s="27"/>
      <c r="L257" s="27"/>
      <c r="N257" s="29"/>
    </row>
    <row r="258" spans="6:14">
      <c r="F258" s="1"/>
      <c r="H258" s="27"/>
      <c r="I258" s="27"/>
      <c r="J258" s="28"/>
      <c r="K258" s="27"/>
      <c r="L258" s="27"/>
      <c r="N258" s="29"/>
    </row>
    <row r="259" spans="6:14">
      <c r="F259" s="1"/>
      <c r="H259" s="27"/>
      <c r="I259" s="27"/>
      <c r="J259" s="28"/>
      <c r="K259" s="27"/>
      <c r="L259" s="27"/>
      <c r="N259" s="29"/>
    </row>
    <row r="260" spans="6:14">
      <c r="F260" s="1"/>
      <c r="H260" s="27"/>
      <c r="I260" s="27"/>
      <c r="J260" s="28"/>
      <c r="K260" s="27"/>
      <c r="L260" s="27"/>
      <c r="N260" s="29"/>
    </row>
    <row r="261" spans="6:14">
      <c r="F261" s="1"/>
      <c r="H261" s="27"/>
      <c r="I261" s="27"/>
      <c r="J261" s="28"/>
      <c r="K261" s="27"/>
      <c r="L261" s="27"/>
      <c r="N261" s="29"/>
    </row>
    <row r="262" spans="6:14">
      <c r="F262" s="1"/>
      <c r="H262" s="27"/>
      <c r="I262" s="27"/>
      <c r="J262" s="28"/>
      <c r="K262" s="27"/>
      <c r="L262" s="27"/>
      <c r="N262" s="29"/>
    </row>
    <row r="263" spans="6:14">
      <c r="F263" s="1"/>
      <c r="H263" s="27"/>
      <c r="I263" s="27"/>
      <c r="J263" s="28"/>
      <c r="K263" s="27"/>
      <c r="L263" s="27"/>
      <c r="N263" s="29"/>
    </row>
    <row r="264" spans="6:14">
      <c r="F264" s="1"/>
      <c r="H264" s="27"/>
      <c r="I264" s="27"/>
      <c r="J264" s="28"/>
      <c r="K264" s="27"/>
      <c r="L264" s="27"/>
      <c r="N264" s="29"/>
    </row>
    <row r="265" spans="6:14">
      <c r="F265" s="1"/>
      <c r="H265" s="27"/>
      <c r="I265" s="27"/>
      <c r="J265" s="28"/>
      <c r="K265" s="27"/>
      <c r="L265" s="27"/>
      <c r="N265" s="29"/>
    </row>
    <row r="266" spans="6:14">
      <c r="F266" s="1"/>
      <c r="H266" s="27"/>
      <c r="I266" s="27"/>
      <c r="J266" s="28"/>
      <c r="K266" s="27"/>
      <c r="L266" s="27"/>
      <c r="N266" s="29"/>
    </row>
    <row r="267" spans="6:14">
      <c r="F267" s="1"/>
      <c r="H267" s="27"/>
      <c r="I267" s="27"/>
      <c r="J267" s="28"/>
      <c r="K267" s="27"/>
      <c r="L267" s="27"/>
      <c r="N267" s="29"/>
    </row>
    <row r="268" spans="6:14">
      <c r="F268" s="1"/>
      <c r="H268" s="27"/>
      <c r="I268" s="27"/>
      <c r="J268" s="28"/>
      <c r="K268" s="27"/>
      <c r="L268" s="27"/>
      <c r="N268" s="29"/>
    </row>
    <row r="269" spans="6:14">
      <c r="F269" s="1"/>
      <c r="H269" s="27"/>
      <c r="I269" s="27"/>
      <c r="J269" s="28"/>
      <c r="K269" s="27"/>
      <c r="L269" s="27"/>
      <c r="N269" s="29"/>
    </row>
    <row r="270" spans="6:14">
      <c r="F270" s="1"/>
      <c r="H270" s="27"/>
      <c r="I270" s="27"/>
      <c r="J270" s="28"/>
      <c r="K270" s="27"/>
      <c r="L270" s="27"/>
      <c r="N270" s="29"/>
    </row>
    <row r="271" spans="6:14">
      <c r="F271" s="1"/>
      <c r="H271" s="27"/>
      <c r="I271" s="27"/>
      <c r="J271" s="28"/>
      <c r="K271" s="27"/>
      <c r="L271" s="27"/>
      <c r="N271" s="29"/>
    </row>
    <row r="272" spans="6:14">
      <c r="F272" s="1"/>
      <c r="H272" s="27"/>
      <c r="I272" s="27"/>
      <c r="J272" s="28"/>
      <c r="K272" s="27"/>
      <c r="L272" s="27"/>
      <c r="N272" s="29"/>
    </row>
    <row r="273" spans="6:14">
      <c r="F273" s="1"/>
      <c r="H273" s="27"/>
      <c r="I273" s="27"/>
      <c r="J273" s="28"/>
      <c r="K273" s="27"/>
      <c r="L273" s="27"/>
      <c r="N273" s="29"/>
    </row>
    <row r="274" spans="6:14">
      <c r="F274" s="1"/>
      <c r="H274" s="27"/>
      <c r="I274" s="27"/>
      <c r="J274" s="28"/>
      <c r="K274" s="27"/>
      <c r="L274" s="27"/>
      <c r="N274" s="29"/>
    </row>
    <row r="275" spans="6:14">
      <c r="F275" s="1"/>
      <c r="H275" s="27"/>
      <c r="I275" s="27"/>
      <c r="J275" s="28"/>
      <c r="K275" s="27"/>
      <c r="L275" s="27"/>
      <c r="N275" s="29"/>
    </row>
    <row r="276" spans="6:14">
      <c r="F276" s="1"/>
      <c r="H276" s="27"/>
      <c r="I276" s="27"/>
      <c r="J276" s="28"/>
      <c r="K276" s="27"/>
      <c r="L276" s="27"/>
      <c r="N276" s="29"/>
    </row>
    <row r="277" spans="6:14">
      <c r="F277" s="1"/>
      <c r="H277" s="27"/>
      <c r="I277" s="27"/>
      <c r="J277" s="28"/>
      <c r="K277" s="27"/>
      <c r="L277" s="27"/>
      <c r="N277" s="29"/>
    </row>
    <row r="278" spans="6:14">
      <c r="F278" s="1"/>
      <c r="H278" s="27"/>
      <c r="I278" s="27"/>
      <c r="J278" s="28"/>
      <c r="K278" s="27"/>
      <c r="L278" s="27"/>
      <c r="N278" s="29"/>
    </row>
    <row r="279" spans="6:14">
      <c r="F279" s="1"/>
      <c r="H279" s="27"/>
      <c r="I279" s="27"/>
      <c r="J279" s="28"/>
      <c r="K279" s="27"/>
      <c r="L279" s="27"/>
    </row>
    <row r="280" spans="6:14">
      <c r="F280" s="1"/>
      <c r="H280" s="27"/>
      <c r="I280" s="27"/>
      <c r="J280" s="28"/>
      <c r="K280" s="27"/>
      <c r="L280" s="27"/>
    </row>
    <row r="281" spans="6:14">
      <c r="F281" s="1"/>
      <c r="H281" s="27"/>
      <c r="I281" s="27"/>
      <c r="J281" s="28"/>
      <c r="K281" s="27"/>
      <c r="L281" s="27"/>
    </row>
    <row r="282" spans="6:14">
      <c r="F282" s="1"/>
      <c r="H282" s="27"/>
      <c r="I282" s="27"/>
      <c r="J282" s="28"/>
      <c r="K282" s="27"/>
      <c r="L282" s="27"/>
    </row>
    <row r="283" spans="6:14">
      <c r="F283" s="1"/>
      <c r="H283" s="27"/>
      <c r="I283" s="27"/>
      <c r="J283" s="28"/>
      <c r="K283" s="27"/>
      <c r="L283" s="27"/>
    </row>
    <row r="284" spans="6:14">
      <c r="F284" s="1"/>
      <c r="H284" s="27"/>
      <c r="I284" s="27"/>
      <c r="J284" s="28"/>
      <c r="K284" s="27"/>
      <c r="L284" s="27"/>
    </row>
    <row r="285" spans="6:14">
      <c r="F285" s="1"/>
      <c r="H285" s="27"/>
      <c r="I285" s="27"/>
      <c r="J285" s="28"/>
      <c r="K285" s="27"/>
      <c r="L285" s="27"/>
    </row>
    <row r="286" spans="6:14">
      <c r="F286" s="1"/>
      <c r="H286" s="27"/>
      <c r="I286" s="27"/>
      <c r="J286" s="28"/>
      <c r="K286" s="27"/>
      <c r="L286" s="27"/>
    </row>
    <row r="287" spans="6:14">
      <c r="F287" s="1"/>
      <c r="H287" s="27"/>
      <c r="I287" s="27"/>
      <c r="J287" s="28"/>
      <c r="K287" s="27"/>
      <c r="L287" s="27"/>
    </row>
    <row r="288" spans="6:14">
      <c r="F288" s="1"/>
      <c r="H288" s="27"/>
      <c r="I288" s="27"/>
      <c r="J288" s="28"/>
      <c r="K288" s="27"/>
      <c r="L288" s="27"/>
    </row>
    <row r="289" spans="6:12">
      <c r="F289" s="1"/>
      <c r="H289" s="27"/>
      <c r="I289" s="27"/>
      <c r="J289" s="28"/>
      <c r="K289" s="27"/>
      <c r="L289" s="27"/>
    </row>
    <row r="290" spans="6:12">
      <c r="F290" s="1"/>
      <c r="H290" s="27"/>
      <c r="I290" s="27"/>
      <c r="J290" s="28"/>
      <c r="K290" s="27"/>
      <c r="L290" s="27"/>
    </row>
    <row r="291" spans="6:12">
      <c r="F291" s="1"/>
      <c r="H291" s="27"/>
      <c r="I291" s="27"/>
      <c r="J291" s="28"/>
      <c r="K291" s="27"/>
      <c r="L291" s="27"/>
    </row>
    <row r="292" spans="6:12">
      <c r="F292" s="1"/>
      <c r="H292" s="27"/>
      <c r="I292" s="27"/>
      <c r="J292" s="28"/>
      <c r="K292" s="27"/>
      <c r="L292" s="27"/>
    </row>
    <row r="293" spans="6:12">
      <c r="F293" s="1"/>
      <c r="H293" s="27"/>
      <c r="I293" s="27"/>
      <c r="J293" s="28"/>
      <c r="K293" s="27"/>
      <c r="L293" s="27"/>
    </row>
    <row r="294" spans="6:12">
      <c r="F294" s="1"/>
      <c r="H294" s="27"/>
      <c r="I294" s="27"/>
      <c r="J294" s="28"/>
      <c r="K294" s="27"/>
      <c r="L294" s="27"/>
    </row>
    <row r="295" spans="6:12">
      <c r="F295" s="1"/>
      <c r="H295" s="27"/>
      <c r="I295" s="27"/>
      <c r="J295" s="28"/>
      <c r="K295" s="27"/>
      <c r="L295" s="27"/>
    </row>
    <row r="296" spans="6:12">
      <c r="F296" s="1"/>
      <c r="H296" s="27"/>
      <c r="I296" s="27"/>
      <c r="J296" s="28"/>
      <c r="K296" s="27"/>
      <c r="L296" s="27"/>
    </row>
    <row r="297" spans="6:12">
      <c r="F297" s="1"/>
      <c r="H297" s="27"/>
      <c r="I297" s="27"/>
      <c r="J297" s="28"/>
      <c r="K297" s="27"/>
      <c r="L297" s="27"/>
    </row>
    <row r="298" spans="6:12">
      <c r="F298" s="1"/>
      <c r="H298" s="27"/>
      <c r="I298" s="27"/>
      <c r="J298" s="28"/>
      <c r="K298" s="27"/>
      <c r="L298" s="27"/>
    </row>
    <row r="299" spans="6:12">
      <c r="F299" s="1"/>
      <c r="H299" s="27"/>
      <c r="I299" s="27"/>
      <c r="J299" s="28"/>
      <c r="K299" s="27"/>
      <c r="L299" s="27"/>
    </row>
    <row r="300" spans="6:12">
      <c r="F300" s="1"/>
      <c r="H300" s="27"/>
      <c r="I300" s="27"/>
      <c r="J300" s="28"/>
      <c r="K300" s="27"/>
      <c r="L300" s="27"/>
    </row>
    <row r="301" spans="6:12">
      <c r="F301" s="1"/>
      <c r="H301" s="27"/>
      <c r="I301" s="27"/>
      <c r="J301" s="28"/>
      <c r="K301" s="27"/>
      <c r="L301" s="27"/>
    </row>
    <row r="302" spans="6:12">
      <c r="F302" s="1"/>
      <c r="H302" s="27"/>
      <c r="I302" s="27"/>
      <c r="J302" s="28"/>
      <c r="K302" s="27"/>
      <c r="L302" s="27"/>
    </row>
    <row r="303" spans="6:12">
      <c r="F303" s="1"/>
      <c r="H303" s="27"/>
      <c r="I303" s="27"/>
      <c r="J303" s="28"/>
      <c r="K303" s="27"/>
      <c r="L303" s="27"/>
    </row>
    <row r="304" spans="6:12">
      <c r="F304" s="1"/>
      <c r="H304" s="27"/>
      <c r="I304" s="27"/>
      <c r="J304" s="28"/>
      <c r="K304" s="27"/>
      <c r="L304" s="27"/>
    </row>
    <row r="305" spans="6:12">
      <c r="F305" s="1"/>
      <c r="H305" s="27"/>
      <c r="I305" s="27"/>
      <c r="J305" s="28"/>
      <c r="K305" s="27"/>
      <c r="L305" s="27"/>
    </row>
    <row r="306" spans="6:12">
      <c r="F306" s="1"/>
      <c r="H306" s="27"/>
      <c r="I306" s="27"/>
      <c r="J306" s="28"/>
      <c r="K306" s="27"/>
      <c r="L306" s="27"/>
    </row>
    <row r="307" spans="6:12">
      <c r="F307" s="1"/>
      <c r="H307" s="27"/>
      <c r="I307" s="27"/>
      <c r="J307" s="28"/>
      <c r="K307" s="27"/>
      <c r="L307" s="27"/>
    </row>
    <row r="308" spans="6:12">
      <c r="F308" s="1"/>
      <c r="H308" s="27"/>
      <c r="I308" s="27"/>
      <c r="J308" s="28"/>
      <c r="K308" s="27"/>
      <c r="L308" s="27"/>
    </row>
    <row r="309" spans="6:12">
      <c r="F309" s="1"/>
      <c r="H309" s="27"/>
      <c r="I309" s="27"/>
      <c r="J309" s="28"/>
      <c r="K309" s="27"/>
      <c r="L309" s="27"/>
    </row>
    <row r="310" spans="6:12">
      <c r="F310" s="1"/>
      <c r="H310" s="27"/>
      <c r="I310" s="27"/>
      <c r="J310" s="28"/>
      <c r="K310" s="27"/>
      <c r="L310" s="27"/>
    </row>
    <row r="311" spans="6:12">
      <c r="F311" s="1"/>
      <c r="H311" s="27"/>
      <c r="I311" s="27"/>
      <c r="J311" s="28"/>
      <c r="K311" s="27"/>
      <c r="L311" s="27"/>
    </row>
    <row r="312" spans="6:12">
      <c r="F312" s="1"/>
      <c r="H312" s="27"/>
      <c r="I312" s="27"/>
      <c r="J312" s="28"/>
      <c r="K312" s="27"/>
      <c r="L312" s="27"/>
    </row>
    <row r="313" spans="6:12">
      <c r="F313" s="1"/>
      <c r="H313" s="27"/>
      <c r="I313" s="27"/>
      <c r="J313" s="28"/>
      <c r="K313" s="27"/>
      <c r="L313" s="27"/>
    </row>
    <row r="314" spans="6:12">
      <c r="F314" s="1"/>
      <c r="H314" s="27"/>
      <c r="I314" s="27"/>
      <c r="J314" s="28"/>
      <c r="K314" s="27"/>
      <c r="L314" s="27"/>
    </row>
    <row r="315" spans="6:12">
      <c r="F315" s="1"/>
      <c r="H315" s="27"/>
      <c r="I315" s="27"/>
      <c r="J315" s="28"/>
      <c r="K315" s="27"/>
      <c r="L315" s="27"/>
    </row>
    <row r="316" spans="6:12">
      <c r="F316" s="1"/>
      <c r="H316" s="27"/>
      <c r="I316" s="27"/>
      <c r="J316" s="28"/>
      <c r="K316" s="27"/>
      <c r="L316" s="27"/>
    </row>
    <row r="317" spans="6:12">
      <c r="F317" s="1"/>
      <c r="H317" s="27"/>
      <c r="I317" s="27"/>
      <c r="J317" s="28"/>
      <c r="K317" s="27"/>
      <c r="L317" s="27"/>
    </row>
    <row r="318" spans="6:12">
      <c r="F318" s="1"/>
      <c r="H318" s="27"/>
      <c r="I318" s="27"/>
      <c r="J318" s="28"/>
      <c r="K318" s="27"/>
      <c r="L318" s="27"/>
    </row>
    <row r="319" spans="6:12">
      <c r="F319" s="1"/>
      <c r="H319" s="27"/>
      <c r="I319" s="27"/>
      <c r="J319" s="28"/>
      <c r="K319" s="27"/>
      <c r="L319" s="27"/>
    </row>
    <row r="320" spans="6:12">
      <c r="F320" s="1"/>
      <c r="H320" s="27"/>
      <c r="I320" s="27"/>
      <c r="J320" s="28"/>
      <c r="K320" s="27"/>
      <c r="L320" s="27"/>
    </row>
    <row r="321" spans="6:12">
      <c r="F321" s="1"/>
      <c r="H321" s="27"/>
      <c r="I321" s="27"/>
      <c r="J321" s="28"/>
      <c r="K321" s="27"/>
      <c r="L321" s="27"/>
    </row>
    <row r="322" spans="6:12">
      <c r="F322" s="1"/>
      <c r="H322" s="27"/>
      <c r="I322" s="27"/>
      <c r="J322" s="28"/>
      <c r="K322" s="27"/>
      <c r="L322" s="27"/>
    </row>
    <row r="323" spans="6:12">
      <c r="F323" s="1"/>
      <c r="H323" s="27"/>
      <c r="I323" s="27"/>
      <c r="J323" s="28"/>
      <c r="K323" s="27"/>
      <c r="L323" s="27"/>
    </row>
    <row r="324" spans="6:12">
      <c r="F324" s="1"/>
      <c r="H324" s="27"/>
      <c r="I324" s="27"/>
      <c r="J324" s="28"/>
      <c r="K324" s="27"/>
      <c r="L324" s="27"/>
    </row>
    <row r="325" spans="6:12">
      <c r="F325" s="1"/>
      <c r="H325" s="27"/>
      <c r="I325" s="27"/>
      <c r="J325" s="28"/>
      <c r="K325" s="27"/>
      <c r="L325" s="27"/>
    </row>
    <row r="326" spans="6:12">
      <c r="F326" s="1"/>
      <c r="H326" s="27"/>
      <c r="I326" s="27"/>
      <c r="J326" s="28"/>
      <c r="K326" s="27"/>
      <c r="L326" s="27"/>
    </row>
    <row r="327" spans="6:12">
      <c r="F327" s="1"/>
      <c r="H327" s="27"/>
      <c r="I327" s="27"/>
      <c r="J327" s="28"/>
      <c r="K327" s="27"/>
      <c r="L327" s="27"/>
    </row>
    <row r="328" spans="6:12">
      <c r="F328" s="1"/>
      <c r="H328" s="27"/>
      <c r="I328" s="27"/>
      <c r="J328" s="28"/>
      <c r="K328" s="27"/>
      <c r="L328" s="27"/>
    </row>
    <row r="329" spans="6:12">
      <c r="F329" s="1"/>
      <c r="H329" s="27"/>
      <c r="I329" s="27"/>
      <c r="J329" s="28"/>
      <c r="K329" s="27"/>
      <c r="L329" s="27"/>
    </row>
    <row r="330" spans="6:12">
      <c r="F330" s="1"/>
      <c r="H330" s="27"/>
      <c r="I330" s="27"/>
      <c r="J330" s="28"/>
      <c r="K330" s="27"/>
      <c r="L330" s="27"/>
    </row>
    <row r="331" spans="6:12">
      <c r="F331" s="1"/>
      <c r="H331" s="27"/>
      <c r="I331" s="27"/>
      <c r="J331" s="28"/>
      <c r="K331" s="27"/>
      <c r="L331" s="27"/>
    </row>
    <row r="332" spans="6:12">
      <c r="F332" s="1"/>
      <c r="H332" s="27"/>
      <c r="I332" s="27"/>
      <c r="J332" s="28"/>
      <c r="K332" s="27"/>
      <c r="L332" s="27"/>
    </row>
    <row r="333" spans="6:12">
      <c r="F333" s="1"/>
      <c r="H333" s="27"/>
      <c r="I333" s="27"/>
      <c r="J333" s="28"/>
      <c r="K333" s="27"/>
      <c r="L333" s="27"/>
    </row>
    <row r="334" spans="6:12">
      <c r="F334" s="1"/>
      <c r="H334" s="27"/>
      <c r="I334" s="27"/>
      <c r="J334" s="28"/>
      <c r="K334" s="27"/>
      <c r="L334" s="27"/>
    </row>
    <row r="335" spans="6:12">
      <c r="F335" s="1"/>
      <c r="H335" s="27"/>
      <c r="I335" s="27"/>
      <c r="J335" s="28"/>
      <c r="K335" s="27"/>
      <c r="L335" s="27"/>
    </row>
    <row r="336" spans="6:12">
      <c r="F336" s="1"/>
      <c r="H336" s="27"/>
      <c r="I336" s="27"/>
      <c r="J336" s="28"/>
      <c r="K336" s="27"/>
      <c r="L336" s="27"/>
    </row>
    <row r="337" spans="6:12">
      <c r="F337" s="1"/>
      <c r="H337" s="27"/>
      <c r="I337" s="27"/>
      <c r="J337" s="28"/>
      <c r="K337" s="27"/>
      <c r="L337" s="27"/>
    </row>
    <row r="338" spans="6:12">
      <c r="F338" s="1"/>
      <c r="H338" s="27"/>
      <c r="I338" s="27"/>
      <c r="J338" s="28"/>
      <c r="K338" s="27"/>
      <c r="L338" s="27"/>
    </row>
    <row r="339" spans="6:12">
      <c r="F339" s="1"/>
      <c r="H339" s="27"/>
      <c r="I339" s="27"/>
      <c r="J339" s="28"/>
      <c r="K339" s="27"/>
      <c r="L339" s="27"/>
    </row>
    <row r="340" spans="6:12">
      <c r="F340" s="1"/>
      <c r="H340" s="27"/>
      <c r="I340" s="27"/>
      <c r="J340" s="28"/>
      <c r="K340" s="27"/>
      <c r="L340" s="27"/>
    </row>
    <row r="341" spans="6:12">
      <c r="F341" s="1"/>
      <c r="H341" s="27"/>
      <c r="I341" s="27"/>
      <c r="J341" s="28"/>
      <c r="K341" s="27"/>
      <c r="L341" s="27"/>
    </row>
    <row r="342" spans="6:12">
      <c r="F342" s="1"/>
      <c r="H342" s="27"/>
      <c r="I342" s="27"/>
      <c r="J342" s="28"/>
      <c r="K342" s="27"/>
      <c r="L342" s="27"/>
    </row>
    <row r="343" spans="6:12">
      <c r="F343" s="1"/>
      <c r="H343" s="27"/>
      <c r="I343" s="27"/>
      <c r="J343" s="28"/>
      <c r="K343" s="27"/>
      <c r="L343" s="27"/>
    </row>
    <row r="344" spans="6:12">
      <c r="F344" s="1"/>
      <c r="H344" s="27"/>
      <c r="I344" s="27"/>
      <c r="J344" s="28"/>
      <c r="K344" s="27"/>
      <c r="L344" s="27"/>
    </row>
    <row r="345" spans="6:12">
      <c r="F345" s="1"/>
      <c r="H345" s="27"/>
      <c r="I345" s="27"/>
      <c r="J345" s="28"/>
      <c r="K345" s="27"/>
      <c r="L345" s="27"/>
    </row>
    <row r="346" spans="6:12">
      <c r="F346" s="1"/>
      <c r="H346" s="27"/>
      <c r="I346" s="27"/>
      <c r="J346" s="28"/>
      <c r="K346" s="27"/>
      <c r="L346" s="27"/>
    </row>
    <row r="347" spans="6:12">
      <c r="F347" s="1"/>
      <c r="H347" s="27"/>
      <c r="I347" s="27"/>
      <c r="J347" s="28"/>
      <c r="K347" s="27"/>
      <c r="L347" s="27"/>
    </row>
    <row r="348" spans="6:12">
      <c r="F348" s="1"/>
      <c r="H348" s="27"/>
      <c r="I348" s="27"/>
      <c r="J348" s="28"/>
      <c r="K348" s="27"/>
      <c r="L348" s="27"/>
    </row>
    <row r="349" spans="6:12">
      <c r="F349" s="1"/>
      <c r="H349" s="27"/>
      <c r="I349" s="27"/>
      <c r="J349" s="28"/>
      <c r="K349" s="27"/>
      <c r="L349" s="27"/>
    </row>
    <row r="350" spans="6:12">
      <c r="F350" s="1"/>
      <c r="H350" s="27"/>
      <c r="I350" s="27"/>
      <c r="J350" s="28"/>
      <c r="K350" s="27"/>
      <c r="L350" s="27"/>
    </row>
    <row r="351" spans="6:12">
      <c r="F351" s="1"/>
      <c r="H351" s="27"/>
    </row>
    <row r="352" spans="6:12">
      <c r="F352" s="1"/>
      <c r="H352" s="27"/>
    </row>
    <row r="353" spans="6:8">
      <c r="F353" s="1"/>
      <c r="H353" s="27"/>
    </row>
    <row r="354" spans="6:8">
      <c r="F354" s="1"/>
      <c r="H354" s="27"/>
    </row>
    <row r="355" spans="6:8">
      <c r="F355" s="1"/>
      <c r="H355" s="27"/>
    </row>
    <row r="356" spans="6:8">
      <c r="F356" s="1"/>
      <c r="H356" s="27"/>
    </row>
    <row r="357" spans="6:8">
      <c r="F357" s="1"/>
      <c r="H357" s="27"/>
    </row>
    <row r="358" spans="6:8">
      <c r="F358" s="1"/>
      <c r="H358" s="27"/>
    </row>
    <row r="359" spans="6:8">
      <c r="F359" s="1"/>
      <c r="H359" s="27"/>
    </row>
    <row r="360" spans="6:8">
      <c r="F360" s="1"/>
      <c r="H360" s="27"/>
    </row>
    <row r="361" spans="6:8">
      <c r="F361" s="1"/>
      <c r="H361" s="27"/>
    </row>
    <row r="362" spans="6:8">
      <c r="F362" s="1"/>
      <c r="H362" s="27"/>
    </row>
    <row r="363" spans="6:8">
      <c r="F363" s="1"/>
      <c r="H363" s="27"/>
    </row>
    <row r="364" spans="6:8">
      <c r="F364" s="1"/>
      <c r="H364" s="27"/>
    </row>
    <row r="365" spans="6:8">
      <c r="F365" s="1"/>
      <c r="H365" s="27"/>
    </row>
    <row r="366" spans="6:8">
      <c r="F366" s="1"/>
      <c r="H366" s="27"/>
    </row>
    <row r="367" spans="6:8">
      <c r="F367" s="1"/>
      <c r="H367" s="27"/>
    </row>
    <row r="368" spans="6:8">
      <c r="F368" s="1"/>
      <c r="H368" s="27"/>
    </row>
    <row r="369" spans="6:8">
      <c r="F369" s="1"/>
      <c r="H369" s="27"/>
    </row>
    <row r="370" spans="6:8">
      <c r="F370" s="1"/>
      <c r="H370" s="27"/>
    </row>
    <row r="371" spans="6:8">
      <c r="F371" s="1"/>
      <c r="H371" s="27"/>
    </row>
    <row r="372" spans="6:8">
      <c r="F372" s="1"/>
      <c r="H372" s="27"/>
    </row>
    <row r="373" spans="6:8">
      <c r="F373" s="1"/>
      <c r="H373" s="27"/>
    </row>
    <row r="374" spans="6:8">
      <c r="F374" s="1"/>
      <c r="H374" s="27"/>
    </row>
    <row r="375" spans="6:8">
      <c r="F375" s="1"/>
      <c r="H375" s="27"/>
    </row>
    <row r="376" spans="6:8">
      <c r="F376" s="1"/>
      <c r="H376" s="27"/>
    </row>
    <row r="377" spans="6:8">
      <c r="F377" s="1"/>
      <c r="H377" s="27"/>
    </row>
    <row r="378" spans="6:8">
      <c r="F378" s="1"/>
      <c r="H378" s="27"/>
    </row>
    <row r="379" spans="6:8">
      <c r="F379" s="1"/>
      <c r="H379" s="27"/>
    </row>
    <row r="380" spans="6:8">
      <c r="F380" s="1"/>
      <c r="H380" s="27"/>
    </row>
    <row r="381" spans="6:8">
      <c r="F381" s="1"/>
      <c r="H381" s="27"/>
    </row>
    <row r="382" spans="6:8">
      <c r="F382" s="1"/>
      <c r="H382" s="27"/>
    </row>
    <row r="383" spans="6:8">
      <c r="F383" s="1"/>
      <c r="H383" s="27"/>
    </row>
    <row r="384" spans="6:8">
      <c r="F384" s="1"/>
      <c r="H384" s="27"/>
    </row>
    <row r="385" spans="6:8">
      <c r="F385" s="1"/>
      <c r="H385" s="27"/>
    </row>
    <row r="386" spans="6:8">
      <c r="F386" s="1"/>
      <c r="H386" s="27"/>
    </row>
    <row r="387" spans="6:8">
      <c r="F387" s="1"/>
      <c r="H387" s="27"/>
    </row>
    <row r="388" spans="6:8">
      <c r="F388" s="1"/>
      <c r="H388" s="27"/>
    </row>
    <row r="389" spans="6:8">
      <c r="F389" s="1"/>
      <c r="H389" s="27"/>
    </row>
    <row r="390" spans="6:8">
      <c r="F390" s="1"/>
      <c r="H390" s="27"/>
    </row>
    <row r="391" spans="6:8">
      <c r="F391" s="1"/>
      <c r="H391" s="27"/>
    </row>
    <row r="392" spans="6:8">
      <c r="F392" s="1"/>
      <c r="H392" s="27"/>
    </row>
    <row r="393" spans="6:8">
      <c r="F393" s="1"/>
      <c r="H393" s="27"/>
    </row>
    <row r="394" spans="6:8">
      <c r="F394" s="1"/>
      <c r="H394" s="27"/>
    </row>
    <row r="395" spans="6:8">
      <c r="F395" s="1"/>
      <c r="H395" s="27"/>
    </row>
    <row r="396" spans="6:8">
      <c r="F396" s="1"/>
      <c r="H396" s="27"/>
    </row>
    <row r="397" spans="6:8">
      <c r="F397" s="1"/>
      <c r="H397" s="27"/>
    </row>
    <row r="398" spans="6:8">
      <c r="F398" s="1"/>
      <c r="H398" s="27"/>
    </row>
    <row r="399" spans="6:8">
      <c r="F399" s="1"/>
      <c r="H399" s="27"/>
    </row>
    <row r="400" spans="6:8">
      <c r="F400" s="1"/>
      <c r="H400" s="27"/>
    </row>
    <row r="401" spans="6:8">
      <c r="F401" s="1"/>
      <c r="H401" s="27"/>
    </row>
    <row r="402" spans="6:8">
      <c r="F402" s="1"/>
      <c r="H402" s="27"/>
    </row>
    <row r="403" spans="6:8">
      <c r="F403" s="1"/>
      <c r="H403" s="27"/>
    </row>
    <row r="404" spans="6:8">
      <c r="F404" s="1"/>
      <c r="H404" s="27"/>
    </row>
    <row r="405" spans="6:8">
      <c r="F405" s="1"/>
      <c r="H405" s="27"/>
    </row>
    <row r="406" spans="6:8">
      <c r="F406" s="1"/>
      <c r="H406" s="27"/>
    </row>
    <row r="407" spans="6:8">
      <c r="F407" s="1"/>
      <c r="H407" s="27"/>
    </row>
    <row r="408" spans="6:8">
      <c r="F408" s="1"/>
      <c r="H408" s="27"/>
    </row>
    <row r="409" spans="6:8">
      <c r="F409" s="1"/>
      <c r="H409" s="27"/>
    </row>
    <row r="410" spans="6:8">
      <c r="F410" s="1"/>
      <c r="H410" s="27"/>
    </row>
    <row r="411" spans="6:8">
      <c r="F411" s="1"/>
      <c r="H411" s="27"/>
    </row>
    <row r="412" spans="6:8">
      <c r="F412" s="1"/>
      <c r="H412" s="27"/>
    </row>
    <row r="413" spans="6:8">
      <c r="F413" s="1"/>
      <c r="H413" s="27"/>
    </row>
    <row r="414" spans="6:8">
      <c r="F414" s="1"/>
      <c r="H414" s="27"/>
    </row>
    <row r="415" spans="6:8">
      <c r="F415" s="1"/>
      <c r="H415" s="27"/>
    </row>
    <row r="416" spans="6:8">
      <c r="F416" s="1"/>
      <c r="H416" s="27"/>
    </row>
    <row r="417" spans="6:8">
      <c r="F417" s="1"/>
      <c r="H417" s="27"/>
    </row>
    <row r="418" spans="6:8">
      <c r="F418" s="1"/>
      <c r="H418" s="27"/>
    </row>
    <row r="419" spans="6:8">
      <c r="F419" s="1"/>
      <c r="H419" s="27"/>
    </row>
    <row r="420" spans="6:8">
      <c r="F420" s="1"/>
      <c r="H420" s="27"/>
    </row>
    <row r="421" spans="6:8">
      <c r="F421" s="1"/>
      <c r="H421" s="27"/>
    </row>
    <row r="422" spans="6:8">
      <c r="F422" s="1"/>
      <c r="H422" s="27"/>
    </row>
    <row r="423" spans="6:8">
      <c r="F423" s="1"/>
      <c r="H423" s="27"/>
    </row>
    <row r="424" spans="6:8">
      <c r="F424" s="1"/>
      <c r="H424" s="27"/>
    </row>
    <row r="425" spans="6:8">
      <c r="F425" s="1"/>
      <c r="H425" s="27"/>
    </row>
    <row r="426" spans="6:8">
      <c r="F426" s="1"/>
      <c r="H426" s="27"/>
    </row>
    <row r="427" spans="6:8">
      <c r="F427" s="1"/>
      <c r="H427" s="27"/>
    </row>
    <row r="428" spans="6:8">
      <c r="F428" s="1"/>
      <c r="H428" s="27"/>
    </row>
    <row r="429" spans="6:8">
      <c r="F429" s="1"/>
      <c r="H429" s="27"/>
    </row>
    <row r="430" spans="6:8">
      <c r="F430" s="1"/>
      <c r="H430" s="27"/>
    </row>
    <row r="431" spans="6:8">
      <c r="F431" s="1"/>
      <c r="H431" s="27"/>
    </row>
    <row r="432" spans="6:8">
      <c r="F432" s="1"/>
      <c r="H432" s="27"/>
    </row>
    <row r="433" spans="6:8">
      <c r="F433" s="1"/>
      <c r="H433" s="27"/>
    </row>
    <row r="434" spans="6:8">
      <c r="F434" s="1"/>
      <c r="H434" s="27"/>
    </row>
    <row r="435" spans="6:8">
      <c r="F435" s="1"/>
      <c r="H435" s="27"/>
    </row>
    <row r="436" spans="6:8">
      <c r="F436" s="1"/>
      <c r="H436" s="27"/>
    </row>
    <row r="437" spans="6:8">
      <c r="F437" s="1"/>
      <c r="H437" s="27"/>
    </row>
    <row r="438" spans="6:8">
      <c r="F438" s="1"/>
      <c r="H438" s="27"/>
    </row>
    <row r="439" spans="6:8">
      <c r="F439" s="1"/>
      <c r="H439" s="27"/>
    </row>
    <row r="440" spans="6:8">
      <c r="F440" s="1"/>
      <c r="H440" s="27"/>
    </row>
    <row r="441" spans="6:8">
      <c r="F441" s="1"/>
      <c r="H441" s="27"/>
    </row>
    <row r="442" spans="6:8">
      <c r="F442" s="1"/>
      <c r="H442" s="27"/>
    </row>
    <row r="443" spans="6:8">
      <c r="F443" s="1"/>
      <c r="H443" s="27"/>
    </row>
    <row r="444" spans="6:8">
      <c r="F444" s="1"/>
      <c r="H444" s="27"/>
    </row>
    <row r="445" spans="6:8">
      <c r="F445" s="1"/>
      <c r="H445" s="27"/>
    </row>
    <row r="446" spans="6:8">
      <c r="F446" s="1"/>
      <c r="H446" s="27"/>
    </row>
    <row r="447" spans="6:8">
      <c r="F447" s="1"/>
      <c r="H447" s="27"/>
    </row>
    <row r="448" spans="6:8">
      <c r="F448" s="1"/>
      <c r="H448" s="27"/>
    </row>
    <row r="449" spans="6:8">
      <c r="F449" s="1"/>
      <c r="H449" s="27"/>
    </row>
    <row r="450" spans="6:8">
      <c r="F450" s="1"/>
      <c r="H450" s="27"/>
    </row>
    <row r="451" spans="6:8">
      <c r="F451" s="1"/>
      <c r="H451" s="27"/>
    </row>
    <row r="452" spans="6:8">
      <c r="F452" s="1"/>
      <c r="H452" s="27"/>
    </row>
    <row r="453" spans="6:8">
      <c r="F453" s="1"/>
      <c r="H453" s="27"/>
    </row>
    <row r="454" spans="6:8">
      <c r="F454" s="1"/>
      <c r="H454" s="27"/>
    </row>
    <row r="455" spans="6:8">
      <c r="F455" s="1"/>
      <c r="H455" s="27"/>
    </row>
    <row r="456" spans="6:8">
      <c r="F456" s="1"/>
      <c r="H456" s="27"/>
    </row>
    <row r="457" spans="6:8">
      <c r="F457" s="1"/>
      <c r="H457" s="27"/>
    </row>
    <row r="458" spans="6:8">
      <c r="F458" s="1"/>
      <c r="H458" s="27"/>
    </row>
    <row r="459" spans="6:8">
      <c r="F459" s="1"/>
      <c r="H459" s="27"/>
    </row>
    <row r="460" spans="6:8">
      <c r="F460" s="1"/>
      <c r="H460" s="27"/>
    </row>
    <row r="461" spans="6:8">
      <c r="F461" s="1"/>
      <c r="H461" s="27"/>
    </row>
    <row r="462" spans="6:8">
      <c r="F462" s="1"/>
      <c r="H462" s="27"/>
    </row>
    <row r="463" spans="6:8">
      <c r="F463" s="1"/>
      <c r="H463" s="27"/>
    </row>
    <row r="464" spans="6:8">
      <c r="F464" s="1"/>
      <c r="H464" s="27"/>
    </row>
    <row r="465" spans="6:8">
      <c r="F465" s="1"/>
      <c r="H465" s="27"/>
    </row>
    <row r="466" spans="6:8">
      <c r="F466" s="1"/>
      <c r="H466" s="27"/>
    </row>
    <row r="467" spans="6:8">
      <c r="F467" s="1"/>
      <c r="H467" s="27"/>
    </row>
    <row r="468" spans="6:8">
      <c r="F468" s="1"/>
      <c r="H468" s="27"/>
    </row>
    <row r="469" spans="6:8">
      <c r="F469" s="1"/>
      <c r="H469" s="27"/>
    </row>
    <row r="470" spans="6:8">
      <c r="F470" s="1"/>
      <c r="H470" s="27"/>
    </row>
    <row r="471" spans="6:8">
      <c r="F471" s="1"/>
      <c r="H471" s="27"/>
    </row>
    <row r="472" spans="6:8">
      <c r="F472" s="1"/>
      <c r="H472" s="27"/>
    </row>
    <row r="473" spans="6:8">
      <c r="F473" s="1"/>
      <c r="H473" s="27"/>
    </row>
    <row r="474" spans="6:8">
      <c r="F474" s="1"/>
      <c r="H474" s="27"/>
    </row>
    <row r="475" spans="6:8">
      <c r="F475" s="1"/>
      <c r="H475" s="27"/>
    </row>
    <row r="476" spans="6:8">
      <c r="F476" s="1"/>
      <c r="H476" s="27"/>
    </row>
    <row r="477" spans="6:8">
      <c r="F477" s="1"/>
      <c r="H477" s="27"/>
    </row>
    <row r="478" spans="6:8">
      <c r="F478" s="1"/>
      <c r="H478" s="27"/>
    </row>
    <row r="479" spans="6:8">
      <c r="F479" s="1"/>
      <c r="H479" s="27"/>
    </row>
    <row r="480" spans="6:8">
      <c r="F480" s="1"/>
      <c r="H480" s="27"/>
    </row>
    <row r="481" spans="6:8">
      <c r="F481" s="1"/>
      <c r="H481" s="27"/>
    </row>
    <row r="482" spans="6:8">
      <c r="F482" s="1"/>
      <c r="H482" s="27"/>
    </row>
    <row r="483" spans="6:8">
      <c r="F483" s="1"/>
      <c r="H483" s="27"/>
    </row>
    <row r="484" spans="6:8">
      <c r="F484" s="1"/>
      <c r="H484" s="27"/>
    </row>
    <row r="485" spans="6:8">
      <c r="F485" s="1"/>
      <c r="H485" s="27"/>
    </row>
    <row r="486" spans="6:8">
      <c r="F486" s="1"/>
      <c r="H486" s="27"/>
    </row>
    <row r="487" spans="6:8">
      <c r="F487" s="1"/>
      <c r="H487" s="27"/>
    </row>
    <row r="488" spans="6:8">
      <c r="F488" s="1"/>
    </row>
    <row r="489" spans="6:8">
      <c r="F489" s="1"/>
    </row>
    <row r="490" spans="6:8">
      <c r="F490" s="1"/>
    </row>
    <row r="491" spans="6:8">
      <c r="F491" s="1"/>
    </row>
    <row r="492" spans="6:8">
      <c r="F492" s="1"/>
    </row>
    <row r="493" spans="6:8">
      <c r="F493" s="1"/>
    </row>
    <row r="494" spans="6:8">
      <c r="F494" s="1"/>
    </row>
  </sheetData>
  <phoneticPr fontId="0" type="noConversion"/>
  <printOptions horizontalCentered="1"/>
  <pageMargins left="0.5" right="0.5" top="0.75" bottom="0.4" header="0.5" footer="0.5"/>
  <pageSetup scale="80" fitToHeight="3" orientation="landscape" r:id="rId1"/>
  <headerFooter alignWithMargins="0"/>
  <rowBreaks count="2" manualBreakCount="2">
    <brk id="50" max="16383" man="1"/>
    <brk id="86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Table 2</vt:lpstr>
      <vt:lpstr>'Table 2'!Print_Area</vt:lpstr>
      <vt:lpstr>'Table 2'!Print_Titles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Melissa M. Howard</cp:lastModifiedBy>
  <cp:lastPrinted>2010-08-18T19:07:37Z</cp:lastPrinted>
  <dcterms:created xsi:type="dcterms:W3CDTF">2007-06-06T14:02:49Z</dcterms:created>
  <dcterms:modified xsi:type="dcterms:W3CDTF">2010-08-19T15:45:09Z</dcterms:modified>
</cp:coreProperties>
</file>