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390" windowHeight="9090"/>
  </bookViews>
  <sheets>
    <sheet name="Table 1" sheetId="1" r:id="rId1"/>
  </sheets>
  <definedNames>
    <definedName name="_xlnm.Print_Area" localSheetId="0">'Table 1'!$A$11:$G$48</definedName>
    <definedName name="_xlnm.Print_Titles" localSheetId="0">'Table 1'!$1:$10</definedName>
  </definedNames>
  <calcPr calcId="125725"/>
</workbook>
</file>

<file path=xl/calcChain.xml><?xml version="1.0" encoding="utf-8"?>
<calcChain xmlns="http://schemas.openxmlformats.org/spreadsheetml/2006/main">
  <c r="G45" i="1"/>
  <c r="G44" l="1"/>
  <c r="E40"/>
  <c r="C40"/>
  <c r="E39"/>
  <c r="C39"/>
  <c r="E37"/>
  <c r="C37"/>
  <c r="E36"/>
  <c r="E48" s="1"/>
  <c r="C36"/>
  <c r="C48" s="1"/>
  <c r="E33"/>
  <c r="C33"/>
  <c r="E30"/>
  <c r="C30"/>
  <c r="E25"/>
  <c r="C25"/>
  <c r="E22"/>
  <c r="C22"/>
  <c r="E17"/>
  <c r="C17"/>
  <c r="E14"/>
  <c r="C14"/>
  <c r="G36"/>
  <c r="G40"/>
  <c r="G14"/>
  <c r="G17"/>
  <c r="G22"/>
  <c r="G25"/>
  <c r="G30"/>
  <c r="G33"/>
  <c r="G37"/>
  <c r="G39"/>
  <c r="G38"/>
  <c r="E38" l="1"/>
  <c r="E41"/>
  <c r="C38"/>
  <c r="C41"/>
  <c r="G48"/>
  <c r="G41"/>
</calcChain>
</file>

<file path=xl/sharedStrings.xml><?xml version="1.0" encoding="utf-8"?>
<sst xmlns="http://schemas.openxmlformats.org/spreadsheetml/2006/main" count="51" uniqueCount="21">
  <si>
    <t>DUQUESNE LIGHT COMPANY</t>
  </si>
  <si>
    <t>TABLE 1.  ORIGINAL COST, BOOK RESERVE AND CALCULATED ANNUAL</t>
  </si>
  <si>
    <t>DEPRECIATION ACCRUALS BY FUNCTION RELATED TO UTILITY PLANT</t>
  </si>
  <si>
    <t xml:space="preserve">    </t>
  </si>
  <si>
    <t>TRANSMISSION PLANT</t>
  </si>
  <si>
    <t xml:space="preserve">   ORIGINAL COST (DEPRECIABLE)</t>
  </si>
  <si>
    <t xml:space="preserve">   BOOK ACCRUED DEPRECIATION</t>
  </si>
  <si>
    <t xml:space="preserve">   BOOK RESERVE % OF O.C.</t>
  </si>
  <si>
    <t xml:space="preserve">   ORIGINAL COST DEPRECIATED</t>
  </si>
  <si>
    <t xml:space="preserve">   ANNUAL DEPRECIATION EXPENSE</t>
  </si>
  <si>
    <t xml:space="preserve">   ANNUAL % OF O.C.</t>
  </si>
  <si>
    <t>DISTRIBUTION PLANT</t>
  </si>
  <si>
    <t>GENERAL PLANT</t>
  </si>
  <si>
    <t xml:space="preserve"> </t>
  </si>
  <si>
    <t>TOTAL COMPANY</t>
  </si>
  <si>
    <t>NON-DEPRECIABLE PLANT</t>
  </si>
  <si>
    <t xml:space="preserve">   LAND AND LAND RIGHTS</t>
  </si>
  <si>
    <t xml:space="preserve">   INTANGIBLE PLANT </t>
  </si>
  <si>
    <t xml:space="preserve">   LEASEHOLD IMPROVEMENTS </t>
  </si>
  <si>
    <t>TOTAL PLANT IN SERVICE</t>
  </si>
  <si>
    <t>AT DECEMBER 31, 2007, DECEMBER 31, 2008 AND DECEMBER 31, 2009</t>
  </si>
</sst>
</file>

<file path=xl/styles.xml><?xml version="1.0" encoding="utf-8"?>
<styleSheet xmlns="http://schemas.openxmlformats.org/spreadsheetml/2006/main">
  <fonts count="3">
    <font>
      <sz val="12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 applyAlignment="1"/>
    <xf numFmtId="4" fontId="1" fillId="0" borderId="0" xfId="0" applyNumberFormat="1" applyFont="1" applyAlignment="1"/>
    <xf numFmtId="3" fontId="1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1" fillId="0" borderId="0" xfId="0" applyNumberFormat="1" applyFont="1" applyAlignment="1">
      <alignment horizontal="centerContinuous"/>
    </xf>
    <xf numFmtId="0" fontId="1" fillId="0" borderId="0" xfId="0" applyFont="1" applyAlignment="1"/>
    <xf numFmtId="0" fontId="1" fillId="0" borderId="1" xfId="0" applyNumberFormat="1" applyFont="1" applyBorder="1" applyAlignment="1">
      <alignment horizontal="centerContinuous"/>
    </xf>
    <xf numFmtId="0" fontId="2" fillId="0" borderId="0" xfId="0" applyNumberFormat="1" applyFont="1" applyAlignment="1"/>
    <xf numFmtId="0" fontId="1" fillId="0" borderId="0" xfId="0" applyFont="1"/>
    <xf numFmtId="0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0" xfId="0" applyNumberFormat="1" applyFont="1" applyBorder="1" applyAlignment="1">
      <alignment horizontal="centerContinuous"/>
    </xf>
    <xf numFmtId="3" fontId="1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51"/>
  <sheetViews>
    <sheetView tabSelected="1" showOutlineSymbols="0" zoomScale="90" zoomScaleNormal="90" workbookViewId="0">
      <selection activeCell="G32" sqref="G32"/>
    </sheetView>
  </sheetViews>
  <sheetFormatPr defaultColWidth="9.77734375" defaultRowHeight="15"/>
  <cols>
    <col min="1" max="1" width="31.77734375" style="5" customWidth="1"/>
    <col min="2" max="2" width="4.77734375" style="5" customWidth="1"/>
    <col min="3" max="3" width="15.77734375" style="5" customWidth="1"/>
    <col min="4" max="4" width="2.77734375" style="5" customWidth="1"/>
    <col min="5" max="5" width="15.77734375" style="5" customWidth="1"/>
    <col min="6" max="6" width="2.77734375" style="5" customWidth="1"/>
    <col min="7" max="7" width="15.77734375" style="5" customWidth="1"/>
    <col min="8" max="8" width="2.33203125" style="5" customWidth="1"/>
    <col min="9" max="16384" width="9.77734375" style="5"/>
  </cols>
  <sheetData>
    <row r="1" spans="1:8" ht="15.75">
      <c r="A1" s="3" t="s">
        <v>0</v>
      </c>
      <c r="B1" s="4"/>
      <c r="C1" s="4"/>
      <c r="D1" s="4"/>
      <c r="E1" s="4"/>
      <c r="F1" s="4"/>
      <c r="G1" s="4"/>
      <c r="H1" s="4"/>
    </row>
    <row r="2" spans="1:8" ht="14.1" customHeight="1">
      <c r="A2" s="3"/>
      <c r="B2" s="4"/>
      <c r="C2" s="4"/>
      <c r="D2" s="4"/>
      <c r="E2" s="4"/>
      <c r="F2" s="4"/>
      <c r="G2" s="4"/>
      <c r="H2" s="4"/>
    </row>
    <row r="3" spans="1:8" ht="15.75">
      <c r="A3" s="3" t="s">
        <v>1</v>
      </c>
      <c r="B3" s="4"/>
      <c r="C3" s="4"/>
      <c r="D3" s="4"/>
      <c r="E3" s="4"/>
      <c r="F3" s="4"/>
      <c r="G3" s="4"/>
      <c r="H3" s="4"/>
    </row>
    <row r="4" spans="1:8" ht="15.75">
      <c r="A4" s="3" t="s">
        <v>2</v>
      </c>
      <c r="B4" s="4"/>
      <c r="C4" s="4"/>
      <c r="D4" s="4"/>
      <c r="E4" s="4"/>
      <c r="F4" s="4"/>
      <c r="G4" s="4"/>
      <c r="H4" s="4"/>
    </row>
    <row r="5" spans="1:8" ht="15.75">
      <c r="A5" s="3" t="s">
        <v>20</v>
      </c>
      <c r="B5" s="4"/>
      <c r="C5" s="4"/>
      <c r="D5" s="4"/>
      <c r="E5" s="4"/>
      <c r="F5" s="4"/>
      <c r="G5" s="4"/>
      <c r="H5" s="4"/>
    </row>
    <row r="6" spans="1:8" ht="15.75">
      <c r="A6" s="3"/>
      <c r="B6" s="4"/>
      <c r="C6" s="4"/>
      <c r="D6" s="4"/>
      <c r="E6" s="4"/>
      <c r="F6" s="4"/>
      <c r="G6" s="4"/>
      <c r="H6" s="4"/>
    </row>
    <row r="7" spans="1:8" ht="15.75">
      <c r="A7" s="3"/>
      <c r="B7" s="4"/>
      <c r="C7" s="4"/>
      <c r="D7" s="4"/>
      <c r="E7" s="4"/>
      <c r="F7" s="4"/>
      <c r="G7" s="4"/>
      <c r="H7" s="4"/>
    </row>
    <row r="8" spans="1:8" ht="14.1" customHeight="1">
      <c r="A8" s="4"/>
      <c r="B8" s="4"/>
      <c r="C8" s="4"/>
      <c r="D8" s="4"/>
      <c r="E8" s="4"/>
      <c r="F8" s="4"/>
      <c r="G8" s="4"/>
      <c r="H8" s="4"/>
    </row>
    <row r="9" spans="1:8">
      <c r="C9" s="4">
        <v>2007</v>
      </c>
      <c r="D9" s="5" t="s">
        <v>3</v>
      </c>
      <c r="E9" s="4">
        <v>2008</v>
      </c>
      <c r="F9" s="5" t="s">
        <v>3</v>
      </c>
      <c r="G9" s="4">
        <v>2009</v>
      </c>
    </row>
    <row r="10" spans="1:8">
      <c r="C10" s="6"/>
      <c r="E10" s="6"/>
      <c r="G10" s="6"/>
      <c r="H10" s="17"/>
    </row>
    <row r="11" spans="1:8" ht="15.75">
      <c r="A11" s="7" t="s">
        <v>4</v>
      </c>
      <c r="B11" s="8"/>
      <c r="C11" s="8"/>
      <c r="D11" s="8"/>
      <c r="E11" s="8"/>
      <c r="F11" s="8"/>
      <c r="G11" s="8"/>
      <c r="H11" s="8"/>
    </row>
    <row r="12" spans="1:8">
      <c r="A12" s="9" t="s">
        <v>5</v>
      </c>
      <c r="C12" s="11">
        <v>431273623.20000005</v>
      </c>
      <c r="D12" s="12"/>
      <c r="E12" s="11">
        <v>433272869.25000006</v>
      </c>
      <c r="F12" s="12"/>
      <c r="G12" s="11">
        <v>500529384.36000001</v>
      </c>
      <c r="H12" s="11"/>
    </row>
    <row r="13" spans="1:8">
      <c r="A13" s="9" t="s">
        <v>6</v>
      </c>
      <c r="C13" s="2">
        <v>133941282</v>
      </c>
      <c r="D13" s="12"/>
      <c r="E13" s="2">
        <v>139372914</v>
      </c>
      <c r="F13" s="12"/>
      <c r="G13" s="2">
        <v>145857554</v>
      </c>
      <c r="H13" s="2"/>
    </row>
    <row r="14" spans="1:8">
      <c r="A14" s="9" t="s">
        <v>7</v>
      </c>
      <c r="C14" s="14">
        <f>C13/C12</f>
        <v>0.31057146738112867</v>
      </c>
      <c r="D14" s="12"/>
      <c r="E14" s="14">
        <f>E13/E12</f>
        <v>0.32167468561153156</v>
      </c>
      <c r="F14" s="12"/>
      <c r="G14" s="14">
        <f>G13/G12</f>
        <v>0.29140657583270602</v>
      </c>
      <c r="H14" s="14"/>
    </row>
    <row r="15" spans="1:8">
      <c r="A15" s="9" t="s">
        <v>8</v>
      </c>
      <c r="C15" s="2">
        <v>297332350</v>
      </c>
      <c r="D15" s="12"/>
      <c r="E15" s="2">
        <v>293899960</v>
      </c>
      <c r="F15" s="12"/>
      <c r="G15" s="2">
        <v>354671836</v>
      </c>
      <c r="H15" s="2"/>
    </row>
    <row r="16" spans="1:8">
      <c r="A16" s="9" t="s">
        <v>9</v>
      </c>
      <c r="C16" s="2">
        <v>10727101</v>
      </c>
      <c r="D16" s="12"/>
      <c r="E16" s="2">
        <v>10753243</v>
      </c>
      <c r="F16" s="12"/>
      <c r="G16" s="2">
        <v>12550539</v>
      </c>
      <c r="H16" s="2"/>
    </row>
    <row r="17" spans="1:8">
      <c r="A17" s="9" t="s">
        <v>10</v>
      </c>
      <c r="C17" s="14">
        <f>C16/C12</f>
        <v>2.4873074593354819E-2</v>
      </c>
      <c r="D17" s="12"/>
      <c r="E17" s="14">
        <f>E16/E12</f>
        <v>2.481863916061483E-2</v>
      </c>
      <c r="F17" s="12"/>
      <c r="G17" s="14">
        <f>G16/G12</f>
        <v>2.5074529872102711E-2</v>
      </c>
      <c r="H17" s="14"/>
    </row>
    <row r="18" spans="1:8">
      <c r="A18" s="8"/>
      <c r="C18" s="12"/>
      <c r="D18" s="12"/>
      <c r="E18" s="12"/>
      <c r="F18" s="12"/>
      <c r="G18" s="12"/>
      <c r="H18" s="12"/>
    </row>
    <row r="19" spans="1:8" ht="15.75">
      <c r="A19" s="7" t="s">
        <v>11</v>
      </c>
      <c r="C19" s="12"/>
      <c r="D19" s="12"/>
      <c r="E19" s="12"/>
      <c r="F19" s="12"/>
      <c r="G19" s="12"/>
      <c r="H19" s="12"/>
    </row>
    <row r="20" spans="1:8">
      <c r="A20" s="9" t="s">
        <v>5</v>
      </c>
      <c r="C20" s="1">
        <v>1706933643.0700006</v>
      </c>
      <c r="D20" s="12"/>
      <c r="E20" s="1">
        <v>1768812527.2</v>
      </c>
      <c r="F20" s="12"/>
      <c r="G20" s="1">
        <v>1838704922.48</v>
      </c>
      <c r="H20" s="1"/>
    </row>
    <row r="21" spans="1:8">
      <c r="A21" s="9" t="s">
        <v>6</v>
      </c>
      <c r="C21" s="2">
        <v>578543395</v>
      </c>
      <c r="D21" s="12"/>
      <c r="E21" s="2">
        <v>612669919</v>
      </c>
      <c r="F21" s="12"/>
      <c r="G21" s="2">
        <v>620490812</v>
      </c>
      <c r="H21" s="2"/>
    </row>
    <row r="22" spans="1:8">
      <c r="A22" s="9" t="s">
        <v>7</v>
      </c>
      <c r="C22" s="14">
        <f>C21/C20</f>
        <v>0.33893725005001507</v>
      </c>
      <c r="D22" s="12"/>
      <c r="E22" s="14">
        <f>E21/E20</f>
        <v>0.34637357525381507</v>
      </c>
      <c r="F22" s="12"/>
      <c r="G22" s="14">
        <f>G21/G20</f>
        <v>0.33746078797847412</v>
      </c>
      <c r="H22" s="14"/>
    </row>
    <row r="23" spans="1:8">
      <c r="A23" s="9" t="s">
        <v>8</v>
      </c>
      <c r="C23" s="2">
        <v>1128390248</v>
      </c>
      <c r="D23" s="12"/>
      <c r="E23" s="2">
        <v>1156142608</v>
      </c>
      <c r="F23" s="12"/>
      <c r="G23" s="2">
        <v>1218214120</v>
      </c>
      <c r="H23" s="2"/>
    </row>
    <row r="24" spans="1:8">
      <c r="A24" s="9" t="s">
        <v>9</v>
      </c>
      <c r="C24" s="2">
        <v>41108026</v>
      </c>
      <c r="D24" s="12"/>
      <c r="E24" s="2">
        <v>42098750</v>
      </c>
      <c r="F24" s="12"/>
      <c r="G24" s="2">
        <v>49268509</v>
      </c>
      <c r="H24" s="2"/>
    </row>
    <row r="25" spans="1:8">
      <c r="A25" s="9" t="s">
        <v>10</v>
      </c>
      <c r="C25" s="14">
        <f>C24/C20</f>
        <v>2.4082966650106723E-2</v>
      </c>
      <c r="D25" s="12"/>
      <c r="E25" s="14">
        <f>E24/E20</f>
        <v>2.3800572051941311E-2</v>
      </c>
      <c r="F25" s="12"/>
      <c r="G25" s="14">
        <f>G24/G20</f>
        <v>2.6795223310517844E-2</v>
      </c>
      <c r="H25" s="14"/>
    </row>
    <row r="26" spans="1:8">
      <c r="A26" s="8"/>
      <c r="C26" s="12"/>
      <c r="D26" s="12"/>
      <c r="E26" s="12"/>
      <c r="F26" s="12"/>
      <c r="G26" s="12"/>
      <c r="H26" s="12"/>
    </row>
    <row r="27" spans="1:8" ht="15.75">
      <c r="A27" s="7" t="s">
        <v>12</v>
      </c>
      <c r="C27" s="12"/>
      <c r="D27" s="12"/>
      <c r="E27" s="12"/>
      <c r="F27" s="12"/>
      <c r="G27" s="12"/>
      <c r="H27" s="12"/>
    </row>
    <row r="28" spans="1:8">
      <c r="A28" s="9" t="s">
        <v>5</v>
      </c>
      <c r="B28" s="5" t="s">
        <v>13</v>
      </c>
      <c r="C28" s="1">
        <v>221756851.25999999</v>
      </c>
      <c r="D28" s="12" t="s">
        <v>13</v>
      </c>
      <c r="E28" s="1">
        <v>221825300.18000001</v>
      </c>
      <c r="F28" s="12" t="s">
        <v>13</v>
      </c>
      <c r="G28" s="1">
        <v>231048999.56</v>
      </c>
      <c r="H28" s="1"/>
    </row>
    <row r="29" spans="1:8">
      <c r="A29" s="9" t="s">
        <v>6</v>
      </c>
      <c r="B29" s="5" t="s">
        <v>13</v>
      </c>
      <c r="C29" s="2">
        <v>80459843</v>
      </c>
      <c r="D29" s="12" t="s">
        <v>13</v>
      </c>
      <c r="E29" s="18">
        <v>89134562</v>
      </c>
      <c r="F29" s="12" t="s">
        <v>13</v>
      </c>
      <c r="G29" s="18">
        <v>94275048</v>
      </c>
      <c r="H29" s="2"/>
    </row>
    <row r="30" spans="1:8">
      <c r="A30" s="9" t="s">
        <v>7</v>
      </c>
      <c r="B30" s="5" t="s">
        <v>13</v>
      </c>
      <c r="C30" s="14">
        <f>C29/C28</f>
        <v>0.36282911911327798</v>
      </c>
      <c r="D30" s="12" t="s">
        <v>13</v>
      </c>
      <c r="E30" s="14">
        <f>E29/E28</f>
        <v>0.40182324526405155</v>
      </c>
      <c r="F30" s="12" t="s">
        <v>13</v>
      </c>
      <c r="G30" s="14">
        <f>G29/G28</f>
        <v>0.40803053975361692</v>
      </c>
      <c r="H30" s="14"/>
    </row>
    <row r="31" spans="1:8">
      <c r="A31" s="9" t="s">
        <v>8</v>
      </c>
      <c r="C31" s="2">
        <v>136656025</v>
      </c>
      <c r="D31" s="12"/>
      <c r="E31" s="18">
        <v>132690744</v>
      </c>
      <c r="F31" s="12"/>
      <c r="G31" s="18">
        <v>136773954</v>
      </c>
      <c r="H31" s="2"/>
    </row>
    <row r="32" spans="1:8">
      <c r="A32" s="9" t="s">
        <v>9</v>
      </c>
      <c r="B32" s="5" t="s">
        <v>13</v>
      </c>
      <c r="C32" s="2">
        <v>8667299</v>
      </c>
      <c r="D32" s="12" t="s">
        <v>13</v>
      </c>
      <c r="E32" s="18">
        <v>9337959</v>
      </c>
      <c r="F32" s="12" t="s">
        <v>13</v>
      </c>
      <c r="G32" s="18">
        <v>13444201</v>
      </c>
      <c r="H32" s="2"/>
    </row>
    <row r="33" spans="1:8">
      <c r="A33" s="9" t="s">
        <v>10</v>
      </c>
      <c r="C33" s="14">
        <f>C32/C28</f>
        <v>3.9084695470526766E-2</v>
      </c>
      <c r="D33" s="12"/>
      <c r="E33" s="14">
        <f>E32/E28</f>
        <v>4.2096005245671794E-2</v>
      </c>
      <c r="F33" s="12"/>
      <c r="G33" s="14">
        <f>G32/G28</f>
        <v>5.8187661602528341E-2</v>
      </c>
      <c r="H33" s="14"/>
    </row>
    <row r="34" spans="1:8">
      <c r="A34" s="8"/>
      <c r="C34" s="12"/>
      <c r="D34" s="12"/>
      <c r="E34" s="12"/>
      <c r="F34" s="12"/>
      <c r="G34" s="12"/>
      <c r="H34" s="12"/>
    </row>
    <row r="35" spans="1:8" ht="15.75">
      <c r="A35" s="7" t="s">
        <v>14</v>
      </c>
      <c r="C35" s="12"/>
      <c r="D35" s="12"/>
      <c r="E35" s="12"/>
      <c r="F35" s="12"/>
      <c r="G35" s="12"/>
      <c r="H35" s="12"/>
    </row>
    <row r="36" spans="1:8">
      <c r="A36" s="9" t="s">
        <v>5</v>
      </c>
      <c r="C36" s="11">
        <f>C12+C20+C28</f>
        <v>2359964117.5300007</v>
      </c>
      <c r="D36" s="12"/>
      <c r="E36" s="11">
        <f>E12+E20+E28</f>
        <v>2423910696.6300001</v>
      </c>
      <c r="F36" s="12"/>
      <c r="G36" s="11">
        <f>G12+G20+G28</f>
        <v>2570283306.4000001</v>
      </c>
      <c r="H36" s="11"/>
    </row>
    <row r="37" spans="1:8">
      <c r="A37" s="9" t="s">
        <v>6</v>
      </c>
      <c r="C37" s="13">
        <f>C13+C21+C29</f>
        <v>792944520</v>
      </c>
      <c r="D37" s="12"/>
      <c r="E37" s="13">
        <f>E13+E21+E29</f>
        <v>841177395</v>
      </c>
      <c r="F37" s="12"/>
      <c r="G37" s="13">
        <f>G13+G21+G29</f>
        <v>860623414</v>
      </c>
      <c r="H37" s="13"/>
    </row>
    <row r="38" spans="1:8">
      <c r="A38" s="9" t="s">
        <v>7</v>
      </c>
      <c r="C38" s="14">
        <f>C37/C36</f>
        <v>0.33599854934655371</v>
      </c>
      <c r="D38" s="12"/>
      <c r="E38" s="14">
        <f>E37/E36</f>
        <v>0.34703316263652029</v>
      </c>
      <c r="F38" s="12"/>
      <c r="G38" s="14">
        <f>G37/G36</f>
        <v>0.33483601276833941</v>
      </c>
      <c r="H38" s="14"/>
    </row>
    <row r="39" spans="1:8">
      <c r="A39" s="9" t="s">
        <v>8</v>
      </c>
      <c r="C39" s="15">
        <f>C15+C23+C31</f>
        <v>1562378623</v>
      </c>
      <c r="D39" s="12"/>
      <c r="E39" s="15">
        <f>E15+E23+E31</f>
        <v>1582733312</v>
      </c>
      <c r="F39" s="12"/>
      <c r="G39" s="15">
        <f>G15+G23+G31</f>
        <v>1709659910</v>
      </c>
      <c r="H39" s="15"/>
    </row>
    <row r="40" spans="1:8">
      <c r="A40" s="9" t="s">
        <v>9</v>
      </c>
      <c r="C40" s="13">
        <f>C16+C24+C32</f>
        <v>60502426</v>
      </c>
      <c r="D40" s="12"/>
      <c r="E40" s="13">
        <f>E16+E24+E32</f>
        <v>62189952</v>
      </c>
      <c r="F40" s="12"/>
      <c r="G40" s="13">
        <f>G16+G24+G32</f>
        <v>75263249</v>
      </c>
      <c r="H40" s="13"/>
    </row>
    <row r="41" spans="1:8">
      <c r="A41" s="9" t="s">
        <v>10</v>
      </c>
      <c r="C41" s="14">
        <f>C40/C36</f>
        <v>2.5637010982744686E-2</v>
      </c>
      <c r="D41" s="12"/>
      <c r="E41" s="14">
        <f>E40/E36</f>
        <v>2.5656866024999864E-2</v>
      </c>
      <c r="F41" s="12"/>
      <c r="G41" s="14">
        <f>G40/G36</f>
        <v>2.9282082956612086E-2</v>
      </c>
      <c r="H41" s="14"/>
    </row>
    <row r="42" spans="1:8">
      <c r="A42" s="8"/>
      <c r="C42" s="12"/>
      <c r="D42" s="12"/>
      <c r="E42" s="12"/>
      <c r="F42" s="12"/>
      <c r="G42" s="12"/>
      <c r="H42" s="12"/>
    </row>
    <row r="43" spans="1:8" ht="15.75">
      <c r="A43" s="7" t="s">
        <v>15</v>
      </c>
      <c r="C43" s="12"/>
      <c r="D43" s="12"/>
      <c r="E43" s="12"/>
      <c r="F43" s="12"/>
      <c r="G43" s="12"/>
      <c r="H43" s="12"/>
    </row>
    <row r="44" spans="1:8">
      <c r="A44" s="9" t="s">
        <v>16</v>
      </c>
      <c r="C44" s="16">
        <v>27102554.560000002</v>
      </c>
      <c r="D44" s="12"/>
      <c r="E44" s="16">
        <v>28743323.350000001</v>
      </c>
      <c r="F44" s="12"/>
      <c r="G44" s="16">
        <f>11053676.44+5879117.28+12453790.38</f>
        <v>29386584.100000001</v>
      </c>
      <c r="H44" s="16"/>
    </row>
    <row r="45" spans="1:8">
      <c r="A45" s="9" t="s">
        <v>17</v>
      </c>
      <c r="C45" s="16">
        <v>21761526.48</v>
      </c>
      <c r="D45" s="12"/>
      <c r="E45" s="16">
        <v>11366431.279999999</v>
      </c>
      <c r="F45" s="12"/>
      <c r="G45" s="16">
        <f>100275.19+6830.09+10227548.99</f>
        <v>10334654.27</v>
      </c>
      <c r="H45" s="16"/>
    </row>
    <row r="46" spans="1:8">
      <c r="A46" s="9" t="s">
        <v>18</v>
      </c>
      <c r="C46" s="16">
        <v>8720350.8399999999</v>
      </c>
      <c r="D46" s="11"/>
      <c r="E46" s="16">
        <v>8730289.1300000008</v>
      </c>
      <c r="F46" s="11"/>
      <c r="G46" s="16">
        <v>9356184.6600000001</v>
      </c>
      <c r="H46" s="16"/>
    </row>
    <row r="47" spans="1:8">
      <c r="A47" s="8"/>
    </row>
    <row r="48" spans="1:8" ht="15.75">
      <c r="A48" s="7" t="s">
        <v>19</v>
      </c>
      <c r="C48" s="10">
        <f>C36+C44+C45+C46</f>
        <v>2417548549.4100008</v>
      </c>
      <c r="E48" s="10">
        <f>E36+E44+E45+E46</f>
        <v>2472750740.3900003</v>
      </c>
      <c r="G48" s="10">
        <f>G36+G44+G45+G46</f>
        <v>2619360729.4299998</v>
      </c>
      <c r="H48" s="10"/>
    </row>
    <row r="51" spans="7:8">
      <c r="G51" s="1"/>
      <c r="H51" s="1"/>
    </row>
  </sheetData>
  <phoneticPr fontId="0" type="noConversion"/>
  <pageMargins left="0.7" right="0.5" top="1" bottom="0.5" header="0.5" footer="0.5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Melissa M. Howard</cp:lastModifiedBy>
  <cp:lastPrinted>2010-08-18T19:18:17Z</cp:lastPrinted>
  <dcterms:created xsi:type="dcterms:W3CDTF">2005-10-19T14:27:55Z</dcterms:created>
  <dcterms:modified xsi:type="dcterms:W3CDTF">2010-08-19T15:47:25Z</dcterms:modified>
</cp:coreProperties>
</file>