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2390" windowHeight="9090"/>
  </bookViews>
  <sheets>
    <sheet name="Table 2" sheetId="1" r:id="rId1"/>
  </sheets>
  <definedNames>
    <definedName name="_xlnm.Print_Area" localSheetId="0">'Table 2'!$A$1:$Q$123</definedName>
    <definedName name="_xlnm.Print_Titles" localSheetId="0">'Table 2'!$1:$11</definedName>
  </definedNames>
  <calcPr calcId="145621"/>
</workbook>
</file>

<file path=xl/calcChain.xml><?xml version="1.0" encoding="utf-8"?>
<calcChain xmlns="http://schemas.openxmlformats.org/spreadsheetml/2006/main">
  <c r="M92" i="1" l="1"/>
  <c r="I114" i="1" l="1"/>
  <c r="G114" i="1"/>
  <c r="M100" i="1" l="1"/>
  <c r="M99" i="1"/>
  <c r="M98" i="1"/>
  <c r="M97" i="1"/>
  <c r="M96" i="1"/>
  <c r="I74" i="1"/>
  <c r="M93" i="1" l="1"/>
  <c r="M94" i="1" s="1"/>
  <c r="I94" i="1"/>
  <c r="I102" i="1" s="1"/>
  <c r="M69" i="1"/>
  <c r="M74" i="1"/>
  <c r="I36" i="1"/>
  <c r="M42" i="1"/>
  <c r="I42" i="1"/>
  <c r="I54" i="1"/>
  <c r="M54" i="1"/>
  <c r="G42" i="1"/>
  <c r="K42" i="1"/>
  <c r="K54" i="1"/>
  <c r="G36" i="1"/>
  <c r="G54" i="1"/>
  <c r="G74" i="1"/>
  <c r="M36" i="1"/>
  <c r="K74" i="1"/>
  <c r="K69" i="1"/>
  <c r="I69" i="1"/>
  <c r="I84" i="1" s="1"/>
  <c r="G69" i="1"/>
  <c r="G19" i="1"/>
  <c r="G29" i="1" s="1"/>
  <c r="K19" i="1"/>
  <c r="I19" i="1"/>
  <c r="I29" i="1" s="1"/>
  <c r="M102" i="1" l="1"/>
  <c r="I62" i="1"/>
  <c r="I86" i="1" s="1"/>
  <c r="I116" i="1" s="1"/>
  <c r="M84" i="1"/>
  <c r="Q69" i="1"/>
  <c r="Q74" i="1"/>
  <c r="O74" i="1"/>
  <c r="G62" i="1"/>
  <c r="Q42" i="1"/>
  <c r="O42" i="1"/>
  <c r="G84" i="1"/>
  <c r="O54" i="1"/>
  <c r="Q54" i="1"/>
  <c r="M62" i="1"/>
  <c r="K36" i="1"/>
  <c r="Q36" i="1" s="1"/>
  <c r="O69" i="1"/>
  <c r="K84" i="1"/>
  <c r="O36" i="1"/>
  <c r="K29" i="1"/>
  <c r="M19" i="1"/>
  <c r="O19" i="1" s="1"/>
  <c r="Q84" i="1" l="1"/>
  <c r="O84" i="1"/>
  <c r="G86" i="1"/>
  <c r="G116" i="1" s="1"/>
  <c r="O62" i="1"/>
  <c r="K62" i="1"/>
  <c r="Q62" i="1" s="1"/>
  <c r="Q19" i="1"/>
  <c r="M29" i="1"/>
  <c r="K86" i="1" l="1"/>
  <c r="O29" i="1"/>
  <c r="M86" i="1"/>
  <c r="M116" i="1" s="1"/>
  <c r="Q29" i="1"/>
  <c r="O86" i="1" l="1"/>
  <c r="Q86" i="1"/>
</calcChain>
</file>

<file path=xl/sharedStrings.xml><?xml version="1.0" encoding="utf-8"?>
<sst xmlns="http://schemas.openxmlformats.org/spreadsheetml/2006/main" count="185" uniqueCount="125">
  <si>
    <t>DUQUESNE LIGHT COMPANY</t>
  </si>
  <si>
    <t>(1)</t>
  </si>
  <si>
    <t>(2)</t>
  </si>
  <si>
    <t>(3)</t>
  </si>
  <si>
    <t>(4)</t>
  </si>
  <si>
    <t>(5)</t>
  </si>
  <si>
    <t>(6)</t>
  </si>
  <si>
    <t xml:space="preserve"> </t>
  </si>
  <si>
    <t>*</t>
  </si>
  <si>
    <t>45-R3</t>
  </si>
  <si>
    <t>10-S3</t>
  </si>
  <si>
    <t>20-SQ</t>
  </si>
  <si>
    <t>5-SQ</t>
  </si>
  <si>
    <t>30-SQ</t>
  </si>
  <si>
    <t>25-SQ</t>
  </si>
  <si>
    <t>15-SQ</t>
  </si>
  <si>
    <t>*  Life Span Procedure was used.  Curve Shown is Interim Survivor Curve.</t>
  </si>
  <si>
    <t>** Annual Accrual is charged on a vehicle by vehicle basis.</t>
  </si>
  <si>
    <t>NOTE: Transportation was switched from group to individual with gain loss.</t>
  </si>
  <si>
    <t>**</t>
  </si>
  <si>
    <t>60-R4</t>
  </si>
  <si>
    <t>48-R1</t>
  </si>
  <si>
    <t>40-S0</t>
  </si>
  <si>
    <t>44-R1</t>
  </si>
  <si>
    <t>40-R1.5</t>
  </si>
  <si>
    <t>TABLE 2. ESTIMATED SURVIVOR CURVES, ORIGINAL COST, BOOK RESERVE AND CALCULATED</t>
  </si>
  <si>
    <t>DEPRECIABLE GROUP</t>
  </si>
  <si>
    <t>SURVIVOR</t>
  </si>
  <si>
    <t>CURVE</t>
  </si>
  <si>
    <t>ORIGINAL</t>
  </si>
  <si>
    <t>COST AT</t>
  </si>
  <si>
    <t>BOOK</t>
  </si>
  <si>
    <t>RESERVE</t>
  </si>
  <si>
    <t>DEPRECIATION</t>
  </si>
  <si>
    <t xml:space="preserve">FUTURE </t>
  </si>
  <si>
    <t>ACCRUALS</t>
  </si>
  <si>
    <t>AMOUNT</t>
  </si>
  <si>
    <t>COMPOSITE</t>
  </si>
  <si>
    <t>REMAINING</t>
  </si>
  <si>
    <t>LIFE</t>
  </si>
  <si>
    <t>RATE</t>
  </si>
  <si>
    <t>CALCULATED</t>
  </si>
  <si>
    <t>ANNUAL ACCRUAL</t>
  </si>
  <si>
    <t>(7)=(6)/(3)</t>
  </si>
  <si>
    <t>(8)=(5)/(6)</t>
  </si>
  <si>
    <t>TRANSMISSION PLANT</t>
  </si>
  <si>
    <t>STRUCTURES AND IMPROVEMENTS</t>
  </si>
  <si>
    <t xml:space="preserve">   MAJOR STRUCTURES</t>
  </si>
  <si>
    <t xml:space="preserve">   OTHER SMALL STRUCTURES</t>
  </si>
  <si>
    <t xml:space="preserve">     TOTAL ACCOUNT 352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</si>
  <si>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</si>
  <si>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</si>
  <si>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</si>
  <si>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</si>
  <si>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</si>
  <si>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</si>
  <si>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</si>
  <si>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</si>
  <si>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</si>
  <si>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 xml:space="preserve">     TOTAL ACCOUNT 361</t>
  </si>
  <si>
    <t xml:space="preserve">   COMPANY STATIONS</t>
  </si>
  <si>
    <t xml:space="preserve">   CUSTOMER HIGH TENSION</t>
  </si>
  <si>
    <t xml:space="preserve">   PORTABLE SUBSTATIONS</t>
  </si>
  <si>
    <t xml:space="preserve">     TOTAL ACCOUNT 362</t>
  </si>
  <si>
    <t>POLES, TOWERS AND FIXTURES</t>
  </si>
  <si>
    <t>LINE TRANSFORMERS</t>
  </si>
  <si>
    <t xml:space="preserve">   OVERHEAD</t>
  </si>
  <si>
    <t xml:space="preserve">   CONVENTIONAL DISTRIBUTION</t>
  </si>
  <si>
    <t xml:space="preserve">   NETWORK</t>
  </si>
  <si>
    <t xml:space="preserve">   UNDERGROUND RES. DISTRIBUTION</t>
  </si>
  <si>
    <t xml:space="preserve">     TOTAL ACCOUNT 368</t>
  </si>
  <si>
    <t>SERVICES</t>
  </si>
  <si>
    <t>METERS</t>
  </si>
  <si>
    <t>METERS - COMMUNICATION EQUIPMENT</t>
  </si>
  <si>
    <t>STREET LIGHTING EQUIPMENT</t>
  </si>
  <si>
    <t>TOTAL DISTRIBUTION PLANT</t>
  </si>
  <si>
    <t>GENERAL PLANT</t>
  </si>
  <si>
    <t xml:space="preserve">     TOTAL ACCOUNT 390</t>
  </si>
  <si>
    <t>OFFICE FURNITURE AND EQUIPMENT</t>
  </si>
  <si>
    <t xml:space="preserve">   OFFICE FURNITURE</t>
  </si>
  <si>
    <t xml:space="preserve">   EDP EQUIPMENT</t>
  </si>
  <si>
    <t xml:space="preserve">    TOTAL ACCOUNT 391</t>
  </si>
  <si>
    <t>TRANSPORTATION EQUIPMENT</t>
  </si>
  <si>
    <t>STORES EQUIPMENT</t>
  </si>
  <si>
    <t>TOOLS, SHOP AND GARAGE EQUIPMENT</t>
  </si>
  <si>
    <t xml:space="preserve">LABORATORY EQUIPMENT                              </t>
  </si>
  <si>
    <t>POWER OPERATED EQUIPMENT</t>
  </si>
  <si>
    <t>COMMUNICATION EQUIPMENT</t>
  </si>
  <si>
    <t>MISCELLANEOUS EQUIPMENT</t>
  </si>
  <si>
    <t>TOTAL GENERAL PLANT</t>
  </si>
  <si>
    <t xml:space="preserve">ORGANIZATION </t>
  </si>
  <si>
    <t>FRANCHISES AND CONSENTS</t>
  </si>
  <si>
    <t xml:space="preserve">MISCELLANEOUS INTANGIBLE PLANT </t>
  </si>
  <si>
    <t>LAND AND LAND RIGHTS</t>
  </si>
  <si>
    <t xml:space="preserve">STRUCTURES AND IMPROVEMENTS - LEASEHOLDS </t>
  </si>
  <si>
    <t xml:space="preserve">DEPRECIABLE PLANT                       </t>
  </si>
  <si>
    <t>TOTAL DEPRECIABLE PLANT</t>
  </si>
  <si>
    <t>INTANGIBLE AND NONDEPRECIABLE PLANT</t>
  </si>
  <si>
    <t>TOTAL INTANGIBLE AND NONDEPRECIABLE PLANT</t>
  </si>
  <si>
    <t>TOTAL UTILITY PLANT</t>
  </si>
  <si>
    <t>UNRECOVERED ADJUSTMENT FOR AMORTIZATION</t>
  </si>
  <si>
    <t>TOTAL UNRECOVERED ADJUSTMENT FOR AMORTIZATION</t>
  </si>
  <si>
    <t>***</t>
  </si>
  <si>
    <t>ANNUAL DEPRECIATION ACCRUALS RELATED TO UTILITY PLANT AS OF DECEMBER 31, 2014</t>
  </si>
  <si>
    <t>DECEMBER 31, 2014</t>
  </si>
  <si>
    <t>SMART METERS</t>
  </si>
  <si>
    <t>*** 5-year Amortization of Unrecovered Reserve related to Amortization accounting. There is 1 year remaining</t>
  </si>
  <si>
    <t>60-R3</t>
  </si>
  <si>
    <t>39-S0</t>
  </si>
  <si>
    <t>75-R3</t>
  </si>
  <si>
    <t>52-R2.5</t>
  </si>
  <si>
    <t>60-S3</t>
  </si>
  <si>
    <t>58-R3</t>
  </si>
  <si>
    <t>70-R2.5</t>
  </si>
  <si>
    <t>52-R1</t>
  </si>
  <si>
    <t>42-R0.5</t>
  </si>
  <si>
    <t>54-S0</t>
  </si>
  <si>
    <t>75-R4</t>
  </si>
  <si>
    <t>48-R1.5</t>
  </si>
  <si>
    <t>46-R0.5</t>
  </si>
  <si>
    <t>65-R1.5</t>
  </si>
  <si>
    <t>30-R2.5</t>
  </si>
  <si>
    <t>15-S2.5</t>
  </si>
  <si>
    <t>31-L0</t>
  </si>
  <si>
    <t>55-S0.5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</si>
</sst>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8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12">
    <xf numFmtId="0" fontId="2" fillId="0" borderId="0" xfId="0" applyNumberFormat="1" applyFont="1" applyAlignment="1" applyProtection="1">
      <protection locked="0"/>
    </xf>
    <xf numFmtId="4" fontId="2" fillId="0" borderId="0" xfId="0" applyNumberFormat="1" applyFont="1"/>
    <xf numFmtId="0" fontId="3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2" fillId="0" borderId="0" xfId="0" applyNumberFormat="1" applyFont="1" applyFill="1" applyAlignment="1">
      <alignment horizontal="centerContinuous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2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Fill="1" applyAlignment="1"/>
    <xf numFmtId="164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NumberFormat="1" applyFont="1" applyFill="1" applyAlignment="1" applyProtection="1">
      <protection locked="0"/>
    </xf>
    <xf numFmtId="0" fontId="2" fillId="0" borderId="0" xfId="0" applyNumberFormat="1" applyFont="1"/>
    <xf numFmtId="0" fontId="4" fillId="0" borderId="0" xfId="0" applyFont="1" applyAlignment="1"/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Fill="1"/>
    <xf numFmtId="164" fontId="2" fillId="0" borderId="0" xfId="0" applyNumberFormat="1" applyFont="1"/>
    <xf numFmtId="0" fontId="2" fillId="0" borderId="0" xfId="0" applyFont="1"/>
    <xf numFmtId="4" fontId="2" fillId="0" borderId="2" xfId="0" applyNumberFormat="1" applyFont="1" applyBorder="1" applyAlignment="1"/>
    <xf numFmtId="4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39" fontId="1" fillId="0" borderId="0" xfId="0" applyNumberFormat="1" applyFont="1"/>
    <xf numFmtId="37" fontId="1" fillId="0" borderId="0" xfId="0" applyNumberFormat="1" applyFont="1"/>
    <xf numFmtId="39" fontId="2" fillId="0" borderId="1" xfId="0" applyNumberFormat="1" applyFont="1" applyFill="1" applyBorder="1" applyAlignment="1"/>
    <xf numFmtId="39" fontId="2" fillId="0" borderId="0" xfId="0" applyNumberFormat="1" applyFont="1" applyFill="1" applyAlignment="1"/>
    <xf numFmtId="39" fontId="2" fillId="0" borderId="1" xfId="0" applyNumberFormat="1" applyFont="1" applyBorder="1" applyAlignment="1"/>
    <xf numFmtId="39" fontId="2" fillId="0" borderId="0" xfId="0" applyNumberFormat="1" applyFont="1" applyAlignment="1"/>
    <xf numFmtId="39" fontId="2" fillId="0" borderId="0" xfId="0" applyNumberFormat="1" applyFont="1" applyAlignment="1" applyProtection="1">
      <protection locked="0"/>
    </xf>
    <xf numFmtId="39" fontId="3" fillId="0" borderId="3" xfId="0" applyNumberFormat="1" applyFont="1" applyBorder="1" applyAlignment="1"/>
    <xf numFmtId="39" fontId="2" fillId="0" borderId="0" xfId="0" applyNumberFormat="1" applyFont="1"/>
    <xf numFmtId="39" fontId="3" fillId="0" borderId="0" xfId="0" applyNumberFormat="1" applyFont="1" applyAlignment="1"/>
    <xf numFmtId="37" fontId="2" fillId="0" borderId="1" xfId="0" applyNumberFormat="1" applyFont="1" applyBorder="1" applyAlignment="1"/>
    <xf numFmtId="37" fontId="2" fillId="0" borderId="0" xfId="0" applyNumberFormat="1" applyFont="1" applyAlignment="1"/>
    <xf numFmtId="37" fontId="2" fillId="0" borderId="1" xfId="0" applyNumberFormat="1" applyFont="1" applyFill="1" applyBorder="1" applyAlignment="1"/>
    <xf numFmtId="37" fontId="2" fillId="0" borderId="0" xfId="0" applyNumberFormat="1" applyFont="1" applyFill="1" applyAlignment="1"/>
    <xf numFmtId="37" fontId="2" fillId="0" borderId="0" xfId="0" applyNumberFormat="1" applyFont="1" applyAlignment="1" applyProtection="1">
      <protection locked="0"/>
    </xf>
    <xf numFmtId="37" fontId="2" fillId="0" borderId="0" xfId="0" applyNumberFormat="1" applyFont="1" applyFill="1" applyAlignment="1" applyProtection="1">
      <protection locked="0"/>
    </xf>
    <xf numFmtId="164" fontId="2" fillId="0" borderId="0" xfId="0" applyNumberFormat="1" applyFont="1" applyBorder="1"/>
    <xf numFmtId="4" fontId="1" fillId="0" borderId="0" xfId="0" applyNumberFormat="1" applyFont="1"/>
    <xf numFmtId="0" fontId="3" fillId="0" borderId="0" xfId="0" applyFont="1"/>
    <xf numFmtId="37" fontId="1" fillId="0" borderId="0" xfId="0" applyNumberFormat="1" applyFont="1" applyFill="1"/>
    <xf numFmtId="39" fontId="1" fillId="0" borderId="0" xfId="0" applyNumberFormat="1" applyFont="1" applyFill="1"/>
    <xf numFmtId="4" fontId="1" fillId="0" borderId="0" xfId="0" applyNumberFormat="1" applyFont="1" applyFill="1"/>
    <xf numFmtId="164" fontId="2" fillId="0" borderId="0" xfId="0" applyNumberFormat="1" applyFont="1" applyFill="1" applyAlignment="1"/>
    <xf numFmtId="4" fontId="2" fillId="0" borderId="0" xfId="0" applyNumberFormat="1" applyFont="1" applyFill="1" applyAlignment="1"/>
    <xf numFmtId="3" fontId="2" fillId="0" borderId="4" xfId="0" applyNumberFormat="1" applyFont="1" applyBorder="1" applyAlignment="1"/>
    <xf numFmtId="3" fontId="5" fillId="0" borderId="0" xfId="0" applyNumberFormat="1" applyFont="1"/>
    <xf numFmtId="3" fontId="6" fillId="0" borderId="0" xfId="0" applyNumberFormat="1" applyFo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/>
    <xf numFmtId="39" fontId="1" fillId="0" borderId="0" xfId="0" applyNumberFormat="1" applyFont="1" applyFill="1" applyAlignment="1"/>
    <xf numFmtId="39" fontId="2" fillId="0" borderId="0" xfId="0" applyNumberFormat="1" applyFont="1" applyFill="1" applyAlignment="1" applyProtection="1">
      <protection locked="0"/>
    </xf>
    <xf numFmtId="0" fontId="1" fillId="0" borderId="0" xfId="0" applyNumberFormat="1" applyFont="1" applyAlignment="1" applyProtection="1">
      <protection locked="0"/>
    </xf>
    <xf numFmtId="3" fontId="1" fillId="0" borderId="0" xfId="0" applyNumberFormat="1" applyFont="1"/>
    <xf numFmtId="39" fontId="1" fillId="0" borderId="1" xfId="0" applyNumberFormat="1" applyFont="1" applyBorder="1" applyAlignment="1"/>
    <xf numFmtId="0" fontId="1" fillId="0" borderId="0" xfId="0" applyFont="1" applyAlignment="1"/>
    <xf numFmtId="37" fontId="1" fillId="0" borderId="1" xfId="0" applyNumberFormat="1" applyFont="1" applyBorder="1" applyAlignment="1"/>
    <xf numFmtId="37" fontId="1" fillId="0" borderId="0" xfId="0" applyNumberFormat="1" applyFont="1" applyAlignment="1"/>
    <xf numFmtId="0" fontId="1" fillId="0" borderId="0" xfId="0" applyFont="1" applyFill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/>
    <xf numFmtId="39" fontId="1" fillId="0" borderId="0" xfId="0" applyNumberFormat="1" applyFont="1" applyBorder="1"/>
    <xf numFmtId="37" fontId="1" fillId="0" borderId="0" xfId="0" applyNumberFormat="1" applyFont="1" applyBorder="1"/>
    <xf numFmtId="164" fontId="2" fillId="0" borderId="0" xfId="0" applyNumberFormat="1" applyFont="1" applyBorder="1" applyAlignment="1"/>
    <xf numFmtId="4" fontId="2" fillId="0" borderId="0" xfId="0" applyNumberFormat="1" applyFont="1" applyBorder="1" applyAlignment="1"/>
    <xf numFmtId="0" fontId="3" fillId="0" borderId="0" xfId="0" applyNumberFormat="1" applyFont="1" applyAlignment="1" applyProtection="1">
      <protection locked="0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37" fontId="3" fillId="0" borderId="3" xfId="0" applyNumberFormat="1" applyFont="1" applyBorder="1" applyAlignment="1"/>
    <xf numFmtId="0" fontId="2" fillId="0" borderId="0" xfId="0" applyFont="1" applyAlignment="1" applyProtection="1"/>
    <xf numFmtId="164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43" fontId="1" fillId="0" borderId="0" xfId="2" applyFont="1" applyProtection="1"/>
    <xf numFmtId="43" fontId="1" fillId="0" borderId="0" xfId="2" applyFont="1"/>
    <xf numFmtId="165" fontId="1" fillId="0" borderId="0" xfId="2" applyNumberFormat="1" applyFont="1" applyProtection="1"/>
    <xf numFmtId="165" fontId="1" fillId="0" borderId="0" xfId="2" applyNumberFormat="1" applyFont="1"/>
    <xf numFmtId="37" fontId="1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4" fontId="2" fillId="0" borderId="0" xfId="0" applyNumberFormat="1" applyFont="1" applyAlignment="1" applyProtection="1">
      <protection locked="0"/>
    </xf>
    <xf numFmtId="164" fontId="2" fillId="0" borderId="0" xfId="0" applyNumberFormat="1" applyFont="1" applyAlignment="1" applyProtection="1">
      <protection locked="0"/>
    </xf>
    <xf numFmtId="37" fontId="3" fillId="0" borderId="0" xfId="0" applyNumberFormat="1" applyFont="1" applyAlignment="1"/>
    <xf numFmtId="3" fontId="2" fillId="0" borderId="5" xfId="0" applyNumberFormat="1" applyFont="1" applyFill="1" applyBorder="1" applyAlignment="1"/>
    <xf numFmtId="164" fontId="1" fillId="0" borderId="0" xfId="0" applyNumberFormat="1" applyFont="1" applyAlignment="1"/>
    <xf numFmtId="16" fontId="2" fillId="0" borderId="0" xfId="0" applyNumberFormat="1" applyFont="1" applyAlignment="1"/>
    <xf numFmtId="2" fontId="2" fillId="0" borderId="0" xfId="0" applyNumberFormat="1" applyFont="1" applyFill="1" applyAlignment="1"/>
    <xf numFmtId="2" fontId="2" fillId="0" borderId="0" xfId="0" applyNumberFormat="1" applyFont="1" applyAlignment="1"/>
    <xf numFmtId="43" fontId="2" fillId="0" borderId="0" xfId="2" applyFont="1" applyFill="1" applyAlignment="1"/>
    <xf numFmtId="0" fontId="1" fillId="0" borderId="0" xfId="0" quotePrefix="1" applyFont="1" applyAlignment="1">
      <alignment horizontal="left"/>
    </xf>
    <xf numFmtId="165" fontId="2" fillId="0" borderId="5" xfId="2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Alignment="1" applyProtection="1">
      <alignment horizontal="center"/>
      <protection locked="0"/>
    </xf>
    <xf numFmtId="37" fontId="1" fillId="0" borderId="5" xfId="0" applyNumberFormat="1" applyFont="1" applyFill="1" applyBorder="1"/>
    <xf numFmtId="165" fontId="3" fillId="0" borderId="0" xfId="2" applyNumberFormat="1" applyFont="1" applyFill="1" applyAlignment="1"/>
    <xf numFmtId="3" fontId="3" fillId="0" borderId="0" xfId="0" applyNumberFormat="1" applyFont="1" applyFill="1" applyAlignment="1"/>
  </cellXfs>
  <cellStyles count="3">
    <cellStyle name="Comma" xfId="2" builtinId="3"/>
    <cellStyle name="Normal" xfId="0" builtinId="0"/>
    <cellStyle name="Normal_dlctable2-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 fitToPage="1"/>
  </sheetPr>
  <dimension ref="A1:GO495"/>
  <sheetViews>
    <sheetView tabSelected="1" zoomScaleNormal="100" workbookViewId="0">
      <selection activeCell="T10" sqref="T10"/>
    </sheetView>
  </sheetViews>
  <sheetFormatPr defaultColWidth="9.77734375" defaultRowHeight="12.75" x14ac:dyDescent="0.2"/>
  <cols>
    <col min="1" max="1" width="4.6640625" customWidth="1"/>
    <col min="2" max="2" width="3.109375" customWidth="1"/>
    <col min="3" max="3" width="41.77734375" customWidth="1"/>
    <col min="4" max="4" width="3.109375" customWidth="1"/>
    <col min="5" max="5" width="8.88671875" customWidth="1"/>
    <col min="6" max="6" width="2.77734375" customWidth="1"/>
    <col min="7" max="7" width="14.77734375" customWidth="1"/>
    <col min="8" max="8" width="2.77734375" customWidth="1"/>
    <col min="9" max="9" width="11.44140625" bestFit="1" customWidth="1"/>
    <col min="10" max="10" width="2.77734375" customWidth="1"/>
    <col min="11" max="11" width="10.77734375" style="21" customWidth="1"/>
    <col min="12" max="12" width="2.77734375" customWidth="1"/>
    <col min="13" max="13" width="9.77734375" customWidth="1"/>
    <col min="14" max="14" width="1.21875" customWidth="1"/>
    <col min="15" max="15" width="8.88671875" customWidth="1"/>
    <col min="16" max="16" width="2.77734375" customWidth="1"/>
    <col min="17" max="17" width="9.88671875" bestFit="1" customWidth="1"/>
    <col min="20" max="20" width="10.77734375" bestFit="1" customWidth="1"/>
  </cols>
  <sheetData>
    <row r="1" spans="1:197" x14ac:dyDescent="0.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3"/>
      <c r="R1" s="5"/>
    </row>
    <row r="2" spans="1:197" ht="13.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  <c r="P2" s="3"/>
      <c r="Q2" s="3"/>
      <c r="R2" s="5"/>
    </row>
    <row r="3" spans="1:197" x14ac:dyDescent="0.2">
      <c r="A3" s="2" t="s">
        <v>25</v>
      </c>
      <c r="B3" s="2"/>
      <c r="C3" s="3"/>
      <c r="D3" s="3"/>
      <c r="E3" s="3"/>
      <c r="F3" s="3"/>
      <c r="G3" s="3"/>
      <c r="H3" s="3"/>
      <c r="I3" s="3"/>
      <c r="J3" s="3"/>
      <c r="K3" s="4"/>
      <c r="L3" s="3"/>
      <c r="M3" s="3"/>
      <c r="N3" s="3"/>
      <c r="O3" s="3"/>
      <c r="P3" s="3"/>
      <c r="Q3" s="3"/>
      <c r="R3" s="5"/>
    </row>
    <row r="4" spans="1:197" x14ac:dyDescent="0.2">
      <c r="A4" s="2" t="s">
        <v>103</v>
      </c>
      <c r="B4" s="2"/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5"/>
    </row>
    <row r="5" spans="1:197" x14ac:dyDescent="0.2">
      <c r="A5" s="2"/>
      <c r="B5" s="2"/>
      <c r="C5" s="3"/>
      <c r="D5" s="3"/>
      <c r="E5" s="3"/>
      <c r="F5" s="3"/>
      <c r="G5" s="3"/>
      <c r="H5" s="3"/>
      <c r="I5" s="3"/>
      <c r="J5" s="3"/>
      <c r="K5" s="4"/>
      <c r="L5" s="3"/>
      <c r="M5" s="3"/>
      <c r="N5" s="3"/>
      <c r="O5" s="3"/>
      <c r="P5" s="3"/>
      <c r="Q5" s="3"/>
      <c r="R5" s="5"/>
    </row>
    <row r="6" spans="1:197" ht="13.1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4"/>
      <c r="L6" s="3"/>
      <c r="M6" s="3"/>
      <c r="N6" s="3"/>
      <c r="O6" s="3"/>
      <c r="P6" s="3"/>
      <c r="Q6" s="3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</row>
    <row r="7" spans="1:197" x14ac:dyDescent="0.2">
      <c r="A7" s="5"/>
      <c r="B7" s="5"/>
      <c r="C7" s="5"/>
      <c r="D7" s="5"/>
      <c r="E7" s="5"/>
      <c r="F7" s="5"/>
      <c r="G7" s="6" t="s">
        <v>29</v>
      </c>
      <c r="H7" s="5"/>
      <c r="I7" s="6" t="s">
        <v>31</v>
      </c>
      <c r="J7" s="5"/>
      <c r="K7" s="7"/>
      <c r="L7" s="5"/>
      <c r="M7" s="80" t="s">
        <v>41</v>
      </c>
      <c r="N7" s="81"/>
      <c r="O7" s="80"/>
      <c r="P7" s="5"/>
      <c r="Q7" s="6" t="s">
        <v>37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</row>
    <row r="8" spans="1:197" x14ac:dyDescent="0.2">
      <c r="A8" s="5"/>
      <c r="B8" s="5"/>
      <c r="C8" s="5"/>
      <c r="D8" s="5"/>
      <c r="E8" s="6" t="s">
        <v>27</v>
      </c>
      <c r="F8" s="5"/>
      <c r="G8" s="6" t="s">
        <v>30</v>
      </c>
      <c r="H8" s="5"/>
      <c r="I8" s="79" t="s">
        <v>33</v>
      </c>
      <c r="J8" s="5"/>
      <c r="K8" s="8" t="s">
        <v>34</v>
      </c>
      <c r="L8" s="5"/>
      <c r="M8" s="82" t="s">
        <v>42</v>
      </c>
      <c r="N8" s="83"/>
      <c r="O8" s="82"/>
      <c r="P8" s="5"/>
      <c r="Q8" s="6" t="s">
        <v>38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</row>
    <row r="9" spans="1:197" x14ac:dyDescent="0.2">
      <c r="A9" s="2"/>
      <c r="B9" s="2"/>
      <c r="C9" s="2" t="s">
        <v>26</v>
      </c>
      <c r="D9" s="5"/>
      <c r="E9" s="6" t="s">
        <v>28</v>
      </c>
      <c r="F9" s="5"/>
      <c r="G9" s="9" t="s">
        <v>104</v>
      </c>
      <c r="H9" s="5"/>
      <c r="I9" s="6" t="s">
        <v>32</v>
      </c>
      <c r="J9" s="5"/>
      <c r="K9" s="8" t="s">
        <v>35</v>
      </c>
      <c r="L9" s="5"/>
      <c r="M9" s="6" t="s">
        <v>36</v>
      </c>
      <c r="N9" s="5"/>
      <c r="O9" s="6" t="s">
        <v>40</v>
      </c>
      <c r="P9" s="5"/>
      <c r="Q9" s="6" t="s">
        <v>39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</row>
    <row r="10" spans="1:197" x14ac:dyDescent="0.2">
      <c r="A10" s="2"/>
      <c r="B10" s="2"/>
      <c r="C10" s="10" t="s">
        <v>1</v>
      </c>
      <c r="D10" s="5"/>
      <c r="E10" s="11" t="s">
        <v>2</v>
      </c>
      <c r="F10" s="5"/>
      <c r="G10" s="11" t="s">
        <v>3</v>
      </c>
      <c r="H10" s="5"/>
      <c r="I10" s="11" t="s">
        <v>4</v>
      </c>
      <c r="J10" s="5"/>
      <c r="K10" s="12" t="s">
        <v>5</v>
      </c>
      <c r="L10" s="5"/>
      <c r="M10" s="11" t="s">
        <v>6</v>
      </c>
      <c r="N10" s="5"/>
      <c r="O10" s="11" t="s">
        <v>43</v>
      </c>
      <c r="P10" s="5"/>
      <c r="Q10" s="11" t="s">
        <v>44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</row>
    <row r="11" spans="1:197" ht="13.15" customHeight="1" x14ac:dyDescent="0.2">
      <c r="A11" s="13" t="s">
        <v>7</v>
      </c>
      <c r="B11" s="13"/>
      <c r="C11" s="5"/>
      <c r="D11" s="5"/>
      <c r="E11" s="14"/>
      <c r="F11" s="5"/>
      <c r="G11" s="5"/>
      <c r="H11" s="5"/>
      <c r="I11" s="5"/>
      <c r="J11" s="5"/>
      <c r="K11" s="7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</row>
    <row r="12" spans="1:197" ht="13.15" customHeight="1" x14ac:dyDescent="0.2">
      <c r="C12" s="15" t="s">
        <v>95</v>
      </c>
      <c r="D12" s="15"/>
      <c r="E12" s="5"/>
      <c r="F12" s="5"/>
      <c r="G12" s="16"/>
      <c r="H12" s="5"/>
      <c r="I12" s="17"/>
      <c r="J12" s="17"/>
      <c r="K12" s="18"/>
      <c r="L12" s="17"/>
      <c r="M12" s="17"/>
      <c r="N12" s="5"/>
      <c r="O12" s="19"/>
      <c r="P12" s="5"/>
      <c r="Q12" s="16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</row>
    <row r="13" spans="1:197" ht="13.15" customHeight="1" x14ac:dyDescent="0.2">
      <c r="A13" s="15"/>
      <c r="B13" s="15"/>
      <c r="C13" s="5"/>
      <c r="D13" s="5"/>
      <c r="E13" s="14"/>
      <c r="F13" s="5"/>
      <c r="G13" s="16"/>
      <c r="H13" s="5"/>
      <c r="I13" s="17"/>
      <c r="J13" s="17"/>
      <c r="K13" s="18"/>
      <c r="L13" s="17"/>
      <c r="M13" s="17"/>
      <c r="N13" s="5"/>
      <c r="O13" s="19"/>
      <c r="P13" s="5"/>
      <c r="Q13" s="16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</row>
    <row r="14" spans="1:197" ht="13.15" customHeight="1" x14ac:dyDescent="0.2">
      <c r="A14" s="15"/>
      <c r="B14" s="15"/>
      <c r="C14" s="13" t="s">
        <v>45</v>
      </c>
      <c r="D14" s="5"/>
      <c r="E14" s="14"/>
      <c r="F14" s="5"/>
      <c r="G14" s="16"/>
      <c r="H14" s="5"/>
      <c r="I14" s="17"/>
      <c r="J14" s="17"/>
      <c r="K14" s="18"/>
      <c r="L14" s="17"/>
      <c r="M14" s="17"/>
      <c r="N14" s="5"/>
      <c r="O14" s="19"/>
      <c r="P14" s="5"/>
      <c r="Q14" s="16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</row>
    <row r="15" spans="1:197" ht="13.15" customHeight="1" x14ac:dyDescent="0.2">
      <c r="A15" s="15"/>
      <c r="B15" s="15"/>
      <c r="C15" s="13"/>
      <c r="D15" s="5"/>
      <c r="E15" s="14"/>
      <c r="F15" s="5"/>
      <c r="G15" s="16"/>
      <c r="H15" s="5"/>
      <c r="I15" s="17"/>
      <c r="J15" s="17"/>
      <c r="K15" s="18"/>
      <c r="L15" s="17"/>
      <c r="M15" s="17"/>
      <c r="N15" s="5"/>
      <c r="O15" s="19"/>
      <c r="P15" s="5"/>
      <c r="Q15" s="16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</row>
    <row r="16" spans="1:197" ht="13.15" customHeight="1" x14ac:dyDescent="0.2">
      <c r="A16" s="20">
        <v>352</v>
      </c>
      <c r="B16" s="20"/>
      <c r="C16" s="5" t="s">
        <v>46</v>
      </c>
      <c r="D16" s="5"/>
      <c r="R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</row>
    <row r="17" spans="1:197" ht="13.15" customHeight="1" x14ac:dyDescent="0.2">
      <c r="A17" s="20"/>
      <c r="B17" s="20"/>
      <c r="C17" s="5" t="s">
        <v>47</v>
      </c>
      <c r="D17" s="5"/>
      <c r="E17" s="84" t="s">
        <v>107</v>
      </c>
      <c r="F17" s="6" t="s">
        <v>8</v>
      </c>
      <c r="G17" s="89">
        <v>10944887.010000002</v>
      </c>
      <c r="H17" s="89"/>
      <c r="I17" s="91">
        <v>4318754</v>
      </c>
      <c r="J17" s="91"/>
      <c r="K17" s="91">
        <v>6626133</v>
      </c>
      <c r="L17" s="91"/>
      <c r="M17" s="91">
        <v>319230</v>
      </c>
      <c r="N17" s="86"/>
      <c r="O17" s="88">
        <v>2.9167043909026154</v>
      </c>
      <c r="P17" s="86"/>
      <c r="Q17" s="87">
        <v>20.756611220749928</v>
      </c>
      <c r="R17" s="5"/>
      <c r="S17" s="37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</row>
    <row r="18" spans="1:197" ht="13.15" customHeight="1" x14ac:dyDescent="0.2">
      <c r="A18" s="20"/>
      <c r="B18" s="20"/>
      <c r="C18" s="5" t="s">
        <v>48</v>
      </c>
      <c r="D18" s="5"/>
      <c r="E18" s="14" t="s">
        <v>9</v>
      </c>
      <c r="F18" s="13"/>
      <c r="G18" s="90">
        <v>10059385.75</v>
      </c>
      <c r="H18" s="90"/>
      <c r="I18" s="92">
        <v>2202518</v>
      </c>
      <c r="J18" s="92"/>
      <c r="K18" s="92">
        <v>7856868</v>
      </c>
      <c r="L18" s="92"/>
      <c r="M18" s="92">
        <v>249031</v>
      </c>
      <c r="N18" s="5"/>
      <c r="O18" s="16">
        <v>2.48</v>
      </c>
      <c r="P18" s="5"/>
      <c r="Q18" s="19">
        <v>31.5</v>
      </c>
      <c r="R18" s="5"/>
      <c r="S18" s="37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</row>
    <row r="19" spans="1:197" ht="13.15" customHeight="1" x14ac:dyDescent="0.2">
      <c r="A19" s="20"/>
      <c r="B19" s="20"/>
      <c r="C19" s="23" t="s">
        <v>49</v>
      </c>
      <c r="D19" s="5"/>
      <c r="E19" s="14"/>
      <c r="F19" s="13"/>
      <c r="G19" s="67">
        <f>SUBTOTAL(9,G17:G18)</f>
        <v>21004272.760000002</v>
      </c>
      <c r="H19" s="68"/>
      <c r="I19" s="69">
        <f>SUBTOTAL(9,I17:I18)</f>
        <v>6521272</v>
      </c>
      <c r="J19" s="70"/>
      <c r="K19" s="69">
        <f>SUBTOTAL(9,K17:K18)</f>
        <v>14483001</v>
      </c>
      <c r="L19" s="70"/>
      <c r="M19" s="69">
        <f>SUBTOTAL(9,M17:M18)</f>
        <v>568261</v>
      </c>
      <c r="N19" s="5"/>
      <c r="O19" s="16">
        <f>M19/G19*100</f>
        <v>2.7054542972903195</v>
      </c>
      <c r="P19" s="5"/>
      <c r="Q19" s="19">
        <f>K19/M19</f>
        <v>25.486529957185166</v>
      </c>
      <c r="R19" s="5"/>
      <c r="S19" s="37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</row>
    <row r="20" spans="1:197" ht="13.15" customHeight="1" x14ac:dyDescent="0.2">
      <c r="A20" s="20"/>
      <c r="B20" s="20"/>
      <c r="C20" s="5"/>
      <c r="D20" s="5"/>
      <c r="E20" s="14"/>
      <c r="F20" s="13"/>
      <c r="G20" s="35"/>
      <c r="H20" s="5"/>
      <c r="I20" s="43"/>
      <c r="J20" s="43"/>
      <c r="K20" s="45"/>
      <c r="L20" s="43"/>
      <c r="M20" s="43"/>
      <c r="N20" s="5"/>
      <c r="O20" s="16"/>
      <c r="P20" s="5"/>
      <c r="Q20" s="19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</row>
    <row r="21" spans="1:197" ht="13.15" customHeight="1" x14ac:dyDescent="0.2">
      <c r="A21" s="20">
        <v>353</v>
      </c>
      <c r="B21" s="20"/>
      <c r="C21" s="5" t="s">
        <v>50</v>
      </c>
      <c r="D21" s="5"/>
      <c r="E21" s="84" t="s">
        <v>108</v>
      </c>
      <c r="F21" s="13" t="s">
        <v>7</v>
      </c>
      <c r="G21" s="32">
        <v>363972468.52999997</v>
      </c>
      <c r="H21" s="32"/>
      <c r="I21" s="33">
        <v>86607006.829999998</v>
      </c>
      <c r="J21" s="33"/>
      <c r="K21" s="33">
        <v>277365462</v>
      </c>
      <c r="L21" s="33"/>
      <c r="M21" s="33">
        <v>12705099</v>
      </c>
      <c r="N21" s="5"/>
      <c r="O21" s="16">
        <v>3.49</v>
      </c>
      <c r="P21" s="5"/>
      <c r="Q21" s="19">
        <v>21.8</v>
      </c>
      <c r="R21" s="5"/>
      <c r="S21" s="37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</row>
    <row r="22" spans="1:197" ht="13.15" customHeight="1" x14ac:dyDescent="0.2">
      <c r="A22" s="20">
        <v>354</v>
      </c>
      <c r="B22" s="20"/>
      <c r="C22" s="5" t="s">
        <v>51</v>
      </c>
      <c r="D22" s="5"/>
      <c r="E22" s="84" t="s">
        <v>109</v>
      </c>
      <c r="F22" s="13" t="s">
        <v>7</v>
      </c>
      <c r="G22" s="32">
        <v>67507200.090000004</v>
      </c>
      <c r="H22" s="32"/>
      <c r="I22" s="33">
        <v>29461471.559999999</v>
      </c>
      <c r="J22" s="33"/>
      <c r="K22" s="33">
        <v>38045729</v>
      </c>
      <c r="L22" s="33"/>
      <c r="M22" s="33">
        <v>916542</v>
      </c>
      <c r="N22" s="5"/>
      <c r="O22" s="16">
        <v>1.36</v>
      </c>
      <c r="P22" s="5"/>
      <c r="Q22" s="19">
        <v>41.5</v>
      </c>
      <c r="R22" s="5"/>
      <c r="S22" s="3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</row>
    <row r="23" spans="1:197" ht="13.15" customHeight="1" x14ac:dyDescent="0.2">
      <c r="A23" s="20">
        <v>355</v>
      </c>
      <c r="B23" s="20"/>
      <c r="C23" s="5" t="s">
        <v>52</v>
      </c>
      <c r="D23" s="5"/>
      <c r="E23" s="84" t="s">
        <v>110</v>
      </c>
      <c r="F23" s="13" t="s">
        <v>7</v>
      </c>
      <c r="G23" s="32">
        <v>50947034.149999999</v>
      </c>
      <c r="H23" s="32"/>
      <c r="I23" s="33">
        <v>7500707.4000000004</v>
      </c>
      <c r="J23" s="33"/>
      <c r="K23" s="33">
        <v>43446327</v>
      </c>
      <c r="L23" s="33"/>
      <c r="M23" s="33">
        <v>1180570</v>
      </c>
      <c r="N23" s="5"/>
      <c r="O23" s="16">
        <v>2.3199999999999998</v>
      </c>
      <c r="P23" s="5"/>
      <c r="Q23" s="19">
        <v>36.799999999999997</v>
      </c>
      <c r="R23" s="5"/>
      <c r="S23" s="37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</row>
    <row r="24" spans="1:197" ht="13.15" customHeight="1" x14ac:dyDescent="0.2">
      <c r="A24" s="20">
        <v>356</v>
      </c>
      <c r="B24" s="20"/>
      <c r="C24" s="5" t="s">
        <v>53</v>
      </c>
      <c r="D24" s="5"/>
      <c r="E24" s="84" t="s">
        <v>107</v>
      </c>
      <c r="F24" s="13" t="s">
        <v>7</v>
      </c>
      <c r="G24" s="32">
        <v>86448150.799999997</v>
      </c>
      <c r="H24" s="32"/>
      <c r="I24" s="33">
        <v>26686806.579999998</v>
      </c>
      <c r="J24" s="33"/>
      <c r="K24" s="51">
        <v>59761344</v>
      </c>
      <c r="L24" s="51"/>
      <c r="M24" s="51">
        <v>1487446</v>
      </c>
      <c r="N24" s="5"/>
      <c r="O24" s="16">
        <v>1.72</v>
      </c>
      <c r="P24" s="5"/>
      <c r="Q24" s="19">
        <v>40.200000000000003</v>
      </c>
      <c r="R24" s="5"/>
      <c r="S24" s="37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</row>
    <row r="25" spans="1:197" ht="13.15" customHeight="1" x14ac:dyDescent="0.2">
      <c r="A25" s="20">
        <v>357</v>
      </c>
      <c r="B25" s="20"/>
      <c r="C25" s="5" t="s">
        <v>54</v>
      </c>
      <c r="D25" s="5"/>
      <c r="E25" s="84" t="s">
        <v>111</v>
      </c>
      <c r="F25" s="13"/>
      <c r="G25" s="32">
        <v>67227002.480000004</v>
      </c>
      <c r="H25" s="32"/>
      <c r="I25" s="33">
        <v>24221396.359999999</v>
      </c>
      <c r="J25" s="33"/>
      <c r="K25" s="51">
        <v>43005606</v>
      </c>
      <c r="L25" s="51"/>
      <c r="M25" s="51">
        <v>1196954</v>
      </c>
      <c r="N25" s="5"/>
      <c r="O25" s="16">
        <v>1.78</v>
      </c>
      <c r="P25" s="5"/>
      <c r="Q25" s="19">
        <v>35.9</v>
      </c>
      <c r="R25" s="5"/>
      <c r="S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</row>
    <row r="26" spans="1:197" ht="13.15" customHeight="1" x14ac:dyDescent="0.2">
      <c r="A26" s="72">
        <v>358</v>
      </c>
      <c r="B26" s="72"/>
      <c r="C26" s="73" t="s">
        <v>55</v>
      </c>
      <c r="D26" s="73"/>
      <c r="E26" s="106" t="s">
        <v>112</v>
      </c>
      <c r="F26" s="74"/>
      <c r="G26" s="75">
        <v>90933210.120000005</v>
      </c>
      <c r="H26" s="75"/>
      <c r="I26" s="76">
        <v>17426735.84</v>
      </c>
      <c r="J26" s="76"/>
      <c r="K26" s="76">
        <v>73506474</v>
      </c>
      <c r="L26" s="76"/>
      <c r="M26" s="76">
        <v>1693178</v>
      </c>
      <c r="N26" s="73"/>
      <c r="O26" s="78">
        <v>1.86</v>
      </c>
      <c r="P26" s="73"/>
      <c r="Q26" s="77">
        <v>43.4</v>
      </c>
      <c r="R26" s="5"/>
      <c r="S26" s="37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</row>
    <row r="27" spans="1:197" ht="13.15" customHeight="1" x14ac:dyDescent="0.2">
      <c r="A27" s="20">
        <v>359</v>
      </c>
      <c r="B27" s="20"/>
      <c r="C27" s="5" t="s">
        <v>56</v>
      </c>
      <c r="D27" s="5"/>
      <c r="E27" s="84" t="s">
        <v>20</v>
      </c>
      <c r="F27" s="13"/>
      <c r="G27" s="32">
        <v>9186475.3200000003</v>
      </c>
      <c r="H27" s="32"/>
      <c r="I27" s="33">
        <v>342060.7</v>
      </c>
      <c r="J27" s="33"/>
      <c r="K27" s="33">
        <v>8844415</v>
      </c>
      <c r="L27" s="33"/>
      <c r="M27" s="33">
        <v>162177</v>
      </c>
      <c r="N27" s="5"/>
      <c r="O27" s="16">
        <v>1.77</v>
      </c>
      <c r="P27" s="5"/>
      <c r="Q27" s="19">
        <v>54.5</v>
      </c>
      <c r="R27" s="5"/>
      <c r="S27" s="37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</row>
    <row r="28" spans="1:197" ht="13.15" customHeight="1" x14ac:dyDescent="0.2">
      <c r="A28" s="20"/>
      <c r="B28" s="20"/>
      <c r="C28" s="5"/>
      <c r="D28" s="5"/>
      <c r="E28" s="14"/>
      <c r="F28" s="13"/>
      <c r="G28" s="36"/>
      <c r="H28" s="5"/>
      <c r="I28" s="42"/>
      <c r="J28" s="43"/>
      <c r="K28" s="44"/>
      <c r="L28" s="43"/>
      <c r="M28" s="42"/>
      <c r="N28" s="5"/>
      <c r="O28" s="16"/>
      <c r="P28" s="5"/>
      <c r="Q28" s="19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</row>
    <row r="29" spans="1:197" ht="13.15" customHeight="1" x14ac:dyDescent="0.2">
      <c r="A29" s="20"/>
      <c r="B29" s="20"/>
      <c r="C29" s="13" t="s">
        <v>57</v>
      </c>
      <c r="D29" s="5"/>
      <c r="E29" s="14"/>
      <c r="F29" s="13"/>
      <c r="G29" s="37">
        <f>SUBTOTAL(9,G16:G27)</f>
        <v>757225814.25</v>
      </c>
      <c r="H29" s="5"/>
      <c r="I29" s="43">
        <f>SUBTOTAL(9,I16:I27)</f>
        <v>198767457.27000001</v>
      </c>
      <c r="J29" s="43"/>
      <c r="K29" s="43">
        <f>SUBTOTAL(9,K16:K27)</f>
        <v>558458358</v>
      </c>
      <c r="L29" s="43"/>
      <c r="M29" s="43">
        <f>SUBTOTAL(9,M16:M27)</f>
        <v>19910227</v>
      </c>
      <c r="N29" s="5"/>
      <c r="O29" s="16">
        <f>M29/G29*100</f>
        <v>2.6293645337118141</v>
      </c>
      <c r="P29" s="5"/>
      <c r="Q29" s="19">
        <f>K29/M29</f>
        <v>28.048819232447727</v>
      </c>
      <c r="R29" s="5"/>
      <c r="S29" s="37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</row>
    <row r="30" spans="1:197" ht="13.15" customHeight="1" x14ac:dyDescent="0.2">
      <c r="A30" s="20"/>
      <c r="B30" s="20"/>
      <c r="C30" s="5"/>
      <c r="D30" s="5"/>
      <c r="E30" s="14"/>
      <c r="F30" s="13"/>
      <c r="G30" s="37"/>
      <c r="H30" s="5"/>
      <c r="I30" s="43"/>
      <c r="J30" s="43"/>
      <c r="K30" s="45"/>
      <c r="L30" s="43"/>
      <c r="M30" s="43"/>
      <c r="N30" s="5"/>
      <c r="O30" s="16"/>
      <c r="P30" s="5"/>
      <c r="Q30" s="19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</row>
    <row r="31" spans="1:197" ht="13.15" customHeight="1" x14ac:dyDescent="0.2">
      <c r="A31" s="20"/>
      <c r="B31" s="20"/>
      <c r="C31" s="13" t="s">
        <v>58</v>
      </c>
      <c r="D31" s="5"/>
      <c r="E31" s="14"/>
      <c r="F31" s="13"/>
      <c r="G31" s="37"/>
      <c r="H31" s="5"/>
      <c r="I31" s="43"/>
      <c r="J31" s="43"/>
      <c r="K31" s="45"/>
      <c r="L31" s="43"/>
      <c r="M31" s="43"/>
      <c r="N31" s="5"/>
      <c r="O31" s="16"/>
      <c r="P31" s="5"/>
      <c r="Q31" s="19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</row>
    <row r="32" spans="1:197" ht="13.15" customHeight="1" x14ac:dyDescent="0.2">
      <c r="A32" s="20"/>
      <c r="B32" s="20"/>
      <c r="C32" s="13"/>
      <c r="D32" s="5"/>
      <c r="E32" s="14"/>
      <c r="F32" s="13"/>
      <c r="G32" s="37"/>
      <c r="H32" s="5"/>
      <c r="I32" s="43"/>
      <c r="J32" s="43"/>
      <c r="K32" s="45"/>
      <c r="L32" s="43"/>
      <c r="M32" s="43"/>
      <c r="N32" s="5"/>
      <c r="O32" s="16"/>
      <c r="P32" s="5"/>
      <c r="Q32" s="19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</row>
    <row r="33" spans="1:197" x14ac:dyDescent="0.2">
      <c r="A33" s="20">
        <v>361</v>
      </c>
      <c r="B33" s="20"/>
      <c r="C33" s="5" t="s">
        <v>46</v>
      </c>
      <c r="D33" s="5"/>
      <c r="G33" s="38"/>
      <c r="I33" s="46"/>
      <c r="J33" s="46"/>
      <c r="K33" s="47"/>
      <c r="L33" s="46"/>
      <c r="M33" s="46"/>
      <c r="O33" s="95"/>
      <c r="Q33" s="96"/>
      <c r="R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</row>
    <row r="34" spans="1:197" ht="13.15" customHeight="1" x14ac:dyDescent="0.2">
      <c r="A34" s="20" t="s">
        <v>7</v>
      </c>
      <c r="B34" s="20"/>
      <c r="C34" s="5" t="s">
        <v>47</v>
      </c>
      <c r="D34" s="5"/>
      <c r="E34" s="84" t="s">
        <v>113</v>
      </c>
      <c r="F34" s="6" t="s">
        <v>8</v>
      </c>
      <c r="G34" s="32">
        <v>37040779.390000001</v>
      </c>
      <c r="H34" s="49"/>
      <c r="I34" s="33">
        <v>21190292</v>
      </c>
      <c r="J34" s="33"/>
      <c r="K34" s="33">
        <v>15850489</v>
      </c>
      <c r="L34" s="33"/>
      <c r="M34" s="33">
        <v>872949</v>
      </c>
      <c r="N34" s="5"/>
      <c r="O34" s="16">
        <v>2.3567241682708016</v>
      </c>
      <c r="P34" s="5"/>
      <c r="Q34" s="19">
        <v>18.157405529990871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</row>
    <row r="35" spans="1:197" ht="13.15" customHeight="1" x14ac:dyDescent="0.2">
      <c r="A35" s="20" t="s">
        <v>7</v>
      </c>
      <c r="B35" s="20"/>
      <c r="C35" s="5" t="s">
        <v>48</v>
      </c>
      <c r="D35" s="5"/>
      <c r="E35" s="14" t="s">
        <v>9</v>
      </c>
      <c r="F35" s="13"/>
      <c r="G35" s="32">
        <v>26002123.789999999</v>
      </c>
      <c r="H35" s="32"/>
      <c r="I35" s="33">
        <v>10636854.310000001</v>
      </c>
      <c r="J35" s="33"/>
      <c r="K35" s="33">
        <v>15365269</v>
      </c>
      <c r="L35" s="33"/>
      <c r="M35" s="33">
        <v>577530</v>
      </c>
      <c r="N35" s="5"/>
      <c r="O35" s="16">
        <v>2.2200000000000002</v>
      </c>
      <c r="P35" s="5"/>
      <c r="Q35" s="19">
        <v>26.6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</row>
    <row r="36" spans="1:197" ht="13.15" customHeight="1" x14ac:dyDescent="0.2">
      <c r="A36" s="20" t="s">
        <v>7</v>
      </c>
      <c r="B36" s="20"/>
      <c r="C36" s="23" t="s">
        <v>59</v>
      </c>
      <c r="D36" s="5"/>
      <c r="E36" s="14"/>
      <c r="F36" s="13"/>
      <c r="G36" s="67">
        <f>SUBTOTAL(9,G34:G35)</f>
        <v>63042903.18</v>
      </c>
      <c r="H36" s="68"/>
      <c r="I36" s="69">
        <f>SUBTOTAL(9,I34:I35)</f>
        <v>31827146.310000002</v>
      </c>
      <c r="J36" s="70"/>
      <c r="K36" s="69">
        <f>SUBTOTAL(9,K34:K35)</f>
        <v>31215758</v>
      </c>
      <c r="L36" s="70"/>
      <c r="M36" s="69">
        <f>SUBTOTAL(9,M34:M35)</f>
        <v>1450479</v>
      </c>
      <c r="N36" s="5"/>
      <c r="O36" s="16">
        <f>M36/G36*100</f>
        <v>2.3007807807622607</v>
      </c>
      <c r="P36" s="5"/>
      <c r="Q36" s="19">
        <f>K36/M36</f>
        <v>21.520999614610069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</row>
    <row r="37" spans="1:197" ht="13.15" customHeight="1" x14ac:dyDescent="0.2">
      <c r="A37" s="20" t="s">
        <v>7</v>
      </c>
      <c r="B37" s="20"/>
      <c r="C37" s="5"/>
      <c r="D37" s="5"/>
      <c r="E37" s="14"/>
      <c r="F37" s="13"/>
      <c r="G37" s="37"/>
      <c r="H37" s="5"/>
      <c r="I37" s="43"/>
      <c r="J37" s="43"/>
      <c r="K37" s="45"/>
      <c r="L37" s="43"/>
      <c r="M37" s="43"/>
      <c r="N37" s="5"/>
      <c r="O37" s="16"/>
      <c r="P37" s="5"/>
      <c r="Q37" s="19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</row>
    <row r="38" spans="1:197" ht="13.15" customHeight="1" x14ac:dyDescent="0.2">
      <c r="A38" s="20">
        <v>362</v>
      </c>
      <c r="B38" s="20"/>
      <c r="C38" s="5" t="s">
        <v>50</v>
      </c>
      <c r="D38" s="5"/>
      <c r="G38" s="38"/>
      <c r="I38" s="46"/>
      <c r="J38" s="46"/>
      <c r="K38" s="47"/>
      <c r="L38" s="46"/>
      <c r="M38" s="46"/>
      <c r="O38" s="95"/>
      <c r="Q38" s="96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</row>
    <row r="39" spans="1:197" ht="13.15" customHeight="1" x14ac:dyDescent="0.2">
      <c r="A39" s="20"/>
      <c r="B39" s="20"/>
      <c r="C39" s="5" t="s">
        <v>60</v>
      </c>
      <c r="D39" s="5"/>
      <c r="E39" s="84" t="s">
        <v>114</v>
      </c>
      <c r="F39" s="13" t="s">
        <v>7</v>
      </c>
      <c r="G39" s="32">
        <v>391928973.13999999</v>
      </c>
      <c r="H39" s="32"/>
      <c r="I39" s="33">
        <v>106142256.16</v>
      </c>
      <c r="J39" s="33"/>
      <c r="K39" s="33">
        <v>285786717</v>
      </c>
      <c r="L39" s="33"/>
      <c r="M39" s="33">
        <v>9694556</v>
      </c>
      <c r="N39" s="5"/>
      <c r="O39" s="16">
        <v>2.4700000000000002</v>
      </c>
      <c r="P39" s="5"/>
      <c r="Q39" s="19">
        <v>29.5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</row>
    <row r="40" spans="1:197" ht="13.15" customHeight="1" x14ac:dyDescent="0.2">
      <c r="A40" s="20"/>
      <c r="B40" s="20"/>
      <c r="C40" s="5" t="s">
        <v>61</v>
      </c>
      <c r="D40" s="5"/>
      <c r="E40" s="84" t="s">
        <v>115</v>
      </c>
      <c r="F40" s="13"/>
      <c r="G40" s="32">
        <v>32343949.52</v>
      </c>
      <c r="H40" s="32"/>
      <c r="I40" s="33">
        <v>13039113</v>
      </c>
      <c r="J40" s="33"/>
      <c r="K40" s="33">
        <v>19304837</v>
      </c>
      <c r="L40" s="33"/>
      <c r="M40" s="33">
        <v>881566</v>
      </c>
      <c r="N40" s="5"/>
      <c r="O40" s="16">
        <v>2.73</v>
      </c>
      <c r="P40" s="5"/>
      <c r="Q40" s="19">
        <v>21.9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</row>
    <row r="41" spans="1:197" s="21" customFormat="1" ht="13.15" customHeight="1" x14ac:dyDescent="0.2">
      <c r="A41" s="61"/>
      <c r="B41" s="61"/>
      <c r="C41" s="71" t="s">
        <v>62</v>
      </c>
      <c r="D41" s="7"/>
      <c r="E41" s="107" t="s">
        <v>115</v>
      </c>
      <c r="F41" s="59" t="s">
        <v>7</v>
      </c>
      <c r="G41" s="52">
        <v>4387706.8600000003</v>
      </c>
      <c r="H41" s="52"/>
      <c r="I41" s="51">
        <v>540342</v>
      </c>
      <c r="J41" s="51"/>
      <c r="K41" s="51">
        <v>3847365</v>
      </c>
      <c r="L41" s="51"/>
      <c r="M41" s="51">
        <v>162975</v>
      </c>
      <c r="N41" s="7"/>
      <c r="O41" s="55">
        <v>3.71</v>
      </c>
      <c r="P41" s="7"/>
      <c r="Q41" s="54">
        <v>23.6</v>
      </c>
      <c r="R41" s="5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</row>
    <row r="42" spans="1:197" ht="13.15" customHeight="1" x14ac:dyDescent="0.2">
      <c r="A42" s="20"/>
      <c r="B42" s="20"/>
      <c r="C42" s="23" t="s">
        <v>63</v>
      </c>
      <c r="D42" s="5"/>
      <c r="E42" s="14"/>
      <c r="F42" s="13"/>
      <c r="G42" s="36">
        <f>SUBTOTAL(9,G39:G41)</f>
        <v>428660629.51999998</v>
      </c>
      <c r="H42" s="5"/>
      <c r="I42" s="42">
        <f>SUBTOTAL(9,I39:I41)</f>
        <v>119721711.16</v>
      </c>
      <c r="J42" s="43"/>
      <c r="K42" s="42">
        <f>SUBTOTAL(9,K39:K41)</f>
        <v>308938919</v>
      </c>
      <c r="L42" s="43"/>
      <c r="M42" s="42">
        <f>SUBTOTAL(9,M39:M41)</f>
        <v>10739097</v>
      </c>
      <c r="N42" s="5"/>
      <c r="O42" s="16">
        <f>M42/G42*100</f>
        <v>2.5052678647034337</v>
      </c>
      <c r="P42" s="5"/>
      <c r="Q42" s="19">
        <f>K42/M42</f>
        <v>28.767681211930576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</row>
    <row r="43" spans="1:197" ht="13.15" customHeight="1" x14ac:dyDescent="0.2">
      <c r="A43" s="20"/>
      <c r="B43" s="20"/>
      <c r="C43" s="5"/>
      <c r="D43" s="5"/>
      <c r="E43" s="14"/>
      <c r="F43" s="13"/>
      <c r="G43" s="37"/>
      <c r="H43" s="5"/>
      <c r="I43" s="43"/>
      <c r="J43" s="43"/>
      <c r="K43" s="45"/>
      <c r="L43" s="43"/>
      <c r="M43" s="43"/>
      <c r="N43" s="5"/>
      <c r="O43" s="16"/>
      <c r="P43" s="5"/>
      <c r="Q43" s="19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</row>
    <row r="44" spans="1:197" ht="13.15" customHeight="1" x14ac:dyDescent="0.2">
      <c r="A44" s="20">
        <v>364.11</v>
      </c>
      <c r="B44" s="20"/>
      <c r="C44" s="5" t="s">
        <v>64</v>
      </c>
      <c r="D44" s="5"/>
      <c r="E44" s="84" t="s">
        <v>116</v>
      </c>
      <c r="F44" s="13"/>
      <c r="G44" s="32">
        <v>404350553.07999998</v>
      </c>
      <c r="H44" s="32"/>
      <c r="I44" s="33">
        <v>158868621.99000001</v>
      </c>
      <c r="J44" s="33"/>
      <c r="K44" s="33">
        <v>245481931</v>
      </c>
      <c r="L44" s="33"/>
      <c r="M44" s="33">
        <v>8009765</v>
      </c>
      <c r="N44" s="5"/>
      <c r="O44" s="16">
        <v>1.98</v>
      </c>
      <c r="P44" s="5"/>
      <c r="Q44" s="19">
        <v>30.6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</row>
    <row r="45" spans="1:197" ht="13.15" customHeight="1" x14ac:dyDescent="0.2">
      <c r="A45" s="20">
        <v>365.01</v>
      </c>
      <c r="B45" s="20"/>
      <c r="C45" s="5" t="s">
        <v>53</v>
      </c>
      <c r="D45" s="5"/>
      <c r="E45" s="14" t="s">
        <v>21</v>
      </c>
      <c r="F45" s="13"/>
      <c r="G45" s="32">
        <v>420563517.24000001</v>
      </c>
      <c r="H45" s="32"/>
      <c r="I45" s="33">
        <v>133186001.23999999</v>
      </c>
      <c r="J45" s="33"/>
      <c r="K45" s="33">
        <v>287377516</v>
      </c>
      <c r="L45" s="33"/>
      <c r="M45" s="33">
        <v>10701136</v>
      </c>
      <c r="N45" s="5"/>
      <c r="O45" s="16">
        <v>2.54</v>
      </c>
      <c r="P45" s="5"/>
      <c r="Q45" s="19">
        <v>26.9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</row>
    <row r="46" spans="1:197" ht="13.15" customHeight="1" x14ac:dyDescent="0.2">
      <c r="A46" s="20">
        <v>366</v>
      </c>
      <c r="B46" s="20"/>
      <c r="C46" s="5" t="s">
        <v>54</v>
      </c>
      <c r="D46" s="5"/>
      <c r="E46" s="84" t="s">
        <v>117</v>
      </c>
      <c r="F46" s="13"/>
      <c r="G46" s="32">
        <v>123879093.81</v>
      </c>
      <c r="H46" s="32"/>
      <c r="I46" s="33">
        <v>42723507.950000003</v>
      </c>
      <c r="J46" s="33"/>
      <c r="K46" s="33">
        <v>81155586</v>
      </c>
      <c r="L46" s="33"/>
      <c r="M46" s="33">
        <v>1734124</v>
      </c>
      <c r="N46" s="5"/>
      <c r="O46" s="16">
        <v>1.4</v>
      </c>
      <c r="P46" s="5"/>
      <c r="Q46" s="19">
        <v>46.8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</row>
    <row r="47" spans="1:197" ht="13.15" customHeight="1" x14ac:dyDescent="0.2">
      <c r="A47" s="20">
        <v>367</v>
      </c>
      <c r="B47" s="20"/>
      <c r="C47" s="5" t="s">
        <v>55</v>
      </c>
      <c r="D47" s="5"/>
      <c r="E47" s="84" t="s">
        <v>118</v>
      </c>
      <c r="F47" s="13"/>
      <c r="G47" s="32">
        <v>327212009.77999997</v>
      </c>
      <c r="H47" s="32"/>
      <c r="I47" s="33">
        <v>93307144.780000001</v>
      </c>
      <c r="J47" s="33"/>
      <c r="K47" s="33">
        <v>233904865</v>
      </c>
      <c r="L47" s="33"/>
      <c r="M47" s="33">
        <v>8268152</v>
      </c>
      <c r="N47" s="5"/>
      <c r="O47" s="16">
        <v>2.5299999999999998</v>
      </c>
      <c r="P47" s="5"/>
      <c r="Q47" s="19">
        <v>28.3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</row>
    <row r="48" spans="1:197" ht="13.15" customHeight="1" x14ac:dyDescent="0.2">
      <c r="A48" s="20"/>
      <c r="B48" s="20"/>
      <c r="C48" s="5"/>
      <c r="D48" s="5"/>
      <c r="E48" s="14"/>
      <c r="F48" s="13"/>
      <c r="G48" s="37"/>
      <c r="H48" s="5"/>
      <c r="I48" s="43"/>
      <c r="J48" s="43"/>
      <c r="K48" s="45"/>
      <c r="L48" s="43"/>
      <c r="M48" s="43"/>
      <c r="N48" s="5"/>
      <c r="O48" s="16"/>
      <c r="P48" s="5"/>
      <c r="Q48" s="19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</row>
    <row r="49" spans="1:197" ht="13.15" customHeight="1" x14ac:dyDescent="0.2">
      <c r="A49" s="20">
        <v>368</v>
      </c>
      <c r="B49" s="20"/>
      <c r="C49" s="5" t="s">
        <v>65</v>
      </c>
      <c r="D49" s="5"/>
      <c r="E49" s="14" t="s">
        <v>7</v>
      </c>
      <c r="F49" s="13"/>
      <c r="G49" s="37"/>
      <c r="H49" s="5"/>
      <c r="I49" s="43"/>
      <c r="J49" s="43"/>
      <c r="K49" s="45"/>
      <c r="L49" s="43"/>
      <c r="M49" s="43"/>
      <c r="N49" s="5"/>
      <c r="O49" s="16"/>
      <c r="P49" s="5"/>
      <c r="Q49" s="19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</row>
    <row r="50" spans="1:197" ht="13.15" customHeight="1" x14ac:dyDescent="0.2">
      <c r="A50" s="20" t="s">
        <v>7</v>
      </c>
      <c r="B50" s="20"/>
      <c r="C50" s="5" t="s">
        <v>66</v>
      </c>
      <c r="D50" s="5"/>
      <c r="E50" s="84" t="s">
        <v>22</v>
      </c>
      <c r="F50" s="13"/>
      <c r="G50" s="32">
        <v>215424880.11000001</v>
      </c>
      <c r="H50" s="32"/>
      <c r="I50" s="33">
        <v>62881509.469999999</v>
      </c>
      <c r="J50" s="33"/>
      <c r="K50" s="33">
        <v>152543371</v>
      </c>
      <c r="L50" s="33"/>
      <c r="M50" s="33">
        <v>6893049</v>
      </c>
      <c r="N50" s="5"/>
      <c r="O50" s="16">
        <v>3.2</v>
      </c>
      <c r="P50" s="5"/>
      <c r="Q50" s="19">
        <v>22.1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</row>
    <row r="51" spans="1:197" ht="13.15" customHeight="1" x14ac:dyDescent="0.2">
      <c r="A51" s="20" t="s">
        <v>7</v>
      </c>
      <c r="B51" s="20"/>
      <c r="C51" s="5" t="s">
        <v>67</v>
      </c>
      <c r="D51" s="5"/>
      <c r="E51" s="14" t="s">
        <v>119</v>
      </c>
      <c r="F51" s="13"/>
      <c r="G51" s="32">
        <v>58043428.020000003</v>
      </c>
      <c r="H51" s="32"/>
      <c r="I51" s="33">
        <v>15134648</v>
      </c>
      <c r="J51" s="33"/>
      <c r="K51" s="33">
        <v>42908780</v>
      </c>
      <c r="L51" s="33"/>
      <c r="M51" s="33">
        <v>1796776</v>
      </c>
      <c r="N51" s="5"/>
      <c r="O51" s="16">
        <v>3.1</v>
      </c>
      <c r="P51" s="5"/>
      <c r="Q51" s="19">
        <v>23.9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</row>
    <row r="52" spans="1:197" ht="13.15" customHeight="1" x14ac:dyDescent="0.2">
      <c r="A52" s="20" t="s">
        <v>7</v>
      </c>
      <c r="B52" s="20"/>
      <c r="C52" s="5" t="s">
        <v>68</v>
      </c>
      <c r="D52" s="5"/>
      <c r="E52" s="14" t="s">
        <v>23</v>
      </c>
      <c r="F52" s="13"/>
      <c r="G52" s="32">
        <v>43927125.68</v>
      </c>
      <c r="H52" s="32"/>
      <c r="I52" s="33">
        <v>10606348</v>
      </c>
      <c r="J52" s="33"/>
      <c r="K52" s="33">
        <v>33320778</v>
      </c>
      <c r="L52" s="33"/>
      <c r="M52" s="33">
        <v>1402961</v>
      </c>
      <c r="N52" s="5"/>
      <c r="O52" s="16">
        <v>3.19</v>
      </c>
      <c r="P52" s="5"/>
      <c r="Q52" s="19">
        <v>23.8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</row>
    <row r="53" spans="1:197" ht="13.15" customHeight="1" x14ac:dyDescent="0.2">
      <c r="A53" s="20" t="s">
        <v>7</v>
      </c>
      <c r="B53" s="20"/>
      <c r="C53" s="5" t="s">
        <v>69</v>
      </c>
      <c r="D53" s="5"/>
      <c r="E53" s="14" t="s">
        <v>24</v>
      </c>
      <c r="F53" s="13"/>
      <c r="G53" s="32">
        <v>29339782.27</v>
      </c>
      <c r="H53" s="32"/>
      <c r="I53" s="33">
        <v>7898261</v>
      </c>
      <c r="J53" s="33"/>
      <c r="K53" s="33">
        <v>21441521</v>
      </c>
      <c r="L53" s="33"/>
      <c r="M53" s="33">
        <v>942914</v>
      </c>
      <c r="N53" s="5"/>
      <c r="O53" s="16">
        <v>3.21</v>
      </c>
      <c r="P53" s="5"/>
      <c r="Q53" s="19">
        <v>22.7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</row>
    <row r="54" spans="1:197" ht="13.15" customHeight="1" x14ac:dyDescent="0.2">
      <c r="A54" s="20"/>
      <c r="B54" s="20"/>
      <c r="C54" s="23" t="s">
        <v>70</v>
      </c>
      <c r="D54" s="5"/>
      <c r="E54" s="14"/>
      <c r="F54" s="13"/>
      <c r="G54" s="36">
        <f>SUBTOTAL(9,G50:G53)</f>
        <v>346735216.07999998</v>
      </c>
      <c r="H54" s="5"/>
      <c r="I54" s="42">
        <f>SUBTOTAL(9,I50:I53)</f>
        <v>96520766.469999999</v>
      </c>
      <c r="J54" s="43"/>
      <c r="K54" s="42">
        <f>SUBTOTAL(9,K50:K53)</f>
        <v>250214450</v>
      </c>
      <c r="L54" s="43"/>
      <c r="M54" s="42">
        <f>SUBTOTAL(9,M50:M53)</f>
        <v>11035700</v>
      </c>
      <c r="N54" s="5"/>
      <c r="O54" s="16">
        <f>M54/G54*100</f>
        <v>3.1827456480376091</v>
      </c>
      <c r="P54" s="5"/>
      <c r="Q54" s="19">
        <f>K54/M54</f>
        <v>22.673183395706662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</row>
    <row r="55" spans="1:197" ht="13.15" customHeight="1" x14ac:dyDescent="0.2">
      <c r="A55" s="20"/>
      <c r="B55" s="20"/>
      <c r="C55" s="5"/>
      <c r="D55" s="5"/>
      <c r="E55" s="14"/>
      <c r="F55" s="13"/>
      <c r="G55" s="37"/>
      <c r="H55" s="5"/>
      <c r="I55" s="43"/>
      <c r="J55" s="43"/>
      <c r="K55" s="45"/>
      <c r="L55" s="43"/>
      <c r="M55" s="43"/>
      <c r="N55" s="5"/>
      <c r="O55" s="16"/>
      <c r="P55" s="5"/>
      <c r="Q55" s="19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</row>
    <row r="56" spans="1:197" ht="13.15" customHeight="1" x14ac:dyDescent="0.2">
      <c r="A56" s="20">
        <v>369.2</v>
      </c>
      <c r="B56" s="20"/>
      <c r="C56" s="5" t="s">
        <v>71</v>
      </c>
      <c r="D56" s="5"/>
      <c r="E56" s="84" t="s">
        <v>120</v>
      </c>
      <c r="F56" s="13"/>
      <c r="G56" s="32">
        <v>91602044.409999996</v>
      </c>
      <c r="H56" s="32"/>
      <c r="I56" s="33">
        <v>33943927.130000003</v>
      </c>
      <c r="J56" s="33"/>
      <c r="K56" s="33">
        <v>57658117</v>
      </c>
      <c r="L56" s="33"/>
      <c r="M56" s="33">
        <v>1525702</v>
      </c>
      <c r="N56" s="5"/>
      <c r="O56" s="16">
        <v>1.67</v>
      </c>
      <c r="P56" s="5"/>
      <c r="Q56" s="19">
        <v>37.799999999999997</v>
      </c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</row>
    <row r="57" spans="1:197" ht="13.15" customHeight="1" x14ac:dyDescent="0.2">
      <c r="A57" s="20">
        <v>370</v>
      </c>
      <c r="B57" s="20"/>
      <c r="C57" s="5" t="s">
        <v>72</v>
      </c>
      <c r="D57" s="5"/>
      <c r="E57" s="84" t="s">
        <v>121</v>
      </c>
      <c r="F57" s="6" t="s">
        <v>8</v>
      </c>
      <c r="G57" s="52">
        <v>100315798.31</v>
      </c>
      <c r="H57" s="52"/>
      <c r="I57" s="51">
        <v>62754733.359999999</v>
      </c>
      <c r="J57" s="33"/>
      <c r="K57" s="33">
        <v>37561065</v>
      </c>
      <c r="L57" s="33"/>
      <c r="M57" s="33">
        <v>6621697</v>
      </c>
      <c r="N57" s="5"/>
      <c r="O57" s="16">
        <v>6.6</v>
      </c>
      <c r="P57" s="5"/>
      <c r="Q57" s="19">
        <v>5.7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</row>
    <row r="58" spans="1:197" ht="13.15" customHeight="1" x14ac:dyDescent="0.2">
      <c r="A58" s="20">
        <v>370.1</v>
      </c>
      <c r="B58" s="20"/>
      <c r="C58" s="24" t="s">
        <v>73</v>
      </c>
      <c r="D58" s="5"/>
      <c r="E58" s="14" t="s">
        <v>10</v>
      </c>
      <c r="F58" s="6" t="s">
        <v>7</v>
      </c>
      <c r="G58" s="52">
        <v>127588.21</v>
      </c>
      <c r="H58" s="52"/>
      <c r="I58" s="51">
        <v>49932.01</v>
      </c>
      <c r="J58" s="33"/>
      <c r="K58" s="33">
        <v>77656</v>
      </c>
      <c r="L58" s="33"/>
      <c r="M58" s="33">
        <v>37262</v>
      </c>
      <c r="N58" s="5"/>
      <c r="O58" s="16">
        <v>29.2</v>
      </c>
      <c r="P58" s="5"/>
      <c r="Q58" s="19">
        <v>2.1</v>
      </c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</row>
    <row r="59" spans="1:197" ht="13.15" customHeight="1" x14ac:dyDescent="0.2">
      <c r="A59" s="20">
        <v>370.2</v>
      </c>
      <c r="B59" s="20"/>
      <c r="C59" s="104" t="s">
        <v>105</v>
      </c>
      <c r="D59" s="5"/>
      <c r="E59" s="84" t="s">
        <v>122</v>
      </c>
      <c r="F59" s="6" t="s">
        <v>7</v>
      </c>
      <c r="G59" s="52">
        <v>1027133.56</v>
      </c>
      <c r="H59" s="52"/>
      <c r="I59" s="51">
        <v>0</v>
      </c>
      <c r="J59" s="33"/>
      <c r="K59" s="33">
        <v>1027134</v>
      </c>
      <c r="L59" s="33"/>
      <c r="M59" s="33">
        <v>78467</v>
      </c>
      <c r="N59" s="5"/>
      <c r="O59" s="16">
        <v>7.64</v>
      </c>
      <c r="P59" s="5"/>
      <c r="Q59" s="19">
        <v>13.1</v>
      </c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</row>
    <row r="60" spans="1:197" ht="13.15" customHeight="1" x14ac:dyDescent="0.2">
      <c r="A60" s="20">
        <v>373</v>
      </c>
      <c r="B60" s="20"/>
      <c r="C60" s="5" t="s">
        <v>74</v>
      </c>
      <c r="D60" s="5"/>
      <c r="E60" s="84" t="s">
        <v>123</v>
      </c>
      <c r="F60" s="14"/>
      <c r="G60" s="52">
        <v>40955040.609999999</v>
      </c>
      <c r="H60" s="52"/>
      <c r="I60" s="51">
        <v>26833566.780000001</v>
      </c>
      <c r="J60" s="33"/>
      <c r="K60" s="33">
        <v>14121474</v>
      </c>
      <c r="L60" s="33"/>
      <c r="M60" s="33">
        <v>880644</v>
      </c>
      <c r="N60" s="5"/>
      <c r="O60" s="16">
        <v>2.15</v>
      </c>
      <c r="P60" s="5"/>
      <c r="Q60" s="19">
        <v>16</v>
      </c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</row>
    <row r="61" spans="1:197" ht="13.15" customHeight="1" x14ac:dyDescent="0.2">
      <c r="A61" s="20"/>
      <c r="B61" s="20"/>
      <c r="C61" s="5"/>
      <c r="D61" s="5"/>
      <c r="E61" s="14"/>
      <c r="F61" s="14"/>
      <c r="G61" s="34"/>
      <c r="H61" s="7"/>
      <c r="I61" s="44"/>
      <c r="J61" s="43"/>
      <c r="K61" s="44"/>
      <c r="L61" s="43"/>
      <c r="M61" s="42"/>
      <c r="N61" s="5"/>
      <c r="O61" s="16"/>
      <c r="P61" s="5"/>
      <c r="Q61" s="19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</row>
    <row r="62" spans="1:197" ht="13.15" customHeight="1" x14ac:dyDescent="0.2">
      <c r="A62" s="20"/>
      <c r="B62" s="20"/>
      <c r="C62" s="13" t="s">
        <v>75</v>
      </c>
      <c r="D62" s="5"/>
      <c r="E62" s="14"/>
      <c r="F62" s="6"/>
      <c r="G62" s="35">
        <f>SUBTOTAL(9,G34:G60)</f>
        <v>2348471527.79</v>
      </c>
      <c r="H62" s="7"/>
      <c r="I62" s="45">
        <f>SUBTOTAL(9,I34:I60)</f>
        <v>799737059.18000007</v>
      </c>
      <c r="J62" s="43"/>
      <c r="K62" s="45">
        <f>SUBTOTAL(9,K34:K60)</f>
        <v>1548734471</v>
      </c>
      <c r="L62" s="43"/>
      <c r="M62" s="45">
        <f>SUBTOTAL(9,M34:M60)</f>
        <v>61082225</v>
      </c>
      <c r="N62" s="5"/>
      <c r="O62" s="16">
        <f>M62/G62*100</f>
        <v>2.6009353009904563</v>
      </c>
      <c r="P62" s="5"/>
      <c r="Q62" s="19">
        <f>K62/M62</f>
        <v>25.354912513419411</v>
      </c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</row>
    <row r="63" spans="1:197" ht="13.15" customHeight="1" x14ac:dyDescent="0.2">
      <c r="A63" s="20"/>
      <c r="B63" s="20"/>
      <c r="C63" s="5"/>
      <c r="D63" s="5"/>
      <c r="E63" s="14"/>
      <c r="F63" s="14"/>
      <c r="G63" s="35"/>
      <c r="H63" s="7"/>
      <c r="I63" s="45"/>
      <c r="J63" s="43"/>
      <c r="K63" s="45"/>
      <c r="L63" s="43"/>
      <c r="M63" s="43"/>
      <c r="N63" s="5"/>
      <c r="O63" s="16"/>
      <c r="P63" s="5"/>
      <c r="Q63" s="19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</row>
    <row r="64" spans="1:197" ht="13.15" customHeight="1" x14ac:dyDescent="0.2">
      <c r="A64" s="20"/>
      <c r="B64" s="20"/>
      <c r="C64" s="13" t="s">
        <v>76</v>
      </c>
      <c r="D64" s="5"/>
      <c r="E64" s="14"/>
      <c r="F64" s="14"/>
      <c r="G64" s="35"/>
      <c r="H64" s="7"/>
      <c r="I64" s="45"/>
      <c r="J64" s="43"/>
      <c r="K64" s="45"/>
      <c r="L64" s="43"/>
      <c r="M64" s="43"/>
      <c r="N64" s="5"/>
      <c r="O64" s="16"/>
      <c r="P64" s="5"/>
      <c r="Q64" s="19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</row>
    <row r="65" spans="1:197" ht="13.15" customHeight="1" x14ac:dyDescent="0.2">
      <c r="A65" s="20"/>
      <c r="B65" s="20"/>
      <c r="C65" s="13"/>
      <c r="D65" s="5"/>
      <c r="E65" s="14"/>
      <c r="F65" s="14"/>
      <c r="G65" s="35"/>
      <c r="H65" s="7"/>
      <c r="I65" s="45"/>
      <c r="J65" s="43"/>
      <c r="K65" s="45"/>
      <c r="L65" s="43"/>
      <c r="M65" s="43"/>
      <c r="N65" s="5"/>
      <c r="O65" s="16"/>
      <c r="P65" s="5"/>
      <c r="Q65" s="19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</row>
    <row r="66" spans="1:197" ht="13.15" customHeight="1" x14ac:dyDescent="0.2">
      <c r="A66" s="20">
        <v>390</v>
      </c>
      <c r="B66" s="20"/>
      <c r="C66" s="5" t="s">
        <v>46</v>
      </c>
      <c r="D66" s="5"/>
      <c r="F66" s="108"/>
      <c r="G66" s="64"/>
      <c r="H66" s="21"/>
      <c r="I66" s="47"/>
      <c r="J66" s="46"/>
      <c r="K66" s="46"/>
      <c r="L66" s="46"/>
      <c r="M66" s="46"/>
      <c r="O66" s="95"/>
      <c r="Q66" s="96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</row>
    <row r="67" spans="1:197" ht="13.15" customHeight="1" x14ac:dyDescent="0.2">
      <c r="A67" s="20" t="s">
        <v>7</v>
      </c>
      <c r="B67" s="20"/>
      <c r="C67" s="5" t="s">
        <v>47</v>
      </c>
      <c r="D67" s="5"/>
      <c r="E67" s="84" t="s">
        <v>124</v>
      </c>
      <c r="F67" s="6" t="s">
        <v>8</v>
      </c>
      <c r="G67" s="52">
        <v>105303161.57000002</v>
      </c>
      <c r="H67" s="53"/>
      <c r="I67" s="51">
        <v>22633917.079999998</v>
      </c>
      <c r="J67" s="51"/>
      <c r="K67" s="51">
        <v>82669243</v>
      </c>
      <c r="L67" s="51"/>
      <c r="M67" s="51">
        <v>3394969</v>
      </c>
      <c r="N67" s="7"/>
      <c r="O67" s="16">
        <v>3.2239953192129014</v>
      </c>
      <c r="P67" s="7"/>
      <c r="Q67" s="19">
        <v>24.350514835334284</v>
      </c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</row>
    <row r="68" spans="1:197" ht="13.15" customHeight="1" x14ac:dyDescent="0.2">
      <c r="A68" s="20" t="s">
        <v>7</v>
      </c>
      <c r="B68" s="20"/>
      <c r="C68" s="5" t="s">
        <v>48</v>
      </c>
      <c r="D68" s="5"/>
      <c r="E68" s="14" t="s">
        <v>9</v>
      </c>
      <c r="F68" s="6"/>
      <c r="G68" s="52">
        <v>3519092.79</v>
      </c>
      <c r="H68" s="52"/>
      <c r="I68" s="51">
        <v>660020</v>
      </c>
      <c r="J68" s="51"/>
      <c r="K68" s="52">
        <v>2859073</v>
      </c>
      <c r="L68" s="51"/>
      <c r="M68" s="51">
        <v>97196</v>
      </c>
      <c r="N68" s="7"/>
      <c r="O68" s="55">
        <v>2.76</v>
      </c>
      <c r="P68" s="7"/>
      <c r="Q68" s="54">
        <v>29.4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</row>
    <row r="69" spans="1:197" ht="13.15" customHeight="1" x14ac:dyDescent="0.2">
      <c r="A69" s="20" t="s">
        <v>7</v>
      </c>
      <c r="B69" s="20"/>
      <c r="C69" s="23" t="s">
        <v>77</v>
      </c>
      <c r="D69" s="5"/>
      <c r="E69" s="14"/>
      <c r="F69" s="6"/>
      <c r="G69" s="67">
        <f>+SUBTOTAL(9,G67:G68)</f>
        <v>108822254.36000003</v>
      </c>
      <c r="H69" s="68"/>
      <c r="I69" s="69">
        <f>+SUBTOTAL(9,I67:I68)</f>
        <v>23293937.079999998</v>
      </c>
      <c r="J69" s="70"/>
      <c r="K69" s="69">
        <f>+SUBTOTAL(9,K67:K68)</f>
        <v>85528316</v>
      </c>
      <c r="L69" s="70"/>
      <c r="M69" s="69">
        <f>+SUBTOTAL(9,M67:M68)</f>
        <v>3492165</v>
      </c>
      <c r="N69" s="5"/>
      <c r="O69" s="16">
        <f>M69/G69*100</f>
        <v>3.2090540859844761</v>
      </c>
      <c r="P69" s="5"/>
      <c r="Q69" s="19">
        <f>K69/M69</f>
        <v>24.491487658801919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</row>
    <row r="70" spans="1:197" ht="13.15" customHeight="1" x14ac:dyDescent="0.2">
      <c r="A70" s="20"/>
      <c r="B70" s="20"/>
      <c r="C70" s="5"/>
      <c r="D70" s="5"/>
      <c r="E70" s="14"/>
      <c r="F70" s="14"/>
      <c r="G70" s="37"/>
      <c r="H70" s="5"/>
      <c r="I70" s="43"/>
      <c r="J70" s="43"/>
      <c r="K70" s="45"/>
      <c r="L70" s="43"/>
      <c r="M70" s="43"/>
      <c r="N70" s="5"/>
      <c r="O70" s="16"/>
      <c r="P70" s="5"/>
      <c r="Q70" s="19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</row>
    <row r="71" spans="1:197" s="21" customFormat="1" ht="13.15" customHeight="1" x14ac:dyDescent="0.2">
      <c r="A71" s="61">
        <v>391</v>
      </c>
      <c r="B71" s="61"/>
      <c r="C71" s="7" t="s">
        <v>78</v>
      </c>
      <c r="D71" s="7"/>
      <c r="E71" s="60"/>
      <c r="F71" s="60"/>
      <c r="G71" s="35"/>
      <c r="H71" s="7"/>
      <c r="I71" s="45"/>
      <c r="J71" s="45"/>
      <c r="K71" s="45"/>
      <c r="L71" s="45"/>
      <c r="M71" s="45"/>
      <c r="N71" s="7"/>
      <c r="O71" s="55"/>
      <c r="P71" s="7"/>
      <c r="Q71" s="54"/>
      <c r="R71" s="5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</row>
    <row r="72" spans="1:197" s="21" customFormat="1" ht="13.15" customHeight="1" x14ac:dyDescent="0.2">
      <c r="A72" s="61"/>
      <c r="B72" s="61"/>
      <c r="C72" s="7" t="s">
        <v>79</v>
      </c>
      <c r="D72" s="7"/>
      <c r="E72" s="60" t="s">
        <v>11</v>
      </c>
      <c r="F72" s="8" t="s">
        <v>7</v>
      </c>
      <c r="G72" s="52">
        <v>3034328.23</v>
      </c>
      <c r="H72" s="52"/>
      <c r="I72" s="51">
        <v>1100000</v>
      </c>
      <c r="J72" s="51"/>
      <c r="K72" s="51">
        <v>1934328</v>
      </c>
      <c r="L72" s="51"/>
      <c r="M72" s="51">
        <v>151804</v>
      </c>
      <c r="N72" s="7"/>
      <c r="O72" s="55">
        <v>5</v>
      </c>
      <c r="P72" s="7"/>
      <c r="Q72" s="54">
        <v>12.7</v>
      </c>
      <c r="R72" s="5"/>
      <c r="S72" s="101"/>
      <c r="T72" s="103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</row>
    <row r="73" spans="1:197" s="21" customFormat="1" ht="13.15" customHeight="1" x14ac:dyDescent="0.2">
      <c r="A73" s="61"/>
      <c r="B73" s="61"/>
      <c r="C73" s="7" t="s">
        <v>80</v>
      </c>
      <c r="D73" s="7"/>
      <c r="E73" s="60" t="s">
        <v>12</v>
      </c>
      <c r="F73" s="8" t="s">
        <v>7</v>
      </c>
      <c r="G73" s="52">
        <v>5794790.25</v>
      </c>
      <c r="H73" s="52"/>
      <c r="I73" s="51">
        <v>2136000</v>
      </c>
      <c r="J73" s="51"/>
      <c r="K73" s="51">
        <v>3658790</v>
      </c>
      <c r="L73" s="51"/>
      <c r="M73" s="51">
        <v>1159039</v>
      </c>
      <c r="N73" s="7"/>
      <c r="O73" s="55">
        <v>20</v>
      </c>
      <c r="P73" s="7"/>
      <c r="Q73" s="54">
        <v>3.2</v>
      </c>
      <c r="R73" s="5"/>
      <c r="S73" s="101"/>
      <c r="T73" s="103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</row>
    <row r="74" spans="1:197" s="21" customFormat="1" ht="13.15" customHeight="1" x14ac:dyDescent="0.2">
      <c r="A74" s="61"/>
      <c r="B74" s="61"/>
      <c r="C74" s="62" t="s">
        <v>81</v>
      </c>
      <c r="D74" s="7"/>
      <c r="E74" s="60"/>
      <c r="F74" s="60"/>
      <c r="G74" s="34">
        <f>+SUBTOTAL(9,G72:G73)</f>
        <v>8829118.4800000004</v>
      </c>
      <c r="H74" s="7"/>
      <c r="I74" s="44">
        <f>+SUBTOTAL(9,I72:I73)</f>
        <v>3236000</v>
      </c>
      <c r="J74" s="45"/>
      <c r="K74" s="44">
        <f>+SUBTOTAL(9,K72:K73)</f>
        <v>5593118</v>
      </c>
      <c r="L74" s="45"/>
      <c r="M74" s="44">
        <f>+SUBTOTAL(9,M72:M73)</f>
        <v>1310843</v>
      </c>
      <c r="N74" s="7"/>
      <c r="O74" s="16">
        <f>M74/G74*100</f>
        <v>14.846816281482269</v>
      </c>
      <c r="P74" s="7"/>
      <c r="Q74" s="19">
        <f>K74/M74</f>
        <v>4.2668099841094627</v>
      </c>
      <c r="R74" s="5"/>
      <c r="S74" s="101"/>
      <c r="T74" s="103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</row>
    <row r="75" spans="1:197" s="21" customFormat="1" ht="13.15" customHeight="1" x14ac:dyDescent="0.2">
      <c r="A75" s="61"/>
      <c r="B75" s="61"/>
      <c r="C75" s="7"/>
      <c r="D75" s="7"/>
      <c r="E75" s="60"/>
      <c r="F75" s="60"/>
      <c r="G75" s="35"/>
      <c r="H75" s="7"/>
      <c r="I75" s="45"/>
      <c r="J75" s="45"/>
      <c r="K75" s="45"/>
      <c r="L75" s="45"/>
      <c r="M75" s="45"/>
      <c r="N75" s="7"/>
      <c r="O75" s="55"/>
      <c r="P75" s="7"/>
      <c r="Q75" s="54"/>
      <c r="R75" s="5"/>
      <c r="S75" s="101"/>
      <c r="T75" s="103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</row>
    <row r="76" spans="1:197" s="21" customFormat="1" ht="13.15" customHeight="1" x14ac:dyDescent="0.2">
      <c r="A76" s="61">
        <v>392</v>
      </c>
      <c r="B76" s="61"/>
      <c r="C76" s="7" t="s">
        <v>82</v>
      </c>
      <c r="D76" s="7"/>
      <c r="E76" s="60"/>
      <c r="F76" s="60"/>
      <c r="G76" s="35">
        <v>55847855.280000001</v>
      </c>
      <c r="H76" s="7"/>
      <c r="I76" s="45">
        <v>33139582.789999999</v>
      </c>
      <c r="J76" s="45"/>
      <c r="K76" s="51">
        <v>22708272.490000002</v>
      </c>
      <c r="L76" s="45"/>
      <c r="M76" s="93" t="s">
        <v>19</v>
      </c>
      <c r="N76" s="7"/>
      <c r="O76" s="55"/>
      <c r="P76" s="7"/>
      <c r="Q76" s="54"/>
      <c r="R76" s="5"/>
      <c r="S76" s="101"/>
      <c r="T76" s="103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</row>
    <row r="77" spans="1:197" s="21" customFormat="1" ht="13.15" customHeight="1" x14ac:dyDescent="0.2">
      <c r="A77" s="61">
        <v>393</v>
      </c>
      <c r="B77" s="61"/>
      <c r="C77" s="7" t="s">
        <v>83</v>
      </c>
      <c r="D77" s="7"/>
      <c r="E77" s="60" t="s">
        <v>13</v>
      </c>
      <c r="F77" s="60"/>
      <c r="G77" s="52">
        <v>2405625.89</v>
      </c>
      <c r="H77" s="52"/>
      <c r="I77" s="51">
        <v>1398000</v>
      </c>
      <c r="J77" s="51"/>
      <c r="K77" s="51">
        <v>1007626</v>
      </c>
      <c r="L77" s="51"/>
      <c r="M77" s="51">
        <v>80087</v>
      </c>
      <c r="N77" s="7"/>
      <c r="O77" s="55">
        <v>3.33</v>
      </c>
      <c r="P77" s="7"/>
      <c r="Q77" s="54">
        <v>12.6</v>
      </c>
      <c r="R77" s="5"/>
      <c r="S77" s="101"/>
      <c r="T77" s="103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</row>
    <row r="78" spans="1:197" s="21" customFormat="1" ht="13.15" customHeight="1" x14ac:dyDescent="0.2">
      <c r="A78" s="61">
        <v>394</v>
      </c>
      <c r="B78" s="61"/>
      <c r="C78" s="7" t="s">
        <v>84</v>
      </c>
      <c r="D78" s="7"/>
      <c r="E78" s="60" t="s">
        <v>14</v>
      </c>
      <c r="F78" s="60"/>
      <c r="G78" s="52">
        <v>16500724.689999999</v>
      </c>
      <c r="H78" s="52"/>
      <c r="I78" s="51">
        <v>5675000</v>
      </c>
      <c r="J78" s="51"/>
      <c r="K78" s="51">
        <v>10825725</v>
      </c>
      <c r="L78" s="51"/>
      <c r="M78" s="51">
        <v>660804</v>
      </c>
      <c r="N78" s="7"/>
      <c r="O78" s="55">
        <v>4</v>
      </c>
      <c r="P78" s="7"/>
      <c r="Q78" s="54">
        <v>16.399999999999999</v>
      </c>
      <c r="R78" s="100"/>
      <c r="S78" s="101"/>
      <c r="T78" s="103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</row>
    <row r="79" spans="1:197" s="21" customFormat="1" ht="13.15" customHeight="1" x14ac:dyDescent="0.2">
      <c r="A79" s="61">
        <v>395</v>
      </c>
      <c r="B79" s="61"/>
      <c r="C79" s="7" t="s">
        <v>85</v>
      </c>
      <c r="D79" s="7"/>
      <c r="E79" s="60" t="s">
        <v>11</v>
      </c>
      <c r="F79" s="8" t="s">
        <v>7</v>
      </c>
      <c r="G79" s="52">
        <v>4158875.27</v>
      </c>
      <c r="H79" s="52"/>
      <c r="I79" s="51">
        <v>1827000</v>
      </c>
      <c r="J79" s="51"/>
      <c r="K79" s="51">
        <v>2331875</v>
      </c>
      <c r="L79" s="51"/>
      <c r="M79" s="51">
        <v>207926</v>
      </c>
      <c r="N79" s="7"/>
      <c r="O79" s="55">
        <v>5</v>
      </c>
      <c r="P79" s="7"/>
      <c r="Q79" s="54">
        <v>11.2</v>
      </c>
      <c r="R79" s="5"/>
      <c r="S79" s="101"/>
      <c r="T79" s="103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</row>
    <row r="80" spans="1:197" s="21" customFormat="1" ht="13.15" customHeight="1" x14ac:dyDescent="0.2">
      <c r="A80" s="61">
        <v>396</v>
      </c>
      <c r="B80" s="61"/>
      <c r="C80" s="7" t="s">
        <v>86</v>
      </c>
      <c r="D80" s="7"/>
      <c r="E80" s="60"/>
      <c r="F80" s="60"/>
      <c r="G80" s="52">
        <v>3223101.11</v>
      </c>
      <c r="H80" s="52"/>
      <c r="I80" s="51">
        <v>1197087.4099999999</v>
      </c>
      <c r="J80" s="51"/>
      <c r="K80" s="51">
        <v>2026013.7</v>
      </c>
      <c r="L80" s="51"/>
      <c r="M80" s="94" t="s">
        <v>19</v>
      </c>
      <c r="N80" s="7"/>
      <c r="O80" s="55"/>
      <c r="P80" s="7"/>
      <c r="Q80" s="54"/>
      <c r="R80" s="5"/>
      <c r="S80" s="101"/>
      <c r="T80" s="103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</row>
    <row r="81" spans="1:197" s="21" customFormat="1" ht="13.15" customHeight="1" x14ac:dyDescent="0.2">
      <c r="A81" s="61">
        <v>397</v>
      </c>
      <c r="B81" s="61"/>
      <c r="C81" s="7" t="s">
        <v>87</v>
      </c>
      <c r="D81" s="7"/>
      <c r="E81" s="60" t="s">
        <v>15</v>
      </c>
      <c r="F81" s="60"/>
      <c r="G81" s="52">
        <v>65305893.859999999</v>
      </c>
      <c r="H81" s="52"/>
      <c r="I81" s="51">
        <v>31225000</v>
      </c>
      <c r="J81" s="51"/>
      <c r="K81" s="51">
        <v>34080894</v>
      </c>
      <c r="L81" s="51"/>
      <c r="M81" s="51">
        <v>4353742</v>
      </c>
      <c r="N81" s="7"/>
      <c r="O81" s="55">
        <v>6.67</v>
      </c>
      <c r="P81" s="7"/>
      <c r="Q81" s="54">
        <v>7.8</v>
      </c>
      <c r="R81" s="5"/>
      <c r="S81" s="101"/>
      <c r="T81" s="103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</row>
    <row r="82" spans="1:197" s="21" customFormat="1" ht="13.15" customHeight="1" x14ac:dyDescent="0.2">
      <c r="A82" s="61">
        <v>398</v>
      </c>
      <c r="B82" s="61"/>
      <c r="C82" s="7" t="s">
        <v>88</v>
      </c>
      <c r="D82" s="7"/>
      <c r="E82" s="60" t="s">
        <v>11</v>
      </c>
      <c r="F82" s="60"/>
      <c r="G82" s="52">
        <v>364002.62</v>
      </c>
      <c r="H82" s="52"/>
      <c r="I82" s="51">
        <v>222700</v>
      </c>
      <c r="J82" s="51"/>
      <c r="K82" s="51">
        <v>141303</v>
      </c>
      <c r="L82" s="51"/>
      <c r="M82" s="51">
        <v>18207</v>
      </c>
      <c r="N82" s="7"/>
      <c r="O82" s="55">
        <v>5</v>
      </c>
      <c r="P82" s="7"/>
      <c r="Q82" s="54">
        <v>7.8</v>
      </c>
      <c r="R82" s="5"/>
      <c r="S82" s="101"/>
      <c r="T82" s="103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</row>
    <row r="83" spans="1:197" ht="13.15" customHeight="1" x14ac:dyDescent="0.2">
      <c r="A83" s="20"/>
      <c r="B83" s="20"/>
      <c r="C83" s="5"/>
      <c r="D83" s="5"/>
      <c r="E83" s="14"/>
      <c r="F83" s="14"/>
      <c r="G83" s="36"/>
      <c r="H83" s="5"/>
      <c r="I83" s="44"/>
      <c r="J83" s="45"/>
      <c r="K83" s="44"/>
      <c r="L83" s="45"/>
      <c r="M83" s="44"/>
      <c r="N83" s="7"/>
      <c r="O83" s="16"/>
      <c r="P83" s="5"/>
      <c r="Q83" s="19"/>
      <c r="R83" s="5"/>
      <c r="S83" s="102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</row>
    <row r="84" spans="1:197" ht="13.15" customHeight="1" x14ac:dyDescent="0.2">
      <c r="A84" s="22"/>
      <c r="B84" s="22"/>
      <c r="C84" s="13" t="s">
        <v>89</v>
      </c>
      <c r="D84" s="5"/>
      <c r="E84" s="14"/>
      <c r="F84" s="14"/>
      <c r="G84" s="37">
        <f>+SUBTOTAL(9,G67:G82)</f>
        <v>265457451.56000006</v>
      </c>
      <c r="H84" s="5"/>
      <c r="I84" s="43">
        <f>+SUBTOTAL(9,I67:I82)</f>
        <v>101214307.28</v>
      </c>
      <c r="J84" s="45"/>
      <c r="K84" s="43">
        <f>+SUBTOTAL(9,K67:K82)</f>
        <v>164243143.19</v>
      </c>
      <c r="L84" s="45"/>
      <c r="M84" s="43">
        <f>+SUBTOTAL(9,M67:M82)</f>
        <v>10123774</v>
      </c>
      <c r="N84" s="7"/>
      <c r="O84" s="16">
        <f>M84/G84*100</f>
        <v>3.8137087282749613</v>
      </c>
      <c r="P84" s="5"/>
      <c r="Q84" s="19">
        <f>K84/M84</f>
        <v>16.223509453095257</v>
      </c>
      <c r="R84" s="5"/>
      <c r="S84" s="102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1:197" ht="13.15" customHeight="1" x14ac:dyDescent="0.2">
      <c r="A85" s="20"/>
      <c r="B85" s="20"/>
      <c r="C85" s="5"/>
      <c r="D85" s="5"/>
      <c r="E85" s="14"/>
      <c r="F85" s="14"/>
      <c r="G85" s="37"/>
      <c r="H85" s="5"/>
      <c r="I85" s="45"/>
      <c r="J85" s="45"/>
      <c r="K85" s="45"/>
      <c r="L85" s="45"/>
      <c r="M85" s="45"/>
      <c r="N85" s="7"/>
      <c r="O85" s="16"/>
      <c r="P85" s="5"/>
      <c r="Q85" s="19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</row>
    <row r="86" spans="1:197" ht="15" customHeight="1" thickBot="1" x14ac:dyDescent="0.25">
      <c r="C86" s="13" t="s">
        <v>96</v>
      </c>
      <c r="D86" s="13"/>
      <c r="F86" s="14"/>
      <c r="G86" s="39">
        <f>+SUBTOTAL(9,G17:G84)</f>
        <v>3371154793.5999999</v>
      </c>
      <c r="H86" s="5"/>
      <c r="I86" s="85">
        <f>+SUBTOTAL(9,I17:I84)</f>
        <v>1099718823.73</v>
      </c>
      <c r="J86" s="45"/>
      <c r="K86" s="85">
        <f>+SUBTOTAL(9,K17:K84)</f>
        <v>2271435972.1899996</v>
      </c>
      <c r="L86" s="45"/>
      <c r="M86" s="85">
        <f>+SUBTOTAL(9,M17:M84)</f>
        <v>91116226</v>
      </c>
      <c r="N86" s="7"/>
      <c r="O86" s="16">
        <f>M86/G86*100</f>
        <v>2.7028194069575342</v>
      </c>
      <c r="P86" s="5"/>
      <c r="Q86" s="19">
        <f>K86/M86</f>
        <v>24.928995327242806</v>
      </c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</row>
    <row r="87" spans="1:197" ht="13.15" customHeight="1" thickTop="1" x14ac:dyDescent="0.2">
      <c r="A87" s="20"/>
      <c r="B87" s="20"/>
      <c r="C87" s="5"/>
      <c r="D87" s="5"/>
      <c r="E87" s="14"/>
      <c r="F87" s="14"/>
      <c r="G87" s="37"/>
      <c r="H87" s="5"/>
      <c r="I87" s="31"/>
      <c r="J87" s="31"/>
      <c r="K87" s="31"/>
      <c r="L87" s="31"/>
      <c r="M87" s="31"/>
      <c r="N87" s="7"/>
      <c r="O87" s="19"/>
      <c r="P87" s="5"/>
      <c r="Q87" s="16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</row>
    <row r="88" spans="1:197" ht="13.15" customHeight="1" x14ac:dyDescent="0.2">
      <c r="A88" s="20"/>
      <c r="B88" s="20"/>
      <c r="C88" s="5"/>
      <c r="D88" s="5"/>
      <c r="E88" s="14"/>
      <c r="F88" s="14"/>
      <c r="G88" s="37"/>
      <c r="H88" s="5"/>
      <c r="I88" s="31"/>
      <c r="J88" s="31"/>
      <c r="K88" s="31"/>
      <c r="L88" s="31"/>
      <c r="M88" s="31"/>
      <c r="N88" s="7"/>
      <c r="O88" s="19"/>
      <c r="P88" s="5"/>
      <c r="Q88" s="16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</row>
    <row r="89" spans="1:197" ht="13.15" customHeight="1" x14ac:dyDescent="0.2">
      <c r="A89" s="20"/>
      <c r="B89" s="20"/>
      <c r="C89" s="13" t="s">
        <v>100</v>
      </c>
      <c r="D89" s="5"/>
      <c r="E89" s="14"/>
      <c r="F89" s="14"/>
      <c r="G89" s="37"/>
      <c r="H89" s="5"/>
      <c r="I89" s="31"/>
      <c r="J89" s="31"/>
      <c r="K89" s="31"/>
      <c r="L89" s="31"/>
      <c r="M89" s="31"/>
      <c r="N89" s="7"/>
      <c r="O89" s="19"/>
      <c r="P89" s="5"/>
      <c r="Q89" s="16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</row>
    <row r="90" spans="1:197" ht="13.15" customHeight="1" x14ac:dyDescent="0.2">
      <c r="A90" s="20"/>
      <c r="B90" s="20"/>
      <c r="C90" s="5"/>
      <c r="D90" s="5"/>
      <c r="E90" s="14"/>
      <c r="F90" s="14"/>
      <c r="G90" s="37"/>
      <c r="H90" s="5"/>
      <c r="I90" s="31"/>
      <c r="J90" s="31"/>
      <c r="K90" s="31"/>
      <c r="L90" s="31"/>
      <c r="M90" s="31"/>
      <c r="N90" s="7"/>
      <c r="O90" s="19"/>
      <c r="P90" s="5"/>
      <c r="Q90" s="16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</row>
    <row r="91" spans="1:197" ht="13.15" customHeight="1" x14ac:dyDescent="0.2">
      <c r="A91" s="61">
        <v>391</v>
      </c>
      <c r="B91" s="61"/>
      <c r="C91" s="7" t="s">
        <v>78</v>
      </c>
      <c r="D91" s="5"/>
      <c r="E91" s="14"/>
      <c r="F91" s="14"/>
      <c r="G91" s="37"/>
      <c r="H91" s="5"/>
      <c r="I91" s="31"/>
      <c r="J91" s="31"/>
      <c r="K91" s="31"/>
      <c r="L91" s="31"/>
      <c r="M91" s="31"/>
      <c r="N91" s="7"/>
      <c r="O91" s="19"/>
      <c r="P91" s="5"/>
      <c r="Q91" s="16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</row>
    <row r="92" spans="1:197" ht="13.15" customHeight="1" x14ac:dyDescent="0.2">
      <c r="A92" s="61"/>
      <c r="B92" s="61"/>
      <c r="C92" s="7" t="s">
        <v>79</v>
      </c>
      <c r="D92" s="5"/>
      <c r="E92" s="14"/>
      <c r="F92" s="14"/>
      <c r="G92" s="37"/>
      <c r="H92" s="5"/>
      <c r="I92" s="51">
        <v>-461213.53</v>
      </c>
      <c r="J92" s="31"/>
      <c r="K92" s="31"/>
      <c r="L92" s="31"/>
      <c r="M92" s="51">
        <f>-I92/1</f>
        <v>461213.53</v>
      </c>
      <c r="N92" s="7"/>
      <c r="O92" s="99" t="s">
        <v>102</v>
      </c>
      <c r="P92" s="5"/>
      <c r="Q92" s="16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</row>
    <row r="93" spans="1:197" ht="13.15" customHeight="1" x14ac:dyDescent="0.2">
      <c r="A93" s="61"/>
      <c r="B93" s="61"/>
      <c r="C93" s="7" t="s">
        <v>80</v>
      </c>
      <c r="D93" s="5"/>
      <c r="E93" s="14"/>
      <c r="F93" s="14"/>
      <c r="G93" s="37"/>
      <c r="H93" s="5"/>
      <c r="I93" s="105">
        <v>10694.680000000168</v>
      </c>
      <c r="J93" s="31"/>
      <c r="K93" s="31"/>
      <c r="L93" s="31"/>
      <c r="M93" s="109">
        <f>-I93/1</f>
        <v>-10694.680000000168</v>
      </c>
      <c r="N93" s="7"/>
      <c r="O93" s="99" t="s">
        <v>102</v>
      </c>
      <c r="P93" s="5"/>
      <c r="Q93" s="16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</row>
    <row r="94" spans="1:197" ht="13.15" customHeight="1" x14ac:dyDescent="0.2">
      <c r="A94" s="61"/>
      <c r="B94" s="61"/>
      <c r="C94" s="62" t="s">
        <v>81</v>
      </c>
      <c r="D94" s="5"/>
      <c r="E94" s="14"/>
      <c r="F94" s="14"/>
      <c r="G94" s="37"/>
      <c r="H94" s="5"/>
      <c r="I94" s="51">
        <f>SUBTOTAL(9,I92:I93)</f>
        <v>-450518.84999999986</v>
      </c>
      <c r="J94" s="31"/>
      <c r="K94" s="31"/>
      <c r="L94" s="31"/>
      <c r="M94" s="31">
        <f>SUBTOTAL(9,M92:M93)</f>
        <v>450518.84999999986</v>
      </c>
      <c r="N94" s="7"/>
      <c r="O94" s="19"/>
      <c r="P94" s="5"/>
      <c r="Q94" s="16"/>
      <c r="R94" s="43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</row>
    <row r="95" spans="1:197" ht="13.15" customHeight="1" x14ac:dyDescent="0.2">
      <c r="A95" s="61"/>
      <c r="B95" s="61"/>
      <c r="C95" s="7"/>
      <c r="D95" s="5"/>
      <c r="E95" s="14"/>
      <c r="F95" s="14"/>
      <c r="G95" s="37"/>
      <c r="H95" s="5"/>
      <c r="I95" s="31"/>
      <c r="J95" s="31"/>
      <c r="K95" s="31"/>
      <c r="L95" s="31"/>
      <c r="M95" s="31"/>
      <c r="N95" s="7"/>
      <c r="O95" s="19"/>
      <c r="P95" s="5"/>
      <c r="Q95" s="16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</row>
    <row r="96" spans="1:197" ht="13.15" customHeight="1" x14ac:dyDescent="0.2">
      <c r="A96" s="61">
        <v>393</v>
      </c>
      <c r="B96" s="61"/>
      <c r="C96" s="7" t="s">
        <v>83</v>
      </c>
      <c r="D96" s="5"/>
      <c r="E96" s="14"/>
      <c r="F96" s="14"/>
      <c r="G96" s="37"/>
      <c r="H96" s="5"/>
      <c r="I96" s="51">
        <v>-32423.070000000065</v>
      </c>
      <c r="J96" s="31"/>
      <c r="K96" s="31"/>
      <c r="L96" s="31"/>
      <c r="M96" s="31">
        <f t="shared" ref="M96:M100" si="0">-I96/1</f>
        <v>32423.070000000065</v>
      </c>
      <c r="N96" s="7"/>
      <c r="O96" s="99" t="s">
        <v>102</v>
      </c>
      <c r="P96" s="5"/>
      <c r="Q96" s="16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</row>
    <row r="97" spans="1:197" ht="13.15" customHeight="1" x14ac:dyDescent="0.2">
      <c r="A97" s="61">
        <v>394</v>
      </c>
      <c r="B97" s="61"/>
      <c r="C97" s="7" t="s">
        <v>84</v>
      </c>
      <c r="D97" s="5"/>
      <c r="E97" s="14"/>
      <c r="F97" s="14"/>
      <c r="G97" s="37"/>
      <c r="H97" s="5"/>
      <c r="I97" s="51">
        <v>-251418.62999999989</v>
      </c>
      <c r="J97" s="18"/>
      <c r="K97" s="31"/>
      <c r="L97" s="18"/>
      <c r="M97" s="31">
        <f t="shared" si="0"/>
        <v>251418.62999999989</v>
      </c>
      <c r="N97" s="7"/>
      <c r="O97" s="99" t="s">
        <v>102</v>
      </c>
      <c r="P97" s="5"/>
      <c r="Q97" s="16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</row>
    <row r="98" spans="1:197" ht="13.15" customHeight="1" x14ac:dyDescent="0.2">
      <c r="A98" s="61">
        <v>395</v>
      </c>
      <c r="B98" s="61"/>
      <c r="C98" s="7" t="s">
        <v>85</v>
      </c>
      <c r="D98" s="5"/>
      <c r="E98" s="14"/>
      <c r="F98" s="14"/>
      <c r="G98" s="37"/>
      <c r="H98" s="5"/>
      <c r="I98" s="51">
        <v>-122519.80000000005</v>
      </c>
      <c r="J98" s="18"/>
      <c r="K98" s="31"/>
      <c r="L98" s="18"/>
      <c r="M98" s="31">
        <f t="shared" si="0"/>
        <v>122519.80000000005</v>
      </c>
      <c r="N98" s="7"/>
      <c r="O98" s="99" t="s">
        <v>102</v>
      </c>
      <c r="P98" s="5"/>
      <c r="Q98" s="16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</row>
    <row r="99" spans="1:197" ht="13.15" customHeight="1" x14ac:dyDescent="0.2">
      <c r="A99" s="61">
        <v>397</v>
      </c>
      <c r="B99" s="61"/>
      <c r="C99" s="7" t="s">
        <v>87</v>
      </c>
      <c r="D99" s="5"/>
      <c r="E99" s="14"/>
      <c r="F99" s="14"/>
      <c r="G99" s="37"/>
      <c r="H99" s="5"/>
      <c r="I99" s="51">
        <v>-501132.21999999881</v>
      </c>
      <c r="J99" s="18"/>
      <c r="K99" s="31"/>
      <c r="L99" s="18"/>
      <c r="M99" s="31">
        <f t="shared" si="0"/>
        <v>501132.21999999881</v>
      </c>
      <c r="N99" s="7"/>
      <c r="O99" s="99" t="s">
        <v>102</v>
      </c>
      <c r="P99" s="5"/>
      <c r="Q99" s="16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</row>
    <row r="100" spans="1:197" ht="13.15" customHeight="1" x14ac:dyDescent="0.2">
      <c r="A100" s="61">
        <v>398</v>
      </c>
      <c r="B100" s="61"/>
      <c r="C100" s="7" t="s">
        <v>88</v>
      </c>
      <c r="D100" s="5"/>
      <c r="E100" s="14"/>
      <c r="F100" s="14"/>
      <c r="G100" s="37"/>
      <c r="H100" s="5"/>
      <c r="I100" s="109">
        <v>-9272.8999999999942</v>
      </c>
      <c r="J100" s="18"/>
      <c r="K100" s="31"/>
      <c r="L100" s="18"/>
      <c r="M100" s="98">
        <f t="shared" si="0"/>
        <v>9272.8999999999942</v>
      </c>
      <c r="N100" s="7"/>
      <c r="O100" s="99" t="s">
        <v>102</v>
      </c>
      <c r="P100" s="5"/>
      <c r="Q100" s="16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</row>
    <row r="101" spans="1:197" ht="13.15" customHeight="1" x14ac:dyDescent="0.2">
      <c r="A101" s="61"/>
      <c r="B101" s="61"/>
      <c r="C101" s="7"/>
      <c r="D101" s="5"/>
      <c r="E101" s="14"/>
      <c r="F101" s="14"/>
      <c r="G101" s="37"/>
      <c r="H101" s="5"/>
      <c r="I101" s="18"/>
      <c r="J101" s="18"/>
      <c r="K101" s="18"/>
      <c r="L101" s="18"/>
      <c r="M101" s="18"/>
      <c r="N101" s="7"/>
      <c r="O101" s="19"/>
      <c r="P101" s="5"/>
      <c r="Q101" s="16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</row>
    <row r="102" spans="1:197" ht="13.15" customHeight="1" x14ac:dyDescent="0.2">
      <c r="A102" s="61"/>
      <c r="B102" s="61"/>
      <c r="C102" s="59" t="s">
        <v>101</v>
      </c>
      <c r="D102" s="5"/>
      <c r="E102" s="14"/>
      <c r="F102" s="14"/>
      <c r="G102" s="37"/>
      <c r="H102" s="5"/>
      <c r="I102" s="110">
        <f>SUBTOTAL(9,I92:I100)</f>
        <v>-1367285.4699999986</v>
      </c>
      <c r="J102" s="18"/>
      <c r="K102" s="18"/>
      <c r="L102" s="18"/>
      <c r="M102" s="111">
        <f>SUBTOTAL(9,M92:M100)</f>
        <v>1367285.4699999986</v>
      </c>
      <c r="N102" s="7"/>
      <c r="O102" s="19"/>
      <c r="P102" s="5"/>
      <c r="Q102" s="16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</row>
    <row r="103" spans="1:197" ht="13.15" customHeight="1" x14ac:dyDescent="0.2">
      <c r="A103" s="61"/>
      <c r="B103" s="61"/>
      <c r="C103" s="7"/>
      <c r="D103" s="5"/>
      <c r="E103" s="14"/>
      <c r="F103" s="14"/>
      <c r="G103" s="37"/>
      <c r="H103" s="5"/>
      <c r="I103" s="18"/>
      <c r="J103" s="18"/>
      <c r="K103" s="18"/>
      <c r="L103" s="18"/>
      <c r="M103" s="18"/>
      <c r="N103" s="7"/>
      <c r="O103" s="19"/>
      <c r="P103" s="5"/>
      <c r="Q103" s="16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</row>
    <row r="104" spans="1:197" x14ac:dyDescent="0.2">
      <c r="C104" s="13" t="s">
        <v>97</v>
      </c>
      <c r="D104" s="13"/>
      <c r="F104" s="108"/>
      <c r="G104" s="40"/>
      <c r="I104" s="26"/>
      <c r="J104" s="26"/>
      <c r="K104" s="26"/>
      <c r="L104" s="26"/>
      <c r="M104" s="26"/>
      <c r="N104" s="21"/>
      <c r="O104" s="27"/>
      <c r="Q104" s="16"/>
      <c r="R104" s="5"/>
    </row>
    <row r="105" spans="1:197" x14ac:dyDescent="0.2">
      <c r="A105" s="28"/>
      <c r="B105" s="28"/>
      <c r="E105" s="14"/>
      <c r="F105" s="108"/>
      <c r="G105" s="40"/>
      <c r="I105" s="25"/>
      <c r="J105" s="25"/>
      <c r="K105" s="26"/>
      <c r="L105" s="25"/>
      <c r="M105" s="25"/>
      <c r="O105" s="27"/>
      <c r="Q105" s="16"/>
      <c r="R105" s="5"/>
    </row>
    <row r="106" spans="1:197" x14ac:dyDescent="0.2">
      <c r="A106" s="20">
        <v>301</v>
      </c>
      <c r="B106" s="20"/>
      <c r="C106" s="5" t="s">
        <v>90</v>
      </c>
      <c r="D106" s="5"/>
      <c r="E106" s="14"/>
      <c r="F106" s="14"/>
      <c r="G106" s="35">
        <v>100275.19</v>
      </c>
      <c r="H106" s="21"/>
      <c r="I106" s="26"/>
      <c r="J106" s="25"/>
      <c r="K106" s="26"/>
      <c r="L106" s="25"/>
      <c r="M106" s="25"/>
      <c r="O106" s="27"/>
      <c r="Q106" s="16"/>
      <c r="R106" s="5"/>
    </row>
    <row r="107" spans="1:197" x14ac:dyDescent="0.2">
      <c r="A107" s="20">
        <v>302</v>
      </c>
      <c r="B107" s="20"/>
      <c r="C107" s="5" t="s">
        <v>91</v>
      </c>
      <c r="D107" s="5"/>
      <c r="E107" s="14"/>
      <c r="F107" s="14"/>
      <c r="G107" s="35">
        <v>6830.09</v>
      </c>
      <c r="H107" s="21"/>
      <c r="I107" s="26"/>
      <c r="J107" s="25"/>
      <c r="K107" s="26"/>
      <c r="L107" s="25"/>
      <c r="M107" s="25"/>
      <c r="O107" s="27"/>
      <c r="Q107" s="16"/>
      <c r="R107" s="5"/>
    </row>
    <row r="108" spans="1:197" x14ac:dyDescent="0.2">
      <c r="A108" s="20">
        <v>303</v>
      </c>
      <c r="B108" s="20"/>
      <c r="C108" s="68" t="s">
        <v>92</v>
      </c>
      <c r="D108" s="5"/>
      <c r="E108" s="14"/>
      <c r="F108" s="14"/>
      <c r="G108" s="52">
        <v>152916505.84999999</v>
      </c>
      <c r="H108" s="21"/>
      <c r="I108" s="51">
        <v>17396982</v>
      </c>
      <c r="J108" s="25"/>
      <c r="K108" s="26"/>
      <c r="L108" s="25"/>
      <c r="M108" s="25"/>
      <c r="O108" s="27"/>
      <c r="Q108" s="16"/>
      <c r="R108" s="5"/>
    </row>
    <row r="109" spans="1:197" x14ac:dyDescent="0.2">
      <c r="A109" s="20">
        <v>350</v>
      </c>
      <c r="B109" s="20"/>
      <c r="C109" s="5" t="s">
        <v>93</v>
      </c>
      <c r="E109" s="14"/>
      <c r="G109" s="52">
        <v>14385090.119999999</v>
      </c>
      <c r="H109" s="7"/>
      <c r="I109" s="51"/>
      <c r="J109" s="17"/>
      <c r="K109" s="18"/>
      <c r="L109" s="17"/>
      <c r="M109" s="17"/>
      <c r="N109" s="5"/>
      <c r="O109" s="19"/>
      <c r="Q109" s="16"/>
      <c r="R109" s="5"/>
    </row>
    <row r="110" spans="1:197" x14ac:dyDescent="0.2">
      <c r="A110" s="20">
        <v>360</v>
      </c>
      <c r="B110" s="20"/>
      <c r="C110" s="5" t="s">
        <v>93</v>
      </c>
      <c r="E110" s="14"/>
      <c r="G110" s="52">
        <v>13038452.65</v>
      </c>
      <c r="H110" s="7"/>
      <c r="I110" s="51"/>
      <c r="J110" s="17"/>
      <c r="K110" s="18"/>
      <c r="L110" s="17"/>
      <c r="M110" s="17"/>
      <c r="N110" s="5"/>
      <c r="O110" s="19"/>
      <c r="Q110" s="16"/>
      <c r="R110" s="5"/>
      <c r="T110" s="51"/>
    </row>
    <row r="111" spans="1:197" x14ac:dyDescent="0.2">
      <c r="A111" s="20">
        <v>389</v>
      </c>
      <c r="B111" s="20"/>
      <c r="C111" s="5" t="s">
        <v>93</v>
      </c>
      <c r="E111" s="14"/>
      <c r="G111" s="52">
        <v>6144797.1100000003</v>
      </c>
      <c r="H111" s="7"/>
      <c r="I111" s="51"/>
      <c r="J111" s="17"/>
      <c r="K111" s="31"/>
      <c r="L111" s="17"/>
      <c r="M111" s="17"/>
      <c r="N111" s="5"/>
      <c r="O111" s="19"/>
      <c r="Q111" s="16"/>
      <c r="R111" s="5"/>
    </row>
    <row r="112" spans="1:197" x14ac:dyDescent="0.2">
      <c r="A112" s="20">
        <v>390.2</v>
      </c>
      <c r="B112" s="20"/>
      <c r="C112" s="5" t="s">
        <v>94</v>
      </c>
      <c r="E112" s="14"/>
      <c r="G112" s="63">
        <v>9361363.3200000003</v>
      </c>
      <c r="H112" s="7"/>
      <c r="I112" s="51">
        <v>6377608.1100000003</v>
      </c>
      <c r="J112" s="17"/>
      <c r="K112" s="30"/>
      <c r="L112" s="17"/>
      <c r="M112" s="17"/>
      <c r="N112" s="5"/>
      <c r="O112" s="19"/>
      <c r="Q112" s="16"/>
      <c r="R112" s="5"/>
    </row>
    <row r="113" spans="1:18" x14ac:dyDescent="0.2">
      <c r="A113" s="28"/>
      <c r="B113" s="28"/>
      <c r="E113" s="14"/>
      <c r="G113" s="36"/>
      <c r="H113" s="5"/>
      <c r="I113" s="56"/>
      <c r="J113" s="17"/>
      <c r="K113" s="18"/>
      <c r="L113" s="17"/>
      <c r="M113" s="17"/>
      <c r="N113" s="5"/>
      <c r="O113" s="19"/>
      <c r="Q113" s="16"/>
      <c r="R113" s="22"/>
    </row>
    <row r="114" spans="1:18" x14ac:dyDescent="0.2">
      <c r="C114" s="13" t="s">
        <v>98</v>
      </c>
      <c r="D114" s="13"/>
      <c r="G114" s="41">
        <f>+SUBTOTAL(9,G106:G112)</f>
        <v>195953314.33000001</v>
      </c>
      <c r="H114" s="5"/>
      <c r="I114" s="97">
        <f>+SUBTOTAL(9,I106:I112)</f>
        <v>23774590.109999999</v>
      </c>
      <c r="J114" s="17"/>
      <c r="K114" s="18"/>
      <c r="L114" s="17"/>
      <c r="M114" s="17"/>
      <c r="N114" s="5"/>
      <c r="O114" s="19"/>
      <c r="Q114" s="16"/>
      <c r="R114" s="22"/>
    </row>
    <row r="115" spans="1:18" x14ac:dyDescent="0.2">
      <c r="C115" s="50"/>
      <c r="D115" s="50"/>
      <c r="G115" s="37"/>
      <c r="H115" s="5"/>
      <c r="I115" s="17"/>
      <c r="J115" s="17"/>
      <c r="K115" s="18"/>
      <c r="L115" s="17"/>
      <c r="M115" s="17"/>
      <c r="N115" s="5"/>
      <c r="O115" s="19"/>
      <c r="Q115" s="16"/>
      <c r="R115" s="22"/>
    </row>
    <row r="116" spans="1:18" ht="13.5" thickBot="1" x14ac:dyDescent="0.25">
      <c r="C116" s="13" t="s">
        <v>99</v>
      </c>
      <c r="D116" s="13"/>
      <c r="G116" s="41">
        <f>SUBTOTAL(9,G16:G114)</f>
        <v>3567108107.9300003</v>
      </c>
      <c r="H116" s="5"/>
      <c r="I116" s="85">
        <f>SUBTOTAL(9,I16:I114)</f>
        <v>1122126128.3699999</v>
      </c>
      <c r="J116" s="18"/>
      <c r="K116" s="18"/>
      <c r="L116" s="18"/>
      <c r="M116" s="85">
        <f>SUBTOTAL(9,M16:M114)</f>
        <v>92483511.469999984</v>
      </c>
      <c r="N116" s="5"/>
      <c r="O116" s="19"/>
      <c r="Q116" s="16"/>
      <c r="R116" s="22"/>
    </row>
    <row r="117" spans="1:18" ht="13.5" thickTop="1" x14ac:dyDescent="0.2">
      <c r="A117" s="28"/>
      <c r="B117" s="28"/>
      <c r="E117" s="14"/>
      <c r="G117" s="29"/>
      <c r="H117" s="5"/>
      <c r="I117" s="17"/>
      <c r="J117" s="17"/>
      <c r="K117" s="18"/>
      <c r="L117" s="17"/>
      <c r="M117" s="17"/>
      <c r="N117" s="5"/>
      <c r="O117" s="19"/>
      <c r="Q117" s="16"/>
      <c r="R117" s="22"/>
    </row>
    <row r="118" spans="1:18" x14ac:dyDescent="0.2">
      <c r="A118" s="28"/>
      <c r="B118" s="28"/>
      <c r="E118" s="14"/>
      <c r="G118" s="1"/>
      <c r="I118" s="66"/>
      <c r="J118" s="57"/>
      <c r="K118" s="26"/>
      <c r="L118" s="25"/>
      <c r="M118" s="25"/>
      <c r="O118" s="27"/>
      <c r="Q118" s="16"/>
      <c r="R118" s="22"/>
    </row>
    <row r="119" spans="1:18" x14ac:dyDescent="0.2">
      <c r="A119" s="28"/>
      <c r="B119" s="28"/>
      <c r="E119" s="14"/>
      <c r="G119" s="25"/>
      <c r="I119" s="58"/>
      <c r="J119" s="57"/>
      <c r="K119" s="26"/>
      <c r="L119" s="25"/>
      <c r="M119" s="25"/>
      <c r="O119" s="27"/>
      <c r="Q119" s="16"/>
      <c r="R119" s="22"/>
    </row>
    <row r="120" spans="1:18" x14ac:dyDescent="0.2">
      <c r="A120" s="28"/>
      <c r="B120" s="28"/>
      <c r="C120" s="28" t="s">
        <v>18</v>
      </c>
      <c r="D120" s="28"/>
      <c r="E120" s="14"/>
      <c r="F120" s="28"/>
      <c r="G120" s="1"/>
      <c r="H120" s="28"/>
      <c r="I120" s="25"/>
      <c r="J120" s="25"/>
      <c r="K120" s="26"/>
      <c r="L120" s="25"/>
      <c r="M120" s="25"/>
      <c r="N120" s="28"/>
      <c r="O120" s="27"/>
      <c r="P120" s="28"/>
      <c r="Q120" s="16"/>
    </row>
    <row r="121" spans="1:18" x14ac:dyDescent="0.2">
      <c r="A121" s="28"/>
      <c r="B121" s="28"/>
      <c r="C121" s="20" t="s">
        <v>16</v>
      </c>
      <c r="E121" s="14"/>
      <c r="G121" s="1"/>
      <c r="I121" s="25"/>
      <c r="J121" s="25"/>
      <c r="K121" s="26"/>
      <c r="L121" s="25"/>
      <c r="M121" s="25"/>
      <c r="O121" s="27"/>
      <c r="Q121" s="16"/>
      <c r="R121" s="22"/>
    </row>
    <row r="122" spans="1:18" x14ac:dyDescent="0.2">
      <c r="C122" t="s">
        <v>17</v>
      </c>
      <c r="E122" s="14"/>
      <c r="G122" s="1"/>
      <c r="I122" s="25"/>
      <c r="J122" s="25"/>
      <c r="K122" s="26"/>
      <c r="L122" s="25"/>
      <c r="M122" s="25"/>
      <c r="O122" s="27"/>
      <c r="Q122" s="16"/>
    </row>
    <row r="123" spans="1:18" x14ac:dyDescent="0.2">
      <c r="C123" s="65" t="s">
        <v>106</v>
      </c>
      <c r="E123" s="14"/>
      <c r="G123" s="1"/>
      <c r="I123" s="25"/>
      <c r="J123" s="25"/>
      <c r="K123" s="26"/>
      <c r="L123" s="25"/>
      <c r="M123" s="25"/>
      <c r="O123" s="27"/>
      <c r="Q123" s="16"/>
    </row>
    <row r="124" spans="1:18" x14ac:dyDescent="0.2">
      <c r="E124" s="14"/>
      <c r="G124" s="1"/>
      <c r="I124" s="25"/>
      <c r="J124" s="25"/>
      <c r="K124" s="26"/>
      <c r="L124" s="25"/>
      <c r="M124" s="25"/>
      <c r="O124" s="48"/>
      <c r="Q124" s="16"/>
    </row>
    <row r="125" spans="1:18" x14ac:dyDescent="0.2">
      <c r="G125" s="1"/>
      <c r="I125" s="25"/>
      <c r="J125" s="25"/>
      <c r="K125" s="26"/>
      <c r="L125" s="25"/>
      <c r="M125" s="25"/>
      <c r="O125" s="27"/>
      <c r="Q125" s="1"/>
    </row>
    <row r="126" spans="1:18" x14ac:dyDescent="0.2">
      <c r="G126" s="1"/>
      <c r="I126" s="25"/>
      <c r="J126" s="25"/>
      <c r="K126" s="26"/>
      <c r="L126" s="25"/>
      <c r="M126" s="25"/>
      <c r="O126" s="27"/>
      <c r="Q126" s="1"/>
    </row>
    <row r="127" spans="1:18" x14ac:dyDescent="0.2">
      <c r="G127" s="1"/>
      <c r="I127" s="25"/>
      <c r="J127" s="25"/>
      <c r="K127" s="26"/>
      <c r="L127" s="25"/>
      <c r="M127" s="25"/>
      <c r="O127" s="27"/>
      <c r="Q127" s="1"/>
    </row>
    <row r="128" spans="1:18" x14ac:dyDescent="0.2">
      <c r="G128" s="1"/>
      <c r="I128" s="25"/>
      <c r="J128" s="25"/>
      <c r="K128" s="26"/>
      <c r="L128" s="25"/>
      <c r="M128" s="25"/>
      <c r="O128" s="27"/>
      <c r="Q128" s="1"/>
    </row>
    <row r="129" spans="7:17" x14ac:dyDescent="0.2">
      <c r="G129" s="1"/>
      <c r="I129" s="25"/>
      <c r="J129" s="25"/>
      <c r="K129" s="26"/>
      <c r="L129" s="25"/>
      <c r="M129" s="25"/>
      <c r="O129" s="27"/>
      <c r="Q129" s="1"/>
    </row>
    <row r="130" spans="7:17" x14ac:dyDescent="0.2">
      <c r="G130" s="1"/>
      <c r="I130" s="25"/>
      <c r="J130" s="25"/>
      <c r="K130" s="26"/>
      <c r="L130" s="25"/>
      <c r="M130" s="25"/>
      <c r="O130" s="27"/>
      <c r="Q130" s="1"/>
    </row>
    <row r="131" spans="7:17" x14ac:dyDescent="0.2">
      <c r="G131" s="1"/>
      <c r="I131" s="25"/>
      <c r="J131" s="25"/>
      <c r="K131" s="26"/>
      <c r="L131" s="25"/>
      <c r="M131" s="25"/>
      <c r="O131" s="27"/>
      <c r="Q131" s="1"/>
    </row>
    <row r="132" spans="7:17" x14ac:dyDescent="0.2">
      <c r="G132" s="1"/>
      <c r="I132" s="25"/>
      <c r="J132" s="25"/>
      <c r="K132" s="26"/>
      <c r="L132" s="25"/>
      <c r="M132" s="25"/>
      <c r="O132" s="27"/>
      <c r="Q132" s="1"/>
    </row>
    <row r="133" spans="7:17" x14ac:dyDescent="0.2">
      <c r="G133" s="1"/>
      <c r="I133" s="25"/>
      <c r="J133" s="25"/>
      <c r="K133" s="26"/>
      <c r="L133" s="25"/>
      <c r="M133" s="25"/>
      <c r="O133" s="27"/>
      <c r="Q133" s="1"/>
    </row>
    <row r="134" spans="7:17" x14ac:dyDescent="0.2">
      <c r="G134" s="1"/>
      <c r="I134" s="25"/>
      <c r="J134" s="25"/>
      <c r="K134" s="26"/>
      <c r="L134" s="25"/>
      <c r="M134" s="25"/>
      <c r="O134" s="27"/>
      <c r="Q134" s="1"/>
    </row>
    <row r="135" spans="7:17" x14ac:dyDescent="0.2">
      <c r="G135" s="1"/>
      <c r="I135" s="25"/>
      <c r="J135" s="25"/>
      <c r="K135" s="26"/>
      <c r="L135" s="25"/>
      <c r="M135" s="25"/>
      <c r="O135" s="27"/>
      <c r="Q135" s="1"/>
    </row>
    <row r="136" spans="7:17" x14ac:dyDescent="0.2">
      <c r="G136" s="1"/>
      <c r="I136" s="25"/>
      <c r="J136" s="25"/>
      <c r="K136" s="26"/>
      <c r="L136" s="25"/>
      <c r="M136" s="25"/>
      <c r="O136" s="27"/>
    </row>
    <row r="137" spans="7:17" x14ac:dyDescent="0.2">
      <c r="G137" s="1"/>
      <c r="I137" s="25"/>
      <c r="J137" s="25"/>
      <c r="K137" s="26"/>
      <c r="L137" s="25"/>
      <c r="M137" s="25"/>
      <c r="O137" s="27"/>
    </row>
    <row r="138" spans="7:17" x14ac:dyDescent="0.2">
      <c r="G138" s="1"/>
      <c r="I138" s="25"/>
      <c r="J138" s="25"/>
      <c r="K138" s="26"/>
      <c r="L138" s="25"/>
      <c r="M138" s="25"/>
      <c r="O138" s="27"/>
    </row>
    <row r="139" spans="7:17" x14ac:dyDescent="0.2">
      <c r="G139" s="1"/>
      <c r="I139" s="25"/>
      <c r="J139" s="25"/>
      <c r="K139" s="26"/>
      <c r="L139" s="25"/>
      <c r="M139" s="25"/>
      <c r="O139" s="27"/>
    </row>
    <row r="140" spans="7:17" x14ac:dyDescent="0.2">
      <c r="G140" s="1"/>
      <c r="I140" s="25"/>
      <c r="J140" s="25"/>
      <c r="K140" s="26"/>
      <c r="L140" s="25"/>
      <c r="M140" s="25"/>
      <c r="O140" s="27"/>
    </row>
    <row r="141" spans="7:17" x14ac:dyDescent="0.2">
      <c r="G141" s="1"/>
      <c r="I141" s="25"/>
      <c r="J141" s="25"/>
      <c r="K141" s="26"/>
      <c r="L141" s="25"/>
      <c r="M141" s="25"/>
      <c r="O141" s="27"/>
    </row>
    <row r="142" spans="7:17" x14ac:dyDescent="0.2">
      <c r="G142" s="1"/>
      <c r="I142" s="25"/>
      <c r="J142" s="25"/>
      <c r="K142" s="26"/>
      <c r="L142" s="25"/>
      <c r="M142" s="25"/>
      <c r="O142" s="27"/>
    </row>
    <row r="143" spans="7:17" x14ac:dyDescent="0.2">
      <c r="G143" s="1"/>
      <c r="I143" s="25"/>
      <c r="J143" s="25"/>
      <c r="K143" s="26"/>
      <c r="L143" s="25"/>
      <c r="M143" s="25"/>
      <c r="O143" s="27"/>
    </row>
    <row r="144" spans="7:17" x14ac:dyDescent="0.2">
      <c r="G144" s="1"/>
      <c r="I144" s="25"/>
      <c r="J144" s="25"/>
      <c r="K144" s="26"/>
      <c r="L144" s="25"/>
      <c r="M144" s="25"/>
      <c r="O144" s="27"/>
    </row>
    <row r="145" spans="7:15" x14ac:dyDescent="0.2">
      <c r="G145" s="1"/>
      <c r="I145" s="25"/>
      <c r="J145" s="25"/>
      <c r="K145" s="26"/>
      <c r="L145" s="25"/>
      <c r="M145" s="25"/>
      <c r="O145" s="27"/>
    </row>
    <row r="146" spans="7:15" x14ac:dyDescent="0.2">
      <c r="G146" s="1"/>
      <c r="I146" s="25"/>
      <c r="J146" s="25"/>
      <c r="K146" s="26"/>
      <c r="L146" s="25"/>
      <c r="M146" s="25"/>
      <c r="O146" s="27"/>
    </row>
    <row r="147" spans="7:15" x14ac:dyDescent="0.2">
      <c r="G147" s="1"/>
      <c r="I147" s="25"/>
      <c r="J147" s="25"/>
      <c r="K147" s="26"/>
      <c r="L147" s="25"/>
      <c r="M147" s="25"/>
      <c r="O147" s="27"/>
    </row>
    <row r="148" spans="7:15" x14ac:dyDescent="0.2">
      <c r="G148" s="1"/>
      <c r="I148" s="25"/>
      <c r="J148" s="25"/>
      <c r="K148" s="26"/>
      <c r="L148" s="25"/>
      <c r="M148" s="25"/>
      <c r="O148" s="27"/>
    </row>
    <row r="149" spans="7:15" x14ac:dyDescent="0.2">
      <c r="G149" s="1"/>
      <c r="I149" s="25"/>
      <c r="J149" s="25"/>
      <c r="K149" s="26"/>
      <c r="L149" s="25"/>
      <c r="M149" s="25"/>
      <c r="O149" s="27"/>
    </row>
    <row r="150" spans="7:15" x14ac:dyDescent="0.2">
      <c r="G150" s="1"/>
      <c r="I150" s="25"/>
      <c r="J150" s="25"/>
      <c r="K150" s="26"/>
      <c r="L150" s="25"/>
      <c r="M150" s="25"/>
      <c r="O150" s="27"/>
    </row>
    <row r="151" spans="7:15" x14ac:dyDescent="0.2">
      <c r="G151" s="1"/>
      <c r="I151" s="25"/>
      <c r="J151" s="25"/>
      <c r="K151" s="26"/>
      <c r="L151" s="25"/>
      <c r="M151" s="25"/>
      <c r="O151" s="27"/>
    </row>
    <row r="152" spans="7:15" x14ac:dyDescent="0.2">
      <c r="G152" s="1"/>
      <c r="I152" s="25"/>
      <c r="J152" s="25"/>
      <c r="K152" s="26"/>
      <c r="L152" s="25"/>
      <c r="M152" s="25"/>
      <c r="O152" s="27"/>
    </row>
    <row r="153" spans="7:15" x14ac:dyDescent="0.2">
      <c r="G153" s="1"/>
      <c r="I153" s="25"/>
      <c r="J153" s="25"/>
      <c r="K153" s="26"/>
      <c r="L153" s="25"/>
      <c r="M153" s="25"/>
      <c r="O153" s="27"/>
    </row>
    <row r="154" spans="7:15" x14ac:dyDescent="0.2">
      <c r="G154" s="1"/>
      <c r="I154" s="25"/>
      <c r="J154" s="25"/>
      <c r="K154" s="26"/>
      <c r="L154" s="25"/>
      <c r="M154" s="25"/>
      <c r="O154" s="27"/>
    </row>
    <row r="155" spans="7:15" x14ac:dyDescent="0.2">
      <c r="G155" s="1"/>
      <c r="I155" s="25"/>
      <c r="J155" s="25"/>
      <c r="K155" s="26"/>
      <c r="L155" s="25"/>
      <c r="M155" s="25"/>
      <c r="O155" s="27"/>
    </row>
    <row r="156" spans="7:15" x14ac:dyDescent="0.2">
      <c r="G156" s="1"/>
      <c r="I156" s="25"/>
      <c r="J156" s="25"/>
      <c r="K156" s="26"/>
      <c r="L156" s="25"/>
      <c r="M156" s="25"/>
      <c r="O156" s="27"/>
    </row>
    <row r="157" spans="7:15" x14ac:dyDescent="0.2">
      <c r="G157" s="1"/>
      <c r="I157" s="25"/>
      <c r="J157" s="25"/>
      <c r="K157" s="26"/>
      <c r="L157" s="25"/>
      <c r="M157" s="25"/>
      <c r="O157" s="27"/>
    </row>
    <row r="158" spans="7:15" x14ac:dyDescent="0.2">
      <c r="G158" s="1"/>
      <c r="I158" s="25"/>
      <c r="J158" s="25"/>
      <c r="K158" s="26"/>
      <c r="L158" s="25"/>
      <c r="M158" s="25"/>
      <c r="O158" s="27"/>
    </row>
    <row r="159" spans="7:15" x14ac:dyDescent="0.2">
      <c r="G159" s="1"/>
      <c r="I159" s="25"/>
      <c r="J159" s="25"/>
      <c r="K159" s="26"/>
      <c r="L159" s="25"/>
      <c r="M159" s="25"/>
      <c r="O159" s="27"/>
    </row>
    <row r="160" spans="7:15" x14ac:dyDescent="0.2">
      <c r="G160" s="1"/>
      <c r="I160" s="25"/>
      <c r="J160" s="25"/>
      <c r="K160" s="26"/>
      <c r="L160" s="25"/>
      <c r="M160" s="25"/>
      <c r="O160" s="27"/>
    </row>
    <row r="161" spans="7:15" x14ac:dyDescent="0.2">
      <c r="G161" s="1"/>
      <c r="I161" s="25"/>
      <c r="J161" s="25"/>
      <c r="K161" s="26"/>
      <c r="L161" s="25"/>
      <c r="M161" s="25"/>
      <c r="O161" s="27"/>
    </row>
    <row r="162" spans="7:15" x14ac:dyDescent="0.2">
      <c r="G162" s="1"/>
      <c r="I162" s="25"/>
      <c r="J162" s="25"/>
      <c r="K162" s="26"/>
      <c r="L162" s="25"/>
      <c r="M162" s="25"/>
      <c r="O162" s="27"/>
    </row>
    <row r="163" spans="7:15" x14ac:dyDescent="0.2">
      <c r="G163" s="1"/>
      <c r="I163" s="25"/>
      <c r="J163" s="25"/>
      <c r="K163" s="26"/>
      <c r="L163" s="25"/>
      <c r="M163" s="25"/>
      <c r="O163" s="27"/>
    </row>
    <row r="164" spans="7:15" x14ac:dyDescent="0.2">
      <c r="G164" s="1"/>
      <c r="I164" s="25"/>
      <c r="J164" s="25"/>
      <c r="K164" s="26"/>
      <c r="L164" s="25"/>
      <c r="M164" s="25"/>
      <c r="O164" s="27"/>
    </row>
    <row r="165" spans="7:15" x14ac:dyDescent="0.2">
      <c r="G165" s="1"/>
      <c r="I165" s="25"/>
      <c r="J165" s="25"/>
      <c r="K165" s="26"/>
      <c r="L165" s="25"/>
      <c r="M165" s="25"/>
      <c r="O165" s="27"/>
    </row>
    <row r="166" spans="7:15" x14ac:dyDescent="0.2">
      <c r="G166" s="1"/>
      <c r="I166" s="25"/>
      <c r="J166" s="25"/>
      <c r="K166" s="26"/>
      <c r="L166" s="25"/>
      <c r="M166" s="25"/>
      <c r="O166" s="27"/>
    </row>
    <row r="167" spans="7:15" x14ac:dyDescent="0.2">
      <c r="G167" s="1"/>
      <c r="I167" s="25"/>
      <c r="J167" s="25"/>
      <c r="K167" s="26"/>
      <c r="L167" s="25"/>
      <c r="M167" s="25"/>
      <c r="O167" s="27"/>
    </row>
    <row r="168" spans="7:15" x14ac:dyDescent="0.2">
      <c r="G168" s="1"/>
      <c r="I168" s="25"/>
      <c r="J168" s="25"/>
      <c r="K168" s="26"/>
      <c r="L168" s="25"/>
      <c r="M168" s="25"/>
      <c r="O168" s="27"/>
    </row>
    <row r="169" spans="7:15" x14ac:dyDescent="0.2">
      <c r="G169" s="1"/>
      <c r="I169" s="25"/>
      <c r="J169" s="25"/>
      <c r="K169" s="26"/>
      <c r="L169" s="25"/>
      <c r="M169" s="25"/>
      <c r="O169" s="27"/>
    </row>
    <row r="170" spans="7:15" x14ac:dyDescent="0.2">
      <c r="G170" s="1"/>
      <c r="I170" s="25"/>
      <c r="J170" s="25"/>
      <c r="K170" s="26"/>
      <c r="L170" s="25"/>
      <c r="M170" s="25"/>
      <c r="O170" s="27"/>
    </row>
    <row r="171" spans="7:15" x14ac:dyDescent="0.2">
      <c r="G171" s="1"/>
      <c r="I171" s="25"/>
      <c r="J171" s="25"/>
      <c r="K171" s="26"/>
      <c r="L171" s="25"/>
      <c r="M171" s="25"/>
      <c r="O171" s="27"/>
    </row>
    <row r="172" spans="7:15" x14ac:dyDescent="0.2">
      <c r="G172" s="1"/>
      <c r="I172" s="25"/>
      <c r="J172" s="25"/>
      <c r="K172" s="26"/>
      <c r="L172" s="25"/>
      <c r="M172" s="25"/>
      <c r="O172" s="27"/>
    </row>
    <row r="173" spans="7:15" x14ac:dyDescent="0.2">
      <c r="G173" s="1"/>
      <c r="I173" s="25"/>
      <c r="J173" s="25"/>
      <c r="K173" s="26"/>
      <c r="L173" s="25"/>
      <c r="M173" s="25"/>
      <c r="O173" s="27"/>
    </row>
    <row r="174" spans="7:15" x14ac:dyDescent="0.2">
      <c r="G174" s="1"/>
      <c r="I174" s="25"/>
      <c r="J174" s="25"/>
      <c r="K174" s="26"/>
      <c r="L174" s="25"/>
      <c r="M174" s="25"/>
      <c r="O174" s="27"/>
    </row>
    <row r="175" spans="7:15" x14ac:dyDescent="0.2">
      <c r="G175" s="1"/>
      <c r="I175" s="25"/>
      <c r="J175" s="25"/>
      <c r="K175" s="26"/>
      <c r="L175" s="25"/>
      <c r="M175" s="25"/>
      <c r="O175" s="27"/>
    </row>
    <row r="176" spans="7:15" x14ac:dyDescent="0.2">
      <c r="G176" s="1"/>
      <c r="I176" s="25"/>
      <c r="J176" s="25"/>
      <c r="K176" s="26"/>
      <c r="L176" s="25"/>
      <c r="M176" s="25"/>
      <c r="O176" s="27"/>
    </row>
    <row r="177" spans="7:15" x14ac:dyDescent="0.2">
      <c r="G177" s="1"/>
      <c r="I177" s="25"/>
      <c r="J177" s="25"/>
      <c r="K177" s="26"/>
      <c r="L177" s="25"/>
      <c r="M177" s="25"/>
      <c r="O177" s="27"/>
    </row>
    <row r="178" spans="7:15" x14ac:dyDescent="0.2">
      <c r="G178" s="1"/>
      <c r="I178" s="25"/>
      <c r="J178" s="25"/>
      <c r="K178" s="26"/>
      <c r="L178" s="25"/>
      <c r="M178" s="25"/>
      <c r="O178" s="27"/>
    </row>
    <row r="179" spans="7:15" x14ac:dyDescent="0.2">
      <c r="G179" s="1"/>
      <c r="I179" s="25"/>
      <c r="J179" s="25"/>
      <c r="K179" s="26"/>
      <c r="L179" s="25"/>
      <c r="M179" s="25"/>
      <c r="O179" s="27"/>
    </row>
    <row r="180" spans="7:15" x14ac:dyDescent="0.2">
      <c r="G180" s="1"/>
      <c r="I180" s="25"/>
      <c r="J180" s="25"/>
      <c r="K180" s="26"/>
      <c r="L180" s="25"/>
      <c r="M180" s="25"/>
      <c r="O180" s="27"/>
    </row>
    <row r="181" spans="7:15" x14ac:dyDescent="0.2">
      <c r="G181" s="1"/>
      <c r="I181" s="25"/>
      <c r="J181" s="25"/>
      <c r="K181" s="26"/>
      <c r="L181" s="25"/>
      <c r="M181" s="25"/>
      <c r="O181" s="27"/>
    </row>
    <row r="182" spans="7:15" x14ac:dyDescent="0.2">
      <c r="G182" s="1"/>
      <c r="I182" s="25"/>
      <c r="J182" s="25"/>
      <c r="K182" s="26"/>
      <c r="L182" s="25"/>
      <c r="M182" s="25"/>
      <c r="O182" s="27"/>
    </row>
    <row r="183" spans="7:15" x14ac:dyDescent="0.2">
      <c r="G183" s="1"/>
      <c r="I183" s="25"/>
      <c r="J183" s="25"/>
      <c r="K183" s="26"/>
      <c r="L183" s="25"/>
      <c r="M183" s="25"/>
      <c r="O183" s="27"/>
    </row>
    <row r="184" spans="7:15" x14ac:dyDescent="0.2">
      <c r="G184" s="1"/>
      <c r="I184" s="25"/>
      <c r="J184" s="25"/>
      <c r="K184" s="26"/>
      <c r="L184" s="25"/>
      <c r="M184" s="25"/>
      <c r="O184" s="27"/>
    </row>
    <row r="185" spans="7:15" x14ac:dyDescent="0.2">
      <c r="G185" s="1"/>
      <c r="I185" s="25"/>
      <c r="J185" s="25"/>
      <c r="K185" s="26"/>
      <c r="L185" s="25"/>
      <c r="M185" s="25"/>
      <c r="O185" s="27"/>
    </row>
    <row r="186" spans="7:15" x14ac:dyDescent="0.2">
      <c r="G186" s="1"/>
      <c r="I186" s="25"/>
      <c r="J186" s="25"/>
      <c r="K186" s="26"/>
      <c r="L186" s="25"/>
      <c r="M186" s="25"/>
      <c r="O186" s="27"/>
    </row>
    <row r="187" spans="7:15" x14ac:dyDescent="0.2">
      <c r="G187" s="1"/>
      <c r="I187" s="25"/>
      <c r="J187" s="25"/>
      <c r="K187" s="26"/>
      <c r="L187" s="25"/>
      <c r="M187" s="25"/>
      <c r="O187" s="27"/>
    </row>
    <row r="188" spans="7:15" x14ac:dyDescent="0.2">
      <c r="G188" s="1"/>
      <c r="I188" s="25"/>
      <c r="J188" s="25"/>
      <c r="K188" s="26"/>
      <c r="L188" s="25"/>
      <c r="M188" s="25"/>
      <c r="O188" s="27"/>
    </row>
    <row r="189" spans="7:15" x14ac:dyDescent="0.2">
      <c r="G189" s="1"/>
      <c r="I189" s="25"/>
      <c r="J189" s="25"/>
      <c r="K189" s="26"/>
      <c r="L189" s="25"/>
      <c r="M189" s="25"/>
      <c r="O189" s="27"/>
    </row>
    <row r="190" spans="7:15" x14ac:dyDescent="0.2">
      <c r="G190" s="1"/>
      <c r="I190" s="25"/>
      <c r="J190" s="25"/>
      <c r="K190" s="26"/>
      <c r="L190" s="25"/>
      <c r="M190" s="25"/>
      <c r="O190" s="27"/>
    </row>
    <row r="191" spans="7:15" x14ac:dyDescent="0.2">
      <c r="G191" s="1"/>
      <c r="I191" s="25"/>
      <c r="J191" s="25"/>
      <c r="K191" s="26"/>
      <c r="L191" s="25"/>
      <c r="M191" s="25"/>
      <c r="O191" s="27"/>
    </row>
    <row r="192" spans="7:15" x14ac:dyDescent="0.2">
      <c r="G192" s="1"/>
      <c r="I192" s="25"/>
      <c r="J192" s="25"/>
      <c r="K192" s="26"/>
      <c r="L192" s="25"/>
      <c r="M192" s="25"/>
      <c r="O192" s="27"/>
    </row>
    <row r="193" spans="7:15" x14ac:dyDescent="0.2">
      <c r="G193" s="1"/>
      <c r="I193" s="25"/>
      <c r="J193" s="25"/>
      <c r="K193" s="26"/>
      <c r="L193" s="25"/>
      <c r="M193" s="25"/>
      <c r="O193" s="27"/>
    </row>
    <row r="194" spans="7:15" x14ac:dyDescent="0.2">
      <c r="G194" s="1"/>
      <c r="I194" s="25"/>
      <c r="J194" s="25"/>
      <c r="K194" s="26"/>
      <c r="L194" s="25"/>
      <c r="M194" s="25"/>
      <c r="O194" s="27"/>
    </row>
    <row r="195" spans="7:15" x14ac:dyDescent="0.2">
      <c r="G195" s="1"/>
      <c r="I195" s="25"/>
      <c r="J195" s="25"/>
      <c r="K195" s="26"/>
      <c r="L195" s="25"/>
      <c r="M195" s="25"/>
      <c r="O195" s="27"/>
    </row>
    <row r="196" spans="7:15" x14ac:dyDescent="0.2">
      <c r="G196" s="1"/>
      <c r="I196" s="25"/>
      <c r="J196" s="25"/>
      <c r="K196" s="26"/>
      <c r="L196" s="25"/>
      <c r="M196" s="25"/>
      <c r="O196" s="27"/>
    </row>
    <row r="197" spans="7:15" x14ac:dyDescent="0.2">
      <c r="G197" s="1"/>
      <c r="I197" s="25"/>
      <c r="J197" s="25"/>
      <c r="K197" s="26"/>
      <c r="L197" s="25"/>
      <c r="M197" s="25"/>
      <c r="O197" s="27"/>
    </row>
    <row r="198" spans="7:15" x14ac:dyDescent="0.2">
      <c r="G198" s="1"/>
      <c r="I198" s="25"/>
      <c r="J198" s="25"/>
      <c r="K198" s="26"/>
      <c r="L198" s="25"/>
      <c r="M198" s="25"/>
      <c r="O198" s="27"/>
    </row>
    <row r="199" spans="7:15" x14ac:dyDescent="0.2">
      <c r="G199" s="1"/>
      <c r="I199" s="25"/>
      <c r="J199" s="25"/>
      <c r="K199" s="26"/>
      <c r="L199" s="25"/>
      <c r="M199" s="25"/>
      <c r="O199" s="27"/>
    </row>
    <row r="200" spans="7:15" x14ac:dyDescent="0.2">
      <c r="G200" s="1"/>
      <c r="I200" s="25"/>
      <c r="J200" s="25"/>
      <c r="K200" s="26"/>
      <c r="L200" s="25"/>
      <c r="M200" s="25"/>
      <c r="O200" s="27"/>
    </row>
    <row r="201" spans="7:15" x14ac:dyDescent="0.2">
      <c r="G201" s="1"/>
      <c r="I201" s="25"/>
      <c r="J201" s="25"/>
      <c r="K201" s="26"/>
      <c r="L201" s="25"/>
      <c r="M201" s="25"/>
      <c r="O201" s="27"/>
    </row>
    <row r="202" spans="7:15" x14ac:dyDescent="0.2">
      <c r="G202" s="1"/>
      <c r="I202" s="25"/>
      <c r="J202" s="25"/>
      <c r="K202" s="26"/>
      <c r="L202" s="25"/>
      <c r="M202" s="25"/>
      <c r="O202" s="27"/>
    </row>
    <row r="203" spans="7:15" x14ac:dyDescent="0.2">
      <c r="G203" s="1"/>
      <c r="I203" s="25"/>
      <c r="J203" s="25"/>
      <c r="K203" s="26"/>
      <c r="L203" s="25"/>
      <c r="M203" s="25"/>
      <c r="O203" s="27"/>
    </row>
    <row r="204" spans="7:15" x14ac:dyDescent="0.2">
      <c r="G204" s="1"/>
      <c r="I204" s="25"/>
      <c r="J204" s="25"/>
      <c r="K204" s="26"/>
      <c r="L204" s="25"/>
      <c r="M204" s="25"/>
      <c r="O204" s="27"/>
    </row>
    <row r="205" spans="7:15" x14ac:dyDescent="0.2">
      <c r="G205" s="1"/>
      <c r="I205" s="25"/>
      <c r="J205" s="25"/>
      <c r="K205" s="26"/>
      <c r="L205" s="25"/>
      <c r="M205" s="25"/>
      <c r="O205" s="27"/>
    </row>
    <row r="206" spans="7:15" x14ac:dyDescent="0.2">
      <c r="G206" s="1"/>
      <c r="I206" s="25"/>
      <c r="J206" s="25"/>
      <c r="K206" s="26"/>
      <c r="L206" s="25"/>
      <c r="M206" s="25"/>
      <c r="O206" s="27"/>
    </row>
    <row r="207" spans="7:15" x14ac:dyDescent="0.2">
      <c r="G207" s="1"/>
      <c r="I207" s="25"/>
      <c r="J207" s="25"/>
      <c r="K207" s="26"/>
      <c r="L207" s="25"/>
      <c r="M207" s="25"/>
      <c r="O207" s="27"/>
    </row>
    <row r="208" spans="7:15" x14ac:dyDescent="0.2">
      <c r="G208" s="1"/>
      <c r="I208" s="25"/>
      <c r="J208" s="25"/>
      <c r="K208" s="26"/>
      <c r="L208" s="25"/>
      <c r="M208" s="25"/>
      <c r="O208" s="27"/>
    </row>
    <row r="209" spans="7:15" x14ac:dyDescent="0.2">
      <c r="G209" s="1"/>
      <c r="I209" s="25"/>
      <c r="J209" s="25"/>
      <c r="K209" s="26"/>
      <c r="L209" s="25"/>
      <c r="M209" s="25"/>
      <c r="O209" s="27"/>
    </row>
    <row r="210" spans="7:15" x14ac:dyDescent="0.2">
      <c r="G210" s="1"/>
      <c r="I210" s="25"/>
      <c r="J210" s="25"/>
      <c r="K210" s="26"/>
      <c r="L210" s="25"/>
      <c r="M210" s="25"/>
      <c r="O210" s="27"/>
    </row>
    <row r="211" spans="7:15" x14ac:dyDescent="0.2">
      <c r="G211" s="1"/>
      <c r="I211" s="25"/>
      <c r="J211" s="25"/>
      <c r="K211" s="26"/>
      <c r="L211" s="25"/>
      <c r="M211" s="25"/>
      <c r="O211" s="27"/>
    </row>
    <row r="212" spans="7:15" x14ac:dyDescent="0.2">
      <c r="G212" s="1"/>
      <c r="I212" s="25"/>
      <c r="J212" s="25"/>
      <c r="K212" s="26"/>
      <c r="L212" s="25"/>
      <c r="M212" s="25"/>
      <c r="O212" s="27"/>
    </row>
    <row r="213" spans="7:15" x14ac:dyDescent="0.2">
      <c r="G213" s="1"/>
      <c r="I213" s="25"/>
      <c r="J213" s="25"/>
      <c r="K213" s="26"/>
      <c r="L213" s="25"/>
      <c r="M213" s="25"/>
      <c r="O213" s="27"/>
    </row>
    <row r="214" spans="7:15" x14ac:dyDescent="0.2">
      <c r="G214" s="1"/>
      <c r="I214" s="25"/>
      <c r="J214" s="25"/>
      <c r="K214" s="26"/>
      <c r="L214" s="25"/>
      <c r="M214" s="25"/>
      <c r="O214" s="27"/>
    </row>
    <row r="215" spans="7:15" x14ac:dyDescent="0.2">
      <c r="G215" s="1"/>
      <c r="I215" s="25"/>
      <c r="J215" s="25"/>
      <c r="K215" s="26"/>
      <c r="L215" s="25"/>
      <c r="M215" s="25"/>
      <c r="O215" s="27"/>
    </row>
    <row r="216" spans="7:15" x14ac:dyDescent="0.2">
      <c r="G216" s="1"/>
      <c r="I216" s="25"/>
      <c r="J216" s="25"/>
      <c r="K216" s="26"/>
      <c r="L216" s="25"/>
      <c r="M216" s="25"/>
      <c r="O216" s="27"/>
    </row>
    <row r="217" spans="7:15" x14ac:dyDescent="0.2">
      <c r="G217" s="1"/>
      <c r="I217" s="25"/>
      <c r="J217" s="25"/>
      <c r="K217" s="26"/>
      <c r="L217" s="25"/>
      <c r="M217" s="25"/>
      <c r="O217" s="27"/>
    </row>
    <row r="218" spans="7:15" x14ac:dyDescent="0.2">
      <c r="G218" s="1"/>
      <c r="I218" s="25"/>
      <c r="J218" s="25"/>
      <c r="K218" s="26"/>
      <c r="L218" s="25"/>
      <c r="M218" s="25"/>
      <c r="O218" s="27"/>
    </row>
    <row r="219" spans="7:15" x14ac:dyDescent="0.2">
      <c r="G219" s="1"/>
      <c r="I219" s="25"/>
      <c r="J219" s="25"/>
      <c r="K219" s="26"/>
      <c r="L219" s="25"/>
      <c r="M219" s="25"/>
      <c r="O219" s="27"/>
    </row>
    <row r="220" spans="7:15" x14ac:dyDescent="0.2">
      <c r="G220" s="1"/>
      <c r="I220" s="25"/>
      <c r="J220" s="25"/>
      <c r="K220" s="26"/>
      <c r="L220" s="25"/>
      <c r="M220" s="25"/>
      <c r="O220" s="27"/>
    </row>
    <row r="221" spans="7:15" x14ac:dyDescent="0.2">
      <c r="G221" s="1"/>
      <c r="I221" s="25"/>
      <c r="J221" s="25"/>
      <c r="K221" s="26"/>
      <c r="L221" s="25"/>
      <c r="M221" s="25"/>
      <c r="O221" s="27"/>
    </row>
    <row r="222" spans="7:15" x14ac:dyDescent="0.2">
      <c r="G222" s="1"/>
      <c r="I222" s="25"/>
      <c r="J222" s="25"/>
      <c r="K222" s="26"/>
      <c r="L222" s="25"/>
      <c r="M222" s="25"/>
      <c r="O222" s="27"/>
    </row>
    <row r="223" spans="7:15" x14ac:dyDescent="0.2">
      <c r="G223" s="1"/>
      <c r="I223" s="25"/>
      <c r="J223" s="25"/>
      <c r="K223" s="26"/>
      <c r="L223" s="25"/>
      <c r="M223" s="25"/>
      <c r="O223" s="27"/>
    </row>
    <row r="224" spans="7:15" x14ac:dyDescent="0.2">
      <c r="G224" s="1"/>
      <c r="I224" s="25"/>
      <c r="J224" s="25"/>
      <c r="K224" s="26"/>
      <c r="L224" s="25"/>
      <c r="M224" s="25"/>
      <c r="O224" s="27"/>
    </row>
    <row r="225" spans="7:15" x14ac:dyDescent="0.2">
      <c r="G225" s="1"/>
      <c r="I225" s="25"/>
      <c r="J225" s="25"/>
      <c r="K225" s="26"/>
      <c r="L225" s="25"/>
      <c r="M225" s="25"/>
      <c r="O225" s="27"/>
    </row>
    <row r="226" spans="7:15" x14ac:dyDescent="0.2">
      <c r="G226" s="1"/>
      <c r="I226" s="25"/>
      <c r="J226" s="25"/>
      <c r="K226" s="26"/>
      <c r="L226" s="25"/>
      <c r="M226" s="25"/>
      <c r="O226" s="27"/>
    </row>
    <row r="227" spans="7:15" x14ac:dyDescent="0.2">
      <c r="G227" s="1"/>
      <c r="I227" s="25"/>
      <c r="J227" s="25"/>
      <c r="K227" s="26"/>
      <c r="L227" s="25"/>
      <c r="M227" s="25"/>
      <c r="O227" s="27"/>
    </row>
    <row r="228" spans="7:15" x14ac:dyDescent="0.2">
      <c r="G228" s="1"/>
      <c r="I228" s="25"/>
      <c r="J228" s="25"/>
      <c r="K228" s="26"/>
      <c r="L228" s="25"/>
      <c r="M228" s="25"/>
      <c r="O228" s="27"/>
    </row>
    <row r="229" spans="7:15" x14ac:dyDescent="0.2">
      <c r="G229" s="1"/>
      <c r="I229" s="25"/>
      <c r="J229" s="25"/>
      <c r="K229" s="26"/>
      <c r="L229" s="25"/>
      <c r="M229" s="25"/>
      <c r="O229" s="27"/>
    </row>
    <row r="230" spans="7:15" x14ac:dyDescent="0.2">
      <c r="G230" s="1"/>
      <c r="I230" s="25"/>
      <c r="J230" s="25"/>
      <c r="K230" s="26"/>
      <c r="L230" s="25"/>
      <c r="M230" s="25"/>
      <c r="O230" s="27"/>
    </row>
    <row r="231" spans="7:15" x14ac:dyDescent="0.2">
      <c r="G231" s="1"/>
      <c r="I231" s="25"/>
      <c r="J231" s="25"/>
      <c r="K231" s="26"/>
      <c r="L231" s="25"/>
      <c r="M231" s="25"/>
      <c r="O231" s="27"/>
    </row>
    <row r="232" spans="7:15" x14ac:dyDescent="0.2">
      <c r="G232" s="1"/>
      <c r="I232" s="25"/>
      <c r="J232" s="25"/>
      <c r="K232" s="26"/>
      <c r="L232" s="25"/>
      <c r="M232" s="25"/>
      <c r="O232" s="27"/>
    </row>
    <row r="233" spans="7:15" x14ac:dyDescent="0.2">
      <c r="G233" s="1"/>
      <c r="I233" s="25"/>
      <c r="J233" s="25"/>
      <c r="K233" s="26"/>
      <c r="L233" s="25"/>
      <c r="M233" s="25"/>
      <c r="O233" s="27"/>
    </row>
    <row r="234" spans="7:15" x14ac:dyDescent="0.2">
      <c r="G234" s="1"/>
      <c r="I234" s="25"/>
      <c r="J234" s="25"/>
      <c r="K234" s="26"/>
      <c r="L234" s="25"/>
      <c r="M234" s="25"/>
      <c r="O234" s="27"/>
    </row>
    <row r="235" spans="7:15" x14ac:dyDescent="0.2">
      <c r="G235" s="1"/>
      <c r="I235" s="25"/>
      <c r="J235" s="25"/>
      <c r="K235" s="26"/>
      <c r="L235" s="25"/>
      <c r="M235" s="25"/>
      <c r="O235" s="27"/>
    </row>
    <row r="236" spans="7:15" x14ac:dyDescent="0.2">
      <c r="G236" s="1"/>
      <c r="I236" s="25"/>
      <c r="J236" s="25"/>
      <c r="K236" s="26"/>
      <c r="L236" s="25"/>
      <c r="M236" s="25"/>
      <c r="O236" s="27"/>
    </row>
    <row r="237" spans="7:15" x14ac:dyDescent="0.2">
      <c r="G237" s="1"/>
      <c r="I237" s="25"/>
      <c r="J237" s="25"/>
      <c r="K237" s="26"/>
      <c r="L237" s="25"/>
      <c r="M237" s="25"/>
      <c r="O237" s="27"/>
    </row>
    <row r="238" spans="7:15" x14ac:dyDescent="0.2">
      <c r="G238" s="1"/>
      <c r="I238" s="25"/>
      <c r="J238" s="25"/>
      <c r="K238" s="26"/>
      <c r="L238" s="25"/>
      <c r="M238" s="25"/>
      <c r="O238" s="27"/>
    </row>
    <row r="239" spans="7:15" x14ac:dyDescent="0.2">
      <c r="G239" s="1"/>
      <c r="I239" s="25"/>
      <c r="J239" s="25"/>
      <c r="K239" s="26"/>
      <c r="L239" s="25"/>
      <c r="M239" s="25"/>
      <c r="O239" s="27"/>
    </row>
    <row r="240" spans="7:15" x14ac:dyDescent="0.2">
      <c r="G240" s="1"/>
      <c r="I240" s="25"/>
      <c r="J240" s="25"/>
      <c r="K240" s="26"/>
      <c r="L240" s="25"/>
      <c r="M240" s="25"/>
      <c r="O240" s="27"/>
    </row>
    <row r="241" spans="7:15" x14ac:dyDescent="0.2">
      <c r="G241" s="1"/>
      <c r="I241" s="25"/>
      <c r="J241" s="25"/>
      <c r="K241" s="26"/>
      <c r="L241" s="25"/>
      <c r="M241" s="25"/>
      <c r="O241" s="27"/>
    </row>
    <row r="242" spans="7:15" x14ac:dyDescent="0.2">
      <c r="G242" s="1"/>
      <c r="I242" s="25"/>
      <c r="J242" s="25"/>
      <c r="K242" s="26"/>
      <c r="L242" s="25"/>
      <c r="M242" s="25"/>
      <c r="O242" s="27"/>
    </row>
    <row r="243" spans="7:15" x14ac:dyDescent="0.2">
      <c r="G243" s="1"/>
      <c r="I243" s="25"/>
      <c r="J243" s="25"/>
      <c r="K243" s="26"/>
      <c r="L243" s="25"/>
      <c r="M243" s="25"/>
      <c r="O243" s="27"/>
    </row>
    <row r="244" spans="7:15" x14ac:dyDescent="0.2">
      <c r="G244" s="1"/>
      <c r="I244" s="25"/>
      <c r="J244" s="25"/>
      <c r="K244" s="26"/>
      <c r="L244" s="25"/>
      <c r="M244" s="25"/>
      <c r="O244" s="27"/>
    </row>
    <row r="245" spans="7:15" x14ac:dyDescent="0.2">
      <c r="G245" s="1"/>
      <c r="I245" s="25"/>
      <c r="J245" s="25"/>
      <c r="K245" s="26"/>
      <c r="L245" s="25"/>
      <c r="M245" s="25"/>
      <c r="O245" s="27"/>
    </row>
    <row r="246" spans="7:15" x14ac:dyDescent="0.2">
      <c r="G246" s="1"/>
      <c r="I246" s="25"/>
      <c r="J246" s="25"/>
      <c r="K246" s="26"/>
      <c r="L246" s="25"/>
      <c r="M246" s="25"/>
      <c r="O246" s="27"/>
    </row>
    <row r="247" spans="7:15" x14ac:dyDescent="0.2">
      <c r="G247" s="1"/>
      <c r="I247" s="25"/>
      <c r="J247" s="25"/>
      <c r="K247" s="26"/>
      <c r="L247" s="25"/>
      <c r="M247" s="25"/>
      <c r="O247" s="27"/>
    </row>
    <row r="248" spans="7:15" x14ac:dyDescent="0.2">
      <c r="G248" s="1"/>
      <c r="I248" s="25"/>
      <c r="J248" s="25"/>
      <c r="K248" s="26"/>
      <c r="L248" s="25"/>
      <c r="M248" s="25"/>
      <c r="O248" s="27"/>
    </row>
    <row r="249" spans="7:15" x14ac:dyDescent="0.2">
      <c r="G249" s="1"/>
      <c r="I249" s="25"/>
      <c r="J249" s="25"/>
      <c r="K249" s="26"/>
      <c r="L249" s="25"/>
      <c r="M249" s="25"/>
      <c r="O249" s="27"/>
    </row>
    <row r="250" spans="7:15" x14ac:dyDescent="0.2">
      <c r="G250" s="1"/>
      <c r="I250" s="25"/>
      <c r="J250" s="25"/>
      <c r="K250" s="26"/>
      <c r="L250" s="25"/>
      <c r="M250" s="25"/>
      <c r="O250" s="27"/>
    </row>
    <row r="251" spans="7:15" x14ac:dyDescent="0.2">
      <c r="G251" s="1"/>
      <c r="I251" s="25"/>
      <c r="J251" s="25"/>
      <c r="K251" s="26"/>
      <c r="L251" s="25"/>
      <c r="M251" s="25"/>
      <c r="O251" s="27"/>
    </row>
    <row r="252" spans="7:15" x14ac:dyDescent="0.2">
      <c r="G252" s="1"/>
      <c r="I252" s="25"/>
      <c r="J252" s="25"/>
      <c r="K252" s="26"/>
      <c r="L252" s="25"/>
      <c r="M252" s="25"/>
      <c r="O252" s="27"/>
    </row>
    <row r="253" spans="7:15" x14ac:dyDescent="0.2">
      <c r="G253" s="1"/>
      <c r="I253" s="25"/>
      <c r="J253" s="25"/>
      <c r="K253" s="26"/>
      <c r="L253" s="25"/>
      <c r="M253" s="25"/>
      <c r="O253" s="27"/>
    </row>
    <row r="254" spans="7:15" x14ac:dyDescent="0.2">
      <c r="G254" s="1"/>
      <c r="I254" s="25"/>
      <c r="J254" s="25"/>
      <c r="K254" s="26"/>
      <c r="L254" s="25"/>
      <c r="M254" s="25"/>
      <c r="O254" s="27"/>
    </row>
    <row r="255" spans="7:15" x14ac:dyDescent="0.2">
      <c r="G255" s="1"/>
      <c r="I255" s="25"/>
      <c r="J255" s="25"/>
      <c r="K255" s="26"/>
      <c r="L255" s="25"/>
      <c r="M255" s="25"/>
      <c r="O255" s="27"/>
    </row>
    <row r="256" spans="7:15" x14ac:dyDescent="0.2">
      <c r="G256" s="1"/>
      <c r="I256" s="25"/>
      <c r="J256" s="25"/>
      <c r="K256" s="26"/>
      <c r="L256" s="25"/>
      <c r="M256" s="25"/>
      <c r="O256" s="27"/>
    </row>
    <row r="257" spans="7:15" x14ac:dyDescent="0.2">
      <c r="G257" s="1"/>
      <c r="I257" s="25"/>
      <c r="J257" s="25"/>
      <c r="K257" s="26"/>
      <c r="L257" s="25"/>
      <c r="M257" s="25"/>
      <c r="O257" s="27"/>
    </row>
    <row r="258" spans="7:15" x14ac:dyDescent="0.2">
      <c r="G258" s="1"/>
      <c r="I258" s="25"/>
      <c r="J258" s="25"/>
      <c r="K258" s="26"/>
      <c r="L258" s="25"/>
      <c r="M258" s="25"/>
      <c r="O258" s="27"/>
    </row>
    <row r="259" spans="7:15" x14ac:dyDescent="0.2">
      <c r="G259" s="1"/>
      <c r="I259" s="25"/>
      <c r="J259" s="25"/>
      <c r="K259" s="26"/>
      <c r="L259" s="25"/>
      <c r="M259" s="25"/>
      <c r="O259" s="27"/>
    </row>
    <row r="260" spans="7:15" x14ac:dyDescent="0.2">
      <c r="G260" s="1"/>
      <c r="I260" s="25"/>
      <c r="J260" s="25"/>
      <c r="K260" s="26"/>
      <c r="L260" s="25"/>
      <c r="M260" s="25"/>
      <c r="O260" s="27"/>
    </row>
    <row r="261" spans="7:15" x14ac:dyDescent="0.2">
      <c r="G261" s="1"/>
      <c r="I261" s="25"/>
      <c r="J261" s="25"/>
      <c r="K261" s="26"/>
      <c r="L261" s="25"/>
      <c r="M261" s="25"/>
      <c r="O261" s="27"/>
    </row>
    <row r="262" spans="7:15" x14ac:dyDescent="0.2">
      <c r="G262" s="1"/>
      <c r="I262" s="25"/>
      <c r="J262" s="25"/>
      <c r="K262" s="26"/>
      <c r="L262" s="25"/>
      <c r="M262" s="25"/>
      <c r="O262" s="27"/>
    </row>
    <row r="263" spans="7:15" x14ac:dyDescent="0.2">
      <c r="G263" s="1"/>
      <c r="I263" s="25"/>
      <c r="J263" s="25"/>
      <c r="K263" s="26"/>
      <c r="L263" s="25"/>
      <c r="M263" s="25"/>
      <c r="O263" s="27"/>
    </row>
    <row r="264" spans="7:15" x14ac:dyDescent="0.2">
      <c r="G264" s="1"/>
      <c r="I264" s="25"/>
      <c r="J264" s="25"/>
      <c r="K264" s="26"/>
      <c r="L264" s="25"/>
      <c r="M264" s="25"/>
      <c r="O264" s="27"/>
    </row>
    <row r="265" spans="7:15" x14ac:dyDescent="0.2">
      <c r="G265" s="1"/>
      <c r="I265" s="25"/>
      <c r="J265" s="25"/>
      <c r="K265" s="26"/>
      <c r="L265" s="25"/>
      <c r="M265" s="25"/>
      <c r="O265" s="27"/>
    </row>
    <row r="266" spans="7:15" x14ac:dyDescent="0.2">
      <c r="G266" s="1"/>
      <c r="I266" s="25"/>
      <c r="J266" s="25"/>
      <c r="K266" s="26"/>
      <c r="L266" s="25"/>
      <c r="M266" s="25"/>
      <c r="O266" s="27"/>
    </row>
    <row r="267" spans="7:15" x14ac:dyDescent="0.2">
      <c r="G267" s="1"/>
      <c r="I267" s="25"/>
      <c r="J267" s="25"/>
      <c r="K267" s="26"/>
      <c r="L267" s="25"/>
      <c r="M267" s="25"/>
      <c r="O267" s="27"/>
    </row>
    <row r="268" spans="7:15" x14ac:dyDescent="0.2">
      <c r="G268" s="1"/>
      <c r="I268" s="25"/>
      <c r="J268" s="25"/>
      <c r="K268" s="26"/>
      <c r="L268" s="25"/>
      <c r="M268" s="25"/>
      <c r="O268" s="27"/>
    </row>
    <row r="269" spans="7:15" x14ac:dyDescent="0.2">
      <c r="G269" s="1"/>
      <c r="I269" s="25"/>
      <c r="J269" s="25"/>
      <c r="K269" s="26"/>
      <c r="L269" s="25"/>
      <c r="M269" s="25"/>
      <c r="O269" s="27"/>
    </row>
    <row r="270" spans="7:15" x14ac:dyDescent="0.2">
      <c r="G270" s="1"/>
      <c r="I270" s="25"/>
      <c r="J270" s="25"/>
      <c r="K270" s="26"/>
      <c r="L270" s="25"/>
      <c r="M270" s="25"/>
      <c r="O270" s="27"/>
    </row>
    <row r="271" spans="7:15" x14ac:dyDescent="0.2">
      <c r="G271" s="1"/>
      <c r="I271" s="25"/>
      <c r="J271" s="25"/>
      <c r="K271" s="26"/>
      <c r="L271" s="25"/>
      <c r="M271" s="25"/>
      <c r="O271" s="27"/>
    </row>
    <row r="272" spans="7:15" x14ac:dyDescent="0.2">
      <c r="G272" s="1"/>
      <c r="I272" s="25"/>
      <c r="J272" s="25"/>
      <c r="K272" s="26"/>
      <c r="L272" s="25"/>
      <c r="M272" s="25"/>
      <c r="O272" s="27"/>
    </row>
    <row r="273" spans="7:15" x14ac:dyDescent="0.2">
      <c r="G273" s="1"/>
      <c r="I273" s="25"/>
      <c r="J273" s="25"/>
      <c r="K273" s="26"/>
      <c r="L273" s="25"/>
      <c r="M273" s="25"/>
      <c r="O273" s="27"/>
    </row>
    <row r="274" spans="7:15" x14ac:dyDescent="0.2">
      <c r="G274" s="1"/>
      <c r="I274" s="25"/>
      <c r="J274" s="25"/>
      <c r="K274" s="26"/>
      <c r="L274" s="25"/>
      <c r="M274" s="25"/>
      <c r="O274" s="27"/>
    </row>
    <row r="275" spans="7:15" x14ac:dyDescent="0.2">
      <c r="G275" s="1"/>
      <c r="I275" s="25"/>
      <c r="J275" s="25"/>
      <c r="K275" s="26"/>
      <c r="L275" s="25"/>
      <c r="M275" s="25"/>
      <c r="O275" s="27"/>
    </row>
    <row r="276" spans="7:15" x14ac:dyDescent="0.2">
      <c r="G276" s="1"/>
      <c r="I276" s="25"/>
      <c r="J276" s="25"/>
      <c r="K276" s="26"/>
      <c r="L276" s="25"/>
      <c r="M276" s="25"/>
      <c r="O276" s="27"/>
    </row>
    <row r="277" spans="7:15" x14ac:dyDescent="0.2">
      <c r="G277" s="1"/>
      <c r="I277" s="25"/>
      <c r="J277" s="25"/>
      <c r="K277" s="26"/>
      <c r="L277" s="25"/>
      <c r="M277" s="25"/>
      <c r="O277" s="27"/>
    </row>
    <row r="278" spans="7:15" x14ac:dyDescent="0.2">
      <c r="G278" s="1"/>
      <c r="I278" s="25"/>
      <c r="J278" s="25"/>
      <c r="K278" s="26"/>
      <c r="L278" s="25"/>
      <c r="M278" s="25"/>
      <c r="O278" s="27"/>
    </row>
    <row r="279" spans="7:15" x14ac:dyDescent="0.2">
      <c r="G279" s="1"/>
      <c r="I279" s="25"/>
      <c r="J279" s="25"/>
      <c r="K279" s="26"/>
      <c r="L279" s="25"/>
      <c r="M279" s="25"/>
      <c r="O279" s="27"/>
    </row>
    <row r="280" spans="7:15" x14ac:dyDescent="0.2">
      <c r="G280" s="1"/>
      <c r="I280" s="25"/>
      <c r="J280" s="25"/>
      <c r="K280" s="26"/>
      <c r="L280" s="25"/>
      <c r="M280" s="25"/>
    </row>
    <row r="281" spans="7:15" x14ac:dyDescent="0.2">
      <c r="G281" s="1"/>
      <c r="I281" s="25"/>
      <c r="J281" s="25"/>
      <c r="K281" s="26"/>
      <c r="L281" s="25"/>
      <c r="M281" s="25"/>
    </row>
    <row r="282" spans="7:15" x14ac:dyDescent="0.2">
      <c r="G282" s="1"/>
      <c r="I282" s="25"/>
      <c r="J282" s="25"/>
      <c r="K282" s="26"/>
      <c r="L282" s="25"/>
      <c r="M282" s="25"/>
    </row>
    <row r="283" spans="7:15" x14ac:dyDescent="0.2">
      <c r="G283" s="1"/>
      <c r="I283" s="25"/>
      <c r="J283" s="25"/>
      <c r="K283" s="26"/>
      <c r="L283" s="25"/>
      <c r="M283" s="25"/>
    </row>
    <row r="284" spans="7:15" x14ac:dyDescent="0.2">
      <c r="G284" s="1"/>
      <c r="I284" s="25"/>
      <c r="J284" s="25"/>
      <c r="K284" s="26"/>
      <c r="L284" s="25"/>
      <c r="M284" s="25"/>
    </row>
    <row r="285" spans="7:15" x14ac:dyDescent="0.2">
      <c r="G285" s="1"/>
      <c r="I285" s="25"/>
      <c r="J285" s="25"/>
      <c r="K285" s="26"/>
      <c r="L285" s="25"/>
      <c r="M285" s="25"/>
    </row>
    <row r="286" spans="7:15" x14ac:dyDescent="0.2">
      <c r="G286" s="1"/>
      <c r="I286" s="25"/>
      <c r="J286" s="25"/>
      <c r="K286" s="26"/>
      <c r="L286" s="25"/>
      <c r="M286" s="25"/>
    </row>
    <row r="287" spans="7:15" x14ac:dyDescent="0.2">
      <c r="G287" s="1"/>
      <c r="I287" s="25"/>
      <c r="J287" s="25"/>
      <c r="K287" s="26"/>
      <c r="L287" s="25"/>
      <c r="M287" s="25"/>
    </row>
    <row r="288" spans="7:15" x14ac:dyDescent="0.2">
      <c r="G288" s="1"/>
      <c r="I288" s="25"/>
      <c r="J288" s="25"/>
      <c r="K288" s="26"/>
      <c r="L288" s="25"/>
      <c r="M288" s="25"/>
    </row>
    <row r="289" spans="7:13" x14ac:dyDescent="0.2">
      <c r="G289" s="1"/>
      <c r="I289" s="25"/>
      <c r="J289" s="25"/>
      <c r="K289" s="26"/>
      <c r="L289" s="25"/>
      <c r="M289" s="25"/>
    </row>
    <row r="290" spans="7:13" x14ac:dyDescent="0.2">
      <c r="G290" s="1"/>
      <c r="I290" s="25"/>
      <c r="J290" s="25"/>
      <c r="K290" s="26"/>
      <c r="L290" s="25"/>
      <c r="M290" s="25"/>
    </row>
    <row r="291" spans="7:13" x14ac:dyDescent="0.2">
      <c r="G291" s="1"/>
      <c r="I291" s="25"/>
      <c r="J291" s="25"/>
      <c r="K291" s="26"/>
      <c r="L291" s="25"/>
      <c r="M291" s="25"/>
    </row>
    <row r="292" spans="7:13" x14ac:dyDescent="0.2">
      <c r="G292" s="1"/>
      <c r="I292" s="25"/>
      <c r="J292" s="25"/>
      <c r="K292" s="26"/>
      <c r="L292" s="25"/>
      <c r="M292" s="25"/>
    </row>
    <row r="293" spans="7:13" x14ac:dyDescent="0.2">
      <c r="G293" s="1"/>
      <c r="I293" s="25"/>
      <c r="J293" s="25"/>
      <c r="K293" s="26"/>
      <c r="L293" s="25"/>
      <c r="M293" s="25"/>
    </row>
    <row r="294" spans="7:13" x14ac:dyDescent="0.2">
      <c r="G294" s="1"/>
      <c r="I294" s="25"/>
      <c r="J294" s="25"/>
      <c r="K294" s="26"/>
      <c r="L294" s="25"/>
      <c r="M294" s="25"/>
    </row>
    <row r="295" spans="7:13" x14ac:dyDescent="0.2">
      <c r="G295" s="1"/>
      <c r="I295" s="25"/>
      <c r="J295" s="25"/>
      <c r="K295" s="26"/>
      <c r="L295" s="25"/>
      <c r="M295" s="25"/>
    </row>
    <row r="296" spans="7:13" x14ac:dyDescent="0.2">
      <c r="G296" s="1"/>
      <c r="I296" s="25"/>
      <c r="J296" s="25"/>
      <c r="K296" s="26"/>
      <c r="L296" s="25"/>
      <c r="M296" s="25"/>
    </row>
    <row r="297" spans="7:13" x14ac:dyDescent="0.2">
      <c r="G297" s="1"/>
      <c r="I297" s="25"/>
      <c r="J297" s="25"/>
      <c r="K297" s="26"/>
      <c r="L297" s="25"/>
      <c r="M297" s="25"/>
    </row>
    <row r="298" spans="7:13" x14ac:dyDescent="0.2">
      <c r="G298" s="1"/>
      <c r="I298" s="25"/>
      <c r="J298" s="25"/>
      <c r="K298" s="26"/>
      <c r="L298" s="25"/>
      <c r="M298" s="25"/>
    </row>
    <row r="299" spans="7:13" x14ac:dyDescent="0.2">
      <c r="G299" s="1"/>
      <c r="I299" s="25"/>
      <c r="J299" s="25"/>
      <c r="K299" s="26"/>
      <c r="L299" s="25"/>
      <c r="M299" s="25"/>
    </row>
    <row r="300" spans="7:13" x14ac:dyDescent="0.2">
      <c r="G300" s="1"/>
      <c r="I300" s="25"/>
      <c r="J300" s="25"/>
      <c r="K300" s="26"/>
      <c r="L300" s="25"/>
      <c r="M300" s="25"/>
    </row>
    <row r="301" spans="7:13" x14ac:dyDescent="0.2">
      <c r="G301" s="1"/>
      <c r="I301" s="25"/>
      <c r="J301" s="25"/>
      <c r="K301" s="26"/>
      <c r="L301" s="25"/>
      <c r="M301" s="25"/>
    </row>
    <row r="302" spans="7:13" x14ac:dyDescent="0.2">
      <c r="G302" s="1"/>
      <c r="I302" s="25"/>
      <c r="J302" s="25"/>
      <c r="K302" s="26"/>
      <c r="L302" s="25"/>
      <c r="M302" s="25"/>
    </row>
    <row r="303" spans="7:13" x14ac:dyDescent="0.2">
      <c r="G303" s="1"/>
      <c r="I303" s="25"/>
      <c r="J303" s="25"/>
      <c r="K303" s="26"/>
      <c r="L303" s="25"/>
      <c r="M303" s="25"/>
    </row>
    <row r="304" spans="7:13" x14ac:dyDescent="0.2">
      <c r="G304" s="1"/>
      <c r="I304" s="25"/>
      <c r="J304" s="25"/>
      <c r="K304" s="26"/>
      <c r="L304" s="25"/>
      <c r="M304" s="25"/>
    </row>
    <row r="305" spans="7:13" x14ac:dyDescent="0.2">
      <c r="G305" s="1"/>
      <c r="I305" s="25"/>
      <c r="J305" s="25"/>
      <c r="K305" s="26"/>
      <c r="L305" s="25"/>
      <c r="M305" s="25"/>
    </row>
    <row r="306" spans="7:13" x14ac:dyDescent="0.2">
      <c r="G306" s="1"/>
      <c r="I306" s="25"/>
      <c r="J306" s="25"/>
      <c r="K306" s="26"/>
      <c r="L306" s="25"/>
      <c r="M306" s="25"/>
    </row>
    <row r="307" spans="7:13" x14ac:dyDescent="0.2">
      <c r="G307" s="1"/>
      <c r="I307" s="25"/>
      <c r="J307" s="25"/>
      <c r="K307" s="26"/>
      <c r="L307" s="25"/>
      <c r="M307" s="25"/>
    </row>
    <row r="308" spans="7:13" x14ac:dyDescent="0.2">
      <c r="G308" s="1"/>
      <c r="I308" s="25"/>
      <c r="J308" s="25"/>
      <c r="K308" s="26"/>
      <c r="L308" s="25"/>
      <c r="M308" s="25"/>
    </row>
    <row r="309" spans="7:13" x14ac:dyDescent="0.2">
      <c r="G309" s="1"/>
      <c r="I309" s="25"/>
      <c r="J309" s="25"/>
      <c r="K309" s="26"/>
      <c r="L309" s="25"/>
      <c r="M309" s="25"/>
    </row>
    <row r="310" spans="7:13" x14ac:dyDescent="0.2">
      <c r="G310" s="1"/>
      <c r="I310" s="25"/>
      <c r="J310" s="25"/>
      <c r="K310" s="26"/>
      <c r="L310" s="25"/>
      <c r="M310" s="25"/>
    </row>
    <row r="311" spans="7:13" x14ac:dyDescent="0.2">
      <c r="G311" s="1"/>
      <c r="I311" s="25"/>
      <c r="J311" s="25"/>
      <c r="K311" s="26"/>
      <c r="L311" s="25"/>
      <c r="M311" s="25"/>
    </row>
    <row r="312" spans="7:13" x14ac:dyDescent="0.2">
      <c r="G312" s="1"/>
      <c r="I312" s="25"/>
      <c r="J312" s="25"/>
      <c r="K312" s="26"/>
      <c r="L312" s="25"/>
      <c r="M312" s="25"/>
    </row>
    <row r="313" spans="7:13" x14ac:dyDescent="0.2">
      <c r="G313" s="1"/>
      <c r="I313" s="25"/>
      <c r="J313" s="25"/>
      <c r="K313" s="26"/>
      <c r="L313" s="25"/>
      <c r="M313" s="25"/>
    </row>
    <row r="314" spans="7:13" x14ac:dyDescent="0.2">
      <c r="G314" s="1"/>
      <c r="I314" s="25"/>
      <c r="J314" s="25"/>
      <c r="K314" s="26"/>
      <c r="L314" s="25"/>
      <c r="M314" s="25"/>
    </row>
    <row r="315" spans="7:13" x14ac:dyDescent="0.2">
      <c r="G315" s="1"/>
      <c r="I315" s="25"/>
      <c r="J315" s="25"/>
      <c r="K315" s="26"/>
      <c r="L315" s="25"/>
      <c r="M315" s="25"/>
    </row>
    <row r="316" spans="7:13" x14ac:dyDescent="0.2">
      <c r="G316" s="1"/>
      <c r="I316" s="25"/>
      <c r="J316" s="25"/>
      <c r="K316" s="26"/>
      <c r="L316" s="25"/>
      <c r="M316" s="25"/>
    </row>
    <row r="317" spans="7:13" x14ac:dyDescent="0.2">
      <c r="G317" s="1"/>
      <c r="I317" s="25"/>
      <c r="J317" s="25"/>
      <c r="K317" s="26"/>
      <c r="L317" s="25"/>
      <c r="M317" s="25"/>
    </row>
    <row r="318" spans="7:13" x14ac:dyDescent="0.2">
      <c r="G318" s="1"/>
      <c r="I318" s="25"/>
      <c r="J318" s="25"/>
      <c r="K318" s="26"/>
      <c r="L318" s="25"/>
      <c r="M318" s="25"/>
    </row>
    <row r="319" spans="7:13" x14ac:dyDescent="0.2">
      <c r="G319" s="1"/>
      <c r="I319" s="25"/>
      <c r="J319" s="25"/>
      <c r="K319" s="26"/>
      <c r="L319" s="25"/>
      <c r="M319" s="25"/>
    </row>
    <row r="320" spans="7:13" x14ac:dyDescent="0.2">
      <c r="G320" s="1"/>
      <c r="I320" s="25"/>
      <c r="J320" s="25"/>
      <c r="K320" s="26"/>
      <c r="L320" s="25"/>
      <c r="M320" s="25"/>
    </row>
    <row r="321" spans="7:13" x14ac:dyDescent="0.2">
      <c r="G321" s="1"/>
      <c r="I321" s="25"/>
      <c r="J321" s="25"/>
      <c r="K321" s="26"/>
      <c r="L321" s="25"/>
      <c r="M321" s="25"/>
    </row>
    <row r="322" spans="7:13" x14ac:dyDescent="0.2">
      <c r="G322" s="1"/>
      <c r="I322" s="25"/>
      <c r="J322" s="25"/>
      <c r="K322" s="26"/>
      <c r="L322" s="25"/>
      <c r="M322" s="25"/>
    </row>
    <row r="323" spans="7:13" x14ac:dyDescent="0.2">
      <c r="G323" s="1"/>
      <c r="I323" s="25"/>
      <c r="J323" s="25"/>
      <c r="K323" s="26"/>
      <c r="L323" s="25"/>
      <c r="M323" s="25"/>
    </row>
    <row r="324" spans="7:13" x14ac:dyDescent="0.2">
      <c r="G324" s="1"/>
      <c r="I324" s="25"/>
      <c r="J324" s="25"/>
      <c r="K324" s="26"/>
      <c r="L324" s="25"/>
      <c r="M324" s="25"/>
    </row>
    <row r="325" spans="7:13" x14ac:dyDescent="0.2">
      <c r="G325" s="1"/>
      <c r="I325" s="25"/>
      <c r="J325" s="25"/>
      <c r="K325" s="26"/>
      <c r="L325" s="25"/>
      <c r="M325" s="25"/>
    </row>
    <row r="326" spans="7:13" x14ac:dyDescent="0.2">
      <c r="G326" s="1"/>
      <c r="I326" s="25"/>
      <c r="J326" s="25"/>
      <c r="K326" s="26"/>
      <c r="L326" s="25"/>
      <c r="M326" s="25"/>
    </row>
    <row r="327" spans="7:13" x14ac:dyDescent="0.2">
      <c r="G327" s="1"/>
      <c r="I327" s="25"/>
      <c r="J327" s="25"/>
      <c r="K327" s="26"/>
      <c r="L327" s="25"/>
      <c r="M327" s="25"/>
    </row>
    <row r="328" spans="7:13" x14ac:dyDescent="0.2">
      <c r="G328" s="1"/>
      <c r="I328" s="25"/>
      <c r="J328" s="25"/>
      <c r="K328" s="26"/>
      <c r="L328" s="25"/>
      <c r="M328" s="25"/>
    </row>
    <row r="329" spans="7:13" x14ac:dyDescent="0.2">
      <c r="G329" s="1"/>
      <c r="I329" s="25"/>
      <c r="J329" s="25"/>
      <c r="K329" s="26"/>
      <c r="L329" s="25"/>
      <c r="M329" s="25"/>
    </row>
    <row r="330" spans="7:13" x14ac:dyDescent="0.2">
      <c r="G330" s="1"/>
      <c r="I330" s="25"/>
      <c r="J330" s="25"/>
      <c r="K330" s="26"/>
      <c r="L330" s="25"/>
      <c r="M330" s="25"/>
    </row>
    <row r="331" spans="7:13" x14ac:dyDescent="0.2">
      <c r="G331" s="1"/>
      <c r="I331" s="25"/>
      <c r="J331" s="25"/>
      <c r="K331" s="26"/>
      <c r="L331" s="25"/>
      <c r="M331" s="25"/>
    </row>
    <row r="332" spans="7:13" x14ac:dyDescent="0.2">
      <c r="G332" s="1"/>
      <c r="I332" s="25"/>
      <c r="J332" s="25"/>
      <c r="K332" s="26"/>
      <c r="L332" s="25"/>
      <c r="M332" s="25"/>
    </row>
    <row r="333" spans="7:13" x14ac:dyDescent="0.2">
      <c r="G333" s="1"/>
      <c r="I333" s="25"/>
      <c r="J333" s="25"/>
      <c r="K333" s="26"/>
      <c r="L333" s="25"/>
      <c r="M333" s="25"/>
    </row>
    <row r="334" spans="7:13" x14ac:dyDescent="0.2">
      <c r="G334" s="1"/>
      <c r="I334" s="25"/>
      <c r="J334" s="25"/>
      <c r="K334" s="26"/>
      <c r="L334" s="25"/>
      <c r="M334" s="25"/>
    </row>
    <row r="335" spans="7:13" x14ac:dyDescent="0.2">
      <c r="G335" s="1"/>
      <c r="I335" s="25"/>
      <c r="J335" s="25"/>
      <c r="K335" s="26"/>
      <c r="L335" s="25"/>
      <c r="M335" s="25"/>
    </row>
    <row r="336" spans="7:13" x14ac:dyDescent="0.2">
      <c r="G336" s="1"/>
      <c r="I336" s="25"/>
      <c r="J336" s="25"/>
      <c r="K336" s="26"/>
      <c r="L336" s="25"/>
      <c r="M336" s="25"/>
    </row>
    <row r="337" spans="7:13" x14ac:dyDescent="0.2">
      <c r="G337" s="1"/>
      <c r="I337" s="25"/>
      <c r="J337" s="25"/>
      <c r="K337" s="26"/>
      <c r="L337" s="25"/>
      <c r="M337" s="25"/>
    </row>
    <row r="338" spans="7:13" x14ac:dyDescent="0.2">
      <c r="G338" s="1"/>
      <c r="I338" s="25"/>
      <c r="J338" s="25"/>
      <c r="K338" s="26"/>
      <c r="L338" s="25"/>
      <c r="M338" s="25"/>
    </row>
    <row r="339" spans="7:13" x14ac:dyDescent="0.2">
      <c r="G339" s="1"/>
      <c r="I339" s="25"/>
      <c r="J339" s="25"/>
      <c r="K339" s="26"/>
      <c r="L339" s="25"/>
      <c r="M339" s="25"/>
    </row>
    <row r="340" spans="7:13" x14ac:dyDescent="0.2">
      <c r="G340" s="1"/>
      <c r="I340" s="25"/>
      <c r="J340" s="25"/>
      <c r="K340" s="26"/>
      <c r="L340" s="25"/>
      <c r="M340" s="25"/>
    </row>
    <row r="341" spans="7:13" x14ac:dyDescent="0.2">
      <c r="G341" s="1"/>
      <c r="I341" s="25"/>
      <c r="J341" s="25"/>
      <c r="K341" s="26"/>
      <c r="L341" s="25"/>
      <c r="M341" s="25"/>
    </row>
    <row r="342" spans="7:13" x14ac:dyDescent="0.2">
      <c r="G342" s="1"/>
      <c r="I342" s="25"/>
      <c r="J342" s="25"/>
      <c r="K342" s="26"/>
      <c r="L342" s="25"/>
      <c r="M342" s="25"/>
    </row>
    <row r="343" spans="7:13" x14ac:dyDescent="0.2">
      <c r="G343" s="1"/>
      <c r="I343" s="25"/>
      <c r="J343" s="25"/>
      <c r="K343" s="26"/>
      <c r="L343" s="25"/>
      <c r="M343" s="25"/>
    </row>
    <row r="344" spans="7:13" x14ac:dyDescent="0.2">
      <c r="G344" s="1"/>
      <c r="I344" s="25"/>
      <c r="J344" s="25"/>
      <c r="K344" s="26"/>
      <c r="L344" s="25"/>
      <c r="M344" s="25"/>
    </row>
    <row r="345" spans="7:13" x14ac:dyDescent="0.2">
      <c r="G345" s="1"/>
      <c r="I345" s="25"/>
      <c r="J345" s="25"/>
      <c r="K345" s="26"/>
      <c r="L345" s="25"/>
      <c r="M345" s="25"/>
    </row>
    <row r="346" spans="7:13" x14ac:dyDescent="0.2">
      <c r="G346" s="1"/>
      <c r="I346" s="25"/>
      <c r="J346" s="25"/>
      <c r="K346" s="26"/>
      <c r="L346" s="25"/>
      <c r="M346" s="25"/>
    </row>
    <row r="347" spans="7:13" x14ac:dyDescent="0.2">
      <c r="G347" s="1"/>
      <c r="I347" s="25"/>
      <c r="J347" s="25"/>
      <c r="K347" s="26"/>
      <c r="L347" s="25"/>
      <c r="M347" s="25"/>
    </row>
    <row r="348" spans="7:13" x14ac:dyDescent="0.2">
      <c r="G348" s="1"/>
      <c r="I348" s="25"/>
      <c r="J348" s="25"/>
      <c r="K348" s="26"/>
      <c r="L348" s="25"/>
      <c r="M348" s="25"/>
    </row>
    <row r="349" spans="7:13" x14ac:dyDescent="0.2">
      <c r="G349" s="1"/>
      <c r="I349" s="25"/>
      <c r="J349" s="25"/>
      <c r="K349" s="26"/>
      <c r="L349" s="25"/>
      <c r="M349" s="25"/>
    </row>
    <row r="350" spans="7:13" x14ac:dyDescent="0.2">
      <c r="G350" s="1"/>
      <c r="I350" s="25"/>
      <c r="J350" s="25"/>
      <c r="K350" s="26"/>
      <c r="L350" s="25"/>
      <c r="M350" s="25"/>
    </row>
    <row r="351" spans="7:13" x14ac:dyDescent="0.2">
      <c r="G351" s="1"/>
      <c r="I351" s="25"/>
      <c r="J351" s="25"/>
      <c r="K351" s="26"/>
      <c r="L351" s="25"/>
      <c r="M351" s="25"/>
    </row>
    <row r="352" spans="7:13" x14ac:dyDescent="0.2">
      <c r="G352" s="1"/>
      <c r="I352" s="25"/>
    </row>
    <row r="353" spans="7:9" x14ac:dyDescent="0.2">
      <c r="G353" s="1"/>
      <c r="I353" s="25"/>
    </row>
    <row r="354" spans="7:9" x14ac:dyDescent="0.2">
      <c r="G354" s="1"/>
      <c r="I354" s="25"/>
    </row>
    <row r="355" spans="7:9" x14ac:dyDescent="0.2">
      <c r="G355" s="1"/>
      <c r="I355" s="25"/>
    </row>
    <row r="356" spans="7:9" x14ac:dyDescent="0.2">
      <c r="G356" s="1"/>
      <c r="I356" s="25"/>
    </row>
    <row r="357" spans="7:9" x14ac:dyDescent="0.2">
      <c r="G357" s="1"/>
      <c r="I357" s="25"/>
    </row>
    <row r="358" spans="7:9" x14ac:dyDescent="0.2">
      <c r="G358" s="1"/>
      <c r="I358" s="25"/>
    </row>
    <row r="359" spans="7:9" x14ac:dyDescent="0.2">
      <c r="G359" s="1"/>
      <c r="I359" s="25"/>
    </row>
    <row r="360" spans="7:9" x14ac:dyDescent="0.2">
      <c r="G360" s="1"/>
      <c r="I360" s="25"/>
    </row>
    <row r="361" spans="7:9" x14ac:dyDescent="0.2">
      <c r="G361" s="1"/>
      <c r="I361" s="25"/>
    </row>
    <row r="362" spans="7:9" x14ac:dyDescent="0.2">
      <c r="G362" s="1"/>
      <c r="I362" s="25"/>
    </row>
    <row r="363" spans="7:9" x14ac:dyDescent="0.2">
      <c r="G363" s="1"/>
      <c r="I363" s="25"/>
    </row>
    <row r="364" spans="7:9" x14ac:dyDescent="0.2">
      <c r="G364" s="1"/>
      <c r="I364" s="25"/>
    </row>
    <row r="365" spans="7:9" x14ac:dyDescent="0.2">
      <c r="G365" s="1"/>
      <c r="I365" s="25"/>
    </row>
    <row r="366" spans="7:9" x14ac:dyDescent="0.2">
      <c r="G366" s="1"/>
      <c r="I366" s="25"/>
    </row>
    <row r="367" spans="7:9" x14ac:dyDescent="0.2">
      <c r="G367" s="1"/>
      <c r="I367" s="25"/>
    </row>
    <row r="368" spans="7:9" x14ac:dyDescent="0.2">
      <c r="G368" s="1"/>
      <c r="I368" s="25"/>
    </row>
    <row r="369" spans="7:9" x14ac:dyDescent="0.2">
      <c r="G369" s="1"/>
      <c r="I369" s="25"/>
    </row>
    <row r="370" spans="7:9" x14ac:dyDescent="0.2">
      <c r="G370" s="1"/>
      <c r="I370" s="25"/>
    </row>
    <row r="371" spans="7:9" x14ac:dyDescent="0.2">
      <c r="G371" s="1"/>
      <c r="I371" s="25"/>
    </row>
    <row r="372" spans="7:9" x14ac:dyDescent="0.2">
      <c r="G372" s="1"/>
      <c r="I372" s="25"/>
    </row>
    <row r="373" spans="7:9" x14ac:dyDescent="0.2">
      <c r="G373" s="1"/>
      <c r="I373" s="25"/>
    </row>
    <row r="374" spans="7:9" x14ac:dyDescent="0.2">
      <c r="G374" s="1"/>
      <c r="I374" s="25"/>
    </row>
    <row r="375" spans="7:9" x14ac:dyDescent="0.2">
      <c r="G375" s="1"/>
      <c r="I375" s="25"/>
    </row>
    <row r="376" spans="7:9" x14ac:dyDescent="0.2">
      <c r="G376" s="1"/>
      <c r="I376" s="25"/>
    </row>
    <row r="377" spans="7:9" x14ac:dyDescent="0.2">
      <c r="G377" s="1"/>
      <c r="I377" s="25"/>
    </row>
    <row r="378" spans="7:9" x14ac:dyDescent="0.2">
      <c r="G378" s="1"/>
      <c r="I378" s="25"/>
    </row>
    <row r="379" spans="7:9" x14ac:dyDescent="0.2">
      <c r="G379" s="1"/>
      <c r="I379" s="25"/>
    </row>
    <row r="380" spans="7:9" x14ac:dyDescent="0.2">
      <c r="G380" s="1"/>
      <c r="I380" s="25"/>
    </row>
    <row r="381" spans="7:9" x14ac:dyDescent="0.2">
      <c r="G381" s="1"/>
      <c r="I381" s="25"/>
    </row>
    <row r="382" spans="7:9" x14ac:dyDescent="0.2">
      <c r="G382" s="1"/>
      <c r="I382" s="25"/>
    </row>
    <row r="383" spans="7:9" x14ac:dyDescent="0.2">
      <c r="G383" s="1"/>
      <c r="I383" s="25"/>
    </row>
    <row r="384" spans="7:9" x14ac:dyDescent="0.2">
      <c r="G384" s="1"/>
      <c r="I384" s="25"/>
    </row>
    <row r="385" spans="7:9" x14ac:dyDescent="0.2">
      <c r="G385" s="1"/>
      <c r="I385" s="25"/>
    </row>
    <row r="386" spans="7:9" x14ac:dyDescent="0.2">
      <c r="G386" s="1"/>
      <c r="I386" s="25"/>
    </row>
    <row r="387" spans="7:9" x14ac:dyDescent="0.2">
      <c r="G387" s="1"/>
      <c r="I387" s="25"/>
    </row>
    <row r="388" spans="7:9" x14ac:dyDescent="0.2">
      <c r="G388" s="1"/>
      <c r="I388" s="25"/>
    </row>
    <row r="389" spans="7:9" x14ac:dyDescent="0.2">
      <c r="G389" s="1"/>
      <c r="I389" s="25"/>
    </row>
    <row r="390" spans="7:9" x14ac:dyDescent="0.2">
      <c r="G390" s="1"/>
      <c r="I390" s="25"/>
    </row>
    <row r="391" spans="7:9" x14ac:dyDescent="0.2">
      <c r="G391" s="1"/>
      <c r="I391" s="25"/>
    </row>
    <row r="392" spans="7:9" x14ac:dyDescent="0.2">
      <c r="G392" s="1"/>
      <c r="I392" s="25"/>
    </row>
    <row r="393" spans="7:9" x14ac:dyDescent="0.2">
      <c r="G393" s="1"/>
      <c r="I393" s="25"/>
    </row>
    <row r="394" spans="7:9" x14ac:dyDescent="0.2">
      <c r="G394" s="1"/>
      <c r="I394" s="25"/>
    </row>
    <row r="395" spans="7:9" x14ac:dyDescent="0.2">
      <c r="G395" s="1"/>
      <c r="I395" s="25"/>
    </row>
    <row r="396" spans="7:9" x14ac:dyDescent="0.2">
      <c r="G396" s="1"/>
      <c r="I396" s="25"/>
    </row>
    <row r="397" spans="7:9" x14ac:dyDescent="0.2">
      <c r="G397" s="1"/>
      <c r="I397" s="25"/>
    </row>
    <row r="398" spans="7:9" x14ac:dyDescent="0.2">
      <c r="G398" s="1"/>
      <c r="I398" s="25"/>
    </row>
    <row r="399" spans="7:9" x14ac:dyDescent="0.2">
      <c r="G399" s="1"/>
      <c r="I399" s="25"/>
    </row>
    <row r="400" spans="7:9" x14ac:dyDescent="0.2">
      <c r="G400" s="1"/>
      <c r="I400" s="25"/>
    </row>
    <row r="401" spans="7:9" x14ac:dyDescent="0.2">
      <c r="G401" s="1"/>
      <c r="I401" s="25"/>
    </row>
    <row r="402" spans="7:9" x14ac:dyDescent="0.2">
      <c r="G402" s="1"/>
      <c r="I402" s="25"/>
    </row>
    <row r="403" spans="7:9" x14ac:dyDescent="0.2">
      <c r="G403" s="1"/>
      <c r="I403" s="25"/>
    </row>
    <row r="404" spans="7:9" x14ac:dyDescent="0.2">
      <c r="G404" s="1"/>
      <c r="I404" s="25"/>
    </row>
    <row r="405" spans="7:9" x14ac:dyDescent="0.2">
      <c r="G405" s="1"/>
      <c r="I405" s="25"/>
    </row>
    <row r="406" spans="7:9" x14ac:dyDescent="0.2">
      <c r="G406" s="1"/>
      <c r="I406" s="25"/>
    </row>
    <row r="407" spans="7:9" x14ac:dyDescent="0.2">
      <c r="G407" s="1"/>
      <c r="I407" s="25"/>
    </row>
    <row r="408" spans="7:9" x14ac:dyDescent="0.2">
      <c r="G408" s="1"/>
      <c r="I408" s="25"/>
    </row>
    <row r="409" spans="7:9" x14ac:dyDescent="0.2">
      <c r="G409" s="1"/>
      <c r="I409" s="25"/>
    </row>
    <row r="410" spans="7:9" x14ac:dyDescent="0.2">
      <c r="G410" s="1"/>
      <c r="I410" s="25"/>
    </row>
    <row r="411" spans="7:9" x14ac:dyDescent="0.2">
      <c r="G411" s="1"/>
      <c r="I411" s="25"/>
    </row>
    <row r="412" spans="7:9" x14ac:dyDescent="0.2">
      <c r="G412" s="1"/>
      <c r="I412" s="25"/>
    </row>
    <row r="413" spans="7:9" x14ac:dyDescent="0.2">
      <c r="G413" s="1"/>
      <c r="I413" s="25"/>
    </row>
    <row r="414" spans="7:9" x14ac:dyDescent="0.2">
      <c r="G414" s="1"/>
      <c r="I414" s="25"/>
    </row>
    <row r="415" spans="7:9" x14ac:dyDescent="0.2">
      <c r="G415" s="1"/>
      <c r="I415" s="25"/>
    </row>
    <row r="416" spans="7:9" x14ac:dyDescent="0.2">
      <c r="G416" s="1"/>
      <c r="I416" s="25"/>
    </row>
    <row r="417" spans="7:9" x14ac:dyDescent="0.2">
      <c r="G417" s="1"/>
      <c r="I417" s="25"/>
    </row>
    <row r="418" spans="7:9" x14ac:dyDescent="0.2">
      <c r="G418" s="1"/>
      <c r="I418" s="25"/>
    </row>
    <row r="419" spans="7:9" x14ac:dyDescent="0.2">
      <c r="G419" s="1"/>
      <c r="I419" s="25"/>
    </row>
    <row r="420" spans="7:9" x14ac:dyDescent="0.2">
      <c r="G420" s="1"/>
      <c r="I420" s="25"/>
    </row>
    <row r="421" spans="7:9" x14ac:dyDescent="0.2">
      <c r="G421" s="1"/>
      <c r="I421" s="25"/>
    </row>
    <row r="422" spans="7:9" x14ac:dyDescent="0.2">
      <c r="G422" s="1"/>
      <c r="I422" s="25"/>
    </row>
    <row r="423" spans="7:9" x14ac:dyDescent="0.2">
      <c r="G423" s="1"/>
      <c r="I423" s="25"/>
    </row>
    <row r="424" spans="7:9" x14ac:dyDescent="0.2">
      <c r="G424" s="1"/>
      <c r="I424" s="25"/>
    </row>
    <row r="425" spans="7:9" x14ac:dyDescent="0.2">
      <c r="G425" s="1"/>
      <c r="I425" s="25"/>
    </row>
    <row r="426" spans="7:9" x14ac:dyDescent="0.2">
      <c r="G426" s="1"/>
      <c r="I426" s="25"/>
    </row>
    <row r="427" spans="7:9" x14ac:dyDescent="0.2">
      <c r="G427" s="1"/>
      <c r="I427" s="25"/>
    </row>
    <row r="428" spans="7:9" x14ac:dyDescent="0.2">
      <c r="G428" s="1"/>
      <c r="I428" s="25"/>
    </row>
    <row r="429" spans="7:9" x14ac:dyDescent="0.2">
      <c r="G429" s="1"/>
      <c r="I429" s="25"/>
    </row>
    <row r="430" spans="7:9" x14ac:dyDescent="0.2">
      <c r="G430" s="1"/>
      <c r="I430" s="25"/>
    </row>
    <row r="431" spans="7:9" x14ac:dyDescent="0.2">
      <c r="G431" s="1"/>
      <c r="I431" s="25"/>
    </row>
    <row r="432" spans="7:9" x14ac:dyDescent="0.2">
      <c r="G432" s="1"/>
      <c r="I432" s="25"/>
    </row>
    <row r="433" spans="7:9" x14ac:dyDescent="0.2">
      <c r="G433" s="1"/>
      <c r="I433" s="25"/>
    </row>
    <row r="434" spans="7:9" x14ac:dyDescent="0.2">
      <c r="G434" s="1"/>
      <c r="I434" s="25"/>
    </row>
    <row r="435" spans="7:9" x14ac:dyDescent="0.2">
      <c r="G435" s="1"/>
      <c r="I435" s="25"/>
    </row>
    <row r="436" spans="7:9" x14ac:dyDescent="0.2">
      <c r="G436" s="1"/>
      <c r="I436" s="25"/>
    </row>
    <row r="437" spans="7:9" x14ac:dyDescent="0.2">
      <c r="G437" s="1"/>
      <c r="I437" s="25"/>
    </row>
    <row r="438" spans="7:9" x14ac:dyDescent="0.2">
      <c r="G438" s="1"/>
      <c r="I438" s="25"/>
    </row>
    <row r="439" spans="7:9" x14ac:dyDescent="0.2">
      <c r="G439" s="1"/>
      <c r="I439" s="25"/>
    </row>
    <row r="440" spans="7:9" x14ac:dyDescent="0.2">
      <c r="G440" s="1"/>
      <c r="I440" s="25"/>
    </row>
    <row r="441" spans="7:9" x14ac:dyDescent="0.2">
      <c r="G441" s="1"/>
      <c r="I441" s="25"/>
    </row>
    <row r="442" spans="7:9" x14ac:dyDescent="0.2">
      <c r="G442" s="1"/>
      <c r="I442" s="25"/>
    </row>
    <row r="443" spans="7:9" x14ac:dyDescent="0.2">
      <c r="G443" s="1"/>
      <c r="I443" s="25"/>
    </row>
    <row r="444" spans="7:9" x14ac:dyDescent="0.2">
      <c r="G444" s="1"/>
      <c r="I444" s="25"/>
    </row>
    <row r="445" spans="7:9" x14ac:dyDescent="0.2">
      <c r="G445" s="1"/>
      <c r="I445" s="25"/>
    </row>
    <row r="446" spans="7:9" x14ac:dyDescent="0.2">
      <c r="G446" s="1"/>
      <c r="I446" s="25"/>
    </row>
    <row r="447" spans="7:9" x14ac:dyDescent="0.2">
      <c r="G447" s="1"/>
      <c r="I447" s="25"/>
    </row>
    <row r="448" spans="7:9" x14ac:dyDescent="0.2">
      <c r="G448" s="1"/>
      <c r="I448" s="25"/>
    </row>
    <row r="449" spans="7:9" x14ac:dyDescent="0.2">
      <c r="G449" s="1"/>
      <c r="I449" s="25"/>
    </row>
    <row r="450" spans="7:9" x14ac:dyDescent="0.2">
      <c r="G450" s="1"/>
      <c r="I450" s="25"/>
    </row>
    <row r="451" spans="7:9" x14ac:dyDescent="0.2">
      <c r="G451" s="1"/>
      <c r="I451" s="25"/>
    </row>
    <row r="452" spans="7:9" x14ac:dyDescent="0.2">
      <c r="G452" s="1"/>
      <c r="I452" s="25"/>
    </row>
    <row r="453" spans="7:9" x14ac:dyDescent="0.2">
      <c r="G453" s="1"/>
      <c r="I453" s="25"/>
    </row>
    <row r="454" spans="7:9" x14ac:dyDescent="0.2">
      <c r="G454" s="1"/>
      <c r="I454" s="25"/>
    </row>
    <row r="455" spans="7:9" x14ac:dyDescent="0.2">
      <c r="G455" s="1"/>
      <c r="I455" s="25"/>
    </row>
    <row r="456" spans="7:9" x14ac:dyDescent="0.2">
      <c r="G456" s="1"/>
      <c r="I456" s="25"/>
    </row>
    <row r="457" spans="7:9" x14ac:dyDescent="0.2">
      <c r="G457" s="1"/>
      <c r="I457" s="25"/>
    </row>
    <row r="458" spans="7:9" x14ac:dyDescent="0.2">
      <c r="G458" s="1"/>
      <c r="I458" s="25"/>
    </row>
    <row r="459" spans="7:9" x14ac:dyDescent="0.2">
      <c r="G459" s="1"/>
      <c r="I459" s="25"/>
    </row>
    <row r="460" spans="7:9" x14ac:dyDescent="0.2">
      <c r="G460" s="1"/>
      <c r="I460" s="25"/>
    </row>
    <row r="461" spans="7:9" x14ac:dyDescent="0.2">
      <c r="G461" s="1"/>
      <c r="I461" s="25"/>
    </row>
    <row r="462" spans="7:9" x14ac:dyDescent="0.2">
      <c r="G462" s="1"/>
      <c r="I462" s="25"/>
    </row>
    <row r="463" spans="7:9" x14ac:dyDescent="0.2">
      <c r="G463" s="1"/>
      <c r="I463" s="25"/>
    </row>
    <row r="464" spans="7:9" x14ac:dyDescent="0.2">
      <c r="G464" s="1"/>
      <c r="I464" s="25"/>
    </row>
    <row r="465" spans="7:9" x14ac:dyDescent="0.2">
      <c r="G465" s="1"/>
      <c r="I465" s="25"/>
    </row>
    <row r="466" spans="7:9" x14ac:dyDescent="0.2">
      <c r="G466" s="1"/>
      <c r="I466" s="25"/>
    </row>
    <row r="467" spans="7:9" x14ac:dyDescent="0.2">
      <c r="G467" s="1"/>
      <c r="I467" s="25"/>
    </row>
    <row r="468" spans="7:9" x14ac:dyDescent="0.2">
      <c r="G468" s="1"/>
      <c r="I468" s="25"/>
    </row>
    <row r="469" spans="7:9" x14ac:dyDescent="0.2">
      <c r="G469" s="1"/>
      <c r="I469" s="25"/>
    </row>
    <row r="470" spans="7:9" x14ac:dyDescent="0.2">
      <c r="G470" s="1"/>
      <c r="I470" s="25"/>
    </row>
    <row r="471" spans="7:9" x14ac:dyDescent="0.2">
      <c r="G471" s="1"/>
      <c r="I471" s="25"/>
    </row>
    <row r="472" spans="7:9" x14ac:dyDescent="0.2">
      <c r="G472" s="1"/>
      <c r="I472" s="25"/>
    </row>
    <row r="473" spans="7:9" x14ac:dyDescent="0.2">
      <c r="G473" s="1"/>
      <c r="I473" s="25"/>
    </row>
    <row r="474" spans="7:9" x14ac:dyDescent="0.2">
      <c r="G474" s="1"/>
      <c r="I474" s="25"/>
    </row>
    <row r="475" spans="7:9" x14ac:dyDescent="0.2">
      <c r="G475" s="1"/>
      <c r="I475" s="25"/>
    </row>
    <row r="476" spans="7:9" x14ac:dyDescent="0.2">
      <c r="G476" s="1"/>
      <c r="I476" s="25"/>
    </row>
    <row r="477" spans="7:9" x14ac:dyDescent="0.2">
      <c r="G477" s="1"/>
      <c r="I477" s="25"/>
    </row>
    <row r="478" spans="7:9" x14ac:dyDescent="0.2">
      <c r="G478" s="1"/>
      <c r="I478" s="25"/>
    </row>
    <row r="479" spans="7:9" x14ac:dyDescent="0.2">
      <c r="G479" s="1"/>
      <c r="I479" s="25"/>
    </row>
    <row r="480" spans="7:9" x14ac:dyDescent="0.2">
      <c r="G480" s="1"/>
      <c r="I480" s="25"/>
    </row>
    <row r="481" spans="7:9" x14ac:dyDescent="0.2">
      <c r="G481" s="1"/>
      <c r="I481" s="25"/>
    </row>
    <row r="482" spans="7:9" x14ac:dyDescent="0.2">
      <c r="G482" s="1"/>
      <c r="I482" s="25"/>
    </row>
    <row r="483" spans="7:9" x14ac:dyDescent="0.2">
      <c r="G483" s="1"/>
      <c r="I483" s="25"/>
    </row>
    <row r="484" spans="7:9" x14ac:dyDescent="0.2">
      <c r="G484" s="1"/>
      <c r="I484" s="25"/>
    </row>
    <row r="485" spans="7:9" x14ac:dyDescent="0.2">
      <c r="G485" s="1"/>
      <c r="I485" s="25"/>
    </row>
    <row r="486" spans="7:9" x14ac:dyDescent="0.2">
      <c r="G486" s="1"/>
      <c r="I486" s="25"/>
    </row>
    <row r="487" spans="7:9" x14ac:dyDescent="0.2">
      <c r="G487" s="1"/>
      <c r="I487" s="25"/>
    </row>
    <row r="488" spans="7:9" x14ac:dyDescent="0.2">
      <c r="G488" s="1"/>
      <c r="I488" s="25"/>
    </row>
    <row r="489" spans="7:9" x14ac:dyDescent="0.2">
      <c r="G489" s="1"/>
    </row>
    <row r="490" spans="7:9" x14ac:dyDescent="0.2">
      <c r="G490" s="1"/>
    </row>
    <row r="491" spans="7:9" x14ac:dyDescent="0.2">
      <c r="G491" s="1"/>
    </row>
    <row r="492" spans="7:9" x14ac:dyDescent="0.2">
      <c r="G492" s="1"/>
    </row>
    <row r="493" spans="7:9" x14ac:dyDescent="0.2">
      <c r="G493" s="1"/>
    </row>
    <row r="494" spans="7:9" x14ac:dyDescent="0.2">
      <c r="G494" s="1"/>
    </row>
    <row r="495" spans="7:9" x14ac:dyDescent="0.2">
      <c r="G495" s="1"/>
    </row>
  </sheetData>
  <phoneticPr fontId="0" type="noConversion"/>
  <printOptions horizontalCentered="1"/>
  <pageMargins left="1" right="0.5" top="0.75" bottom="0.4" header="0.5" footer="0.5"/>
  <pageSetup scale="71" fitToHeight="0" orientation="landscape" r:id="rId1"/>
  <headerFooter alignWithMargins="0"/>
  <rowBreaks count="2" manualBreakCount="2">
    <brk id="48" max="15" man="1"/>
    <brk id="8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Dimler, John C.</dc:creator>
  <cp:lastModifiedBy>John C. Dimler</cp:lastModifiedBy>
  <cp:lastPrinted>2015-07-14T17:20:32Z</cp:lastPrinted>
  <dcterms:created xsi:type="dcterms:W3CDTF">2007-06-06T14:02:49Z</dcterms:created>
  <dcterms:modified xsi:type="dcterms:W3CDTF">2015-07-14T17:33:50Z</dcterms:modified>
</cp:coreProperties>
</file>