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AA work\1 - WORKING Area\Marketing 4\SUEZ Valuation\Analysis\"/>
    </mc:Choice>
  </mc:AlternateContent>
  <bookViews>
    <workbookView xWindow="0" yWindow="0" windowWidth="28800" windowHeight="11310"/>
  </bookViews>
  <sheets>
    <sheet name="Sheet1" sheetId="1" r:id="rId1"/>
  </sheets>
  <definedNames>
    <definedName name="Set">" "</definedName>
    <definedName name="SPRI_ShowListBox" localSheetId="0" hidden="1">"-1"</definedName>
    <definedName name="SPWS_WBID">"214098177245855"</definedName>
    <definedName name="SPWS_WSID" localSheetId="0" hidden="1">"354104564964771"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5" i="1" l="1"/>
  <c r="L15" i="1"/>
  <c r="M15" i="1" s="1"/>
  <c r="K15" i="1"/>
  <c r="N14" i="1"/>
  <c r="L14" i="1"/>
  <c r="M14" i="1" s="1"/>
  <c r="K14" i="1"/>
  <c r="N13" i="1"/>
  <c r="L13" i="1"/>
  <c r="O13" i="1" s="1"/>
  <c r="K13" i="1"/>
  <c r="S12" i="1"/>
  <c r="Q12" i="1"/>
  <c r="T12" i="1" s="1"/>
  <c r="N12" i="1"/>
  <c r="L12" i="1"/>
  <c r="M12" i="1" s="1"/>
  <c r="K12" i="1"/>
  <c r="B1" i="1"/>
  <c r="R12" i="1" l="1"/>
  <c r="O14" i="1"/>
  <c r="O15" i="1"/>
  <c r="S5" i="1"/>
  <c r="K11" i="1"/>
  <c r="K7" i="1"/>
  <c r="K6" i="1"/>
  <c r="K10" i="1"/>
  <c r="K9" i="1"/>
  <c r="K5" i="1"/>
  <c r="K8" i="1"/>
  <c r="K4" i="1"/>
  <c r="N5" i="1"/>
  <c r="N6" i="1"/>
  <c r="M13" i="1"/>
  <c r="S9" i="1" l="1"/>
  <c r="S11" i="1"/>
  <c r="N9" i="1"/>
  <c r="Q4" i="1"/>
  <c r="L4" i="1"/>
  <c r="Q7" i="1"/>
  <c r="L7" i="1"/>
  <c r="N10" i="1"/>
  <c r="Q8" i="1"/>
  <c r="L8" i="1"/>
  <c r="Q11" i="1"/>
  <c r="L11" i="1"/>
  <c r="S6" i="1"/>
  <c r="N4" i="1"/>
  <c r="N7" i="1"/>
  <c r="Q6" i="1"/>
  <c r="L6" i="1"/>
  <c r="M6" i="1" s="1"/>
  <c r="Q5" i="1"/>
  <c r="L5" i="1"/>
  <c r="M5" i="1" s="1"/>
  <c r="S10" i="1"/>
  <c r="S4" i="1"/>
  <c r="N8" i="1"/>
  <c r="N11" i="1"/>
  <c r="Q10" i="1"/>
  <c r="L10" i="1"/>
  <c r="Q9" i="1"/>
  <c r="L9" i="1"/>
  <c r="M9" i="1" s="1"/>
  <c r="S7" i="1"/>
  <c r="S8" i="1"/>
  <c r="M10" i="1" l="1"/>
  <c r="M4" i="1"/>
  <c r="R11" i="1"/>
  <c r="T11" i="1"/>
  <c r="M7" i="1"/>
  <c r="T9" i="1"/>
  <c r="R9" i="1"/>
  <c r="T5" i="1"/>
  <c r="R5" i="1"/>
  <c r="M8" i="1"/>
  <c r="T7" i="1"/>
  <c r="R7" i="1"/>
  <c r="T8" i="1"/>
  <c r="R8" i="1"/>
  <c r="T10" i="1"/>
  <c r="R10" i="1"/>
  <c r="T6" i="1"/>
  <c r="R6" i="1"/>
  <c r="M11" i="1"/>
  <c r="T4" i="1"/>
  <c r="R4" i="1"/>
</calcChain>
</file>

<file path=xl/sharedStrings.xml><?xml version="1.0" encoding="utf-8"?>
<sst xmlns="http://schemas.openxmlformats.org/spreadsheetml/2006/main" count="59" uniqueCount="31">
  <si>
    <t>TODAY:</t>
  </si>
  <si>
    <t>Book Ratios</t>
  </si>
  <si>
    <t>Market Ratios</t>
  </si>
  <si>
    <t>LTD</t>
  </si>
  <si>
    <t>Pref</t>
  </si>
  <si>
    <t>Equity</t>
  </si>
  <si>
    <t>Company Name</t>
  </si>
  <si>
    <t>Ticker Symbol</t>
  </si>
  <si>
    <t>LT Debt-Total Qtly</t>
  </si>
  <si>
    <t>Preferred Stock Qtly</t>
  </si>
  <si>
    <t>Minority Intrst-Bal Sht Qtly</t>
  </si>
  <si>
    <t>Common Equity-Total-Qtly</t>
  </si>
  <si>
    <t>Invested Capital-Total Qtly</t>
  </si>
  <si>
    <t>Market Value-Mnthly</t>
  </si>
  <si>
    <t>X</t>
  </si>
  <si>
    <t>AMERICAN STATES WATER CO</t>
  </si>
  <si>
    <t>AWR</t>
  </si>
  <si>
    <t>AMERICAN WATER WORKS CO INC</t>
  </si>
  <si>
    <t>AWK</t>
  </si>
  <si>
    <t>AQUA AMERICA INC</t>
  </si>
  <si>
    <t>WTR</t>
  </si>
  <si>
    <t>ARTESIAN RESOURCES  -CL A</t>
  </si>
  <si>
    <t>ARTNA</t>
  </si>
  <si>
    <t>CALIFORNIA WATER SERVICE GP</t>
  </si>
  <si>
    <t>CWT</t>
  </si>
  <si>
    <t>MIDDLESEX WATER CO</t>
  </si>
  <si>
    <t>MSEX</t>
  </si>
  <si>
    <t>SJW GROUP</t>
  </si>
  <si>
    <t>SJW</t>
  </si>
  <si>
    <t>YORK WATER CO</t>
  </si>
  <si>
    <t>YORW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</si>
</sst>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_);\(#,##0.000\)"/>
    <numFmt numFmtId="165" formatCode="m/d/yy;@"/>
    <numFmt numFmtId="166" formatCode="[$-409]mmmm\-yy;@"/>
  </numFmts>
  <fonts count="5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u/>
      <sz val="10"/>
      <name val="Times New Roman"/>
      <family val="1"/>
    </font>
    <font>
      <b/>
      <u/>
      <sz val="10"/>
      <name val="CG Times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0" borderId="0" xfId="0" applyNumberFormat="1" applyFont="1"/>
    <xf numFmtId="14" fontId="1" fillId="2" borderId="0" xfId="0" applyNumberFormat="1" applyFont="1" applyFill="1" applyAlignment="1">
      <alignment horizontal="left"/>
    </xf>
    <xf numFmtId="164" fontId="2" fillId="0" borderId="0" xfId="0" applyNumberFormat="1" applyFont="1"/>
    <xf numFmtId="164" fontId="1" fillId="0" borderId="1" xfId="0" applyNumberFormat="1" applyFont="1" applyBorder="1" applyAlignment="1">
      <alignment horizontal="centerContinuous"/>
    </xf>
    <xf numFmtId="164" fontId="3" fillId="0" borderId="1" xfId="0" applyNumberFormat="1" applyFont="1" applyBorder="1" applyAlignment="1">
      <alignment horizontal="centerContinuous"/>
    </xf>
    <xf numFmtId="0" fontId="0" fillId="0" borderId="0" xfId="0" applyAlignment="1">
      <alignment horizontal="centerContinuous"/>
    </xf>
    <xf numFmtId="165" fontId="1" fillId="3" borderId="0" xfId="0" applyNumberFormat="1" applyFont="1" applyFill="1" applyAlignment="1">
      <alignment horizontal="center"/>
    </xf>
    <xf numFmtId="166" fontId="1" fillId="4" borderId="0" xfId="0" applyNumberFormat="1" applyFont="1" applyFill="1" applyAlignment="1">
      <alignment horizontal="center"/>
    </xf>
    <xf numFmtId="0" fontId="4" fillId="0" borderId="0" xfId="0" applyFont="1" applyAlignment="1">
      <alignment horizontal="right"/>
    </xf>
    <xf numFmtId="37" fontId="1" fillId="0" borderId="0" xfId="0" applyNumberFormat="1" applyFont="1" applyAlignment="1">
      <alignment horizontal="center"/>
    </xf>
    <xf numFmtId="37" fontId="1" fillId="5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workbookViewId="0">
      <selection activeCell="I22" sqref="I22"/>
    </sheetView>
  </sheetViews>
  <sheetFormatPr defaultColWidth="7.5703125" defaultRowHeight="12.75"/>
  <cols>
    <col min="1" max="1" width="7.5703125" style="3"/>
    <col min="2" max="2" width="28.42578125" style="3" bestFit="1" customWidth="1"/>
    <col min="3" max="3" width="9.28515625" style="3" bestFit="1" customWidth="1"/>
    <col min="4" max="4" width="13" style="3" customWidth="1"/>
    <col min="5" max="6" width="7.5703125" style="3"/>
    <col min="7" max="7" width="20.140625" style="3" bestFit="1" customWidth="1"/>
    <col min="8" max="8" width="19.85546875" style="3" bestFit="1" customWidth="1"/>
    <col min="9" max="10" width="19.85546875" style="3" customWidth="1"/>
    <col min="11" max="11" width="7.5703125" style="3"/>
    <col min="12" max="12" width="8.42578125" style="3" customWidth="1"/>
    <col min="13" max="15" width="8.42578125" style="3" bestFit="1" customWidth="1"/>
    <col min="16" max="257" width="7.5703125" style="3"/>
    <col min="258" max="258" width="28.42578125" style="3" bestFit="1" customWidth="1"/>
    <col min="259" max="259" width="9.28515625" style="3" bestFit="1" customWidth="1"/>
    <col min="260" max="260" width="13" style="3" customWidth="1"/>
    <col min="261" max="262" width="7.5703125" style="3"/>
    <col min="263" max="263" width="20.140625" style="3" bestFit="1" customWidth="1"/>
    <col min="264" max="264" width="19.85546875" style="3" bestFit="1" customWidth="1"/>
    <col min="265" max="266" width="19.85546875" style="3" customWidth="1"/>
    <col min="267" max="267" width="7.5703125" style="3"/>
    <col min="268" max="268" width="8.42578125" style="3" customWidth="1"/>
    <col min="269" max="271" width="8.42578125" style="3" bestFit="1" customWidth="1"/>
    <col min="272" max="513" width="7.5703125" style="3"/>
    <col min="514" max="514" width="28.42578125" style="3" bestFit="1" customWidth="1"/>
    <col min="515" max="515" width="9.28515625" style="3" bestFit="1" customWidth="1"/>
    <col min="516" max="516" width="13" style="3" customWidth="1"/>
    <col min="517" max="518" width="7.5703125" style="3"/>
    <col min="519" max="519" width="20.140625" style="3" bestFit="1" customWidth="1"/>
    <col min="520" max="520" width="19.85546875" style="3" bestFit="1" customWidth="1"/>
    <col min="521" max="522" width="19.85546875" style="3" customWidth="1"/>
    <col min="523" max="523" width="7.5703125" style="3"/>
    <col min="524" max="524" width="8.42578125" style="3" customWidth="1"/>
    <col min="525" max="527" width="8.42578125" style="3" bestFit="1" customWidth="1"/>
    <col min="528" max="769" width="7.5703125" style="3"/>
    <col min="770" max="770" width="28.42578125" style="3" bestFit="1" customWidth="1"/>
    <col min="771" max="771" width="9.28515625" style="3" bestFit="1" customWidth="1"/>
    <col min="772" max="772" width="13" style="3" customWidth="1"/>
    <col min="773" max="774" width="7.5703125" style="3"/>
    <col min="775" max="775" width="20.140625" style="3" bestFit="1" customWidth="1"/>
    <col min="776" max="776" width="19.85546875" style="3" bestFit="1" customWidth="1"/>
    <col min="777" max="778" width="19.85546875" style="3" customWidth="1"/>
    <col min="779" max="779" width="7.5703125" style="3"/>
    <col min="780" max="780" width="8.42578125" style="3" customWidth="1"/>
    <col min="781" max="783" width="8.42578125" style="3" bestFit="1" customWidth="1"/>
    <col min="784" max="1025" width="7.5703125" style="3"/>
    <col min="1026" max="1026" width="28.42578125" style="3" bestFit="1" customWidth="1"/>
    <col min="1027" max="1027" width="9.28515625" style="3" bestFit="1" customWidth="1"/>
    <col min="1028" max="1028" width="13" style="3" customWidth="1"/>
    <col min="1029" max="1030" width="7.5703125" style="3"/>
    <col min="1031" max="1031" width="20.140625" style="3" bestFit="1" customWidth="1"/>
    <col min="1032" max="1032" width="19.85546875" style="3" bestFit="1" customWidth="1"/>
    <col min="1033" max="1034" width="19.85546875" style="3" customWidth="1"/>
    <col min="1035" max="1035" width="7.5703125" style="3"/>
    <col min="1036" max="1036" width="8.42578125" style="3" customWidth="1"/>
    <col min="1037" max="1039" width="8.42578125" style="3" bestFit="1" customWidth="1"/>
    <col min="1040" max="1281" width="7.5703125" style="3"/>
    <col min="1282" max="1282" width="28.42578125" style="3" bestFit="1" customWidth="1"/>
    <col min="1283" max="1283" width="9.28515625" style="3" bestFit="1" customWidth="1"/>
    <col min="1284" max="1284" width="13" style="3" customWidth="1"/>
    <col min="1285" max="1286" width="7.5703125" style="3"/>
    <col min="1287" max="1287" width="20.140625" style="3" bestFit="1" customWidth="1"/>
    <col min="1288" max="1288" width="19.85546875" style="3" bestFit="1" customWidth="1"/>
    <col min="1289" max="1290" width="19.85546875" style="3" customWidth="1"/>
    <col min="1291" max="1291" width="7.5703125" style="3"/>
    <col min="1292" max="1292" width="8.42578125" style="3" customWidth="1"/>
    <col min="1293" max="1295" width="8.42578125" style="3" bestFit="1" customWidth="1"/>
    <col min="1296" max="1537" width="7.5703125" style="3"/>
    <col min="1538" max="1538" width="28.42578125" style="3" bestFit="1" customWidth="1"/>
    <col min="1539" max="1539" width="9.28515625" style="3" bestFit="1" customWidth="1"/>
    <col min="1540" max="1540" width="13" style="3" customWidth="1"/>
    <col min="1541" max="1542" width="7.5703125" style="3"/>
    <col min="1543" max="1543" width="20.140625" style="3" bestFit="1" customWidth="1"/>
    <col min="1544" max="1544" width="19.85546875" style="3" bestFit="1" customWidth="1"/>
    <col min="1545" max="1546" width="19.85546875" style="3" customWidth="1"/>
    <col min="1547" max="1547" width="7.5703125" style="3"/>
    <col min="1548" max="1548" width="8.42578125" style="3" customWidth="1"/>
    <col min="1549" max="1551" width="8.42578125" style="3" bestFit="1" customWidth="1"/>
    <col min="1552" max="1793" width="7.5703125" style="3"/>
    <col min="1794" max="1794" width="28.42578125" style="3" bestFit="1" customWidth="1"/>
    <col min="1795" max="1795" width="9.28515625" style="3" bestFit="1" customWidth="1"/>
    <col min="1796" max="1796" width="13" style="3" customWidth="1"/>
    <col min="1797" max="1798" width="7.5703125" style="3"/>
    <col min="1799" max="1799" width="20.140625" style="3" bestFit="1" customWidth="1"/>
    <col min="1800" max="1800" width="19.85546875" style="3" bestFit="1" customWidth="1"/>
    <col min="1801" max="1802" width="19.85546875" style="3" customWidth="1"/>
    <col min="1803" max="1803" width="7.5703125" style="3"/>
    <col min="1804" max="1804" width="8.42578125" style="3" customWidth="1"/>
    <col min="1805" max="1807" width="8.42578125" style="3" bestFit="1" customWidth="1"/>
    <col min="1808" max="2049" width="7.5703125" style="3"/>
    <col min="2050" max="2050" width="28.42578125" style="3" bestFit="1" customWidth="1"/>
    <col min="2051" max="2051" width="9.28515625" style="3" bestFit="1" customWidth="1"/>
    <col min="2052" max="2052" width="13" style="3" customWidth="1"/>
    <col min="2053" max="2054" width="7.5703125" style="3"/>
    <col min="2055" max="2055" width="20.140625" style="3" bestFit="1" customWidth="1"/>
    <col min="2056" max="2056" width="19.85546875" style="3" bestFit="1" customWidth="1"/>
    <col min="2057" max="2058" width="19.85546875" style="3" customWidth="1"/>
    <col min="2059" max="2059" width="7.5703125" style="3"/>
    <col min="2060" max="2060" width="8.42578125" style="3" customWidth="1"/>
    <col min="2061" max="2063" width="8.42578125" style="3" bestFit="1" customWidth="1"/>
    <col min="2064" max="2305" width="7.5703125" style="3"/>
    <col min="2306" max="2306" width="28.42578125" style="3" bestFit="1" customWidth="1"/>
    <col min="2307" max="2307" width="9.28515625" style="3" bestFit="1" customWidth="1"/>
    <col min="2308" max="2308" width="13" style="3" customWidth="1"/>
    <col min="2309" max="2310" width="7.5703125" style="3"/>
    <col min="2311" max="2311" width="20.140625" style="3" bestFit="1" customWidth="1"/>
    <col min="2312" max="2312" width="19.85546875" style="3" bestFit="1" customWidth="1"/>
    <col min="2313" max="2314" width="19.85546875" style="3" customWidth="1"/>
    <col min="2315" max="2315" width="7.5703125" style="3"/>
    <col min="2316" max="2316" width="8.42578125" style="3" customWidth="1"/>
    <col min="2317" max="2319" width="8.42578125" style="3" bestFit="1" customWidth="1"/>
    <col min="2320" max="2561" width="7.5703125" style="3"/>
    <col min="2562" max="2562" width="28.42578125" style="3" bestFit="1" customWidth="1"/>
    <col min="2563" max="2563" width="9.28515625" style="3" bestFit="1" customWidth="1"/>
    <col min="2564" max="2564" width="13" style="3" customWidth="1"/>
    <col min="2565" max="2566" width="7.5703125" style="3"/>
    <col min="2567" max="2567" width="20.140625" style="3" bestFit="1" customWidth="1"/>
    <col min="2568" max="2568" width="19.85546875" style="3" bestFit="1" customWidth="1"/>
    <col min="2569" max="2570" width="19.85546875" style="3" customWidth="1"/>
    <col min="2571" max="2571" width="7.5703125" style="3"/>
    <col min="2572" max="2572" width="8.42578125" style="3" customWidth="1"/>
    <col min="2573" max="2575" width="8.42578125" style="3" bestFit="1" customWidth="1"/>
    <col min="2576" max="2817" width="7.5703125" style="3"/>
    <col min="2818" max="2818" width="28.42578125" style="3" bestFit="1" customWidth="1"/>
    <col min="2819" max="2819" width="9.28515625" style="3" bestFit="1" customWidth="1"/>
    <col min="2820" max="2820" width="13" style="3" customWidth="1"/>
    <col min="2821" max="2822" width="7.5703125" style="3"/>
    <col min="2823" max="2823" width="20.140625" style="3" bestFit="1" customWidth="1"/>
    <col min="2824" max="2824" width="19.85546875" style="3" bestFit="1" customWidth="1"/>
    <col min="2825" max="2826" width="19.85546875" style="3" customWidth="1"/>
    <col min="2827" max="2827" width="7.5703125" style="3"/>
    <col min="2828" max="2828" width="8.42578125" style="3" customWidth="1"/>
    <col min="2829" max="2831" width="8.42578125" style="3" bestFit="1" customWidth="1"/>
    <col min="2832" max="3073" width="7.5703125" style="3"/>
    <col min="3074" max="3074" width="28.42578125" style="3" bestFit="1" customWidth="1"/>
    <col min="3075" max="3075" width="9.28515625" style="3" bestFit="1" customWidth="1"/>
    <col min="3076" max="3076" width="13" style="3" customWidth="1"/>
    <col min="3077" max="3078" width="7.5703125" style="3"/>
    <col min="3079" max="3079" width="20.140625" style="3" bestFit="1" customWidth="1"/>
    <col min="3080" max="3080" width="19.85546875" style="3" bestFit="1" customWidth="1"/>
    <col min="3081" max="3082" width="19.85546875" style="3" customWidth="1"/>
    <col min="3083" max="3083" width="7.5703125" style="3"/>
    <col min="3084" max="3084" width="8.42578125" style="3" customWidth="1"/>
    <col min="3085" max="3087" width="8.42578125" style="3" bestFit="1" customWidth="1"/>
    <col min="3088" max="3329" width="7.5703125" style="3"/>
    <col min="3330" max="3330" width="28.42578125" style="3" bestFit="1" customWidth="1"/>
    <col min="3331" max="3331" width="9.28515625" style="3" bestFit="1" customWidth="1"/>
    <col min="3332" max="3332" width="13" style="3" customWidth="1"/>
    <col min="3333" max="3334" width="7.5703125" style="3"/>
    <col min="3335" max="3335" width="20.140625" style="3" bestFit="1" customWidth="1"/>
    <col min="3336" max="3336" width="19.85546875" style="3" bestFit="1" customWidth="1"/>
    <col min="3337" max="3338" width="19.85546875" style="3" customWidth="1"/>
    <col min="3339" max="3339" width="7.5703125" style="3"/>
    <col min="3340" max="3340" width="8.42578125" style="3" customWidth="1"/>
    <col min="3341" max="3343" width="8.42578125" style="3" bestFit="1" customWidth="1"/>
    <col min="3344" max="3585" width="7.5703125" style="3"/>
    <col min="3586" max="3586" width="28.42578125" style="3" bestFit="1" customWidth="1"/>
    <col min="3587" max="3587" width="9.28515625" style="3" bestFit="1" customWidth="1"/>
    <col min="3588" max="3588" width="13" style="3" customWidth="1"/>
    <col min="3589" max="3590" width="7.5703125" style="3"/>
    <col min="3591" max="3591" width="20.140625" style="3" bestFit="1" customWidth="1"/>
    <col min="3592" max="3592" width="19.85546875" style="3" bestFit="1" customWidth="1"/>
    <col min="3593" max="3594" width="19.85546875" style="3" customWidth="1"/>
    <col min="3595" max="3595" width="7.5703125" style="3"/>
    <col min="3596" max="3596" width="8.42578125" style="3" customWidth="1"/>
    <col min="3597" max="3599" width="8.42578125" style="3" bestFit="1" customWidth="1"/>
    <col min="3600" max="3841" width="7.5703125" style="3"/>
    <col min="3842" max="3842" width="28.42578125" style="3" bestFit="1" customWidth="1"/>
    <col min="3843" max="3843" width="9.28515625" style="3" bestFit="1" customWidth="1"/>
    <col min="3844" max="3844" width="13" style="3" customWidth="1"/>
    <col min="3845" max="3846" width="7.5703125" style="3"/>
    <col min="3847" max="3847" width="20.140625" style="3" bestFit="1" customWidth="1"/>
    <col min="3848" max="3848" width="19.85546875" style="3" bestFit="1" customWidth="1"/>
    <col min="3849" max="3850" width="19.85546875" style="3" customWidth="1"/>
    <col min="3851" max="3851" width="7.5703125" style="3"/>
    <col min="3852" max="3852" width="8.42578125" style="3" customWidth="1"/>
    <col min="3853" max="3855" width="8.42578125" style="3" bestFit="1" customWidth="1"/>
    <col min="3856" max="4097" width="7.5703125" style="3"/>
    <col min="4098" max="4098" width="28.42578125" style="3" bestFit="1" customWidth="1"/>
    <col min="4099" max="4099" width="9.28515625" style="3" bestFit="1" customWidth="1"/>
    <col min="4100" max="4100" width="13" style="3" customWidth="1"/>
    <col min="4101" max="4102" width="7.5703125" style="3"/>
    <col min="4103" max="4103" width="20.140625" style="3" bestFit="1" customWidth="1"/>
    <col min="4104" max="4104" width="19.85546875" style="3" bestFit="1" customWidth="1"/>
    <col min="4105" max="4106" width="19.85546875" style="3" customWidth="1"/>
    <col min="4107" max="4107" width="7.5703125" style="3"/>
    <col min="4108" max="4108" width="8.42578125" style="3" customWidth="1"/>
    <col min="4109" max="4111" width="8.42578125" style="3" bestFit="1" customWidth="1"/>
    <col min="4112" max="4353" width="7.5703125" style="3"/>
    <col min="4354" max="4354" width="28.42578125" style="3" bestFit="1" customWidth="1"/>
    <col min="4355" max="4355" width="9.28515625" style="3" bestFit="1" customWidth="1"/>
    <col min="4356" max="4356" width="13" style="3" customWidth="1"/>
    <col min="4357" max="4358" width="7.5703125" style="3"/>
    <col min="4359" max="4359" width="20.140625" style="3" bestFit="1" customWidth="1"/>
    <col min="4360" max="4360" width="19.85546875" style="3" bestFit="1" customWidth="1"/>
    <col min="4361" max="4362" width="19.85546875" style="3" customWidth="1"/>
    <col min="4363" max="4363" width="7.5703125" style="3"/>
    <col min="4364" max="4364" width="8.42578125" style="3" customWidth="1"/>
    <col min="4365" max="4367" width="8.42578125" style="3" bestFit="1" customWidth="1"/>
    <col min="4368" max="4609" width="7.5703125" style="3"/>
    <col min="4610" max="4610" width="28.42578125" style="3" bestFit="1" customWidth="1"/>
    <col min="4611" max="4611" width="9.28515625" style="3" bestFit="1" customWidth="1"/>
    <col min="4612" max="4612" width="13" style="3" customWidth="1"/>
    <col min="4613" max="4614" width="7.5703125" style="3"/>
    <col min="4615" max="4615" width="20.140625" style="3" bestFit="1" customWidth="1"/>
    <col min="4616" max="4616" width="19.85546875" style="3" bestFit="1" customWidth="1"/>
    <col min="4617" max="4618" width="19.85546875" style="3" customWidth="1"/>
    <col min="4619" max="4619" width="7.5703125" style="3"/>
    <col min="4620" max="4620" width="8.42578125" style="3" customWidth="1"/>
    <col min="4621" max="4623" width="8.42578125" style="3" bestFit="1" customWidth="1"/>
    <col min="4624" max="4865" width="7.5703125" style="3"/>
    <col min="4866" max="4866" width="28.42578125" style="3" bestFit="1" customWidth="1"/>
    <col min="4867" max="4867" width="9.28515625" style="3" bestFit="1" customWidth="1"/>
    <col min="4868" max="4868" width="13" style="3" customWidth="1"/>
    <col min="4869" max="4870" width="7.5703125" style="3"/>
    <col min="4871" max="4871" width="20.140625" style="3" bestFit="1" customWidth="1"/>
    <col min="4872" max="4872" width="19.85546875" style="3" bestFit="1" customWidth="1"/>
    <col min="4873" max="4874" width="19.85546875" style="3" customWidth="1"/>
    <col min="4875" max="4875" width="7.5703125" style="3"/>
    <col min="4876" max="4876" width="8.42578125" style="3" customWidth="1"/>
    <col min="4877" max="4879" width="8.42578125" style="3" bestFit="1" customWidth="1"/>
    <col min="4880" max="5121" width="7.5703125" style="3"/>
    <col min="5122" max="5122" width="28.42578125" style="3" bestFit="1" customWidth="1"/>
    <col min="5123" max="5123" width="9.28515625" style="3" bestFit="1" customWidth="1"/>
    <col min="5124" max="5124" width="13" style="3" customWidth="1"/>
    <col min="5125" max="5126" width="7.5703125" style="3"/>
    <col min="5127" max="5127" width="20.140625" style="3" bestFit="1" customWidth="1"/>
    <col min="5128" max="5128" width="19.85546875" style="3" bestFit="1" customWidth="1"/>
    <col min="5129" max="5130" width="19.85546875" style="3" customWidth="1"/>
    <col min="5131" max="5131" width="7.5703125" style="3"/>
    <col min="5132" max="5132" width="8.42578125" style="3" customWidth="1"/>
    <col min="5133" max="5135" width="8.42578125" style="3" bestFit="1" customWidth="1"/>
    <col min="5136" max="5377" width="7.5703125" style="3"/>
    <col min="5378" max="5378" width="28.42578125" style="3" bestFit="1" customWidth="1"/>
    <col min="5379" max="5379" width="9.28515625" style="3" bestFit="1" customWidth="1"/>
    <col min="5380" max="5380" width="13" style="3" customWidth="1"/>
    <col min="5381" max="5382" width="7.5703125" style="3"/>
    <col min="5383" max="5383" width="20.140625" style="3" bestFit="1" customWidth="1"/>
    <col min="5384" max="5384" width="19.85546875" style="3" bestFit="1" customWidth="1"/>
    <col min="5385" max="5386" width="19.85546875" style="3" customWidth="1"/>
    <col min="5387" max="5387" width="7.5703125" style="3"/>
    <col min="5388" max="5388" width="8.42578125" style="3" customWidth="1"/>
    <col min="5389" max="5391" width="8.42578125" style="3" bestFit="1" customWidth="1"/>
    <col min="5392" max="5633" width="7.5703125" style="3"/>
    <col min="5634" max="5634" width="28.42578125" style="3" bestFit="1" customWidth="1"/>
    <col min="5635" max="5635" width="9.28515625" style="3" bestFit="1" customWidth="1"/>
    <col min="5636" max="5636" width="13" style="3" customWidth="1"/>
    <col min="5637" max="5638" width="7.5703125" style="3"/>
    <col min="5639" max="5639" width="20.140625" style="3" bestFit="1" customWidth="1"/>
    <col min="5640" max="5640" width="19.85546875" style="3" bestFit="1" customWidth="1"/>
    <col min="5641" max="5642" width="19.85546875" style="3" customWidth="1"/>
    <col min="5643" max="5643" width="7.5703125" style="3"/>
    <col min="5644" max="5644" width="8.42578125" style="3" customWidth="1"/>
    <col min="5645" max="5647" width="8.42578125" style="3" bestFit="1" customWidth="1"/>
    <col min="5648" max="5889" width="7.5703125" style="3"/>
    <col min="5890" max="5890" width="28.42578125" style="3" bestFit="1" customWidth="1"/>
    <col min="5891" max="5891" width="9.28515625" style="3" bestFit="1" customWidth="1"/>
    <col min="5892" max="5892" width="13" style="3" customWidth="1"/>
    <col min="5893" max="5894" width="7.5703125" style="3"/>
    <col min="5895" max="5895" width="20.140625" style="3" bestFit="1" customWidth="1"/>
    <col min="5896" max="5896" width="19.85546875" style="3" bestFit="1" customWidth="1"/>
    <col min="5897" max="5898" width="19.85546875" style="3" customWidth="1"/>
    <col min="5899" max="5899" width="7.5703125" style="3"/>
    <col min="5900" max="5900" width="8.42578125" style="3" customWidth="1"/>
    <col min="5901" max="5903" width="8.42578125" style="3" bestFit="1" customWidth="1"/>
    <col min="5904" max="6145" width="7.5703125" style="3"/>
    <col min="6146" max="6146" width="28.42578125" style="3" bestFit="1" customWidth="1"/>
    <col min="6147" max="6147" width="9.28515625" style="3" bestFit="1" customWidth="1"/>
    <col min="6148" max="6148" width="13" style="3" customWidth="1"/>
    <col min="6149" max="6150" width="7.5703125" style="3"/>
    <col min="6151" max="6151" width="20.140625" style="3" bestFit="1" customWidth="1"/>
    <col min="6152" max="6152" width="19.85546875" style="3" bestFit="1" customWidth="1"/>
    <col min="6153" max="6154" width="19.85546875" style="3" customWidth="1"/>
    <col min="6155" max="6155" width="7.5703125" style="3"/>
    <col min="6156" max="6156" width="8.42578125" style="3" customWidth="1"/>
    <col min="6157" max="6159" width="8.42578125" style="3" bestFit="1" customWidth="1"/>
    <col min="6160" max="6401" width="7.5703125" style="3"/>
    <col min="6402" max="6402" width="28.42578125" style="3" bestFit="1" customWidth="1"/>
    <col min="6403" max="6403" width="9.28515625" style="3" bestFit="1" customWidth="1"/>
    <col min="6404" max="6404" width="13" style="3" customWidth="1"/>
    <col min="6405" max="6406" width="7.5703125" style="3"/>
    <col min="6407" max="6407" width="20.140625" style="3" bestFit="1" customWidth="1"/>
    <col min="6408" max="6408" width="19.85546875" style="3" bestFit="1" customWidth="1"/>
    <col min="6409" max="6410" width="19.85546875" style="3" customWidth="1"/>
    <col min="6411" max="6411" width="7.5703125" style="3"/>
    <col min="6412" max="6412" width="8.42578125" style="3" customWidth="1"/>
    <col min="6413" max="6415" width="8.42578125" style="3" bestFit="1" customWidth="1"/>
    <col min="6416" max="6657" width="7.5703125" style="3"/>
    <col min="6658" max="6658" width="28.42578125" style="3" bestFit="1" customWidth="1"/>
    <col min="6659" max="6659" width="9.28515625" style="3" bestFit="1" customWidth="1"/>
    <col min="6660" max="6660" width="13" style="3" customWidth="1"/>
    <col min="6661" max="6662" width="7.5703125" style="3"/>
    <col min="6663" max="6663" width="20.140625" style="3" bestFit="1" customWidth="1"/>
    <col min="6664" max="6664" width="19.85546875" style="3" bestFit="1" customWidth="1"/>
    <col min="6665" max="6666" width="19.85546875" style="3" customWidth="1"/>
    <col min="6667" max="6667" width="7.5703125" style="3"/>
    <col min="6668" max="6668" width="8.42578125" style="3" customWidth="1"/>
    <col min="6669" max="6671" width="8.42578125" style="3" bestFit="1" customWidth="1"/>
    <col min="6672" max="6913" width="7.5703125" style="3"/>
    <col min="6914" max="6914" width="28.42578125" style="3" bestFit="1" customWidth="1"/>
    <col min="6915" max="6915" width="9.28515625" style="3" bestFit="1" customWidth="1"/>
    <col min="6916" max="6916" width="13" style="3" customWidth="1"/>
    <col min="6917" max="6918" width="7.5703125" style="3"/>
    <col min="6919" max="6919" width="20.140625" style="3" bestFit="1" customWidth="1"/>
    <col min="6920" max="6920" width="19.85546875" style="3" bestFit="1" customWidth="1"/>
    <col min="6921" max="6922" width="19.85546875" style="3" customWidth="1"/>
    <col min="6923" max="6923" width="7.5703125" style="3"/>
    <col min="6924" max="6924" width="8.42578125" style="3" customWidth="1"/>
    <col min="6925" max="6927" width="8.42578125" style="3" bestFit="1" customWidth="1"/>
    <col min="6928" max="7169" width="7.5703125" style="3"/>
    <col min="7170" max="7170" width="28.42578125" style="3" bestFit="1" customWidth="1"/>
    <col min="7171" max="7171" width="9.28515625" style="3" bestFit="1" customWidth="1"/>
    <col min="7172" max="7172" width="13" style="3" customWidth="1"/>
    <col min="7173" max="7174" width="7.5703125" style="3"/>
    <col min="7175" max="7175" width="20.140625" style="3" bestFit="1" customWidth="1"/>
    <col min="7176" max="7176" width="19.85546875" style="3" bestFit="1" customWidth="1"/>
    <col min="7177" max="7178" width="19.85546875" style="3" customWidth="1"/>
    <col min="7179" max="7179" width="7.5703125" style="3"/>
    <col min="7180" max="7180" width="8.42578125" style="3" customWidth="1"/>
    <col min="7181" max="7183" width="8.42578125" style="3" bestFit="1" customWidth="1"/>
    <col min="7184" max="7425" width="7.5703125" style="3"/>
    <col min="7426" max="7426" width="28.42578125" style="3" bestFit="1" customWidth="1"/>
    <col min="7427" max="7427" width="9.28515625" style="3" bestFit="1" customWidth="1"/>
    <col min="7428" max="7428" width="13" style="3" customWidth="1"/>
    <col min="7429" max="7430" width="7.5703125" style="3"/>
    <col min="7431" max="7431" width="20.140625" style="3" bestFit="1" customWidth="1"/>
    <col min="7432" max="7432" width="19.85546875" style="3" bestFit="1" customWidth="1"/>
    <col min="7433" max="7434" width="19.85546875" style="3" customWidth="1"/>
    <col min="7435" max="7435" width="7.5703125" style="3"/>
    <col min="7436" max="7436" width="8.42578125" style="3" customWidth="1"/>
    <col min="7437" max="7439" width="8.42578125" style="3" bestFit="1" customWidth="1"/>
    <col min="7440" max="7681" width="7.5703125" style="3"/>
    <col min="7682" max="7682" width="28.42578125" style="3" bestFit="1" customWidth="1"/>
    <col min="7683" max="7683" width="9.28515625" style="3" bestFit="1" customWidth="1"/>
    <col min="7684" max="7684" width="13" style="3" customWidth="1"/>
    <col min="7685" max="7686" width="7.5703125" style="3"/>
    <col min="7687" max="7687" width="20.140625" style="3" bestFit="1" customWidth="1"/>
    <col min="7688" max="7688" width="19.85546875" style="3" bestFit="1" customWidth="1"/>
    <col min="7689" max="7690" width="19.85546875" style="3" customWidth="1"/>
    <col min="7691" max="7691" width="7.5703125" style="3"/>
    <col min="7692" max="7692" width="8.42578125" style="3" customWidth="1"/>
    <col min="7693" max="7695" width="8.42578125" style="3" bestFit="1" customWidth="1"/>
    <col min="7696" max="7937" width="7.5703125" style="3"/>
    <col min="7938" max="7938" width="28.42578125" style="3" bestFit="1" customWidth="1"/>
    <col min="7939" max="7939" width="9.28515625" style="3" bestFit="1" customWidth="1"/>
    <col min="7940" max="7940" width="13" style="3" customWidth="1"/>
    <col min="7941" max="7942" width="7.5703125" style="3"/>
    <col min="7943" max="7943" width="20.140625" style="3" bestFit="1" customWidth="1"/>
    <col min="7944" max="7944" width="19.85546875" style="3" bestFit="1" customWidth="1"/>
    <col min="7945" max="7946" width="19.85546875" style="3" customWidth="1"/>
    <col min="7947" max="7947" width="7.5703125" style="3"/>
    <col min="7948" max="7948" width="8.42578125" style="3" customWidth="1"/>
    <col min="7949" max="7951" width="8.42578125" style="3" bestFit="1" customWidth="1"/>
    <col min="7952" max="8193" width="7.5703125" style="3"/>
    <col min="8194" max="8194" width="28.42578125" style="3" bestFit="1" customWidth="1"/>
    <col min="8195" max="8195" width="9.28515625" style="3" bestFit="1" customWidth="1"/>
    <col min="8196" max="8196" width="13" style="3" customWidth="1"/>
    <col min="8197" max="8198" width="7.5703125" style="3"/>
    <col min="8199" max="8199" width="20.140625" style="3" bestFit="1" customWidth="1"/>
    <col min="8200" max="8200" width="19.85546875" style="3" bestFit="1" customWidth="1"/>
    <col min="8201" max="8202" width="19.85546875" style="3" customWidth="1"/>
    <col min="8203" max="8203" width="7.5703125" style="3"/>
    <col min="8204" max="8204" width="8.42578125" style="3" customWidth="1"/>
    <col min="8205" max="8207" width="8.42578125" style="3" bestFit="1" customWidth="1"/>
    <col min="8208" max="8449" width="7.5703125" style="3"/>
    <col min="8450" max="8450" width="28.42578125" style="3" bestFit="1" customWidth="1"/>
    <col min="8451" max="8451" width="9.28515625" style="3" bestFit="1" customWidth="1"/>
    <col min="8452" max="8452" width="13" style="3" customWidth="1"/>
    <col min="8453" max="8454" width="7.5703125" style="3"/>
    <col min="8455" max="8455" width="20.140625" style="3" bestFit="1" customWidth="1"/>
    <col min="8456" max="8456" width="19.85546875" style="3" bestFit="1" customWidth="1"/>
    <col min="8457" max="8458" width="19.85546875" style="3" customWidth="1"/>
    <col min="8459" max="8459" width="7.5703125" style="3"/>
    <col min="8460" max="8460" width="8.42578125" style="3" customWidth="1"/>
    <col min="8461" max="8463" width="8.42578125" style="3" bestFit="1" customWidth="1"/>
    <col min="8464" max="8705" width="7.5703125" style="3"/>
    <col min="8706" max="8706" width="28.42578125" style="3" bestFit="1" customWidth="1"/>
    <col min="8707" max="8707" width="9.28515625" style="3" bestFit="1" customWidth="1"/>
    <col min="8708" max="8708" width="13" style="3" customWidth="1"/>
    <col min="8709" max="8710" width="7.5703125" style="3"/>
    <col min="8711" max="8711" width="20.140625" style="3" bestFit="1" customWidth="1"/>
    <col min="8712" max="8712" width="19.85546875" style="3" bestFit="1" customWidth="1"/>
    <col min="8713" max="8714" width="19.85546875" style="3" customWidth="1"/>
    <col min="8715" max="8715" width="7.5703125" style="3"/>
    <col min="8716" max="8716" width="8.42578125" style="3" customWidth="1"/>
    <col min="8717" max="8719" width="8.42578125" style="3" bestFit="1" customWidth="1"/>
    <col min="8720" max="8961" width="7.5703125" style="3"/>
    <col min="8962" max="8962" width="28.42578125" style="3" bestFit="1" customWidth="1"/>
    <col min="8963" max="8963" width="9.28515625" style="3" bestFit="1" customWidth="1"/>
    <col min="8964" max="8964" width="13" style="3" customWidth="1"/>
    <col min="8965" max="8966" width="7.5703125" style="3"/>
    <col min="8967" max="8967" width="20.140625" style="3" bestFit="1" customWidth="1"/>
    <col min="8968" max="8968" width="19.85546875" style="3" bestFit="1" customWidth="1"/>
    <col min="8969" max="8970" width="19.85546875" style="3" customWidth="1"/>
    <col min="8971" max="8971" width="7.5703125" style="3"/>
    <col min="8972" max="8972" width="8.42578125" style="3" customWidth="1"/>
    <col min="8973" max="8975" width="8.42578125" style="3" bestFit="1" customWidth="1"/>
    <col min="8976" max="9217" width="7.5703125" style="3"/>
    <col min="9218" max="9218" width="28.42578125" style="3" bestFit="1" customWidth="1"/>
    <col min="9219" max="9219" width="9.28515625" style="3" bestFit="1" customWidth="1"/>
    <col min="9220" max="9220" width="13" style="3" customWidth="1"/>
    <col min="9221" max="9222" width="7.5703125" style="3"/>
    <col min="9223" max="9223" width="20.140625" style="3" bestFit="1" customWidth="1"/>
    <col min="9224" max="9224" width="19.85546875" style="3" bestFit="1" customWidth="1"/>
    <col min="9225" max="9226" width="19.85546875" style="3" customWidth="1"/>
    <col min="9227" max="9227" width="7.5703125" style="3"/>
    <col min="9228" max="9228" width="8.42578125" style="3" customWidth="1"/>
    <col min="9229" max="9231" width="8.42578125" style="3" bestFit="1" customWidth="1"/>
    <col min="9232" max="9473" width="7.5703125" style="3"/>
    <col min="9474" max="9474" width="28.42578125" style="3" bestFit="1" customWidth="1"/>
    <col min="9475" max="9475" width="9.28515625" style="3" bestFit="1" customWidth="1"/>
    <col min="9476" max="9476" width="13" style="3" customWidth="1"/>
    <col min="9477" max="9478" width="7.5703125" style="3"/>
    <col min="9479" max="9479" width="20.140625" style="3" bestFit="1" customWidth="1"/>
    <col min="9480" max="9480" width="19.85546875" style="3" bestFit="1" customWidth="1"/>
    <col min="9481" max="9482" width="19.85546875" style="3" customWidth="1"/>
    <col min="9483" max="9483" width="7.5703125" style="3"/>
    <col min="9484" max="9484" width="8.42578125" style="3" customWidth="1"/>
    <col min="9485" max="9487" width="8.42578125" style="3" bestFit="1" customWidth="1"/>
    <col min="9488" max="9729" width="7.5703125" style="3"/>
    <col min="9730" max="9730" width="28.42578125" style="3" bestFit="1" customWidth="1"/>
    <col min="9731" max="9731" width="9.28515625" style="3" bestFit="1" customWidth="1"/>
    <col min="9732" max="9732" width="13" style="3" customWidth="1"/>
    <col min="9733" max="9734" width="7.5703125" style="3"/>
    <col min="9735" max="9735" width="20.140625" style="3" bestFit="1" customWidth="1"/>
    <col min="9736" max="9736" width="19.85546875" style="3" bestFit="1" customWidth="1"/>
    <col min="9737" max="9738" width="19.85546875" style="3" customWidth="1"/>
    <col min="9739" max="9739" width="7.5703125" style="3"/>
    <col min="9740" max="9740" width="8.42578125" style="3" customWidth="1"/>
    <col min="9741" max="9743" width="8.42578125" style="3" bestFit="1" customWidth="1"/>
    <col min="9744" max="9985" width="7.5703125" style="3"/>
    <col min="9986" max="9986" width="28.42578125" style="3" bestFit="1" customWidth="1"/>
    <col min="9987" max="9987" width="9.28515625" style="3" bestFit="1" customWidth="1"/>
    <col min="9988" max="9988" width="13" style="3" customWidth="1"/>
    <col min="9989" max="9990" width="7.5703125" style="3"/>
    <col min="9991" max="9991" width="20.140625" style="3" bestFit="1" customWidth="1"/>
    <col min="9992" max="9992" width="19.85546875" style="3" bestFit="1" customWidth="1"/>
    <col min="9993" max="9994" width="19.85546875" style="3" customWidth="1"/>
    <col min="9995" max="9995" width="7.5703125" style="3"/>
    <col min="9996" max="9996" width="8.42578125" style="3" customWidth="1"/>
    <col min="9997" max="9999" width="8.42578125" style="3" bestFit="1" customWidth="1"/>
    <col min="10000" max="10241" width="7.5703125" style="3"/>
    <col min="10242" max="10242" width="28.42578125" style="3" bestFit="1" customWidth="1"/>
    <col min="10243" max="10243" width="9.28515625" style="3" bestFit="1" customWidth="1"/>
    <col min="10244" max="10244" width="13" style="3" customWidth="1"/>
    <col min="10245" max="10246" width="7.5703125" style="3"/>
    <col min="10247" max="10247" width="20.140625" style="3" bestFit="1" customWidth="1"/>
    <col min="10248" max="10248" width="19.85546875" style="3" bestFit="1" customWidth="1"/>
    <col min="10249" max="10250" width="19.85546875" style="3" customWidth="1"/>
    <col min="10251" max="10251" width="7.5703125" style="3"/>
    <col min="10252" max="10252" width="8.42578125" style="3" customWidth="1"/>
    <col min="10253" max="10255" width="8.42578125" style="3" bestFit="1" customWidth="1"/>
    <col min="10256" max="10497" width="7.5703125" style="3"/>
    <col min="10498" max="10498" width="28.42578125" style="3" bestFit="1" customWidth="1"/>
    <col min="10499" max="10499" width="9.28515625" style="3" bestFit="1" customWidth="1"/>
    <col min="10500" max="10500" width="13" style="3" customWidth="1"/>
    <col min="10501" max="10502" width="7.5703125" style="3"/>
    <col min="10503" max="10503" width="20.140625" style="3" bestFit="1" customWidth="1"/>
    <col min="10504" max="10504" width="19.85546875" style="3" bestFit="1" customWidth="1"/>
    <col min="10505" max="10506" width="19.85546875" style="3" customWidth="1"/>
    <col min="10507" max="10507" width="7.5703125" style="3"/>
    <col min="10508" max="10508" width="8.42578125" style="3" customWidth="1"/>
    <col min="10509" max="10511" width="8.42578125" style="3" bestFit="1" customWidth="1"/>
    <col min="10512" max="10753" width="7.5703125" style="3"/>
    <col min="10754" max="10754" width="28.42578125" style="3" bestFit="1" customWidth="1"/>
    <col min="10755" max="10755" width="9.28515625" style="3" bestFit="1" customWidth="1"/>
    <col min="10756" max="10756" width="13" style="3" customWidth="1"/>
    <col min="10757" max="10758" width="7.5703125" style="3"/>
    <col min="10759" max="10759" width="20.140625" style="3" bestFit="1" customWidth="1"/>
    <col min="10760" max="10760" width="19.85546875" style="3" bestFit="1" customWidth="1"/>
    <col min="10761" max="10762" width="19.85546875" style="3" customWidth="1"/>
    <col min="10763" max="10763" width="7.5703125" style="3"/>
    <col min="10764" max="10764" width="8.42578125" style="3" customWidth="1"/>
    <col min="10765" max="10767" width="8.42578125" style="3" bestFit="1" customWidth="1"/>
    <col min="10768" max="11009" width="7.5703125" style="3"/>
    <col min="11010" max="11010" width="28.42578125" style="3" bestFit="1" customWidth="1"/>
    <col min="11011" max="11011" width="9.28515625" style="3" bestFit="1" customWidth="1"/>
    <col min="11012" max="11012" width="13" style="3" customWidth="1"/>
    <col min="11013" max="11014" width="7.5703125" style="3"/>
    <col min="11015" max="11015" width="20.140625" style="3" bestFit="1" customWidth="1"/>
    <col min="11016" max="11016" width="19.85546875" style="3" bestFit="1" customWidth="1"/>
    <col min="11017" max="11018" width="19.85546875" style="3" customWidth="1"/>
    <col min="11019" max="11019" width="7.5703125" style="3"/>
    <col min="11020" max="11020" width="8.42578125" style="3" customWidth="1"/>
    <col min="11021" max="11023" width="8.42578125" style="3" bestFit="1" customWidth="1"/>
    <col min="11024" max="11265" width="7.5703125" style="3"/>
    <col min="11266" max="11266" width="28.42578125" style="3" bestFit="1" customWidth="1"/>
    <col min="11267" max="11267" width="9.28515625" style="3" bestFit="1" customWidth="1"/>
    <col min="11268" max="11268" width="13" style="3" customWidth="1"/>
    <col min="11269" max="11270" width="7.5703125" style="3"/>
    <col min="11271" max="11271" width="20.140625" style="3" bestFit="1" customWidth="1"/>
    <col min="11272" max="11272" width="19.85546875" style="3" bestFit="1" customWidth="1"/>
    <col min="11273" max="11274" width="19.85546875" style="3" customWidth="1"/>
    <col min="11275" max="11275" width="7.5703125" style="3"/>
    <col min="11276" max="11276" width="8.42578125" style="3" customWidth="1"/>
    <col min="11277" max="11279" width="8.42578125" style="3" bestFit="1" customWidth="1"/>
    <col min="11280" max="11521" width="7.5703125" style="3"/>
    <col min="11522" max="11522" width="28.42578125" style="3" bestFit="1" customWidth="1"/>
    <col min="11523" max="11523" width="9.28515625" style="3" bestFit="1" customWidth="1"/>
    <col min="11524" max="11524" width="13" style="3" customWidth="1"/>
    <col min="11525" max="11526" width="7.5703125" style="3"/>
    <col min="11527" max="11527" width="20.140625" style="3" bestFit="1" customWidth="1"/>
    <col min="11528" max="11528" width="19.85546875" style="3" bestFit="1" customWidth="1"/>
    <col min="11529" max="11530" width="19.85546875" style="3" customWidth="1"/>
    <col min="11531" max="11531" width="7.5703125" style="3"/>
    <col min="11532" max="11532" width="8.42578125" style="3" customWidth="1"/>
    <col min="11533" max="11535" width="8.42578125" style="3" bestFit="1" customWidth="1"/>
    <col min="11536" max="11777" width="7.5703125" style="3"/>
    <col min="11778" max="11778" width="28.42578125" style="3" bestFit="1" customWidth="1"/>
    <col min="11779" max="11779" width="9.28515625" style="3" bestFit="1" customWidth="1"/>
    <col min="11780" max="11780" width="13" style="3" customWidth="1"/>
    <col min="11781" max="11782" width="7.5703125" style="3"/>
    <col min="11783" max="11783" width="20.140625" style="3" bestFit="1" customWidth="1"/>
    <col min="11784" max="11784" width="19.85546875" style="3" bestFit="1" customWidth="1"/>
    <col min="11785" max="11786" width="19.85546875" style="3" customWidth="1"/>
    <col min="11787" max="11787" width="7.5703125" style="3"/>
    <col min="11788" max="11788" width="8.42578125" style="3" customWidth="1"/>
    <col min="11789" max="11791" width="8.42578125" style="3" bestFit="1" customWidth="1"/>
    <col min="11792" max="12033" width="7.5703125" style="3"/>
    <col min="12034" max="12034" width="28.42578125" style="3" bestFit="1" customWidth="1"/>
    <col min="12035" max="12035" width="9.28515625" style="3" bestFit="1" customWidth="1"/>
    <col min="12036" max="12036" width="13" style="3" customWidth="1"/>
    <col min="12037" max="12038" width="7.5703125" style="3"/>
    <col min="12039" max="12039" width="20.140625" style="3" bestFit="1" customWidth="1"/>
    <col min="12040" max="12040" width="19.85546875" style="3" bestFit="1" customWidth="1"/>
    <col min="12041" max="12042" width="19.85546875" style="3" customWidth="1"/>
    <col min="12043" max="12043" width="7.5703125" style="3"/>
    <col min="12044" max="12044" width="8.42578125" style="3" customWidth="1"/>
    <col min="12045" max="12047" width="8.42578125" style="3" bestFit="1" customWidth="1"/>
    <col min="12048" max="12289" width="7.5703125" style="3"/>
    <col min="12290" max="12290" width="28.42578125" style="3" bestFit="1" customWidth="1"/>
    <col min="12291" max="12291" width="9.28515625" style="3" bestFit="1" customWidth="1"/>
    <col min="12292" max="12292" width="13" style="3" customWidth="1"/>
    <col min="12293" max="12294" width="7.5703125" style="3"/>
    <col min="12295" max="12295" width="20.140625" style="3" bestFit="1" customWidth="1"/>
    <col min="12296" max="12296" width="19.85546875" style="3" bestFit="1" customWidth="1"/>
    <col min="12297" max="12298" width="19.85546875" style="3" customWidth="1"/>
    <col min="12299" max="12299" width="7.5703125" style="3"/>
    <col min="12300" max="12300" width="8.42578125" style="3" customWidth="1"/>
    <col min="12301" max="12303" width="8.42578125" style="3" bestFit="1" customWidth="1"/>
    <col min="12304" max="12545" width="7.5703125" style="3"/>
    <col min="12546" max="12546" width="28.42578125" style="3" bestFit="1" customWidth="1"/>
    <col min="12547" max="12547" width="9.28515625" style="3" bestFit="1" customWidth="1"/>
    <col min="12548" max="12548" width="13" style="3" customWidth="1"/>
    <col min="12549" max="12550" width="7.5703125" style="3"/>
    <col min="12551" max="12551" width="20.140625" style="3" bestFit="1" customWidth="1"/>
    <col min="12552" max="12552" width="19.85546875" style="3" bestFit="1" customWidth="1"/>
    <col min="12553" max="12554" width="19.85546875" style="3" customWidth="1"/>
    <col min="12555" max="12555" width="7.5703125" style="3"/>
    <col min="12556" max="12556" width="8.42578125" style="3" customWidth="1"/>
    <col min="12557" max="12559" width="8.42578125" style="3" bestFit="1" customWidth="1"/>
    <col min="12560" max="12801" width="7.5703125" style="3"/>
    <col min="12802" max="12802" width="28.42578125" style="3" bestFit="1" customWidth="1"/>
    <col min="12803" max="12803" width="9.28515625" style="3" bestFit="1" customWidth="1"/>
    <col min="12804" max="12804" width="13" style="3" customWidth="1"/>
    <col min="12805" max="12806" width="7.5703125" style="3"/>
    <col min="12807" max="12807" width="20.140625" style="3" bestFit="1" customWidth="1"/>
    <col min="12808" max="12808" width="19.85546875" style="3" bestFit="1" customWidth="1"/>
    <col min="12809" max="12810" width="19.85546875" style="3" customWidth="1"/>
    <col min="12811" max="12811" width="7.5703125" style="3"/>
    <col min="12812" max="12812" width="8.42578125" style="3" customWidth="1"/>
    <col min="12813" max="12815" width="8.42578125" style="3" bestFit="1" customWidth="1"/>
    <col min="12816" max="13057" width="7.5703125" style="3"/>
    <col min="13058" max="13058" width="28.42578125" style="3" bestFit="1" customWidth="1"/>
    <col min="13059" max="13059" width="9.28515625" style="3" bestFit="1" customWidth="1"/>
    <col min="13060" max="13060" width="13" style="3" customWidth="1"/>
    <col min="13061" max="13062" width="7.5703125" style="3"/>
    <col min="13063" max="13063" width="20.140625" style="3" bestFit="1" customWidth="1"/>
    <col min="13064" max="13064" width="19.85546875" style="3" bestFit="1" customWidth="1"/>
    <col min="13065" max="13066" width="19.85546875" style="3" customWidth="1"/>
    <col min="13067" max="13067" width="7.5703125" style="3"/>
    <col min="13068" max="13068" width="8.42578125" style="3" customWidth="1"/>
    <col min="13069" max="13071" width="8.42578125" style="3" bestFit="1" customWidth="1"/>
    <col min="13072" max="13313" width="7.5703125" style="3"/>
    <col min="13314" max="13314" width="28.42578125" style="3" bestFit="1" customWidth="1"/>
    <col min="13315" max="13315" width="9.28515625" style="3" bestFit="1" customWidth="1"/>
    <col min="13316" max="13316" width="13" style="3" customWidth="1"/>
    <col min="13317" max="13318" width="7.5703125" style="3"/>
    <col min="13319" max="13319" width="20.140625" style="3" bestFit="1" customWidth="1"/>
    <col min="13320" max="13320" width="19.85546875" style="3" bestFit="1" customWidth="1"/>
    <col min="13321" max="13322" width="19.85546875" style="3" customWidth="1"/>
    <col min="13323" max="13323" width="7.5703125" style="3"/>
    <col min="13324" max="13324" width="8.42578125" style="3" customWidth="1"/>
    <col min="13325" max="13327" width="8.42578125" style="3" bestFit="1" customWidth="1"/>
    <col min="13328" max="13569" width="7.5703125" style="3"/>
    <col min="13570" max="13570" width="28.42578125" style="3" bestFit="1" customWidth="1"/>
    <col min="13571" max="13571" width="9.28515625" style="3" bestFit="1" customWidth="1"/>
    <col min="13572" max="13572" width="13" style="3" customWidth="1"/>
    <col min="13573" max="13574" width="7.5703125" style="3"/>
    <col min="13575" max="13575" width="20.140625" style="3" bestFit="1" customWidth="1"/>
    <col min="13576" max="13576" width="19.85546875" style="3" bestFit="1" customWidth="1"/>
    <col min="13577" max="13578" width="19.85546875" style="3" customWidth="1"/>
    <col min="13579" max="13579" width="7.5703125" style="3"/>
    <col min="13580" max="13580" width="8.42578125" style="3" customWidth="1"/>
    <col min="13581" max="13583" width="8.42578125" style="3" bestFit="1" customWidth="1"/>
    <col min="13584" max="13825" width="7.5703125" style="3"/>
    <col min="13826" max="13826" width="28.42578125" style="3" bestFit="1" customWidth="1"/>
    <col min="13827" max="13827" width="9.28515625" style="3" bestFit="1" customWidth="1"/>
    <col min="13828" max="13828" width="13" style="3" customWidth="1"/>
    <col min="13829" max="13830" width="7.5703125" style="3"/>
    <col min="13831" max="13831" width="20.140625" style="3" bestFit="1" customWidth="1"/>
    <col min="13832" max="13832" width="19.85546875" style="3" bestFit="1" customWidth="1"/>
    <col min="13833" max="13834" width="19.85546875" style="3" customWidth="1"/>
    <col min="13835" max="13835" width="7.5703125" style="3"/>
    <col min="13836" max="13836" width="8.42578125" style="3" customWidth="1"/>
    <col min="13837" max="13839" width="8.42578125" style="3" bestFit="1" customWidth="1"/>
    <col min="13840" max="14081" width="7.5703125" style="3"/>
    <col min="14082" max="14082" width="28.42578125" style="3" bestFit="1" customWidth="1"/>
    <col min="14083" max="14083" width="9.28515625" style="3" bestFit="1" customWidth="1"/>
    <col min="14084" max="14084" width="13" style="3" customWidth="1"/>
    <col min="14085" max="14086" width="7.5703125" style="3"/>
    <col min="14087" max="14087" width="20.140625" style="3" bestFit="1" customWidth="1"/>
    <col min="14088" max="14088" width="19.85546875" style="3" bestFit="1" customWidth="1"/>
    <col min="14089" max="14090" width="19.85546875" style="3" customWidth="1"/>
    <col min="14091" max="14091" width="7.5703125" style="3"/>
    <col min="14092" max="14092" width="8.42578125" style="3" customWidth="1"/>
    <col min="14093" max="14095" width="8.42578125" style="3" bestFit="1" customWidth="1"/>
    <col min="14096" max="14337" width="7.5703125" style="3"/>
    <col min="14338" max="14338" width="28.42578125" style="3" bestFit="1" customWidth="1"/>
    <col min="14339" max="14339" width="9.28515625" style="3" bestFit="1" customWidth="1"/>
    <col min="14340" max="14340" width="13" style="3" customWidth="1"/>
    <col min="14341" max="14342" width="7.5703125" style="3"/>
    <col min="14343" max="14343" width="20.140625" style="3" bestFit="1" customWidth="1"/>
    <col min="14344" max="14344" width="19.85546875" style="3" bestFit="1" customWidth="1"/>
    <col min="14345" max="14346" width="19.85546875" style="3" customWidth="1"/>
    <col min="14347" max="14347" width="7.5703125" style="3"/>
    <col min="14348" max="14348" width="8.42578125" style="3" customWidth="1"/>
    <col min="14349" max="14351" width="8.42578125" style="3" bestFit="1" customWidth="1"/>
    <col min="14352" max="14593" width="7.5703125" style="3"/>
    <col min="14594" max="14594" width="28.42578125" style="3" bestFit="1" customWidth="1"/>
    <col min="14595" max="14595" width="9.28515625" style="3" bestFit="1" customWidth="1"/>
    <col min="14596" max="14596" width="13" style="3" customWidth="1"/>
    <col min="14597" max="14598" width="7.5703125" style="3"/>
    <col min="14599" max="14599" width="20.140625" style="3" bestFit="1" customWidth="1"/>
    <col min="14600" max="14600" width="19.85546875" style="3" bestFit="1" customWidth="1"/>
    <col min="14601" max="14602" width="19.85546875" style="3" customWidth="1"/>
    <col min="14603" max="14603" width="7.5703125" style="3"/>
    <col min="14604" max="14604" width="8.42578125" style="3" customWidth="1"/>
    <col min="14605" max="14607" width="8.42578125" style="3" bestFit="1" customWidth="1"/>
    <col min="14608" max="14849" width="7.5703125" style="3"/>
    <col min="14850" max="14850" width="28.42578125" style="3" bestFit="1" customWidth="1"/>
    <col min="14851" max="14851" width="9.28515625" style="3" bestFit="1" customWidth="1"/>
    <col min="14852" max="14852" width="13" style="3" customWidth="1"/>
    <col min="14853" max="14854" width="7.5703125" style="3"/>
    <col min="14855" max="14855" width="20.140625" style="3" bestFit="1" customWidth="1"/>
    <col min="14856" max="14856" width="19.85546875" style="3" bestFit="1" customWidth="1"/>
    <col min="14857" max="14858" width="19.85546875" style="3" customWidth="1"/>
    <col min="14859" max="14859" width="7.5703125" style="3"/>
    <col min="14860" max="14860" width="8.42578125" style="3" customWidth="1"/>
    <col min="14861" max="14863" width="8.42578125" style="3" bestFit="1" customWidth="1"/>
    <col min="14864" max="15105" width="7.5703125" style="3"/>
    <col min="15106" max="15106" width="28.42578125" style="3" bestFit="1" customWidth="1"/>
    <col min="15107" max="15107" width="9.28515625" style="3" bestFit="1" customWidth="1"/>
    <col min="15108" max="15108" width="13" style="3" customWidth="1"/>
    <col min="15109" max="15110" width="7.5703125" style="3"/>
    <col min="15111" max="15111" width="20.140625" style="3" bestFit="1" customWidth="1"/>
    <col min="15112" max="15112" width="19.85546875" style="3" bestFit="1" customWidth="1"/>
    <col min="15113" max="15114" width="19.85546875" style="3" customWidth="1"/>
    <col min="15115" max="15115" width="7.5703125" style="3"/>
    <col min="15116" max="15116" width="8.42578125" style="3" customWidth="1"/>
    <col min="15117" max="15119" width="8.42578125" style="3" bestFit="1" customWidth="1"/>
    <col min="15120" max="15361" width="7.5703125" style="3"/>
    <col min="15362" max="15362" width="28.42578125" style="3" bestFit="1" customWidth="1"/>
    <col min="15363" max="15363" width="9.28515625" style="3" bestFit="1" customWidth="1"/>
    <col min="15364" max="15364" width="13" style="3" customWidth="1"/>
    <col min="15365" max="15366" width="7.5703125" style="3"/>
    <col min="15367" max="15367" width="20.140625" style="3" bestFit="1" customWidth="1"/>
    <col min="15368" max="15368" width="19.85546875" style="3" bestFit="1" customWidth="1"/>
    <col min="15369" max="15370" width="19.85546875" style="3" customWidth="1"/>
    <col min="15371" max="15371" width="7.5703125" style="3"/>
    <col min="15372" max="15372" width="8.42578125" style="3" customWidth="1"/>
    <col min="15373" max="15375" width="8.42578125" style="3" bestFit="1" customWidth="1"/>
    <col min="15376" max="15617" width="7.5703125" style="3"/>
    <col min="15618" max="15618" width="28.42578125" style="3" bestFit="1" customWidth="1"/>
    <col min="15619" max="15619" width="9.28515625" style="3" bestFit="1" customWidth="1"/>
    <col min="15620" max="15620" width="13" style="3" customWidth="1"/>
    <col min="15621" max="15622" width="7.5703125" style="3"/>
    <col min="15623" max="15623" width="20.140625" style="3" bestFit="1" customWidth="1"/>
    <col min="15624" max="15624" width="19.85546875" style="3" bestFit="1" customWidth="1"/>
    <col min="15625" max="15626" width="19.85546875" style="3" customWidth="1"/>
    <col min="15627" max="15627" width="7.5703125" style="3"/>
    <col min="15628" max="15628" width="8.42578125" style="3" customWidth="1"/>
    <col min="15629" max="15631" width="8.42578125" style="3" bestFit="1" customWidth="1"/>
    <col min="15632" max="15873" width="7.5703125" style="3"/>
    <col min="15874" max="15874" width="28.42578125" style="3" bestFit="1" customWidth="1"/>
    <col min="15875" max="15875" width="9.28515625" style="3" bestFit="1" customWidth="1"/>
    <col min="15876" max="15876" width="13" style="3" customWidth="1"/>
    <col min="15877" max="15878" width="7.5703125" style="3"/>
    <col min="15879" max="15879" width="20.140625" style="3" bestFit="1" customWidth="1"/>
    <col min="15880" max="15880" width="19.85546875" style="3" bestFit="1" customWidth="1"/>
    <col min="15881" max="15882" width="19.85546875" style="3" customWidth="1"/>
    <col min="15883" max="15883" width="7.5703125" style="3"/>
    <col min="15884" max="15884" width="8.42578125" style="3" customWidth="1"/>
    <col min="15885" max="15887" width="8.42578125" style="3" bestFit="1" customWidth="1"/>
    <col min="15888" max="16129" width="7.5703125" style="3"/>
    <col min="16130" max="16130" width="28.42578125" style="3" bestFit="1" customWidth="1"/>
    <col min="16131" max="16131" width="9.28515625" style="3" bestFit="1" customWidth="1"/>
    <col min="16132" max="16132" width="13" style="3" customWidth="1"/>
    <col min="16133" max="16134" width="7.5703125" style="3"/>
    <col min="16135" max="16135" width="20.140625" style="3" bestFit="1" customWidth="1"/>
    <col min="16136" max="16136" width="19.85546875" style="3" bestFit="1" customWidth="1"/>
    <col min="16137" max="16138" width="19.85546875" style="3" customWidth="1"/>
    <col min="16139" max="16139" width="7.5703125" style="3"/>
    <col min="16140" max="16140" width="8.42578125" style="3" customWidth="1"/>
    <col min="16141" max="16143" width="8.42578125" style="3" bestFit="1" customWidth="1"/>
    <col min="16144" max="16384" width="7.5703125" style="3"/>
  </cols>
  <sheetData>
    <row r="1" spans="1:20" ht="15">
      <c r="A1" s="1" t="s">
        <v>0</v>
      </c>
      <c r="B1" s="2">
        <f ca="1">NOW()</f>
        <v>43272.522138310182</v>
      </c>
      <c r="L1" s="4" t="s">
        <v>1</v>
      </c>
      <c r="M1" s="5"/>
      <c r="N1" s="5"/>
      <c r="O1"/>
      <c r="P1"/>
      <c r="Q1" s="6" t="s">
        <v>2</v>
      </c>
      <c r="R1" s="6"/>
      <c r="S1" s="6"/>
      <c r="T1"/>
    </row>
    <row r="2" spans="1:20" ht="15">
      <c r="C2" s="7">
        <v>43100</v>
      </c>
      <c r="I2" s="8">
        <v>43220</v>
      </c>
      <c r="L2" s="9" t="s">
        <v>3</v>
      </c>
      <c r="M2" s="9" t="s">
        <v>4</v>
      </c>
      <c r="N2" s="9" t="s">
        <v>5</v>
      </c>
      <c r="P2"/>
      <c r="Q2" s="9" t="s">
        <v>3</v>
      </c>
      <c r="R2" s="9" t="s">
        <v>4</v>
      </c>
      <c r="S2" s="9" t="s">
        <v>5</v>
      </c>
    </row>
    <row r="3" spans="1:20" ht="15">
      <c r="A3" s="10">
        <v>3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P3"/>
    </row>
    <row r="4" spans="1:20" ht="15">
      <c r="A4" s="10">
        <v>4</v>
      </c>
      <c r="B4" s="3">
        <v>0</v>
      </c>
      <c r="C4" s="1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K4" s="3">
        <f>+B4</f>
        <v>0</v>
      </c>
      <c r="L4" s="3" t="e">
        <f t="shared" ref="L4:L15" si="0">ROUND(+D4/H4,3)</f>
        <v>#DIV/0!</v>
      </c>
      <c r="M4" s="3" t="e">
        <f t="shared" ref="M4:M15" si="1">1-(L4+N4)</f>
        <v>#DIV/0!</v>
      </c>
      <c r="N4" s="3" t="e">
        <f>IF(ISERROR(ROUND(+(F4+G4)/H4,3)),ROUND(+(+G4)/H4,3),ROUND(+(F4+G4)/H4,3))</f>
        <v>#DIV/0!</v>
      </c>
      <c r="O4" s="3">
        <v>1</v>
      </c>
      <c r="P4"/>
      <c r="Q4" s="3" t="e">
        <f t="shared" ref="Q4:Q9" si="2">ROUND(+D4/(H4+(I4-G4)),3)</f>
        <v>#DIV/0!</v>
      </c>
      <c r="R4" s="3" t="e">
        <f t="shared" ref="R4:R9" si="3">1-(Q4+S4)</f>
        <v>#DIV/0!</v>
      </c>
      <c r="S4" s="3" t="e">
        <f t="shared" ref="S4:S9" si="4">ROUND(+I4/(H4+(I4-G4)),3)</f>
        <v>#DIV/0!</v>
      </c>
      <c r="T4" s="3" t="e">
        <f t="shared" ref="T4:T9" si="5">+SUM(Q4:S4)</f>
        <v>#DIV/0!</v>
      </c>
    </row>
    <row r="5" spans="1:20" ht="15">
      <c r="A5" s="10">
        <v>5</v>
      </c>
      <c r="B5" s="3">
        <v>0</v>
      </c>
      <c r="C5" s="1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K5" s="3">
        <f t="shared" ref="K5:K15" si="6">+B5</f>
        <v>0</v>
      </c>
      <c r="L5" s="3" t="e">
        <f t="shared" si="0"/>
        <v>#DIV/0!</v>
      </c>
      <c r="M5" s="3" t="e">
        <f t="shared" si="1"/>
        <v>#DIV/0!</v>
      </c>
      <c r="N5" s="3" t="e">
        <f>IF(ISERROR(ROUND(+(F5+G5)/H5,3)),ROUND(+(+G5)/H5,3),ROUND(+(F5+G5)/H5,3))</f>
        <v>#DIV/0!</v>
      </c>
      <c r="O5" s="3">
        <v>1</v>
      </c>
      <c r="P5"/>
      <c r="Q5" s="3" t="e">
        <f t="shared" si="2"/>
        <v>#DIV/0!</v>
      </c>
      <c r="R5" s="3" t="e">
        <f t="shared" si="3"/>
        <v>#DIV/0!</v>
      </c>
      <c r="S5" s="3" t="e">
        <f t="shared" si="4"/>
        <v>#DIV/0!</v>
      </c>
      <c r="T5" s="3" t="e">
        <f t="shared" si="5"/>
        <v>#DIV/0!</v>
      </c>
    </row>
    <row r="6" spans="1:20" ht="15">
      <c r="A6" s="10">
        <v>6</v>
      </c>
      <c r="B6" s="3">
        <v>0</v>
      </c>
      <c r="C6" s="1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K6" s="3">
        <f t="shared" si="6"/>
        <v>0</v>
      </c>
      <c r="L6" s="3" t="e">
        <f t="shared" si="0"/>
        <v>#DIV/0!</v>
      </c>
      <c r="M6" s="3" t="e">
        <f t="shared" si="1"/>
        <v>#DIV/0!</v>
      </c>
      <c r="N6" s="3" t="e">
        <f>IF(ISERROR(ROUND(+(F6+G6)/H6,3)),ROUND(+(+G6)/H6,3),ROUND(+(F6+G6)/H6,3))</f>
        <v>#DIV/0!</v>
      </c>
      <c r="O6" s="3">
        <v>1</v>
      </c>
      <c r="P6"/>
      <c r="Q6" s="3" t="e">
        <f t="shared" si="2"/>
        <v>#DIV/0!</v>
      </c>
      <c r="R6" s="3" t="e">
        <f t="shared" si="3"/>
        <v>#DIV/0!</v>
      </c>
      <c r="S6" s="3" t="e">
        <f t="shared" si="4"/>
        <v>#DIV/0!</v>
      </c>
      <c r="T6" s="3" t="e">
        <f t="shared" si="5"/>
        <v>#DIV/0!</v>
      </c>
    </row>
    <row r="7" spans="1:20" ht="15">
      <c r="A7" s="10">
        <v>7</v>
      </c>
      <c r="B7" s="3">
        <v>0</v>
      </c>
      <c r="C7" s="1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K7" s="3">
        <f t="shared" si="6"/>
        <v>0</v>
      </c>
      <c r="L7" s="3" t="e">
        <f t="shared" si="0"/>
        <v>#DIV/0!</v>
      </c>
      <c r="M7" s="3" t="e">
        <f t="shared" si="1"/>
        <v>#DIV/0!</v>
      </c>
      <c r="N7" s="3" t="e">
        <f>IF(ISERROR(ROUND(+(F7+G7)/H7,3)),ROUND(+(+G7)/H7,3),ROUND(+(F7+G7)/H7,3))</f>
        <v>#DIV/0!</v>
      </c>
      <c r="O7" s="3">
        <v>1</v>
      </c>
      <c r="P7"/>
      <c r="Q7" s="3" t="e">
        <f t="shared" si="2"/>
        <v>#DIV/0!</v>
      </c>
      <c r="R7" s="3" t="e">
        <f t="shared" si="3"/>
        <v>#DIV/0!</v>
      </c>
      <c r="S7" s="3" t="e">
        <f t="shared" si="4"/>
        <v>#DIV/0!</v>
      </c>
      <c r="T7" s="3" t="e">
        <f t="shared" si="5"/>
        <v>#DIV/0!</v>
      </c>
    </row>
    <row r="8" spans="1:20" ht="15">
      <c r="A8" s="10">
        <v>8</v>
      </c>
      <c r="B8" s="3">
        <v>0</v>
      </c>
      <c r="C8" s="1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K8" s="3">
        <f t="shared" si="6"/>
        <v>0</v>
      </c>
      <c r="L8" s="3" t="e">
        <f t="shared" si="0"/>
        <v>#DIV/0!</v>
      </c>
      <c r="M8" s="3" t="e">
        <f t="shared" si="1"/>
        <v>#DIV/0!</v>
      </c>
      <c r="N8" s="3" t="e">
        <f>IF(ISERROR(ROUND(+(F8+G8)/H8,3)),ROUND(+(+G8)/H8,3),ROUND(+(F8+G8)/H8,3))</f>
        <v>#DIV/0!</v>
      </c>
      <c r="O8" s="3">
        <v>1</v>
      </c>
      <c r="P8"/>
      <c r="Q8" s="3" t="e">
        <f t="shared" si="2"/>
        <v>#DIV/0!</v>
      </c>
      <c r="R8" s="3" t="e">
        <f t="shared" si="3"/>
        <v>#DIV/0!</v>
      </c>
      <c r="S8" s="3" t="e">
        <f t="shared" si="4"/>
        <v>#DIV/0!</v>
      </c>
      <c r="T8" s="3" t="e">
        <f t="shared" si="5"/>
        <v>#DIV/0!</v>
      </c>
    </row>
    <row r="9" spans="1:20" ht="15">
      <c r="A9" s="10">
        <v>9</v>
      </c>
      <c r="B9" s="3">
        <v>0</v>
      </c>
      <c r="C9" s="1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K9" s="3">
        <f t="shared" si="6"/>
        <v>0</v>
      </c>
      <c r="L9" s="3" t="e">
        <f t="shared" si="0"/>
        <v>#DIV/0!</v>
      </c>
      <c r="M9" s="3" t="e">
        <f t="shared" si="1"/>
        <v>#DIV/0!</v>
      </c>
      <c r="N9" s="3" t="e">
        <f t="shared" ref="N9:N15" si="7">IF(ISERROR(ROUND(+(F9+G9)/H9,3)),ROUND(+(+G9)/H9,3),ROUND(+(F9+G9)/H9,3))</f>
        <v>#DIV/0!</v>
      </c>
      <c r="O9" s="3">
        <v>1</v>
      </c>
      <c r="P9"/>
      <c r="Q9" s="3" t="e">
        <f t="shared" si="2"/>
        <v>#DIV/0!</v>
      </c>
      <c r="R9" s="3" t="e">
        <f t="shared" si="3"/>
        <v>#DIV/0!</v>
      </c>
      <c r="S9" s="3" t="e">
        <f t="shared" si="4"/>
        <v>#DIV/0!</v>
      </c>
      <c r="T9" s="3" t="e">
        <f t="shared" si="5"/>
        <v>#DIV/0!</v>
      </c>
    </row>
    <row r="10" spans="1:20" ht="15">
      <c r="A10" s="10">
        <v>10</v>
      </c>
      <c r="B10" s="3">
        <v>0</v>
      </c>
      <c r="C10" s="1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K10" s="3">
        <f t="shared" si="6"/>
        <v>0</v>
      </c>
      <c r="L10" s="3" t="e">
        <f t="shared" si="0"/>
        <v>#DIV/0!</v>
      </c>
      <c r="M10" s="3" t="e">
        <f t="shared" si="1"/>
        <v>#DIV/0!</v>
      </c>
      <c r="N10" s="3" t="e">
        <f t="shared" si="7"/>
        <v>#DIV/0!</v>
      </c>
      <c r="O10" s="3">
        <v>1</v>
      </c>
      <c r="P10"/>
      <c r="Q10" s="3" t="e">
        <f>ROUND(+D10/(H10+(I10-G10)),3)</f>
        <v>#DIV/0!</v>
      </c>
      <c r="R10" s="3" t="e">
        <f>1-(Q10+S10)</f>
        <v>#DIV/0!</v>
      </c>
      <c r="S10" s="3" t="e">
        <f>ROUND(+I10/(H10+(I10-G10)),3)</f>
        <v>#DIV/0!</v>
      </c>
      <c r="T10" s="3" t="e">
        <f>+SUM(Q10:S10)</f>
        <v>#DIV/0!</v>
      </c>
    </row>
    <row r="11" spans="1:20" ht="15">
      <c r="A11" s="10">
        <v>11</v>
      </c>
      <c r="B11" s="3">
        <v>0</v>
      </c>
      <c r="C11" s="1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K11" s="3">
        <f t="shared" si="6"/>
        <v>0</v>
      </c>
      <c r="L11" s="3" t="e">
        <f t="shared" si="0"/>
        <v>#DIV/0!</v>
      </c>
      <c r="M11" s="3" t="e">
        <f t="shared" si="1"/>
        <v>#DIV/0!</v>
      </c>
      <c r="N11" s="3" t="e">
        <f t="shared" si="7"/>
        <v>#DIV/0!</v>
      </c>
      <c r="O11" s="3">
        <v>1</v>
      </c>
      <c r="P11"/>
      <c r="Q11" s="3" t="e">
        <f>ROUND(+D11/(H11+(I11-G11)),3)</f>
        <v>#DIV/0!</v>
      </c>
      <c r="R11" s="3" t="e">
        <f>1-(Q11+S11)</f>
        <v>#DIV/0!</v>
      </c>
      <c r="S11" s="3" t="e">
        <f>ROUND(+I11/(H11+(I11-G11)),3)</f>
        <v>#DIV/0!</v>
      </c>
      <c r="T11" s="3" t="e">
        <f>+SUM(Q11:S11)</f>
        <v>#DIV/0!</v>
      </c>
    </row>
    <row r="12" spans="1:20" ht="15">
      <c r="A12" s="10">
        <v>12</v>
      </c>
      <c r="C12" s="1"/>
      <c r="K12" s="3">
        <f t="shared" si="6"/>
        <v>0</v>
      </c>
      <c r="L12" s="3" t="e">
        <f t="shared" si="0"/>
        <v>#DIV/0!</v>
      </c>
      <c r="M12" s="3" t="e">
        <f t="shared" si="1"/>
        <v>#DIV/0!</v>
      </c>
      <c r="N12" s="3" t="e">
        <f t="shared" si="7"/>
        <v>#DIV/0!</v>
      </c>
      <c r="O12" s="3">
        <v>1</v>
      </c>
      <c r="P12"/>
      <c r="Q12" s="3" t="e">
        <f>ROUND(+D12/(H12+(I12-G12)),3)</f>
        <v>#DIV/0!</v>
      </c>
      <c r="R12" s="3" t="e">
        <f>1-(Q12+S12)</f>
        <v>#DIV/0!</v>
      </c>
      <c r="S12" s="3" t="e">
        <f>ROUND(+I12/(H12+(I12-G12)),3)</f>
        <v>#DIV/0!</v>
      </c>
      <c r="T12" s="3" t="e">
        <f>+SUM(Q12:S12)</f>
        <v>#DIV/0!</v>
      </c>
    </row>
    <row r="13" spans="1:20">
      <c r="A13" s="10">
        <v>13</v>
      </c>
      <c r="C13" s="1"/>
      <c r="K13" s="3">
        <f t="shared" si="6"/>
        <v>0</v>
      </c>
      <c r="L13" s="3" t="e">
        <f t="shared" si="0"/>
        <v>#DIV/0!</v>
      </c>
      <c r="M13" s="3" t="e">
        <f t="shared" si="1"/>
        <v>#DIV/0!</v>
      </c>
      <c r="N13" s="3" t="e">
        <f t="shared" si="7"/>
        <v>#DIV/0!</v>
      </c>
      <c r="O13" s="3" t="e">
        <f>+SUM(L13:N13)</f>
        <v>#DIV/0!</v>
      </c>
    </row>
    <row r="14" spans="1:20">
      <c r="A14" s="10">
        <v>14</v>
      </c>
      <c r="C14" s="1"/>
      <c r="F14" s="1"/>
      <c r="K14" s="3">
        <f t="shared" si="6"/>
        <v>0</v>
      </c>
      <c r="L14" s="3" t="e">
        <f t="shared" si="0"/>
        <v>#DIV/0!</v>
      </c>
      <c r="M14" s="3" t="e">
        <f t="shared" si="1"/>
        <v>#DIV/0!</v>
      </c>
      <c r="N14" s="3" t="e">
        <f t="shared" si="7"/>
        <v>#DIV/0!</v>
      </c>
      <c r="O14" s="3" t="e">
        <f>+SUM(L14:N14)</f>
        <v>#DIV/0!</v>
      </c>
    </row>
    <row r="15" spans="1:20">
      <c r="A15" s="10">
        <v>15</v>
      </c>
      <c r="K15" s="3">
        <f t="shared" si="6"/>
        <v>0</v>
      </c>
      <c r="L15" s="3" t="e">
        <f t="shared" si="0"/>
        <v>#DIV/0!</v>
      </c>
      <c r="M15" s="3" t="e">
        <f t="shared" si="1"/>
        <v>#DIV/0!</v>
      </c>
      <c r="N15" s="3" t="e">
        <f t="shared" si="7"/>
        <v>#DIV/0!</v>
      </c>
      <c r="O15" s="3" t="e">
        <f>+SUM(L15:N15)</f>
        <v>#DIV/0!</v>
      </c>
    </row>
    <row r="16" spans="1:20">
      <c r="A16" s="10">
        <v>16</v>
      </c>
    </row>
    <row r="17" spans="1:20">
      <c r="A17" s="10">
        <v>17</v>
      </c>
    </row>
    <row r="18" spans="1:20">
      <c r="A18" s="10"/>
    </row>
    <row r="19" spans="1:20">
      <c r="A19" s="10"/>
    </row>
    <row r="20" spans="1:20">
      <c r="A20" s="10"/>
    </row>
    <row r="21" spans="1:20">
      <c r="A21" s="10"/>
    </row>
    <row r="22" spans="1:20">
      <c r="A22" s="10"/>
    </row>
    <row r="23" spans="1:20">
      <c r="A23" s="10"/>
    </row>
    <row r="24" spans="1:20">
      <c r="A24" s="11" t="s">
        <v>14</v>
      </c>
    </row>
    <row r="25" spans="1:20" ht="15">
      <c r="A25" s="1" t="s">
        <v>0</v>
      </c>
      <c r="B25" s="2">
        <v>43242.729388078704</v>
      </c>
      <c r="L25" s="4" t="s">
        <v>1</v>
      </c>
      <c r="M25" s="5"/>
      <c r="N25" s="5"/>
      <c r="O25"/>
      <c r="P25"/>
      <c r="Q25" s="6" t="s">
        <v>2</v>
      </c>
      <c r="R25" s="6"/>
      <c r="S25" s="6"/>
      <c r="T25"/>
    </row>
    <row r="26" spans="1:20" ht="15">
      <c r="C26" s="7">
        <v>43100</v>
      </c>
      <c r="I26" s="8">
        <v>43220</v>
      </c>
      <c r="L26" s="9" t="s">
        <v>3</v>
      </c>
      <c r="M26" s="9" t="s">
        <v>4</v>
      </c>
      <c r="N26" s="9" t="s">
        <v>5</v>
      </c>
      <c r="P26"/>
      <c r="Q26" s="9" t="s">
        <v>3</v>
      </c>
      <c r="R26" s="9" t="s">
        <v>4</v>
      </c>
      <c r="S26" s="9" t="s">
        <v>5</v>
      </c>
    </row>
    <row r="27" spans="1:20" ht="15">
      <c r="A27" s="10">
        <v>3</v>
      </c>
      <c r="B27" s="3" t="s">
        <v>6</v>
      </c>
      <c r="C27" s="3" t="s">
        <v>7</v>
      </c>
      <c r="D27" s="3" t="s">
        <v>8</v>
      </c>
      <c r="E27" s="3" t="s">
        <v>9</v>
      </c>
      <c r="F27" s="3" t="s">
        <v>10</v>
      </c>
      <c r="G27" s="3" t="s">
        <v>11</v>
      </c>
      <c r="H27" s="3" t="s">
        <v>12</v>
      </c>
      <c r="I27" s="3" t="s">
        <v>13</v>
      </c>
      <c r="P27"/>
    </row>
    <row r="28" spans="1:20" ht="15">
      <c r="A28" s="10">
        <v>4</v>
      </c>
      <c r="B28" s="3" t="s">
        <v>15</v>
      </c>
      <c r="C28" s="1" t="s">
        <v>16</v>
      </c>
      <c r="D28" s="3">
        <v>321.038818359375</v>
      </c>
      <c r="E28" s="3">
        <v>0</v>
      </c>
      <c r="F28" s="3">
        <v>0</v>
      </c>
      <c r="G28" s="3">
        <v>529.94482421875</v>
      </c>
      <c r="H28" s="3">
        <v>850.98388671875</v>
      </c>
      <c r="I28" s="3">
        <v>2046.7628173828125</v>
      </c>
      <c r="K28" s="3" t="s">
        <v>15</v>
      </c>
      <c r="L28" s="3">
        <v>0.377</v>
      </c>
      <c r="M28" s="3">
        <v>0</v>
      </c>
      <c r="N28" s="3">
        <v>0.623</v>
      </c>
      <c r="O28" s="3">
        <v>1</v>
      </c>
      <c r="P28"/>
      <c r="Q28" s="3">
        <v>0.13600000000000001</v>
      </c>
      <c r="R28" s="3">
        <v>0</v>
      </c>
      <c r="S28" s="3">
        <v>0.86399999999999999</v>
      </c>
      <c r="T28" s="3">
        <v>1</v>
      </c>
    </row>
    <row r="29" spans="1:20" ht="15">
      <c r="A29" s="10">
        <v>5</v>
      </c>
      <c r="B29" s="3" t="s">
        <v>17</v>
      </c>
      <c r="C29" s="1" t="s">
        <v>18</v>
      </c>
      <c r="D29" s="3">
        <v>6498</v>
      </c>
      <c r="E29" s="3">
        <v>0</v>
      </c>
      <c r="F29" s="3">
        <v>0</v>
      </c>
      <c r="G29" s="3">
        <v>5385</v>
      </c>
      <c r="H29" s="3">
        <v>11883</v>
      </c>
      <c r="I29" s="3">
        <v>15615.7421875</v>
      </c>
      <c r="K29" s="3" t="s">
        <v>17</v>
      </c>
      <c r="L29" s="3">
        <v>0.54700000000000004</v>
      </c>
      <c r="M29" s="3">
        <v>0</v>
      </c>
      <c r="N29" s="3">
        <v>0.45300000000000001</v>
      </c>
      <c r="O29" s="3">
        <v>1</v>
      </c>
      <c r="P29"/>
      <c r="Q29" s="3">
        <v>0.29399999999999998</v>
      </c>
      <c r="R29" s="3">
        <v>0</v>
      </c>
      <c r="S29" s="3">
        <v>0.70599999999999996</v>
      </c>
      <c r="T29" s="3">
        <v>1</v>
      </c>
    </row>
    <row r="30" spans="1:20" ht="15">
      <c r="A30" s="10">
        <v>6</v>
      </c>
      <c r="B30" s="3" t="s">
        <v>19</v>
      </c>
      <c r="C30" s="1" t="s">
        <v>20</v>
      </c>
      <c r="D30" s="3">
        <v>2007.7529296875</v>
      </c>
      <c r="E30" s="3">
        <v>0</v>
      </c>
      <c r="F30" s="3">
        <v>0</v>
      </c>
      <c r="G30" s="3">
        <v>1957.620849609375</v>
      </c>
      <c r="H30" s="3">
        <v>3965.3740234375</v>
      </c>
      <c r="I30" s="3">
        <v>6252.93896484375</v>
      </c>
      <c r="K30" s="3" t="s">
        <v>19</v>
      </c>
      <c r="L30" s="3">
        <v>0.50600000000000001</v>
      </c>
      <c r="M30" s="3">
        <v>0</v>
      </c>
      <c r="N30" s="3">
        <v>0.49399999999999999</v>
      </c>
      <c r="O30" s="3">
        <v>1</v>
      </c>
      <c r="P30"/>
      <c r="Q30" s="3">
        <v>0.24299999999999999</v>
      </c>
      <c r="R30" s="3">
        <v>0</v>
      </c>
      <c r="S30" s="3">
        <v>0.75700000000000001</v>
      </c>
      <c r="T30" s="3">
        <v>1</v>
      </c>
    </row>
    <row r="31" spans="1:20" ht="15">
      <c r="A31" s="10">
        <v>7</v>
      </c>
      <c r="B31" s="3" t="s">
        <v>21</v>
      </c>
      <c r="C31" s="1" t="s">
        <v>22</v>
      </c>
      <c r="D31" s="3">
        <v>105.58699035644531</v>
      </c>
      <c r="E31" s="3">
        <v>0</v>
      </c>
      <c r="F31" s="3">
        <v>0</v>
      </c>
      <c r="G31" s="3">
        <v>146.64399719238281</v>
      </c>
      <c r="H31" s="3">
        <v>252.23100280761719</v>
      </c>
      <c r="I31" s="3">
        <v>352.497802734375</v>
      </c>
      <c r="K31" s="3" t="s">
        <v>21</v>
      </c>
      <c r="L31" s="3">
        <v>0.41899999999999998</v>
      </c>
      <c r="M31" s="3">
        <v>0</v>
      </c>
      <c r="N31" s="3">
        <v>0.58099999999999996</v>
      </c>
      <c r="O31" s="3">
        <v>1</v>
      </c>
      <c r="P31"/>
      <c r="Q31" s="3">
        <v>0.23</v>
      </c>
      <c r="R31" s="3">
        <v>0</v>
      </c>
      <c r="S31" s="3">
        <v>0.77</v>
      </c>
      <c r="T31" s="3">
        <v>1</v>
      </c>
    </row>
    <row r="32" spans="1:20" ht="15">
      <c r="A32" s="10">
        <v>8</v>
      </c>
      <c r="B32" s="3" t="s">
        <v>23</v>
      </c>
      <c r="C32" s="1" t="s">
        <v>24</v>
      </c>
      <c r="D32" s="3">
        <v>515.79296875</v>
      </c>
      <c r="E32" s="3">
        <v>0</v>
      </c>
      <c r="F32" s="3">
        <v>0</v>
      </c>
      <c r="G32" s="3">
        <v>693.4619140625</v>
      </c>
      <c r="H32" s="3">
        <v>1209.2548828125</v>
      </c>
      <c r="I32" s="3">
        <v>1862.8675537109375</v>
      </c>
      <c r="K32" s="3" t="s">
        <v>23</v>
      </c>
      <c r="L32" s="3">
        <v>0.42699999999999999</v>
      </c>
      <c r="M32" s="3">
        <v>0</v>
      </c>
      <c r="N32" s="3">
        <v>0.57299999999999995</v>
      </c>
      <c r="O32" s="3">
        <v>1</v>
      </c>
      <c r="P32"/>
      <c r="Q32" s="3">
        <v>0.217</v>
      </c>
      <c r="R32" s="3">
        <v>0</v>
      </c>
      <c r="S32" s="3">
        <v>0.78300000000000003</v>
      </c>
      <c r="T32" s="3">
        <v>1</v>
      </c>
    </row>
    <row r="33" spans="1:20" ht="15">
      <c r="A33" s="10">
        <v>9</v>
      </c>
      <c r="B33" s="3" t="s">
        <v>25</v>
      </c>
      <c r="C33" s="1" t="s">
        <v>26</v>
      </c>
      <c r="D33" s="3">
        <v>139.04499816894531</v>
      </c>
      <c r="E33" s="3">
        <v>2.4329996109008789</v>
      </c>
      <c r="F33" s="3">
        <v>0</v>
      </c>
      <c r="G33" s="3">
        <v>229.17500305175781</v>
      </c>
      <c r="H33" s="3">
        <v>370.65283203125</v>
      </c>
      <c r="I33" s="3">
        <v>681.47430419921875</v>
      </c>
      <c r="K33" s="3" t="s">
        <v>25</v>
      </c>
      <c r="L33" s="3">
        <v>0.375</v>
      </c>
      <c r="M33" s="3">
        <v>7.0000000000000062E-3</v>
      </c>
      <c r="N33" s="3">
        <v>0.61799999999999999</v>
      </c>
      <c r="O33" s="3">
        <v>1</v>
      </c>
      <c r="P33"/>
      <c r="Q33" s="3">
        <v>0.16900000000000001</v>
      </c>
      <c r="R33" s="3">
        <v>3.0000000000000027E-3</v>
      </c>
      <c r="S33" s="3">
        <v>0.82799999999999996</v>
      </c>
      <c r="T33" s="3">
        <v>1</v>
      </c>
    </row>
    <row r="34" spans="1:20" ht="15">
      <c r="A34" s="10">
        <v>10</v>
      </c>
      <c r="B34" s="3" t="s">
        <v>27</v>
      </c>
      <c r="C34" s="1" t="s">
        <v>28</v>
      </c>
      <c r="D34" s="3">
        <v>431.091796875</v>
      </c>
      <c r="E34" s="3">
        <v>0</v>
      </c>
      <c r="F34" s="3">
        <v>0</v>
      </c>
      <c r="G34" s="3">
        <v>463.208984375</v>
      </c>
      <c r="H34" s="3">
        <v>894.301025390625</v>
      </c>
      <c r="I34" s="3">
        <v>1244.36328125</v>
      </c>
      <c r="K34" s="3" t="s">
        <v>27</v>
      </c>
      <c r="L34" s="3">
        <v>0.48199999999999998</v>
      </c>
      <c r="M34" s="3">
        <v>0</v>
      </c>
      <c r="N34" s="3">
        <v>0.51800000000000002</v>
      </c>
      <c r="O34" s="3">
        <v>1</v>
      </c>
      <c r="P34"/>
      <c r="Q34" s="3">
        <v>0.25700000000000001</v>
      </c>
      <c r="R34" s="3">
        <v>0</v>
      </c>
      <c r="S34" s="3">
        <v>0.74299999999999999</v>
      </c>
      <c r="T34" s="3">
        <v>1</v>
      </c>
    </row>
    <row r="35" spans="1:20" ht="15">
      <c r="A35" s="10">
        <v>11</v>
      </c>
      <c r="B35" s="3" t="s">
        <v>29</v>
      </c>
      <c r="C35" s="1" t="s">
        <v>30</v>
      </c>
      <c r="D35" s="3">
        <v>90.097991943359375</v>
      </c>
      <c r="E35" s="3">
        <v>0</v>
      </c>
      <c r="F35" s="3">
        <v>0</v>
      </c>
      <c r="G35" s="3">
        <v>119.40499877929688</v>
      </c>
      <c r="H35" s="3">
        <v>209.50300598144531</v>
      </c>
      <c r="I35" s="3">
        <v>414.7681884765625</v>
      </c>
      <c r="K35" s="3" t="s">
        <v>29</v>
      </c>
      <c r="L35" s="3">
        <v>0.43</v>
      </c>
      <c r="M35" s="3">
        <v>0</v>
      </c>
      <c r="N35" s="3">
        <v>0.56999999999999995</v>
      </c>
      <c r="O35" s="3">
        <v>1</v>
      </c>
      <c r="P35"/>
      <c r="Q35" s="3">
        <v>0.17799999999999999</v>
      </c>
      <c r="R35" s="3">
        <v>0</v>
      </c>
      <c r="S35" s="3">
        <v>0.82199999999999995</v>
      </c>
      <c r="T35" s="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Walker, Harold, III</dc:creator>
  <cp:lastModifiedBy>Walker, Harold, III</cp:lastModifiedBy>
  <dcterms:created xsi:type="dcterms:W3CDTF">2018-06-21T14:45:14Z</dcterms:created>
  <dcterms:modified xsi:type="dcterms:W3CDTF">2018-06-21T16:32:21Z</dcterms:modified>
</cp:coreProperties>
</file>