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AAA work\1 - WORKING Area\Marketing 4\SUEZ Valuation\Analysis\East Bradford FMV - ANALYSIS\"/>
    </mc:Choice>
  </mc:AlternateContent>
  <bookViews>
    <workbookView xWindow="0" yWindow="0" windowWidth="28800" windowHeight="11835" activeTab="4"/>
  </bookViews>
  <sheets>
    <sheet name="EX 3" sheetId="1" r:id="rId1"/>
    <sheet name="states census" sheetId="4" r:id="rId2"/>
    <sheet name="PA muni census" sheetId="2" r:id="rId3"/>
    <sheet name="PA Pop Projection Counties" sheetId="8" r:id="rId4"/>
    <sheet name="Sheet3" sheetId="10" r:id="rId5"/>
    <sheet name="Mahoning" sheetId="9" r:id="rId6"/>
    <sheet name="DRVPC 2016 emply" sheetId="6" r:id="rId7"/>
    <sheet name="DRVPC 2016 POP" sheetId="7" r:id="rId8"/>
  </sheets>
  <definedNames>
    <definedName name="_xlnm._FilterDatabase" localSheetId="6" hidden="1">'DRVPC 2016 emply'!$AB$2:$AB$391</definedName>
    <definedName name="_xlnm._FilterDatabase" localSheetId="7" hidden="1">'DRVPC 2016 POP'!$AG$3:$AH$400</definedName>
    <definedName name="_xlnm.Print_Area" localSheetId="0">'EX 3'!$B$3:$O$68</definedName>
    <definedName name="_xlnm.Print_Area" localSheetId="2">'PA muni census'!$A$713:$L$721</definedName>
    <definedName name="_xlnm.Print_Titles" localSheetId="2">'PA muni census'!$1:$7</definedName>
    <definedName name="SPWS_WBID">"21522504812479"</definedName>
    <definedName name="SPWS_WSID" localSheetId="6" hidden="1">"724747510612011"</definedName>
    <definedName name="SPWS_WSID" localSheetId="7" hidden="1">"137240667592883"</definedName>
    <definedName name="SPWS_WSID" localSheetId="0" hidden="1">"218236690170765"</definedName>
    <definedName name="SPWS_WSID" localSheetId="5" hidden="1">"312482850135565"</definedName>
    <definedName name="SPWS_WSID" localSheetId="2" hidden="1">"149896183436513"</definedName>
    <definedName name="SPWS_WSID" localSheetId="3" hidden="1">"364154676747322"</definedName>
    <definedName name="SPWS_WSID" localSheetId="4" hidden="1">"286626315018535"</definedName>
    <definedName name="SPWS_WSID" localSheetId="1" hidden="1">"292794088227749"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8" i="9" l="1"/>
  <c r="AK27" i="9"/>
  <c r="AH73" i="10"/>
  <c r="AH72" i="10"/>
  <c r="AH71" i="10"/>
  <c r="AH70" i="10"/>
  <c r="AH69" i="10"/>
  <c r="AH68" i="10"/>
  <c r="AH67" i="10"/>
  <c r="AH66" i="10"/>
  <c r="AH65" i="10"/>
  <c r="AH64" i="10"/>
  <c r="AH63" i="10"/>
  <c r="AH62" i="10"/>
  <c r="AH61" i="10"/>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H22" i="10"/>
  <c r="AH21" i="10"/>
  <c r="AH20" i="10"/>
  <c r="AH19" i="10"/>
  <c r="AH18" i="10"/>
  <c r="AH17" i="10"/>
  <c r="AH16" i="10"/>
  <c r="AH15" i="10"/>
  <c r="AH14" i="10"/>
  <c r="AH13" i="10"/>
  <c r="AH12" i="10"/>
  <c r="AH11" i="10"/>
  <c r="AH10" i="10"/>
  <c r="AH9" i="10"/>
  <c r="AH8" i="10"/>
  <c r="AH7" i="10"/>
  <c r="AF73" i="10"/>
  <c r="AE73" i="10"/>
  <c r="AF72" i="10"/>
  <c r="AE72" i="10"/>
  <c r="AF71" i="10"/>
  <c r="AE71" i="10"/>
  <c r="AF70" i="10"/>
  <c r="AE70" i="10"/>
  <c r="AF69" i="10"/>
  <c r="AE69" i="10"/>
  <c r="AF68" i="10"/>
  <c r="AE68" i="10"/>
  <c r="AF67" i="10"/>
  <c r="AE67" i="10"/>
  <c r="AF66" i="10"/>
  <c r="AE66" i="10"/>
  <c r="AF65" i="10"/>
  <c r="AE65" i="10"/>
  <c r="AF64" i="10"/>
  <c r="AE64" i="10"/>
  <c r="AF63" i="10"/>
  <c r="AE63" i="10"/>
  <c r="AF62" i="10"/>
  <c r="AE62" i="10"/>
  <c r="AF61" i="10"/>
  <c r="AE61" i="10"/>
  <c r="AF60" i="10"/>
  <c r="AE60" i="10"/>
  <c r="AF59" i="10"/>
  <c r="AE59" i="10"/>
  <c r="AF58" i="10"/>
  <c r="AE58" i="10"/>
  <c r="AF57" i="10"/>
  <c r="AE57" i="10"/>
  <c r="AF56" i="10"/>
  <c r="AE56" i="10"/>
  <c r="AF55" i="10"/>
  <c r="AE55" i="10"/>
  <c r="AF54" i="10"/>
  <c r="AE54" i="10"/>
  <c r="AF53" i="10"/>
  <c r="AE53" i="10"/>
  <c r="AF52" i="10"/>
  <c r="AE52" i="10"/>
  <c r="AF51" i="10"/>
  <c r="AE51" i="10"/>
  <c r="AF50" i="10"/>
  <c r="AE50" i="10"/>
  <c r="AF49" i="10"/>
  <c r="AE49" i="10"/>
  <c r="AF48" i="10"/>
  <c r="AE48" i="10"/>
  <c r="AF47" i="10"/>
  <c r="AE47" i="10"/>
  <c r="AF46" i="10"/>
  <c r="AE46" i="10"/>
  <c r="AF45" i="10"/>
  <c r="AE45" i="10"/>
  <c r="AF44" i="10"/>
  <c r="AE44" i="10"/>
  <c r="AF43" i="10"/>
  <c r="AE43" i="10"/>
  <c r="AF42" i="10"/>
  <c r="AE42" i="10"/>
  <c r="AF41" i="10"/>
  <c r="AE41" i="10"/>
  <c r="AF40" i="10"/>
  <c r="AE40" i="10"/>
  <c r="AF39" i="10"/>
  <c r="AE39" i="10"/>
  <c r="AF38" i="10"/>
  <c r="AE38" i="10"/>
  <c r="AF37" i="10"/>
  <c r="AE37" i="10"/>
  <c r="AF36" i="10"/>
  <c r="AE36" i="10"/>
  <c r="AF35" i="10"/>
  <c r="AE35" i="10"/>
  <c r="AF34" i="10"/>
  <c r="AE34" i="10"/>
  <c r="AF33" i="10"/>
  <c r="AE33" i="10"/>
  <c r="AF32" i="10"/>
  <c r="AE32" i="10"/>
  <c r="AF31" i="10"/>
  <c r="AE31" i="10"/>
  <c r="AF30" i="10"/>
  <c r="AE30" i="10"/>
  <c r="AF29" i="10"/>
  <c r="AE29" i="10"/>
  <c r="AF28" i="10"/>
  <c r="AE28" i="10"/>
  <c r="AF27" i="10"/>
  <c r="AE27" i="10"/>
  <c r="AF26" i="10"/>
  <c r="AE26" i="10"/>
  <c r="AF25" i="10"/>
  <c r="AE25" i="10"/>
  <c r="AF24" i="10"/>
  <c r="AE24" i="10"/>
  <c r="AF23" i="10"/>
  <c r="AE23" i="10"/>
  <c r="AF22" i="10"/>
  <c r="AE22" i="10"/>
  <c r="AF21" i="10"/>
  <c r="AE21" i="10"/>
  <c r="AF20" i="10"/>
  <c r="AE20" i="10"/>
  <c r="AF19" i="10"/>
  <c r="AE19" i="10"/>
  <c r="AF18" i="10"/>
  <c r="AE18" i="10"/>
  <c r="AF17" i="10"/>
  <c r="AE17" i="10"/>
  <c r="AF16" i="10"/>
  <c r="AE16" i="10"/>
  <c r="AF15" i="10"/>
  <c r="AE15" i="10"/>
  <c r="AF14" i="10"/>
  <c r="AE14" i="10"/>
  <c r="AF13" i="10"/>
  <c r="AE13" i="10"/>
  <c r="AF12" i="10"/>
  <c r="AE12" i="10"/>
  <c r="AF11" i="10"/>
  <c r="AE11" i="10"/>
  <c r="AF10" i="10"/>
  <c r="AE10" i="10"/>
  <c r="AF9" i="10"/>
  <c r="AE9" i="10"/>
  <c r="AF8" i="10"/>
  <c r="AE8" i="10"/>
  <c r="AF7" i="10"/>
  <c r="AE7" i="10"/>
  <c r="AF6" i="10"/>
  <c r="AE6" i="10"/>
  <c r="AE43" i="1"/>
  <c r="AE42" i="1"/>
  <c r="AC43" i="1"/>
  <c r="AC42" i="1"/>
  <c r="H26" i="1"/>
  <c r="M44" i="1"/>
  <c r="M43" i="1"/>
  <c r="K44" i="1"/>
  <c r="K43" i="1"/>
  <c r="AM25" i="9"/>
  <c r="AK25" i="9"/>
  <c r="AM24" i="9"/>
  <c r="AK24" i="9"/>
  <c r="AF9" i="9"/>
  <c r="AE9" i="9"/>
  <c r="AF7" i="9"/>
  <c r="AE7" i="9"/>
  <c r="I99" i="1" l="1"/>
  <c r="H99" i="1"/>
  <c r="G99" i="1"/>
  <c r="F99" i="1"/>
  <c r="E99" i="1"/>
  <c r="D99" i="1"/>
  <c r="C99" i="1"/>
  <c r="B99" i="1"/>
  <c r="I136" i="1"/>
  <c r="H136" i="1"/>
  <c r="G136" i="1"/>
  <c r="F136" i="1"/>
  <c r="E136" i="1"/>
  <c r="D136" i="1"/>
  <c r="C136" i="1"/>
  <c r="B136" i="1"/>
  <c r="AM394" i="6" l="1"/>
  <c r="AM393" i="6"/>
  <c r="AM392" i="6"/>
  <c r="AM391" i="6"/>
  <c r="AM390" i="6"/>
  <c r="AM389" i="6"/>
  <c r="AM388" i="6"/>
  <c r="AM387" i="6"/>
  <c r="AM386" i="6"/>
  <c r="AM385" i="6"/>
  <c r="AM384" i="6"/>
  <c r="AM383" i="6"/>
  <c r="AM382" i="6"/>
  <c r="AM381" i="6"/>
  <c r="AM380" i="6"/>
  <c r="AM379" i="6"/>
  <c r="AM378" i="6"/>
  <c r="AM377" i="6"/>
  <c r="AM376" i="6"/>
  <c r="AM375" i="6"/>
  <c r="AM374" i="6"/>
  <c r="AM373" i="6"/>
  <c r="AM372" i="6"/>
  <c r="AM371" i="6"/>
  <c r="AM370" i="6"/>
  <c r="AM369" i="6"/>
  <c r="AM368" i="6"/>
  <c r="AM367" i="6"/>
  <c r="AM366" i="6"/>
  <c r="AM365" i="6"/>
  <c r="AM364" i="6"/>
  <c r="AM363" i="6"/>
  <c r="AM362" i="6"/>
  <c r="AM361" i="6"/>
  <c r="AM360" i="6"/>
  <c r="AM359" i="6"/>
  <c r="AM358" i="6"/>
  <c r="AM357" i="6"/>
  <c r="AM356" i="6"/>
  <c r="AM355" i="6"/>
  <c r="AM354" i="6"/>
  <c r="AM353" i="6"/>
  <c r="AM352" i="6"/>
  <c r="AM351" i="6"/>
  <c r="AM350" i="6"/>
  <c r="AM349" i="6"/>
  <c r="AM348" i="6"/>
  <c r="AM347" i="6"/>
  <c r="AM346" i="6"/>
  <c r="AM345" i="6"/>
  <c r="AM344" i="6"/>
  <c r="AM343" i="6"/>
  <c r="AM342" i="6"/>
  <c r="AM341" i="6"/>
  <c r="AM340" i="6"/>
  <c r="AM339" i="6"/>
  <c r="AM338" i="6"/>
  <c r="AM337" i="6"/>
  <c r="AM336" i="6"/>
  <c r="AM335" i="6"/>
  <c r="AM334" i="6"/>
  <c r="AM333" i="6"/>
  <c r="AM332" i="6"/>
  <c r="AM331" i="6"/>
  <c r="AM330" i="6"/>
  <c r="AM329" i="6"/>
  <c r="AM328" i="6"/>
  <c r="AM327" i="6"/>
  <c r="AM326" i="6"/>
  <c r="AM325" i="6"/>
  <c r="AM324" i="6"/>
  <c r="AM323" i="6"/>
  <c r="AM322" i="6"/>
  <c r="AM321" i="6"/>
  <c r="AM320" i="6"/>
  <c r="AM319" i="6"/>
  <c r="AM318" i="6"/>
  <c r="AM317" i="6"/>
  <c r="AM316" i="6"/>
  <c r="AM315" i="6"/>
  <c r="AM314" i="6"/>
  <c r="AM313" i="6"/>
  <c r="AM312" i="6"/>
  <c r="AM311" i="6"/>
  <c r="AM310" i="6"/>
  <c r="AM309" i="6"/>
  <c r="AM308" i="6"/>
  <c r="AM307" i="6"/>
  <c r="AM306" i="6"/>
  <c r="AM305" i="6"/>
  <c r="AM304" i="6"/>
  <c r="AM303" i="6"/>
  <c r="AM302" i="6"/>
  <c r="AM301" i="6"/>
  <c r="AM300" i="6"/>
  <c r="AM299" i="6"/>
  <c r="AM298" i="6"/>
  <c r="AM297" i="6"/>
  <c r="AM296" i="6"/>
  <c r="AM295" i="6"/>
  <c r="AM294" i="6"/>
  <c r="AM293" i="6"/>
  <c r="AM292" i="6"/>
  <c r="AM291" i="6"/>
  <c r="AM290" i="6"/>
  <c r="AM289" i="6"/>
  <c r="AM288" i="6"/>
  <c r="AM287" i="6"/>
  <c r="AM286" i="6"/>
  <c r="AM285" i="6"/>
  <c r="AM284" i="6"/>
  <c r="AM283" i="6"/>
  <c r="AM282" i="6"/>
  <c r="AM281" i="6"/>
  <c r="AM280" i="6"/>
  <c r="AM279" i="6"/>
  <c r="AM278" i="6"/>
  <c r="AM277" i="6"/>
  <c r="AM276" i="6"/>
  <c r="AM275" i="6"/>
  <c r="AM274" i="6"/>
  <c r="AM273" i="6"/>
  <c r="AM272" i="6"/>
  <c r="AM271" i="6"/>
  <c r="AM270" i="6"/>
  <c r="AM269" i="6"/>
  <c r="AM268" i="6"/>
  <c r="AM267" i="6"/>
  <c r="AM266" i="6"/>
  <c r="AM265" i="6"/>
  <c r="AM264" i="6"/>
  <c r="AM263" i="6"/>
  <c r="AM262" i="6"/>
  <c r="AM261" i="6"/>
  <c r="AM260" i="6"/>
  <c r="AM259" i="6"/>
  <c r="AM258" i="6"/>
  <c r="AM257" i="6"/>
  <c r="AM256" i="6"/>
  <c r="AM255" i="6"/>
  <c r="AM254" i="6"/>
  <c r="AM253" i="6"/>
  <c r="AM252" i="6"/>
  <c r="AM251" i="6"/>
  <c r="AM250" i="6"/>
  <c r="AM249" i="6"/>
  <c r="AM248" i="6"/>
  <c r="AM247" i="6"/>
  <c r="AM246" i="6"/>
  <c r="AM245" i="6"/>
  <c r="AM244" i="6"/>
  <c r="AM243" i="6"/>
  <c r="AM242" i="6"/>
  <c r="AM241" i="6"/>
  <c r="AM240" i="6"/>
  <c r="AM239" i="6"/>
  <c r="AM238" i="6"/>
  <c r="AM237" i="6"/>
  <c r="AM236" i="6"/>
  <c r="AM235" i="6"/>
  <c r="AM234" i="6"/>
  <c r="AM233" i="6"/>
  <c r="AM232" i="6"/>
  <c r="AM231" i="6"/>
  <c r="AM230" i="6"/>
  <c r="AM229" i="6"/>
  <c r="AM228" i="6"/>
  <c r="AM227" i="6"/>
  <c r="AM226" i="6"/>
  <c r="AM225" i="6"/>
  <c r="AM224" i="6"/>
  <c r="AM223" i="6"/>
  <c r="AM222" i="6"/>
  <c r="AM221" i="6"/>
  <c r="AM220" i="6"/>
  <c r="AM219" i="6"/>
  <c r="AM218" i="6"/>
  <c r="AM217" i="6"/>
  <c r="AM216" i="6"/>
  <c r="AM215" i="6"/>
  <c r="AM214" i="6"/>
  <c r="AM213" i="6"/>
  <c r="AM212" i="6"/>
  <c r="AM211" i="6"/>
  <c r="AM210" i="6"/>
  <c r="AM209" i="6"/>
  <c r="AM208" i="6"/>
  <c r="AM207" i="6"/>
  <c r="AM206" i="6"/>
  <c r="AM205" i="6"/>
  <c r="AM204" i="6"/>
  <c r="AM203" i="6"/>
  <c r="AM202" i="6"/>
  <c r="AM201" i="6"/>
  <c r="AM200" i="6"/>
  <c r="AM199" i="6"/>
  <c r="AM198" i="6"/>
  <c r="AM197" i="6"/>
  <c r="AM196" i="6"/>
  <c r="AM195" i="6"/>
  <c r="AM194" i="6"/>
  <c r="AM193" i="6"/>
  <c r="AM192" i="6"/>
  <c r="AM191" i="6"/>
  <c r="AM190" i="6"/>
  <c r="AM189" i="6"/>
  <c r="AM188" i="6"/>
  <c r="AM187" i="6"/>
  <c r="AM186" i="6"/>
  <c r="AM185" i="6"/>
  <c r="AM184" i="6"/>
  <c r="AM183" i="6"/>
  <c r="AM182" i="6"/>
  <c r="AM181" i="6"/>
  <c r="AM180" i="6"/>
  <c r="AM179" i="6"/>
  <c r="AM178" i="6"/>
  <c r="AM177" i="6"/>
  <c r="AM176" i="6"/>
  <c r="AM175" i="6"/>
  <c r="AM174" i="6"/>
  <c r="AM173" i="6"/>
  <c r="AM172" i="6"/>
  <c r="AM171" i="6"/>
  <c r="AM170" i="6"/>
  <c r="AM169" i="6"/>
  <c r="AM168" i="6"/>
  <c r="AM167" i="6"/>
  <c r="AM166" i="6"/>
  <c r="AM165" i="6"/>
  <c r="AM164" i="6"/>
  <c r="AM163" i="6"/>
  <c r="AM162" i="6"/>
  <c r="AM161" i="6"/>
  <c r="AM160" i="6"/>
  <c r="AM159" i="6"/>
  <c r="AM158" i="6"/>
  <c r="AM157" i="6"/>
  <c r="AM156" i="6"/>
  <c r="AM155" i="6"/>
  <c r="AM154" i="6"/>
  <c r="AM153" i="6"/>
  <c r="AM152" i="6"/>
  <c r="AM151" i="6"/>
  <c r="AM150" i="6"/>
  <c r="AM149" i="6"/>
  <c r="AM148" i="6"/>
  <c r="AM147" i="6"/>
  <c r="AM146" i="6"/>
  <c r="AM145" i="6"/>
  <c r="AM144" i="6"/>
  <c r="AM143" i="6"/>
  <c r="AM142" i="6"/>
  <c r="AM141" i="6"/>
  <c r="AM140" i="6"/>
  <c r="AM139" i="6"/>
  <c r="AM138" i="6"/>
  <c r="AM137" i="6"/>
  <c r="AM136" i="6"/>
  <c r="AM135" i="6"/>
  <c r="AM134" i="6"/>
  <c r="AM133" i="6"/>
  <c r="AM132" i="6"/>
  <c r="AM131" i="6"/>
  <c r="AM130" i="6"/>
  <c r="AM129" i="6"/>
  <c r="AM128" i="6"/>
  <c r="AM127" i="6"/>
  <c r="AM126" i="6"/>
  <c r="AM125" i="6"/>
  <c r="AM124" i="6"/>
  <c r="AM123" i="6"/>
  <c r="AM122" i="6"/>
  <c r="AM121" i="6"/>
  <c r="AM120" i="6"/>
  <c r="AM119" i="6"/>
  <c r="AM118" i="6"/>
  <c r="AM117" i="6"/>
  <c r="AM116" i="6"/>
  <c r="AM115" i="6"/>
  <c r="AM114" i="6"/>
  <c r="AM113" i="6"/>
  <c r="AM112" i="6"/>
  <c r="AM111" i="6"/>
  <c r="AM110" i="6"/>
  <c r="AM109" i="6"/>
  <c r="AM108" i="6"/>
  <c r="AM107" i="6"/>
  <c r="AM106" i="6"/>
  <c r="AM105" i="6"/>
  <c r="AM104" i="6"/>
  <c r="AM103" i="6"/>
  <c r="AM102" i="6"/>
  <c r="AM101" i="6"/>
  <c r="AM100" i="6"/>
  <c r="AM99" i="6"/>
  <c r="AM98" i="6"/>
  <c r="AM97" i="6"/>
  <c r="AM96" i="6"/>
  <c r="AM95" i="6"/>
  <c r="AM94" i="6"/>
  <c r="AM93" i="6"/>
  <c r="AM92" i="6"/>
  <c r="AM91" i="6"/>
  <c r="AM90" i="6"/>
  <c r="AM89" i="6"/>
  <c r="AM88" i="6"/>
  <c r="AM87" i="6"/>
  <c r="AM86" i="6"/>
  <c r="AM85" i="6"/>
  <c r="AM84" i="6"/>
  <c r="AM83" i="6"/>
  <c r="AM82" i="6"/>
  <c r="AM81" i="6"/>
  <c r="AM80" i="6"/>
  <c r="AM79" i="6"/>
  <c r="AM78" i="6"/>
  <c r="AM77" i="6"/>
  <c r="AM76" i="6"/>
  <c r="AM75" i="6"/>
  <c r="AM74" i="6"/>
  <c r="AM73" i="6"/>
  <c r="AM72" i="6"/>
  <c r="AM71" i="6"/>
  <c r="AM70" i="6"/>
  <c r="AM69" i="6"/>
  <c r="AM68" i="6"/>
  <c r="AM67" i="6"/>
  <c r="AM66" i="6"/>
  <c r="AM65" i="6"/>
  <c r="AM64" i="6"/>
  <c r="AM63" i="6"/>
  <c r="AM62" i="6"/>
  <c r="AM61" i="6"/>
  <c r="AM60" i="6"/>
  <c r="AM59" i="6"/>
  <c r="AM58" i="6"/>
  <c r="AM57" i="6"/>
  <c r="AM56" i="6"/>
  <c r="AM55" i="6"/>
  <c r="AM54" i="6"/>
  <c r="AM53" i="6"/>
  <c r="AM52" i="6"/>
  <c r="AM51" i="6"/>
  <c r="AM50" i="6"/>
  <c r="AM49" i="6"/>
  <c r="AM48" i="6"/>
  <c r="AM47" i="6"/>
  <c r="AM46" i="6"/>
  <c r="AM45" i="6"/>
  <c r="AM44" i="6"/>
  <c r="AM43" i="6"/>
  <c r="AM42" i="6"/>
  <c r="AM41" i="6"/>
  <c r="AM40" i="6"/>
  <c r="AM39" i="6"/>
  <c r="AM38" i="6"/>
  <c r="AM37" i="6"/>
  <c r="AM36" i="6"/>
  <c r="AM35" i="6"/>
  <c r="AM34" i="6"/>
  <c r="AM33" i="6"/>
  <c r="AM32" i="6"/>
  <c r="AM31" i="6"/>
  <c r="AM30" i="6"/>
  <c r="AM29" i="6"/>
  <c r="AM28" i="6"/>
  <c r="AM27" i="6"/>
  <c r="AM26" i="6"/>
  <c r="AF391" i="6"/>
  <c r="AE391" i="6"/>
  <c r="AF390" i="6"/>
  <c r="AE390" i="6"/>
  <c r="AF389" i="6"/>
  <c r="AE389" i="6"/>
  <c r="AF388" i="6"/>
  <c r="AE388" i="6"/>
  <c r="AF387" i="6"/>
  <c r="AE387" i="6"/>
  <c r="AF386" i="6"/>
  <c r="AE386" i="6"/>
  <c r="AF385" i="6"/>
  <c r="AE385" i="6"/>
  <c r="AF384" i="6"/>
  <c r="AE384" i="6"/>
  <c r="AF383" i="6"/>
  <c r="AE383" i="6"/>
  <c r="AF382" i="6"/>
  <c r="AE382" i="6"/>
  <c r="AF381" i="6"/>
  <c r="AE381" i="6"/>
  <c r="AF380" i="6"/>
  <c r="AE380" i="6"/>
  <c r="AF379" i="6"/>
  <c r="AE379" i="6"/>
  <c r="AF378" i="6"/>
  <c r="AE378" i="6"/>
  <c r="AF377" i="6"/>
  <c r="AE377" i="6"/>
  <c r="AF376" i="6"/>
  <c r="AE376" i="6"/>
  <c r="AF375" i="6"/>
  <c r="AE375" i="6"/>
  <c r="AF374" i="6"/>
  <c r="AE374" i="6"/>
  <c r="AF373" i="6"/>
  <c r="AE373" i="6"/>
  <c r="AF372" i="6"/>
  <c r="AE372" i="6"/>
  <c r="AF371" i="6"/>
  <c r="AE371" i="6"/>
  <c r="AF370" i="6"/>
  <c r="AE370" i="6"/>
  <c r="AF369" i="6"/>
  <c r="AE369" i="6"/>
  <c r="AF368" i="6"/>
  <c r="AE368" i="6"/>
  <c r="AF367" i="6"/>
  <c r="AE367" i="6"/>
  <c r="AF366" i="6"/>
  <c r="AE366" i="6"/>
  <c r="AF365" i="6"/>
  <c r="AE365" i="6"/>
  <c r="AF364" i="6"/>
  <c r="AE364" i="6"/>
  <c r="AF363" i="6"/>
  <c r="AE363" i="6"/>
  <c r="AF362" i="6"/>
  <c r="AE362" i="6"/>
  <c r="AF361" i="6"/>
  <c r="AE361" i="6"/>
  <c r="AF360" i="6"/>
  <c r="AE360" i="6"/>
  <c r="AF359" i="6"/>
  <c r="AE359" i="6"/>
  <c r="AF358" i="6"/>
  <c r="AE358" i="6"/>
  <c r="AF357" i="6"/>
  <c r="AE357" i="6"/>
  <c r="AF356" i="6"/>
  <c r="AE356" i="6"/>
  <c r="AF355" i="6"/>
  <c r="AE355" i="6"/>
  <c r="AF354" i="6"/>
  <c r="AE354" i="6"/>
  <c r="AF353" i="6"/>
  <c r="AE353" i="6"/>
  <c r="AF352" i="6"/>
  <c r="AE352" i="6"/>
  <c r="AF351" i="6"/>
  <c r="AE351" i="6"/>
  <c r="AF350" i="6"/>
  <c r="AE350" i="6"/>
  <c r="AF349" i="6"/>
  <c r="AE349" i="6"/>
  <c r="AF348" i="6"/>
  <c r="AE348" i="6"/>
  <c r="AF347" i="6"/>
  <c r="AE347" i="6"/>
  <c r="AF346" i="6"/>
  <c r="AE346" i="6"/>
  <c r="AF345" i="6"/>
  <c r="AE345" i="6"/>
  <c r="AF344" i="6"/>
  <c r="AE344" i="6"/>
  <c r="AF343" i="6"/>
  <c r="AE343" i="6"/>
  <c r="AF342" i="6"/>
  <c r="AE342" i="6"/>
  <c r="AF341" i="6"/>
  <c r="AE341" i="6"/>
  <c r="AF340" i="6"/>
  <c r="AE340" i="6"/>
  <c r="AF339" i="6"/>
  <c r="AE339" i="6"/>
  <c r="AF338" i="6"/>
  <c r="AE338" i="6"/>
  <c r="AF337" i="6"/>
  <c r="AE337" i="6"/>
  <c r="AF336" i="6"/>
  <c r="AE336" i="6"/>
  <c r="AF335" i="6"/>
  <c r="AE335" i="6"/>
  <c r="AF334" i="6"/>
  <c r="AE334" i="6"/>
  <c r="AF333" i="6"/>
  <c r="AE333" i="6"/>
  <c r="AF332" i="6"/>
  <c r="AE332" i="6"/>
  <c r="AF331" i="6"/>
  <c r="AE331" i="6"/>
  <c r="AF330" i="6"/>
  <c r="AE330" i="6"/>
  <c r="AF329" i="6"/>
  <c r="AE329" i="6"/>
  <c r="AF328" i="6"/>
  <c r="AE328" i="6"/>
  <c r="AF327" i="6"/>
  <c r="AE327" i="6"/>
  <c r="AF326" i="6"/>
  <c r="AE326" i="6"/>
  <c r="AF325" i="6"/>
  <c r="AE325" i="6"/>
  <c r="AF324" i="6"/>
  <c r="AE324" i="6"/>
  <c r="AF323" i="6"/>
  <c r="AE323" i="6"/>
  <c r="AF322" i="6"/>
  <c r="AE322" i="6"/>
  <c r="AF321" i="6"/>
  <c r="AE321" i="6"/>
  <c r="AF320" i="6"/>
  <c r="AE320" i="6"/>
  <c r="AF319" i="6"/>
  <c r="AE319" i="6"/>
  <c r="AF318" i="6"/>
  <c r="AE318" i="6"/>
  <c r="AF317" i="6"/>
  <c r="AE317" i="6"/>
  <c r="AF316" i="6"/>
  <c r="AE316" i="6"/>
  <c r="AF315" i="6"/>
  <c r="AE315" i="6"/>
  <c r="AF314" i="6"/>
  <c r="AE314" i="6"/>
  <c r="AF313" i="6"/>
  <c r="AE313" i="6"/>
  <c r="AF312" i="6"/>
  <c r="AE312" i="6"/>
  <c r="AF311" i="6"/>
  <c r="AE311" i="6"/>
  <c r="AF310" i="6"/>
  <c r="AE310" i="6"/>
  <c r="AF309" i="6"/>
  <c r="AE309" i="6"/>
  <c r="AF308" i="6"/>
  <c r="AE308" i="6"/>
  <c r="AF307" i="6"/>
  <c r="AE307" i="6"/>
  <c r="AF306" i="6"/>
  <c r="AE306" i="6"/>
  <c r="AF305" i="6"/>
  <c r="AE305" i="6"/>
  <c r="AF304" i="6"/>
  <c r="AE304" i="6"/>
  <c r="AF303" i="6"/>
  <c r="AE303" i="6"/>
  <c r="AF302" i="6"/>
  <c r="AE302" i="6"/>
  <c r="AF301" i="6"/>
  <c r="AE301" i="6"/>
  <c r="AF300" i="6"/>
  <c r="AE300" i="6"/>
  <c r="AF299" i="6"/>
  <c r="AE299" i="6"/>
  <c r="AF298" i="6"/>
  <c r="AE298" i="6"/>
  <c r="AF297" i="6"/>
  <c r="AE297" i="6"/>
  <c r="AF296" i="6"/>
  <c r="AE296" i="6"/>
  <c r="AF295" i="6"/>
  <c r="AE295" i="6"/>
  <c r="AF294" i="6"/>
  <c r="AE294" i="6"/>
  <c r="AF293" i="6"/>
  <c r="AE293" i="6"/>
  <c r="AF292" i="6"/>
  <c r="AE292" i="6"/>
  <c r="AF291" i="6"/>
  <c r="AE291" i="6"/>
  <c r="AF290" i="6"/>
  <c r="AE290" i="6"/>
  <c r="AF289" i="6"/>
  <c r="AE289" i="6"/>
  <c r="AF288" i="6"/>
  <c r="AE288" i="6"/>
  <c r="AF287" i="6"/>
  <c r="AE287" i="6"/>
  <c r="AF286" i="6"/>
  <c r="AE286" i="6"/>
  <c r="AF285" i="6"/>
  <c r="AE285" i="6"/>
  <c r="AF284" i="6"/>
  <c r="AE284" i="6"/>
  <c r="AF283" i="6"/>
  <c r="AE283" i="6"/>
  <c r="AF282" i="6"/>
  <c r="AE282" i="6"/>
  <c r="AF281" i="6"/>
  <c r="AE281" i="6"/>
  <c r="AF280" i="6"/>
  <c r="AE280" i="6"/>
  <c r="AF279" i="6"/>
  <c r="AE279" i="6"/>
  <c r="AF278" i="6"/>
  <c r="AE278" i="6"/>
  <c r="AF277" i="6"/>
  <c r="AE277" i="6"/>
  <c r="AF276" i="6"/>
  <c r="AE276" i="6"/>
  <c r="AF275" i="6"/>
  <c r="AE275" i="6"/>
  <c r="AF274" i="6"/>
  <c r="AE274" i="6"/>
  <c r="AF273" i="6"/>
  <c r="AE273" i="6"/>
  <c r="AF272" i="6"/>
  <c r="AE272" i="6"/>
  <c r="AF271" i="6"/>
  <c r="AE271" i="6"/>
  <c r="AF270" i="6"/>
  <c r="AE270" i="6"/>
  <c r="AF269" i="6"/>
  <c r="AE269" i="6"/>
  <c r="AF268" i="6"/>
  <c r="AE268" i="6"/>
  <c r="AF267" i="6"/>
  <c r="AE267" i="6"/>
  <c r="AF266" i="6"/>
  <c r="AE266" i="6"/>
  <c r="AF265" i="6"/>
  <c r="AE265" i="6"/>
  <c r="AF264" i="6"/>
  <c r="AE264" i="6"/>
  <c r="AF263" i="6"/>
  <c r="AE263" i="6"/>
  <c r="AF262" i="6"/>
  <c r="AE262" i="6"/>
  <c r="AF261" i="6"/>
  <c r="AE261" i="6"/>
  <c r="AF260" i="6"/>
  <c r="AE260" i="6"/>
  <c r="AF259" i="6"/>
  <c r="AE259" i="6"/>
  <c r="AF258" i="6"/>
  <c r="AE258" i="6"/>
  <c r="AF257" i="6"/>
  <c r="AE257" i="6"/>
  <c r="AF256" i="6"/>
  <c r="AE256" i="6"/>
  <c r="AF255" i="6"/>
  <c r="AE255" i="6"/>
  <c r="AF254" i="6"/>
  <c r="AE254" i="6"/>
  <c r="AF253" i="6"/>
  <c r="AE253" i="6"/>
  <c r="AF252" i="6"/>
  <c r="AE252" i="6"/>
  <c r="AF251" i="6"/>
  <c r="AE251" i="6"/>
  <c r="AF250" i="6"/>
  <c r="AE250" i="6"/>
  <c r="AF249" i="6"/>
  <c r="AE249" i="6"/>
  <c r="AF248" i="6"/>
  <c r="AE248" i="6"/>
  <c r="AF247" i="6"/>
  <c r="AE247" i="6"/>
  <c r="AF246" i="6"/>
  <c r="AE246" i="6"/>
  <c r="AF245" i="6"/>
  <c r="AE245" i="6"/>
  <c r="AF244" i="6"/>
  <c r="AE244" i="6"/>
  <c r="AF243" i="6"/>
  <c r="AE243" i="6"/>
  <c r="AF242" i="6"/>
  <c r="AE242" i="6"/>
  <c r="AF241" i="6"/>
  <c r="AE241" i="6"/>
  <c r="AF240" i="6"/>
  <c r="AE240" i="6"/>
  <c r="AF239" i="6"/>
  <c r="AE239" i="6"/>
  <c r="AF238" i="6"/>
  <c r="AE238" i="6"/>
  <c r="AF237" i="6"/>
  <c r="AE237" i="6"/>
  <c r="AF236" i="6"/>
  <c r="AE236" i="6"/>
  <c r="AF235" i="6"/>
  <c r="AE235" i="6"/>
  <c r="AF234" i="6"/>
  <c r="AE234" i="6"/>
  <c r="AF233" i="6"/>
  <c r="AE233" i="6"/>
  <c r="AF232" i="6"/>
  <c r="AE232" i="6"/>
  <c r="AF231" i="6"/>
  <c r="AE231" i="6"/>
  <c r="AF230" i="6"/>
  <c r="AE230" i="6"/>
  <c r="AF229" i="6"/>
  <c r="AE229" i="6"/>
  <c r="AF228" i="6"/>
  <c r="AE228" i="6"/>
  <c r="AF227" i="6"/>
  <c r="AE227" i="6"/>
  <c r="AF226" i="6"/>
  <c r="AE226" i="6"/>
  <c r="AF225" i="6"/>
  <c r="AE225" i="6"/>
  <c r="AF224" i="6"/>
  <c r="AE224" i="6"/>
  <c r="AF223" i="6"/>
  <c r="AE223" i="6"/>
  <c r="AF222" i="6"/>
  <c r="AE222" i="6"/>
  <c r="AF221" i="6"/>
  <c r="AE221" i="6"/>
  <c r="AF220" i="6"/>
  <c r="AE220" i="6"/>
  <c r="AF219" i="6"/>
  <c r="AE219" i="6"/>
  <c r="AF218" i="6"/>
  <c r="AE218" i="6"/>
  <c r="AF217" i="6"/>
  <c r="AE217" i="6"/>
  <c r="AF216" i="6"/>
  <c r="AE216" i="6"/>
  <c r="AF215" i="6"/>
  <c r="AE215" i="6"/>
  <c r="AF214" i="6"/>
  <c r="AE214" i="6"/>
  <c r="AF213" i="6"/>
  <c r="AE213" i="6"/>
  <c r="AF212" i="6"/>
  <c r="AE212" i="6"/>
  <c r="AF211" i="6"/>
  <c r="AE211" i="6"/>
  <c r="AF210" i="6"/>
  <c r="AE210" i="6"/>
  <c r="AF209" i="6"/>
  <c r="AE209" i="6"/>
  <c r="AF208" i="6"/>
  <c r="AE208" i="6"/>
  <c r="AF207" i="6"/>
  <c r="AE207" i="6"/>
  <c r="AF206" i="6"/>
  <c r="AE206" i="6"/>
  <c r="AF205" i="6"/>
  <c r="AE205" i="6"/>
  <c r="AF204" i="6"/>
  <c r="AE204" i="6"/>
  <c r="AF203" i="6"/>
  <c r="AE203" i="6"/>
  <c r="AF202" i="6"/>
  <c r="AE202" i="6"/>
  <c r="AF201" i="6"/>
  <c r="AE201" i="6"/>
  <c r="AF200" i="6"/>
  <c r="AE200" i="6"/>
  <c r="AF199" i="6"/>
  <c r="AE199" i="6"/>
  <c r="AF198" i="6"/>
  <c r="AE198" i="6"/>
  <c r="AF197" i="6"/>
  <c r="AE197" i="6"/>
  <c r="AF196" i="6"/>
  <c r="AE196" i="6"/>
  <c r="AF195" i="6"/>
  <c r="AE195" i="6"/>
  <c r="AF194" i="6"/>
  <c r="AE194" i="6"/>
  <c r="AF193" i="6"/>
  <c r="AE193" i="6"/>
  <c r="AF192" i="6"/>
  <c r="AE192" i="6"/>
  <c r="AF191" i="6"/>
  <c r="AE191" i="6"/>
  <c r="AF190" i="6"/>
  <c r="AE190" i="6"/>
  <c r="AF189" i="6"/>
  <c r="AE189" i="6"/>
  <c r="AF188" i="6"/>
  <c r="AE188" i="6"/>
  <c r="AF187" i="6"/>
  <c r="AE187" i="6"/>
  <c r="AF186" i="6"/>
  <c r="AE186" i="6"/>
  <c r="AF185" i="6"/>
  <c r="AE185" i="6"/>
  <c r="AF184" i="6"/>
  <c r="AE184" i="6"/>
  <c r="AF183" i="6"/>
  <c r="AE183" i="6"/>
  <c r="AF182" i="6"/>
  <c r="AE182" i="6"/>
  <c r="AF181" i="6"/>
  <c r="AE181" i="6"/>
  <c r="AF180" i="6"/>
  <c r="AE180" i="6"/>
  <c r="AF179" i="6"/>
  <c r="AE179" i="6"/>
  <c r="AF178" i="6"/>
  <c r="AE178" i="6"/>
  <c r="AF177" i="6"/>
  <c r="AE177" i="6"/>
  <c r="AF176" i="6"/>
  <c r="AE176" i="6"/>
  <c r="AF175" i="6"/>
  <c r="AE175" i="6"/>
  <c r="AF174" i="6"/>
  <c r="AE174" i="6"/>
  <c r="AF173" i="6"/>
  <c r="AE173" i="6"/>
  <c r="AF172" i="6"/>
  <c r="AE172" i="6"/>
  <c r="AF171" i="6"/>
  <c r="AE171" i="6"/>
  <c r="AF170" i="6"/>
  <c r="AE170" i="6"/>
  <c r="AF169" i="6"/>
  <c r="AE169" i="6"/>
  <c r="AF168" i="6"/>
  <c r="AE168" i="6"/>
  <c r="AF167" i="6"/>
  <c r="AE167" i="6"/>
  <c r="AF166" i="6"/>
  <c r="AE166" i="6"/>
  <c r="AF165" i="6"/>
  <c r="AE165" i="6"/>
  <c r="AF164" i="6"/>
  <c r="AE164" i="6"/>
  <c r="AF163" i="6"/>
  <c r="AE163" i="6"/>
  <c r="AF162" i="6"/>
  <c r="AE162" i="6"/>
  <c r="AF161" i="6"/>
  <c r="AE161" i="6"/>
  <c r="AF160" i="6"/>
  <c r="AE160" i="6"/>
  <c r="AF159" i="6"/>
  <c r="AE159" i="6"/>
  <c r="AF158" i="6"/>
  <c r="AE158" i="6"/>
  <c r="AF157" i="6"/>
  <c r="AE157" i="6"/>
  <c r="AF156" i="6"/>
  <c r="AE156" i="6"/>
  <c r="AF155" i="6"/>
  <c r="AE155" i="6"/>
  <c r="AF154" i="6"/>
  <c r="AE154" i="6"/>
  <c r="AF153" i="6"/>
  <c r="AE153" i="6"/>
  <c r="AF152" i="6"/>
  <c r="AE152" i="6"/>
  <c r="AF151" i="6"/>
  <c r="AE151" i="6"/>
  <c r="AF150" i="6"/>
  <c r="AE150" i="6"/>
  <c r="AF149" i="6"/>
  <c r="AE149" i="6"/>
  <c r="AF148" i="6"/>
  <c r="AE148" i="6"/>
  <c r="AF147" i="6"/>
  <c r="AE147" i="6"/>
  <c r="AF146" i="6"/>
  <c r="AE146" i="6"/>
  <c r="AF145" i="6"/>
  <c r="AE145" i="6"/>
  <c r="AF144" i="6"/>
  <c r="AE144" i="6"/>
  <c r="AF143" i="6"/>
  <c r="AE143" i="6"/>
  <c r="AF142" i="6"/>
  <c r="AE142" i="6"/>
  <c r="AF141" i="6"/>
  <c r="AE141" i="6"/>
  <c r="AF140" i="6"/>
  <c r="AE140" i="6"/>
  <c r="AF139" i="6"/>
  <c r="AE139" i="6"/>
  <c r="AF138" i="6"/>
  <c r="AE138" i="6"/>
  <c r="AF137" i="6"/>
  <c r="AE137" i="6"/>
  <c r="AF136" i="6"/>
  <c r="AE136" i="6"/>
  <c r="AF135" i="6"/>
  <c r="AE135" i="6"/>
  <c r="AF134" i="6"/>
  <c r="AE134" i="6"/>
  <c r="AF133" i="6"/>
  <c r="AE133" i="6"/>
  <c r="AF132" i="6"/>
  <c r="AE132" i="6"/>
  <c r="AF131" i="6"/>
  <c r="AE131" i="6"/>
  <c r="AF130" i="6"/>
  <c r="AE130" i="6"/>
  <c r="AF129" i="6"/>
  <c r="AE129" i="6"/>
  <c r="AF128" i="6"/>
  <c r="AE128" i="6"/>
  <c r="AF127" i="6"/>
  <c r="AE127" i="6"/>
  <c r="AF126" i="6"/>
  <c r="AE126" i="6"/>
  <c r="AF125" i="6"/>
  <c r="AE125" i="6"/>
  <c r="AF124" i="6"/>
  <c r="AE124" i="6"/>
  <c r="AF123" i="6"/>
  <c r="AE123" i="6"/>
  <c r="AF122" i="6"/>
  <c r="AE122" i="6"/>
  <c r="AF121" i="6"/>
  <c r="AE121" i="6"/>
  <c r="AF120" i="6"/>
  <c r="AE120" i="6"/>
  <c r="AF119" i="6"/>
  <c r="AE119" i="6"/>
  <c r="AF118" i="6"/>
  <c r="AE118" i="6"/>
  <c r="AF117" i="6"/>
  <c r="AE117" i="6"/>
  <c r="AF116" i="6"/>
  <c r="AE116" i="6"/>
  <c r="AF115" i="6"/>
  <c r="AE115" i="6"/>
  <c r="AF114" i="6"/>
  <c r="AE114" i="6"/>
  <c r="AF113" i="6"/>
  <c r="AE113" i="6"/>
  <c r="AF112" i="6"/>
  <c r="AE112" i="6"/>
  <c r="AF111" i="6"/>
  <c r="AE111" i="6"/>
  <c r="AF110" i="6"/>
  <c r="AE110" i="6"/>
  <c r="AF109" i="6"/>
  <c r="AE109" i="6"/>
  <c r="AF108" i="6"/>
  <c r="AE108" i="6"/>
  <c r="AF107" i="6"/>
  <c r="AE107" i="6"/>
  <c r="AF106" i="6"/>
  <c r="AE106" i="6"/>
  <c r="AF105" i="6"/>
  <c r="AE105" i="6"/>
  <c r="AF104" i="6"/>
  <c r="AE104" i="6"/>
  <c r="AF103" i="6"/>
  <c r="AE103" i="6"/>
  <c r="AF102" i="6"/>
  <c r="AE102" i="6"/>
  <c r="AF101" i="6"/>
  <c r="AE101" i="6"/>
  <c r="AF100" i="6"/>
  <c r="AE100" i="6"/>
  <c r="AF99" i="6"/>
  <c r="AE99" i="6"/>
  <c r="AF98" i="6"/>
  <c r="AE98" i="6"/>
  <c r="AF97" i="6"/>
  <c r="AE97" i="6"/>
  <c r="AF96" i="6"/>
  <c r="AE96" i="6"/>
  <c r="AF95" i="6"/>
  <c r="AE95" i="6"/>
  <c r="AF94" i="6"/>
  <c r="AE94" i="6"/>
  <c r="AF93" i="6"/>
  <c r="AE93" i="6"/>
  <c r="AF92" i="6"/>
  <c r="AE92" i="6"/>
  <c r="AF91" i="6"/>
  <c r="AE91" i="6"/>
  <c r="AF90" i="6"/>
  <c r="AE90" i="6"/>
  <c r="AF89" i="6"/>
  <c r="AE89" i="6"/>
  <c r="AF88" i="6"/>
  <c r="AE88" i="6"/>
  <c r="AF87" i="6"/>
  <c r="AE87" i="6"/>
  <c r="AF86" i="6"/>
  <c r="AE86" i="6"/>
  <c r="AF85" i="6"/>
  <c r="AE85" i="6"/>
  <c r="AF84" i="6"/>
  <c r="AE84" i="6"/>
  <c r="AF83" i="6"/>
  <c r="AE83" i="6"/>
  <c r="AF82" i="6"/>
  <c r="AE82" i="6"/>
  <c r="AF81" i="6"/>
  <c r="AE81" i="6"/>
  <c r="AF80" i="6"/>
  <c r="AE80" i="6"/>
  <c r="AF79" i="6"/>
  <c r="AE79" i="6"/>
  <c r="AF78" i="6"/>
  <c r="AE78" i="6"/>
  <c r="AF77" i="6"/>
  <c r="AE77" i="6"/>
  <c r="AF76" i="6"/>
  <c r="AE76" i="6"/>
  <c r="AF75" i="6"/>
  <c r="AE75" i="6"/>
  <c r="AF74" i="6"/>
  <c r="AE74" i="6"/>
  <c r="AF73" i="6"/>
  <c r="AE73" i="6"/>
  <c r="AF72" i="6"/>
  <c r="AE72" i="6"/>
  <c r="AF71" i="6"/>
  <c r="AE71" i="6"/>
  <c r="AF70" i="6"/>
  <c r="AE70" i="6"/>
  <c r="AF69" i="6"/>
  <c r="AE69" i="6"/>
  <c r="AF68" i="6"/>
  <c r="AE68" i="6"/>
  <c r="AF67" i="6"/>
  <c r="AE67" i="6"/>
  <c r="AF66" i="6"/>
  <c r="AE66" i="6"/>
  <c r="AF65" i="6"/>
  <c r="AE65" i="6"/>
  <c r="AF64" i="6"/>
  <c r="AE64" i="6"/>
  <c r="AF63" i="6"/>
  <c r="AE63" i="6"/>
  <c r="AF62" i="6"/>
  <c r="AE62" i="6"/>
  <c r="AF61" i="6"/>
  <c r="AE61" i="6"/>
  <c r="AF60" i="6"/>
  <c r="AE60" i="6"/>
  <c r="AF59" i="6"/>
  <c r="AE59" i="6"/>
  <c r="AF58" i="6"/>
  <c r="AE58" i="6"/>
  <c r="AF57" i="6"/>
  <c r="AE57" i="6"/>
  <c r="AF56" i="6"/>
  <c r="AE56" i="6"/>
  <c r="AF55" i="6"/>
  <c r="AE55" i="6"/>
  <c r="AF54" i="6"/>
  <c r="AE54" i="6"/>
  <c r="AF53" i="6"/>
  <c r="AE53" i="6"/>
  <c r="AF52" i="6"/>
  <c r="AE52" i="6"/>
  <c r="AF51" i="6"/>
  <c r="AE51" i="6"/>
  <c r="AF50" i="6"/>
  <c r="AE50" i="6"/>
  <c r="AF49" i="6"/>
  <c r="AE49" i="6"/>
  <c r="AF48" i="6"/>
  <c r="AE48" i="6"/>
  <c r="AF47" i="6"/>
  <c r="AE47" i="6"/>
  <c r="AF46" i="6"/>
  <c r="AE46" i="6"/>
  <c r="AF45" i="6"/>
  <c r="AE45" i="6"/>
  <c r="AF44" i="6"/>
  <c r="AE44" i="6"/>
  <c r="AF43" i="6"/>
  <c r="AE43" i="6"/>
  <c r="AF42" i="6"/>
  <c r="AE42" i="6"/>
  <c r="AF41" i="6"/>
  <c r="AE41" i="6"/>
  <c r="AF40" i="6"/>
  <c r="AE40" i="6"/>
  <c r="AF39" i="6"/>
  <c r="AE39" i="6"/>
  <c r="AF38" i="6"/>
  <c r="AE38" i="6"/>
  <c r="AF37" i="6"/>
  <c r="AE37" i="6"/>
  <c r="AF36" i="6"/>
  <c r="AE36" i="6"/>
  <c r="AF35" i="6"/>
  <c r="AE35" i="6"/>
  <c r="AF34" i="6"/>
  <c r="AE34" i="6"/>
  <c r="AF33" i="6"/>
  <c r="AE33" i="6"/>
  <c r="AF32" i="6"/>
  <c r="AE32" i="6"/>
  <c r="AF31" i="6"/>
  <c r="AE31" i="6"/>
  <c r="AF30" i="6"/>
  <c r="AE30" i="6"/>
  <c r="AF29" i="6"/>
  <c r="AE29" i="6"/>
  <c r="AF28" i="6"/>
  <c r="AE28" i="6"/>
  <c r="AF27" i="6"/>
  <c r="AE27" i="6"/>
  <c r="AF26" i="6"/>
  <c r="AE26" i="6"/>
  <c r="AF25" i="6"/>
  <c r="AE25" i="6"/>
  <c r="AF24" i="6"/>
  <c r="AE24" i="6"/>
  <c r="AF23" i="6"/>
  <c r="AE23" i="6"/>
  <c r="AF22" i="6"/>
  <c r="AE22" i="6"/>
  <c r="AF21" i="6"/>
  <c r="AE21" i="6"/>
  <c r="AF20" i="6"/>
  <c r="AE20" i="6"/>
  <c r="AF19" i="6"/>
  <c r="AE19" i="6"/>
  <c r="AF18" i="6"/>
  <c r="AE18" i="6"/>
  <c r="AF17" i="6"/>
  <c r="AE17" i="6"/>
  <c r="AF16" i="6"/>
  <c r="AE16" i="6"/>
  <c r="AF15" i="6"/>
  <c r="AE15" i="6"/>
  <c r="AF14" i="6"/>
  <c r="AE14" i="6"/>
  <c r="AF13" i="6"/>
  <c r="AE13" i="6"/>
  <c r="AF12" i="6"/>
  <c r="AE12" i="6"/>
  <c r="AF11" i="6"/>
  <c r="AE11" i="6"/>
  <c r="AF10" i="6"/>
  <c r="AE10" i="6"/>
  <c r="AF9" i="6"/>
  <c r="AE9" i="6"/>
  <c r="AF8" i="6"/>
  <c r="AE8" i="6"/>
  <c r="AF7" i="6"/>
  <c r="AE7" i="6"/>
  <c r="AF6" i="6"/>
  <c r="AE6" i="6"/>
  <c r="AF5" i="6"/>
  <c r="AE5" i="6"/>
  <c r="AF4" i="6"/>
  <c r="AE4" i="6"/>
  <c r="AF3" i="6"/>
  <c r="AE3" i="6"/>
  <c r="AB391" i="6"/>
  <c r="AB390" i="6"/>
  <c r="AB389" i="6"/>
  <c r="AB388" i="6"/>
  <c r="AB387" i="6"/>
  <c r="AB386" i="6"/>
  <c r="AB385" i="6"/>
  <c r="AB384" i="6"/>
  <c r="AB383" i="6"/>
  <c r="AB382" i="6"/>
  <c r="AB381" i="6"/>
  <c r="AB380" i="6"/>
  <c r="AB379" i="6"/>
  <c r="AB378" i="6"/>
  <c r="AB377" i="6"/>
  <c r="AB376" i="6"/>
  <c r="AB375" i="6"/>
  <c r="AB374" i="6"/>
  <c r="AB373" i="6"/>
  <c r="AB372" i="6"/>
  <c r="AB371" i="6"/>
  <c r="AB370" i="6"/>
  <c r="AB369" i="6"/>
  <c r="AB368" i="6"/>
  <c r="AB367" i="6"/>
  <c r="AB366" i="6"/>
  <c r="AB365" i="6"/>
  <c r="AB363" i="6"/>
  <c r="AB362" i="6"/>
  <c r="AB361" i="6"/>
  <c r="AB360" i="6"/>
  <c r="AB359" i="6"/>
  <c r="AB358" i="6"/>
  <c r="AB357" i="6"/>
  <c r="AB356" i="6"/>
  <c r="AB355" i="6"/>
  <c r="AB354" i="6"/>
  <c r="AB353" i="6"/>
  <c r="AB352" i="6"/>
  <c r="AB351" i="6"/>
  <c r="AB350" i="6"/>
  <c r="AB349" i="6"/>
  <c r="AB348" i="6"/>
  <c r="AB347" i="6"/>
  <c r="AB346" i="6"/>
  <c r="AB345" i="6"/>
  <c r="AB344" i="6"/>
  <c r="AB343" i="6"/>
  <c r="AB342" i="6"/>
  <c r="AB341" i="6"/>
  <c r="AB340" i="6"/>
  <c r="AB339" i="6"/>
  <c r="AB338" i="6"/>
  <c r="AB337" i="6"/>
  <c r="AB336" i="6"/>
  <c r="AB335" i="6"/>
  <c r="AB334" i="6"/>
  <c r="AB332" i="6"/>
  <c r="AB331" i="6"/>
  <c r="AB330" i="6"/>
  <c r="AB329" i="6"/>
  <c r="AB328" i="6"/>
  <c r="AB327" i="6"/>
  <c r="AB326" i="6"/>
  <c r="AB325" i="6"/>
  <c r="AB324" i="6"/>
  <c r="AB323" i="6"/>
  <c r="AB322" i="6"/>
  <c r="AB321" i="6"/>
  <c r="AB320" i="6"/>
  <c r="AB319" i="6"/>
  <c r="AB318" i="6"/>
  <c r="AB317" i="6"/>
  <c r="AB316" i="6"/>
  <c r="AB315" i="6"/>
  <c r="AB314" i="6"/>
  <c r="AB313" i="6"/>
  <c r="AB312" i="6"/>
  <c r="AB311" i="6"/>
  <c r="AB310" i="6"/>
  <c r="AB309" i="6"/>
  <c r="AB308" i="6"/>
  <c r="AB307" i="6"/>
  <c r="AB306" i="6"/>
  <c r="AB305" i="6"/>
  <c r="AB304" i="6"/>
  <c r="AB303" i="6"/>
  <c r="AB302" i="6"/>
  <c r="AB301" i="6"/>
  <c r="AB299" i="6"/>
  <c r="AB298" i="6"/>
  <c r="AB297" i="6"/>
  <c r="AB296" i="6"/>
  <c r="AB295" i="6"/>
  <c r="AB294" i="6"/>
  <c r="AB293" i="6"/>
  <c r="AB292" i="6"/>
  <c r="AB291" i="6"/>
  <c r="AB290" i="6"/>
  <c r="AB289" i="6"/>
  <c r="AB288" i="6"/>
  <c r="AB287" i="6"/>
  <c r="AB286" i="6"/>
  <c r="AB285" i="6"/>
  <c r="AB284" i="6"/>
  <c r="AB283" i="6"/>
  <c r="AB282" i="6"/>
  <c r="AB281" i="6"/>
  <c r="AB280" i="6"/>
  <c r="AB279" i="6"/>
  <c r="AB278" i="6"/>
  <c r="AB277" i="6"/>
  <c r="AB276" i="6"/>
  <c r="AB275" i="6"/>
  <c r="AB274" i="6"/>
  <c r="AB273" i="6"/>
  <c r="AB272" i="6"/>
  <c r="AB271" i="6"/>
  <c r="AB270" i="6"/>
  <c r="AB269" i="6"/>
  <c r="AB268" i="6"/>
  <c r="AB266" i="6"/>
  <c r="AB265" i="6"/>
  <c r="AB264" i="6"/>
  <c r="AB263" i="6"/>
  <c r="AB262" i="6"/>
  <c r="AB261" i="6"/>
  <c r="AB260" i="6"/>
  <c r="AB259" i="6"/>
  <c r="AB258" i="6"/>
  <c r="AB257" i="6"/>
  <c r="AB256" i="6"/>
  <c r="AB255" i="6"/>
  <c r="AB254" i="6"/>
  <c r="AB253" i="6"/>
  <c r="AB252" i="6"/>
  <c r="AB251" i="6"/>
  <c r="AB250" i="6"/>
  <c r="AB249" i="6"/>
  <c r="AB248" i="6"/>
  <c r="AB247" i="6"/>
  <c r="AB246" i="6"/>
  <c r="AB245" i="6"/>
  <c r="AB244" i="6"/>
  <c r="AB243" i="6"/>
  <c r="AB242" i="6"/>
  <c r="AB241" i="6"/>
  <c r="AB240" i="6"/>
  <c r="AB239" i="6"/>
  <c r="AB238" i="6"/>
  <c r="AB237" i="6"/>
  <c r="AB236" i="6"/>
  <c r="AB235" i="6"/>
  <c r="AB233" i="6"/>
  <c r="AB232" i="6"/>
  <c r="AB231" i="6"/>
  <c r="AB230" i="6"/>
  <c r="AB229" i="6"/>
  <c r="AB228" i="6"/>
  <c r="AB227" i="6"/>
  <c r="AB226" i="6"/>
  <c r="AB225" i="6"/>
  <c r="AB224" i="6"/>
  <c r="AB223" i="6"/>
  <c r="AB222" i="6"/>
  <c r="AB221" i="6"/>
  <c r="AB220" i="6"/>
  <c r="AB219" i="6"/>
  <c r="AB218" i="6"/>
  <c r="AB217" i="6"/>
  <c r="AB216" i="6"/>
  <c r="AB215" i="6"/>
  <c r="AB214" i="6"/>
  <c r="AB213" i="6"/>
  <c r="AB212" i="6"/>
  <c r="AB211" i="6"/>
  <c r="AB210" i="6"/>
  <c r="AB209" i="6"/>
  <c r="AB208" i="6"/>
  <c r="AB207" i="6"/>
  <c r="AB206" i="6"/>
  <c r="AB205" i="6"/>
  <c r="AB204" i="6"/>
  <c r="AB203" i="6"/>
  <c r="AB202" i="6"/>
  <c r="AB201" i="6"/>
  <c r="AB199" i="6"/>
  <c r="AB198" i="6"/>
  <c r="AB197" i="6"/>
  <c r="AB196" i="6"/>
  <c r="AB195" i="6"/>
  <c r="AB194" i="6"/>
  <c r="AB193" i="6"/>
  <c r="AB192" i="6"/>
  <c r="AB191" i="6"/>
  <c r="AB190" i="6"/>
  <c r="AB189" i="6"/>
  <c r="AB188" i="6"/>
  <c r="AB187" i="6"/>
  <c r="AB186" i="6"/>
  <c r="AB185" i="6"/>
  <c r="AB184" i="6"/>
  <c r="AB183" i="6"/>
  <c r="AB182" i="6"/>
  <c r="AB181" i="6"/>
  <c r="AB180" i="6"/>
  <c r="AB179" i="6"/>
  <c r="AB178" i="6"/>
  <c r="AB177" i="6"/>
  <c r="AB176" i="6"/>
  <c r="AB175" i="6"/>
  <c r="AB174" i="6"/>
  <c r="AB173" i="6"/>
  <c r="AB172" i="6"/>
  <c r="AB171" i="6"/>
  <c r="AB170" i="6"/>
  <c r="AB169" i="6"/>
  <c r="AB168" i="6"/>
  <c r="AB166" i="6"/>
  <c r="AB165" i="6"/>
  <c r="AB164" i="6"/>
  <c r="AB163" i="6"/>
  <c r="AB162" i="6"/>
  <c r="AB161" i="6"/>
  <c r="AB160" i="6"/>
  <c r="AB159" i="6"/>
  <c r="AB158" i="6"/>
  <c r="AB157" i="6"/>
  <c r="AB156" i="6"/>
  <c r="AB155" i="6"/>
  <c r="AB154" i="6"/>
  <c r="AB153" i="6"/>
  <c r="AB152" i="6"/>
  <c r="AB151" i="6"/>
  <c r="AB150" i="6"/>
  <c r="AB149" i="6"/>
  <c r="AB148" i="6"/>
  <c r="AB147" i="6"/>
  <c r="AB146" i="6"/>
  <c r="AB145" i="6"/>
  <c r="AB144" i="6"/>
  <c r="AB143" i="6"/>
  <c r="AB142" i="6"/>
  <c r="AB141" i="6"/>
  <c r="AB140" i="6"/>
  <c r="AB139" i="6"/>
  <c r="AB138" i="6"/>
  <c r="AB137" i="6"/>
  <c r="AB136" i="6"/>
  <c r="AB134" i="6"/>
  <c r="AB133" i="6"/>
  <c r="AB132" i="6"/>
  <c r="AB131" i="6"/>
  <c r="AB130" i="6"/>
  <c r="AB129" i="6"/>
  <c r="AB128" i="6"/>
  <c r="AB127" i="6"/>
  <c r="AB126" i="6"/>
  <c r="AB125" i="6"/>
  <c r="AB124" i="6"/>
  <c r="AB123" i="6"/>
  <c r="AB122" i="6"/>
  <c r="AB121" i="6"/>
  <c r="AB120" i="6"/>
  <c r="AB119" i="6"/>
  <c r="AB118" i="6"/>
  <c r="AB117" i="6"/>
  <c r="AB116" i="6"/>
  <c r="AB115" i="6"/>
  <c r="AB114" i="6"/>
  <c r="AB113" i="6"/>
  <c r="AB112" i="6"/>
  <c r="AB111" i="6"/>
  <c r="AB110" i="6"/>
  <c r="AB109" i="6"/>
  <c r="AB108" i="6"/>
  <c r="AB107" i="6"/>
  <c r="AB106" i="6"/>
  <c r="AB105" i="6"/>
  <c r="AB104" i="6"/>
  <c r="AB103" i="6"/>
  <c r="AB102" i="6"/>
  <c r="AB100" i="6"/>
  <c r="AB99" i="6"/>
  <c r="AB98" i="6"/>
  <c r="AB97" i="6"/>
  <c r="AB96" i="6"/>
  <c r="AB95" i="6"/>
  <c r="AB94" i="6"/>
  <c r="AB93" i="6"/>
  <c r="AB92" i="6"/>
  <c r="AB91" i="6"/>
  <c r="AB90" i="6"/>
  <c r="AB89" i="6"/>
  <c r="AB88" i="6"/>
  <c r="AB87" i="6"/>
  <c r="AB86" i="6"/>
  <c r="AB85" i="6"/>
  <c r="AB84" i="6"/>
  <c r="AB83" i="6"/>
  <c r="AB82" i="6"/>
  <c r="AB81" i="6"/>
  <c r="AB80" i="6"/>
  <c r="AB79" i="6"/>
  <c r="AB78" i="6"/>
  <c r="AB77" i="6"/>
  <c r="AB76" i="6"/>
  <c r="AB75" i="6"/>
  <c r="AB74" i="6"/>
  <c r="AB73" i="6"/>
  <c r="AB72" i="6"/>
  <c r="AB71" i="6"/>
  <c r="AB70" i="6"/>
  <c r="AB69" i="6"/>
  <c r="AB68" i="6"/>
  <c r="AB66" i="6"/>
  <c r="AB65" i="6"/>
  <c r="AB64" i="6"/>
  <c r="AB63" i="6"/>
  <c r="AB62" i="6"/>
  <c r="AB61" i="6"/>
  <c r="AB60" i="6"/>
  <c r="AB59" i="6"/>
  <c r="AB58" i="6"/>
  <c r="AB57" i="6"/>
  <c r="AB56" i="6"/>
  <c r="AB55" i="6"/>
  <c r="AB54" i="6"/>
  <c r="AB53" i="6"/>
  <c r="AB52" i="6"/>
  <c r="AB51" i="6"/>
  <c r="AB50" i="6"/>
  <c r="AB49" i="6"/>
  <c r="AB48" i="6"/>
  <c r="AB47" i="6"/>
  <c r="AB46" i="6"/>
  <c r="AB45" i="6"/>
  <c r="AB44" i="6"/>
  <c r="AB43" i="6"/>
  <c r="AB42" i="6"/>
  <c r="AB41" i="6"/>
  <c r="AB40" i="6"/>
  <c r="AB39" i="6"/>
  <c r="AB38" i="6"/>
  <c r="AB37" i="6"/>
  <c r="AB36" i="6"/>
  <c r="AB35" i="6"/>
  <c r="AB33" i="6"/>
  <c r="AB32" i="6"/>
  <c r="AB31" i="6"/>
  <c r="AB30" i="6"/>
  <c r="AB29" i="6"/>
  <c r="AB28" i="6"/>
  <c r="AB27" i="6"/>
  <c r="AB26" i="6"/>
  <c r="AB25" i="6"/>
  <c r="AB24" i="6"/>
  <c r="AB23" i="6"/>
  <c r="AB22" i="6"/>
  <c r="AB21" i="6"/>
  <c r="AB20" i="6"/>
  <c r="AB19" i="6"/>
  <c r="AB18" i="6"/>
  <c r="AB17" i="6"/>
  <c r="AB16" i="6"/>
  <c r="AB15" i="6"/>
  <c r="AB14" i="6"/>
  <c r="AB13" i="6"/>
  <c r="AB12" i="6"/>
  <c r="AB11" i="6"/>
  <c r="AB10" i="6"/>
  <c r="AB9" i="6"/>
  <c r="AB8" i="6"/>
  <c r="AB7" i="6"/>
  <c r="AB6" i="6"/>
  <c r="AB5" i="6"/>
  <c r="AB4" i="6"/>
  <c r="AB3" i="6"/>
  <c r="AG399" i="7"/>
  <c r="AG398" i="7"/>
  <c r="AG397" i="7"/>
  <c r="AG396" i="7"/>
  <c r="AG395" i="7"/>
  <c r="AG394" i="7"/>
  <c r="AG393" i="7"/>
  <c r="AG392" i="7"/>
  <c r="AG391" i="7"/>
  <c r="AG390" i="7"/>
  <c r="AG389" i="7"/>
  <c r="AG388" i="7"/>
  <c r="AG387" i="7"/>
  <c r="AG386" i="7"/>
  <c r="AG385" i="7"/>
  <c r="AG384" i="7"/>
  <c r="AG383" i="7"/>
  <c r="AG382" i="7"/>
  <c r="AP381" i="7"/>
  <c r="AG381" i="7"/>
  <c r="AP380" i="7"/>
  <c r="AG380" i="7"/>
  <c r="AP379" i="7"/>
  <c r="AG379" i="7"/>
  <c r="AP378" i="7"/>
  <c r="AG378" i="7"/>
  <c r="AP377" i="7"/>
  <c r="AG377" i="7"/>
  <c r="AP376" i="7"/>
  <c r="AG376" i="7"/>
  <c r="AP375" i="7"/>
  <c r="AG375" i="7"/>
  <c r="AP374" i="7"/>
  <c r="AG374" i="7"/>
  <c r="AP373" i="7"/>
  <c r="AG373" i="7"/>
  <c r="AP372" i="7"/>
  <c r="AG372" i="7"/>
  <c r="AP371" i="7"/>
  <c r="AG371" i="7"/>
  <c r="AP370" i="7"/>
  <c r="AG370" i="7"/>
  <c r="AP369" i="7"/>
  <c r="AG369" i="7"/>
  <c r="AP368" i="7"/>
  <c r="AG368" i="7"/>
  <c r="AP367" i="7"/>
  <c r="AG367" i="7"/>
  <c r="AP366" i="7"/>
  <c r="AG366" i="7"/>
  <c r="AP365" i="7"/>
  <c r="AG365" i="7"/>
  <c r="AP364" i="7"/>
  <c r="AG364" i="7"/>
  <c r="AP363" i="7"/>
  <c r="AG363" i="7"/>
  <c r="AP362" i="7"/>
  <c r="AP361" i="7"/>
  <c r="AG361" i="7"/>
  <c r="AP360" i="7"/>
  <c r="AG360" i="7"/>
  <c r="AP359" i="7"/>
  <c r="AG359" i="7"/>
  <c r="AP358" i="7"/>
  <c r="AG358" i="7"/>
  <c r="AP357" i="7"/>
  <c r="AG357" i="7"/>
  <c r="AP356" i="7"/>
  <c r="AG356" i="7"/>
  <c r="AP355" i="7"/>
  <c r="AG355" i="7"/>
  <c r="AP354" i="7"/>
  <c r="AG354" i="7"/>
  <c r="AP353" i="7"/>
  <c r="AG353" i="7"/>
  <c r="AP352" i="7"/>
  <c r="AG352" i="7"/>
  <c r="AP351" i="7"/>
  <c r="AG351" i="7"/>
  <c r="AP350" i="7"/>
  <c r="AG350" i="7"/>
  <c r="AP349" i="7"/>
  <c r="AG349" i="7"/>
  <c r="AP348" i="7"/>
  <c r="AG348" i="7"/>
  <c r="AP347" i="7"/>
  <c r="AG347" i="7"/>
  <c r="AP346" i="7"/>
  <c r="AG346" i="7"/>
  <c r="AP345" i="7"/>
  <c r="AG345" i="7"/>
  <c r="AP344" i="7"/>
  <c r="AG344" i="7"/>
  <c r="AP343" i="7"/>
  <c r="AG343" i="7"/>
  <c r="AP342" i="7"/>
  <c r="AG342" i="7"/>
  <c r="AP341" i="7"/>
  <c r="AG341" i="7"/>
  <c r="AP340" i="7"/>
  <c r="AG340" i="7"/>
  <c r="AP339" i="7"/>
  <c r="AG339" i="7"/>
  <c r="AP338" i="7"/>
  <c r="AG338" i="7"/>
  <c r="AP337" i="7"/>
  <c r="AG337" i="7"/>
  <c r="AP336" i="7"/>
  <c r="AG336" i="7"/>
  <c r="AP335" i="7"/>
  <c r="AG335" i="7"/>
  <c r="AP334" i="7"/>
  <c r="AG334" i="7"/>
  <c r="AP333" i="7"/>
  <c r="AG333" i="7"/>
  <c r="AP332" i="7"/>
  <c r="AG332" i="7"/>
  <c r="AP331" i="7"/>
  <c r="AG331" i="7"/>
  <c r="AP330" i="7"/>
  <c r="AG330" i="7"/>
  <c r="AP329" i="7"/>
  <c r="AG329" i="7"/>
  <c r="AP328" i="7"/>
  <c r="AG328" i="7"/>
  <c r="AP327" i="7"/>
  <c r="AG327" i="7"/>
  <c r="AP326" i="7"/>
  <c r="AG326" i="7"/>
  <c r="AP325" i="7"/>
  <c r="AG325" i="7"/>
  <c r="AP324" i="7"/>
  <c r="AG324" i="7"/>
  <c r="AP323" i="7"/>
  <c r="AG323" i="7"/>
  <c r="AP322" i="7"/>
  <c r="AP321" i="7"/>
  <c r="AG321" i="7"/>
  <c r="AP320" i="7"/>
  <c r="AG320" i="7"/>
  <c r="AP319" i="7"/>
  <c r="AG319" i="7"/>
  <c r="AP318" i="7"/>
  <c r="AG318" i="7"/>
  <c r="AP317" i="7"/>
  <c r="AG317" i="7"/>
  <c r="AP316" i="7"/>
  <c r="AG316" i="7"/>
  <c r="AP315" i="7"/>
  <c r="AG315" i="7"/>
  <c r="AP314" i="7"/>
  <c r="AG314" i="7"/>
  <c r="AP313" i="7"/>
  <c r="AG313" i="7"/>
  <c r="AP312" i="7"/>
  <c r="AG312" i="7"/>
  <c r="AP311" i="7"/>
  <c r="AG311" i="7"/>
  <c r="AP310" i="7"/>
  <c r="AG310" i="7"/>
  <c r="AP309" i="7"/>
  <c r="AG309" i="7"/>
  <c r="AP308" i="7"/>
  <c r="AG308" i="7"/>
  <c r="AP307" i="7"/>
  <c r="AG307" i="7"/>
  <c r="AP306" i="7"/>
  <c r="AG306" i="7"/>
  <c r="AP305" i="7"/>
  <c r="AG305" i="7"/>
  <c r="AP304" i="7"/>
  <c r="AG304" i="7"/>
  <c r="AP303" i="7"/>
  <c r="AG303" i="7"/>
  <c r="AP302" i="7"/>
  <c r="AG302" i="7"/>
  <c r="AP301" i="7"/>
  <c r="AG301" i="7"/>
  <c r="AP300" i="7"/>
  <c r="AG300" i="7"/>
  <c r="AP299" i="7"/>
  <c r="AG299" i="7"/>
  <c r="AP298" i="7"/>
  <c r="AG298" i="7"/>
  <c r="AP297" i="7"/>
  <c r="AG297" i="7"/>
  <c r="AP296" i="7"/>
  <c r="AG296" i="7"/>
  <c r="AP295" i="7"/>
  <c r="AG295" i="7"/>
  <c r="AP294" i="7"/>
  <c r="AG294" i="7"/>
  <c r="AP293" i="7"/>
  <c r="AG293" i="7"/>
  <c r="AP292" i="7"/>
  <c r="AG292" i="7"/>
  <c r="AP291" i="7"/>
  <c r="AG291" i="7"/>
  <c r="AP290" i="7"/>
  <c r="AG290" i="7"/>
  <c r="AP289" i="7"/>
  <c r="AG289" i="7"/>
  <c r="AP288" i="7"/>
  <c r="AG288" i="7"/>
  <c r="AP287" i="7"/>
  <c r="AG287" i="7"/>
  <c r="AP286" i="7"/>
  <c r="AG286" i="7"/>
  <c r="AP285" i="7"/>
  <c r="AG285" i="7"/>
  <c r="AP284" i="7"/>
  <c r="AG284" i="7"/>
  <c r="AP283" i="7"/>
  <c r="AG283" i="7"/>
  <c r="AP282" i="7"/>
  <c r="AP281" i="7"/>
  <c r="AG281" i="7"/>
  <c r="AP280" i="7"/>
  <c r="AG280" i="7"/>
  <c r="AP279" i="7"/>
  <c r="AG279" i="7"/>
  <c r="AP278" i="7"/>
  <c r="AG278" i="7"/>
  <c r="AP277" i="7"/>
  <c r="AG277" i="7"/>
  <c r="AP276" i="7"/>
  <c r="AG276" i="7"/>
  <c r="AP275" i="7"/>
  <c r="AG275" i="7"/>
  <c r="AP274" i="7"/>
  <c r="AG274" i="7"/>
  <c r="AP273" i="7"/>
  <c r="AG273" i="7"/>
  <c r="AP272" i="7"/>
  <c r="AG272" i="7"/>
  <c r="AP271" i="7"/>
  <c r="AG271" i="7"/>
  <c r="AP270" i="7"/>
  <c r="AG270" i="7"/>
  <c r="AP269" i="7"/>
  <c r="AG269" i="7"/>
  <c r="AP268" i="7"/>
  <c r="AG268" i="7"/>
  <c r="AP267" i="7"/>
  <c r="AG267" i="7"/>
  <c r="AP266" i="7"/>
  <c r="AG266" i="7"/>
  <c r="AP265" i="7"/>
  <c r="AG265" i="7"/>
  <c r="AP264" i="7"/>
  <c r="AG264" i="7"/>
  <c r="AP263" i="7"/>
  <c r="AG263" i="7"/>
  <c r="AP262" i="7"/>
  <c r="AG262" i="7"/>
  <c r="AP261" i="7"/>
  <c r="AG261" i="7"/>
  <c r="AP260" i="7"/>
  <c r="AG260" i="7"/>
  <c r="AP259" i="7"/>
  <c r="AG259" i="7"/>
  <c r="AP258" i="7"/>
  <c r="AG258" i="7"/>
  <c r="AP257" i="7"/>
  <c r="AG257" i="7"/>
  <c r="AT256" i="7"/>
  <c r="AP256" i="7"/>
  <c r="AG256" i="7"/>
  <c r="AT255" i="7"/>
  <c r="AP255" i="7"/>
  <c r="AG255" i="7"/>
  <c r="AT254" i="7"/>
  <c r="AP254" i="7"/>
  <c r="AG254" i="7"/>
  <c r="AT253" i="7"/>
  <c r="AP253" i="7"/>
  <c r="AG253" i="7"/>
  <c r="AT252" i="7"/>
  <c r="AP252" i="7"/>
  <c r="AG252" i="7"/>
  <c r="AT251" i="7"/>
  <c r="AP251" i="7"/>
  <c r="AG251" i="7"/>
  <c r="AT250" i="7"/>
  <c r="AP250" i="7"/>
  <c r="AG250" i="7"/>
  <c r="AT249" i="7"/>
  <c r="AP249" i="7"/>
  <c r="AG249" i="7"/>
  <c r="AT248" i="7"/>
  <c r="AP248" i="7"/>
  <c r="AG248" i="7"/>
  <c r="AT247" i="7"/>
  <c r="AP247" i="7"/>
  <c r="AG247" i="7"/>
  <c r="AT246" i="7"/>
  <c r="AP246" i="7"/>
  <c r="AG246" i="7"/>
  <c r="AT245" i="7"/>
  <c r="AP245" i="7"/>
  <c r="AG245" i="7"/>
  <c r="AT244" i="7"/>
  <c r="AP244" i="7"/>
  <c r="AG244" i="7"/>
  <c r="AT243" i="7"/>
  <c r="AP243" i="7"/>
  <c r="AT242" i="7"/>
  <c r="AP242" i="7"/>
  <c r="AG242" i="7"/>
  <c r="AT241" i="7"/>
  <c r="AP241" i="7"/>
  <c r="AG241" i="7"/>
  <c r="AT240" i="7"/>
  <c r="AP240" i="7"/>
  <c r="AG240" i="7"/>
  <c r="AT239" i="7"/>
  <c r="AP239" i="7"/>
  <c r="AG239" i="7"/>
  <c r="AT238" i="7"/>
  <c r="AP238" i="7"/>
  <c r="AG238" i="7"/>
  <c r="AT237" i="7"/>
  <c r="AP237" i="7"/>
  <c r="AG237" i="7"/>
  <c r="AT236" i="7"/>
  <c r="AP236" i="7"/>
  <c r="AG236" i="7"/>
  <c r="AT235" i="7"/>
  <c r="AP235" i="7"/>
  <c r="AG235" i="7"/>
  <c r="AT234" i="7"/>
  <c r="AP234" i="7"/>
  <c r="AG234" i="7"/>
  <c r="AT233" i="7"/>
  <c r="AP233" i="7"/>
  <c r="AG233" i="7"/>
  <c r="AT232" i="7"/>
  <c r="AP232" i="7"/>
  <c r="AG232" i="7"/>
  <c r="AT231" i="7"/>
  <c r="AP231" i="7"/>
  <c r="AG231" i="7"/>
  <c r="AT230" i="7"/>
  <c r="AP230" i="7"/>
  <c r="AG230" i="7"/>
  <c r="AT229" i="7"/>
  <c r="AP229" i="7"/>
  <c r="AG229" i="7"/>
  <c r="AT228" i="7"/>
  <c r="AP228" i="7"/>
  <c r="AG228" i="7"/>
  <c r="AT227" i="7"/>
  <c r="AP227" i="7"/>
  <c r="AG227" i="7"/>
  <c r="AT226" i="7"/>
  <c r="AP226" i="7"/>
  <c r="AG226" i="7"/>
  <c r="AT225" i="7"/>
  <c r="AP225" i="7"/>
  <c r="AG225" i="7"/>
  <c r="AT224" i="7"/>
  <c r="AP224" i="7"/>
  <c r="AG224" i="7"/>
  <c r="AT223" i="7"/>
  <c r="AP223" i="7"/>
  <c r="AG223" i="7"/>
  <c r="AT222" i="7"/>
  <c r="AP222" i="7"/>
  <c r="AG222" i="7"/>
  <c r="AT221" i="7"/>
  <c r="AP221" i="7"/>
  <c r="AG221" i="7"/>
  <c r="AT220" i="7"/>
  <c r="AP220" i="7"/>
  <c r="AG220" i="7"/>
  <c r="AT219" i="7"/>
  <c r="AP219" i="7"/>
  <c r="AG219" i="7"/>
  <c r="AT218" i="7"/>
  <c r="AP218" i="7"/>
  <c r="AG218" i="7"/>
  <c r="AT217" i="7"/>
  <c r="AP217" i="7"/>
  <c r="AG217" i="7"/>
  <c r="AT216" i="7"/>
  <c r="AP216" i="7"/>
  <c r="AG216" i="7"/>
  <c r="AT215" i="7"/>
  <c r="AP215" i="7"/>
  <c r="AG215" i="7"/>
  <c r="AT214" i="7"/>
  <c r="AP214" i="7"/>
  <c r="AG214" i="7"/>
  <c r="AT213" i="7"/>
  <c r="AP213" i="7"/>
  <c r="AG213" i="7"/>
  <c r="AT212" i="7"/>
  <c r="AP212" i="7"/>
  <c r="AG212" i="7"/>
  <c r="AT211" i="7"/>
  <c r="AP211" i="7"/>
  <c r="AG211" i="7"/>
  <c r="AT210" i="7"/>
  <c r="AP210" i="7"/>
  <c r="AG210" i="7"/>
  <c r="AT209" i="7"/>
  <c r="AP209" i="7"/>
  <c r="AG209" i="7"/>
  <c r="AT208" i="7"/>
  <c r="AP208" i="7"/>
  <c r="AG208" i="7"/>
  <c r="AT207" i="7"/>
  <c r="AP207" i="7"/>
  <c r="AG207" i="7"/>
  <c r="AT206" i="7"/>
  <c r="AP206" i="7"/>
  <c r="AG206" i="7"/>
  <c r="AT205" i="7"/>
  <c r="AP205" i="7"/>
  <c r="AG205" i="7"/>
  <c r="AT204" i="7"/>
  <c r="AP204" i="7"/>
  <c r="AG204" i="7"/>
  <c r="AT203" i="7"/>
  <c r="AP203" i="7"/>
  <c r="AG203" i="7"/>
  <c r="AT202" i="7"/>
  <c r="AP202" i="7"/>
  <c r="AT201" i="7"/>
  <c r="AP201" i="7"/>
  <c r="AG201" i="7"/>
  <c r="AT200" i="7"/>
  <c r="AP200" i="7"/>
  <c r="AG200" i="7"/>
  <c r="AT199" i="7"/>
  <c r="AP199" i="7"/>
  <c r="AG199" i="7"/>
  <c r="AT198" i="7"/>
  <c r="AP198" i="7"/>
  <c r="AG198" i="7"/>
  <c r="AT197" i="7"/>
  <c r="AP197" i="7"/>
  <c r="AG197" i="7"/>
  <c r="AT196" i="7"/>
  <c r="AP196" i="7"/>
  <c r="AG196" i="7"/>
  <c r="AT195" i="7"/>
  <c r="AP195" i="7"/>
  <c r="AG195" i="7"/>
  <c r="AT194" i="7"/>
  <c r="AP194" i="7"/>
  <c r="AG194" i="7"/>
  <c r="AT193" i="7"/>
  <c r="AP193" i="7"/>
  <c r="AG193" i="7"/>
  <c r="AT192" i="7"/>
  <c r="AP192" i="7"/>
  <c r="AG192" i="7"/>
  <c r="AP191" i="7"/>
  <c r="AG191" i="7"/>
  <c r="AS190" i="7"/>
  <c r="AP190" i="7"/>
  <c r="AG190" i="7"/>
  <c r="AP189" i="7"/>
  <c r="AG189" i="7"/>
  <c r="AP188" i="7"/>
  <c r="AG188" i="7"/>
  <c r="AP187" i="7"/>
  <c r="AG187" i="7"/>
  <c r="AP186" i="7"/>
  <c r="AG186" i="7"/>
  <c r="AP185" i="7"/>
  <c r="AG185" i="7"/>
  <c r="AP184" i="7"/>
  <c r="AG184" i="7"/>
  <c r="AP183" i="7"/>
  <c r="AG183" i="7"/>
  <c r="AP182" i="7"/>
  <c r="AG182" i="7"/>
  <c r="AP181" i="7"/>
  <c r="AG181" i="7"/>
  <c r="AP180" i="7"/>
  <c r="AG180" i="7"/>
  <c r="AP179" i="7"/>
  <c r="AG179" i="7"/>
  <c r="AP178" i="7"/>
  <c r="AG178" i="7"/>
  <c r="AP177" i="7"/>
  <c r="AG177" i="7"/>
  <c r="AP176" i="7"/>
  <c r="AG176" i="7"/>
  <c r="AP175" i="7"/>
  <c r="AG175" i="7"/>
  <c r="AP174" i="7"/>
  <c r="AG174" i="7"/>
  <c r="AP173" i="7"/>
  <c r="AG173" i="7"/>
  <c r="AP172" i="7"/>
  <c r="AG172" i="7"/>
  <c r="AP171" i="7"/>
  <c r="AG171" i="7"/>
  <c r="AP170" i="7"/>
  <c r="AG170" i="7"/>
  <c r="AP169" i="7"/>
  <c r="AG169" i="7"/>
  <c r="AP168" i="7"/>
  <c r="AG168" i="7"/>
  <c r="AP167" i="7"/>
  <c r="AG167" i="7"/>
  <c r="AP166" i="7"/>
  <c r="AG166" i="7"/>
  <c r="AP165" i="7"/>
  <c r="AG165" i="7"/>
  <c r="AP164" i="7"/>
  <c r="AG164" i="7"/>
  <c r="AP163" i="7"/>
  <c r="AG163" i="7"/>
  <c r="AP162" i="7"/>
  <c r="AP161" i="7"/>
  <c r="AG161" i="7"/>
  <c r="AP160" i="7"/>
  <c r="AG160" i="7"/>
  <c r="AP159" i="7"/>
  <c r="AG159" i="7"/>
  <c r="AP158" i="7"/>
  <c r="AG158" i="7"/>
  <c r="AP157" i="7"/>
  <c r="AG157" i="7"/>
  <c r="AP156" i="7"/>
  <c r="AG156" i="7"/>
  <c r="AP155" i="7"/>
  <c r="AG155" i="7"/>
  <c r="AP154" i="7"/>
  <c r="AG154" i="7"/>
  <c r="AP153" i="7"/>
  <c r="AG153" i="7"/>
  <c r="AP152" i="7"/>
  <c r="AG152" i="7"/>
  <c r="AP151" i="7"/>
  <c r="AG151" i="7"/>
  <c r="AP150" i="7"/>
  <c r="AG150" i="7"/>
  <c r="AP149" i="7"/>
  <c r="AG149" i="7"/>
  <c r="AP148" i="7"/>
  <c r="AG148" i="7"/>
  <c r="AP147" i="7"/>
  <c r="AG147" i="7"/>
  <c r="AP146" i="7"/>
  <c r="AG146" i="7"/>
  <c r="AP145" i="7"/>
  <c r="AG145" i="7"/>
  <c r="AP144" i="7"/>
  <c r="AG144" i="7"/>
  <c r="AP143" i="7"/>
  <c r="AG143" i="7"/>
  <c r="AP142" i="7"/>
  <c r="AG142" i="7"/>
  <c r="AP141" i="7"/>
  <c r="AG141" i="7"/>
  <c r="AP140" i="7"/>
  <c r="AG140" i="7"/>
  <c r="AP139" i="7"/>
  <c r="AG139" i="7"/>
  <c r="AP138" i="7"/>
  <c r="AG138" i="7"/>
  <c r="AP137" i="7"/>
  <c r="AG137" i="7"/>
  <c r="AP136" i="7"/>
  <c r="AG136" i="7"/>
  <c r="AP135" i="7"/>
  <c r="AG135" i="7"/>
  <c r="AP134" i="7"/>
  <c r="AG134" i="7"/>
  <c r="AP133" i="7"/>
  <c r="AG133" i="7"/>
  <c r="AP132" i="7"/>
  <c r="AG132" i="7"/>
  <c r="AP131" i="7"/>
  <c r="AG131" i="7"/>
  <c r="AP130" i="7"/>
  <c r="AG130" i="7"/>
  <c r="AP129" i="7"/>
  <c r="AG129" i="7"/>
  <c r="AP128" i="7"/>
  <c r="AG128" i="7"/>
  <c r="AP127" i="7"/>
  <c r="AG127" i="7"/>
  <c r="AP126" i="7"/>
  <c r="AG126" i="7"/>
  <c r="AP125" i="7"/>
  <c r="AG125" i="7"/>
  <c r="AP124" i="7"/>
  <c r="AG124" i="7"/>
  <c r="AP123" i="7"/>
  <c r="AG123" i="7"/>
  <c r="AP122" i="7"/>
  <c r="AP121" i="7"/>
  <c r="AG121" i="7"/>
  <c r="AP120" i="7"/>
  <c r="AG120" i="7"/>
  <c r="AP119" i="7"/>
  <c r="AG119" i="7"/>
  <c r="AP118" i="7"/>
  <c r="AG118" i="7"/>
  <c r="AP117" i="7"/>
  <c r="AG117" i="7"/>
  <c r="AP116" i="7"/>
  <c r="AG116" i="7"/>
  <c r="AP115" i="7"/>
  <c r="AG115" i="7"/>
  <c r="AP114" i="7"/>
  <c r="AG114" i="7"/>
  <c r="AP113" i="7"/>
  <c r="AG113" i="7"/>
  <c r="AP112" i="7"/>
  <c r="AG112" i="7"/>
  <c r="AP111" i="7"/>
  <c r="AG111" i="7"/>
  <c r="AP110" i="7"/>
  <c r="AG110" i="7"/>
  <c r="AP109" i="7"/>
  <c r="AG109" i="7"/>
  <c r="AP108" i="7"/>
  <c r="AG108" i="7"/>
  <c r="AP107" i="7"/>
  <c r="AG107" i="7"/>
  <c r="AP106" i="7"/>
  <c r="AG106" i="7"/>
  <c r="AP105" i="7"/>
  <c r="AG105" i="7"/>
  <c r="AP104" i="7"/>
  <c r="AG104" i="7"/>
  <c r="AP103" i="7"/>
  <c r="AG103" i="7"/>
  <c r="AP102" i="7"/>
  <c r="AG102" i="7"/>
  <c r="AP101" i="7"/>
  <c r="AG101" i="7"/>
  <c r="AP100" i="7"/>
  <c r="AG100" i="7"/>
  <c r="AP99" i="7"/>
  <c r="AG99" i="7"/>
  <c r="AP98" i="7"/>
  <c r="AG98" i="7"/>
  <c r="AP97" i="7"/>
  <c r="AG97" i="7"/>
  <c r="AP96" i="7"/>
  <c r="AG96" i="7"/>
  <c r="AP95" i="7"/>
  <c r="AG95" i="7"/>
  <c r="AP94" i="7"/>
  <c r="AG94" i="7"/>
  <c r="AP93" i="7"/>
  <c r="AG93" i="7"/>
  <c r="AP92" i="7"/>
  <c r="AG92" i="7"/>
  <c r="AP91" i="7"/>
  <c r="AG91" i="7"/>
  <c r="AP90" i="7"/>
  <c r="AG90" i="7"/>
  <c r="AP89" i="7"/>
  <c r="AG89" i="7"/>
  <c r="AP88" i="7"/>
  <c r="AG88" i="7"/>
  <c r="AP87" i="7"/>
  <c r="AG87" i="7"/>
  <c r="AP86" i="7"/>
  <c r="AG86" i="7"/>
  <c r="AP85" i="7"/>
  <c r="AG85" i="7"/>
  <c r="AP84" i="7"/>
  <c r="AG84" i="7"/>
  <c r="AP83" i="7"/>
  <c r="AG83" i="7"/>
  <c r="AP82" i="7"/>
  <c r="AG82" i="7"/>
  <c r="AP81" i="7"/>
  <c r="AP80" i="7"/>
  <c r="AG80" i="7"/>
  <c r="AP79" i="7"/>
  <c r="AG79" i="7"/>
  <c r="AP78" i="7"/>
  <c r="AG78" i="7"/>
  <c r="AP77" i="7"/>
  <c r="AG77" i="7"/>
  <c r="AP76" i="7"/>
  <c r="AG76" i="7"/>
  <c r="AP75" i="7"/>
  <c r="AG75" i="7"/>
  <c r="AP74" i="7"/>
  <c r="AG74" i="7"/>
  <c r="AP73" i="7"/>
  <c r="AG73" i="7"/>
  <c r="AP72" i="7"/>
  <c r="AG72" i="7"/>
  <c r="AP71" i="7"/>
  <c r="AG71" i="7"/>
  <c r="AP70" i="7"/>
  <c r="AG70" i="7"/>
  <c r="AP69" i="7"/>
  <c r="AG69" i="7"/>
  <c r="AP68" i="7"/>
  <c r="AG68" i="7"/>
  <c r="AP67" i="7"/>
  <c r="AG67" i="7"/>
  <c r="AP66" i="7"/>
  <c r="AG66" i="7"/>
  <c r="AP65" i="7"/>
  <c r="AG65" i="7"/>
  <c r="AP64" i="7"/>
  <c r="AG64" i="7"/>
  <c r="AP63" i="7"/>
  <c r="AG63" i="7"/>
  <c r="AP62" i="7"/>
  <c r="AG62" i="7"/>
  <c r="AP61" i="7"/>
  <c r="AG61" i="7"/>
  <c r="AP60" i="7"/>
  <c r="AG60" i="7"/>
  <c r="AP59" i="7"/>
  <c r="AG59" i="7"/>
  <c r="AP58" i="7"/>
  <c r="AG58" i="7"/>
  <c r="AP57" i="7"/>
  <c r="AG57" i="7"/>
  <c r="AP56" i="7"/>
  <c r="AG56" i="7"/>
  <c r="AP55" i="7"/>
  <c r="AG55" i="7"/>
  <c r="AP54" i="7"/>
  <c r="AG54" i="7"/>
  <c r="AP53" i="7"/>
  <c r="AG53" i="7"/>
  <c r="AP52" i="7"/>
  <c r="AG52" i="7"/>
  <c r="AP51" i="7"/>
  <c r="AG51" i="7"/>
  <c r="AP50" i="7"/>
  <c r="AG50" i="7"/>
  <c r="AP49" i="7"/>
  <c r="AG49" i="7"/>
  <c r="AP48" i="7"/>
  <c r="AG48" i="7"/>
  <c r="AP47" i="7"/>
  <c r="AG47" i="7"/>
  <c r="AP46" i="7"/>
  <c r="AG46" i="7"/>
  <c r="AP45" i="7"/>
  <c r="AG45" i="7"/>
  <c r="AP44" i="7"/>
  <c r="AG44" i="7"/>
  <c r="AP43" i="7"/>
  <c r="AG43" i="7"/>
  <c r="AP42" i="7"/>
  <c r="AG42" i="7"/>
  <c r="AP41" i="7"/>
  <c r="AP40" i="7"/>
  <c r="AG40" i="7"/>
  <c r="AP39" i="7"/>
  <c r="AG39" i="7"/>
  <c r="AP38" i="7"/>
  <c r="AG38" i="7"/>
  <c r="AP37" i="7"/>
  <c r="AG37" i="7"/>
  <c r="AP36" i="7"/>
  <c r="AG36" i="7"/>
  <c r="AP35" i="7"/>
  <c r="AG35" i="7"/>
  <c r="AP34" i="7"/>
  <c r="AG34" i="7"/>
  <c r="AP33" i="7"/>
  <c r="AG33" i="7"/>
  <c r="AP32" i="7"/>
  <c r="AG32" i="7"/>
  <c r="AP31" i="7"/>
  <c r="AG31" i="7"/>
  <c r="AP30" i="7"/>
  <c r="AG30" i="7"/>
  <c r="AP29" i="7"/>
  <c r="AG29" i="7"/>
  <c r="AP28" i="7"/>
  <c r="AG28" i="7"/>
  <c r="AP27" i="7"/>
  <c r="AG27" i="7"/>
  <c r="AP26" i="7"/>
  <c r="AG26" i="7"/>
  <c r="AP25" i="7"/>
  <c r="AG25" i="7"/>
  <c r="AP24" i="7"/>
  <c r="AG24" i="7"/>
  <c r="AP23" i="7"/>
  <c r="AG23" i="7"/>
  <c r="AP22" i="7"/>
  <c r="AG22" i="7"/>
  <c r="AP21" i="7"/>
  <c r="AG21" i="7"/>
  <c r="AP20" i="7"/>
  <c r="AG20" i="7"/>
  <c r="AP19" i="7"/>
  <c r="AG19" i="7"/>
  <c r="AP18" i="7"/>
  <c r="AG18" i="7"/>
  <c r="AP17" i="7"/>
  <c r="AG17" i="7"/>
  <c r="AP16" i="7"/>
  <c r="AG16" i="7"/>
  <c r="AP15" i="7"/>
  <c r="AG15" i="7"/>
  <c r="AP14" i="7"/>
  <c r="AG14" i="7"/>
  <c r="AP13" i="7"/>
  <c r="AG13" i="7"/>
  <c r="AP12" i="7"/>
  <c r="AG12" i="7"/>
  <c r="AP11" i="7"/>
  <c r="AG11" i="7"/>
  <c r="AP10" i="7"/>
  <c r="AG10" i="7"/>
  <c r="AP9" i="7"/>
  <c r="AG9" i="7"/>
  <c r="AP8" i="7"/>
  <c r="AG8" i="7"/>
  <c r="AP7" i="7"/>
  <c r="AG7" i="7"/>
  <c r="AP6" i="7"/>
  <c r="AG6" i="7"/>
  <c r="AP5" i="7"/>
  <c r="AG5" i="7"/>
  <c r="AP4" i="7"/>
  <c r="AG4" i="7"/>
  <c r="AB57" i="4" l="1"/>
  <c r="X57" i="4"/>
  <c r="AD57" i="4" s="1"/>
  <c r="W57" i="4"/>
  <c r="AC57" i="4" s="1"/>
  <c r="V57" i="4"/>
  <c r="U57" i="4"/>
  <c r="T57" i="4"/>
  <c r="S57" i="4"/>
  <c r="R57" i="4"/>
  <c r="Q57" i="4"/>
  <c r="P57" i="4"/>
  <c r="O57" i="4"/>
  <c r="N57" i="4"/>
  <c r="M57" i="4"/>
  <c r="L57" i="4"/>
  <c r="K57" i="4"/>
  <c r="J57" i="4"/>
  <c r="I57" i="4"/>
  <c r="H57" i="4"/>
  <c r="G57" i="4"/>
  <c r="F57" i="4"/>
  <c r="E57" i="4"/>
  <c r="D57" i="4"/>
  <c r="C57" i="4"/>
  <c r="B57" i="4"/>
  <c r="AD56" i="4"/>
  <c r="AC56" i="4"/>
  <c r="AB56" i="4"/>
  <c r="AD55" i="4"/>
  <c r="AC55" i="4"/>
  <c r="AB55" i="4"/>
  <c r="AD54" i="4"/>
  <c r="AC54" i="4"/>
  <c r="AB54" i="4"/>
  <c r="AD53" i="4"/>
  <c r="AC53" i="4"/>
  <c r="AB53" i="4"/>
  <c r="AD52" i="4"/>
  <c r="AC52" i="4"/>
  <c r="AB52" i="4"/>
  <c r="AD51" i="4"/>
  <c r="AC51" i="4"/>
  <c r="AB51" i="4"/>
  <c r="AD50" i="4"/>
  <c r="AC50" i="4"/>
  <c r="AB50" i="4"/>
  <c r="AD49" i="4"/>
  <c r="AC49" i="4"/>
  <c r="AB49" i="4"/>
  <c r="AD48" i="4"/>
  <c r="AC48" i="4"/>
  <c r="AB48" i="4"/>
  <c r="AD47" i="4"/>
  <c r="AC47" i="4"/>
  <c r="AB47" i="4"/>
  <c r="AD46" i="4"/>
  <c r="AC46" i="4"/>
  <c r="AB46" i="4"/>
  <c r="AD45" i="4"/>
  <c r="AC45" i="4"/>
  <c r="AB45" i="4"/>
  <c r="AD44" i="4"/>
  <c r="AC44" i="4"/>
  <c r="AB44" i="4"/>
  <c r="AD43" i="4"/>
  <c r="AC43" i="4"/>
  <c r="AB43" i="4"/>
  <c r="AD42" i="4"/>
  <c r="AC42" i="4"/>
  <c r="AB42" i="4"/>
  <c r="AD41" i="4"/>
  <c r="AC41" i="4"/>
  <c r="AB41" i="4"/>
  <c r="AD40" i="4"/>
  <c r="AC40" i="4"/>
  <c r="AB40" i="4"/>
  <c r="AD39" i="4"/>
  <c r="AC39" i="4"/>
  <c r="AB39" i="4"/>
  <c r="AD38" i="4"/>
  <c r="AC38" i="4"/>
  <c r="AB38" i="4"/>
  <c r="AD37" i="4"/>
  <c r="AC37" i="4"/>
  <c r="AB37" i="4"/>
  <c r="AD36" i="4"/>
  <c r="AC36" i="4"/>
  <c r="AB36" i="4"/>
  <c r="AD35" i="4"/>
  <c r="AC35" i="4"/>
  <c r="AB35" i="4"/>
  <c r="AD34" i="4"/>
  <c r="AC34" i="4"/>
  <c r="AB34" i="4"/>
  <c r="AD33" i="4"/>
  <c r="AC33" i="4"/>
  <c r="AB33" i="4"/>
  <c r="AD32" i="4"/>
  <c r="AC32" i="4"/>
  <c r="AB32" i="4"/>
  <c r="AD31" i="4"/>
  <c r="AC31" i="4"/>
  <c r="AB31" i="4"/>
  <c r="AD30" i="4"/>
  <c r="AC30" i="4"/>
  <c r="AB30" i="4"/>
  <c r="AD29" i="4"/>
  <c r="AC29" i="4"/>
  <c r="AB29" i="4"/>
  <c r="AD28" i="4"/>
  <c r="AC28" i="4"/>
  <c r="AB28" i="4"/>
  <c r="AD27" i="4"/>
  <c r="AC27" i="4"/>
  <c r="AB27" i="4"/>
  <c r="AD26" i="4"/>
  <c r="AC26" i="4"/>
  <c r="AB26" i="4"/>
  <c r="AD25" i="4"/>
  <c r="AC25" i="4"/>
  <c r="AB25" i="4"/>
  <c r="AD24" i="4"/>
  <c r="AC24" i="4"/>
  <c r="AB24" i="4"/>
  <c r="AD23" i="4"/>
  <c r="AC23" i="4"/>
  <c r="AB23" i="4"/>
  <c r="AD22" i="4"/>
  <c r="AC22" i="4"/>
  <c r="AB22" i="4"/>
  <c r="AD21" i="4"/>
  <c r="AC21" i="4"/>
  <c r="AB21" i="4"/>
  <c r="AD20" i="4"/>
  <c r="AC20" i="4"/>
  <c r="AB20" i="4"/>
  <c r="AD19" i="4"/>
  <c r="AC19" i="4"/>
  <c r="AB19" i="4"/>
  <c r="AD18" i="4"/>
  <c r="AC18" i="4"/>
  <c r="AB18" i="4"/>
  <c r="AD17" i="4"/>
  <c r="AC17" i="4"/>
  <c r="AB17" i="4"/>
  <c r="AD16" i="4"/>
  <c r="AC16" i="4"/>
  <c r="AB16" i="4"/>
  <c r="AD15" i="4"/>
  <c r="AC15" i="4"/>
  <c r="AB15" i="4"/>
  <c r="AD14" i="4"/>
  <c r="AC14" i="4"/>
  <c r="AB14" i="4"/>
  <c r="AD13" i="4"/>
  <c r="AC13" i="4"/>
  <c r="AB13" i="4"/>
  <c r="AD12" i="4"/>
  <c r="AC12" i="4"/>
  <c r="AB12" i="4"/>
  <c r="AD11" i="4"/>
  <c r="AC11" i="4"/>
  <c r="AB11" i="4"/>
  <c r="AD10" i="4"/>
  <c r="AC10" i="4"/>
  <c r="AB10" i="4"/>
  <c r="AD9" i="4"/>
  <c r="AC9" i="4"/>
  <c r="AB9" i="4"/>
  <c r="AD8" i="4"/>
  <c r="AC8" i="4"/>
  <c r="AB8" i="4"/>
  <c r="AD7" i="4"/>
  <c r="AC7" i="4"/>
  <c r="AB7" i="4"/>
  <c r="AD6" i="4"/>
  <c r="AC6" i="4"/>
  <c r="AB6" i="4"/>
  <c r="AD5" i="4"/>
  <c r="AC5" i="4"/>
  <c r="AB5" i="4"/>
  <c r="AD4" i="4"/>
  <c r="AC4" i="4"/>
  <c r="AB4" i="4"/>
  <c r="L15" i="1" l="1"/>
  <c r="K15" i="1"/>
  <c r="J15" i="1"/>
  <c r="H15" i="1"/>
  <c r="T15" i="1"/>
  <c r="M15" i="1" s="1"/>
  <c r="L13" i="1"/>
  <c r="K13" i="1"/>
  <c r="J13" i="1"/>
  <c r="H13" i="1"/>
  <c r="P136" i="1" l="1"/>
  <c r="O136" i="1"/>
  <c r="N136" i="1"/>
  <c r="M136" i="1"/>
  <c r="L136" i="1"/>
  <c r="K136" i="1"/>
  <c r="J136" i="1"/>
  <c r="I130" i="1"/>
  <c r="O130" i="1" s="1"/>
  <c r="H130" i="1"/>
  <c r="G130" i="1"/>
  <c r="F130" i="1"/>
  <c r="E130" i="1"/>
  <c r="K130" i="1" s="1"/>
  <c r="D130" i="1"/>
  <c r="C130" i="1"/>
  <c r="P128" i="1"/>
  <c r="O128" i="1"/>
  <c r="N128" i="1"/>
  <c r="M128" i="1"/>
  <c r="L128" i="1"/>
  <c r="K128" i="1"/>
  <c r="J128" i="1"/>
  <c r="P127" i="1"/>
  <c r="O127" i="1"/>
  <c r="N127" i="1"/>
  <c r="M127" i="1"/>
  <c r="L127" i="1"/>
  <c r="K127" i="1"/>
  <c r="J127" i="1"/>
  <c r="P126" i="1"/>
  <c r="O126" i="1"/>
  <c r="N126" i="1"/>
  <c r="M126" i="1"/>
  <c r="L126" i="1"/>
  <c r="K126" i="1"/>
  <c r="J126" i="1"/>
  <c r="P125" i="1"/>
  <c r="O125" i="1"/>
  <c r="N125" i="1"/>
  <c r="M125" i="1"/>
  <c r="L125" i="1"/>
  <c r="K125" i="1"/>
  <c r="J125" i="1"/>
  <c r="I122" i="1"/>
  <c r="H122" i="1"/>
  <c r="N122" i="1" s="1"/>
  <c r="G122" i="1"/>
  <c r="F122" i="1"/>
  <c r="E122" i="1"/>
  <c r="D122" i="1"/>
  <c r="J122" i="1" s="1"/>
  <c r="C122" i="1"/>
  <c r="P120" i="1"/>
  <c r="O120" i="1"/>
  <c r="N120" i="1"/>
  <c r="M120" i="1"/>
  <c r="L120" i="1"/>
  <c r="K120" i="1"/>
  <c r="J120" i="1"/>
  <c r="P119" i="1"/>
  <c r="O119" i="1"/>
  <c r="N119" i="1"/>
  <c r="M119" i="1"/>
  <c r="L119" i="1"/>
  <c r="K119" i="1"/>
  <c r="J119" i="1"/>
  <c r="P118" i="1"/>
  <c r="O118" i="1"/>
  <c r="N118" i="1"/>
  <c r="M118" i="1"/>
  <c r="L118" i="1"/>
  <c r="K118" i="1"/>
  <c r="J118" i="1"/>
  <c r="P117" i="1"/>
  <c r="O117" i="1"/>
  <c r="N117" i="1"/>
  <c r="M117" i="1"/>
  <c r="L117" i="1"/>
  <c r="K117" i="1"/>
  <c r="J117" i="1"/>
  <c r="P116" i="1"/>
  <c r="O116" i="1"/>
  <c r="N116" i="1"/>
  <c r="M116" i="1"/>
  <c r="L116" i="1"/>
  <c r="K116" i="1"/>
  <c r="J116" i="1"/>
  <c r="P114" i="1"/>
  <c r="O114" i="1"/>
  <c r="N114" i="1"/>
  <c r="M114" i="1"/>
  <c r="L114" i="1"/>
  <c r="K114" i="1"/>
  <c r="J114" i="1"/>
  <c r="P113" i="1"/>
  <c r="O113" i="1"/>
  <c r="N113" i="1"/>
  <c r="M113" i="1"/>
  <c r="L113" i="1"/>
  <c r="K113" i="1"/>
  <c r="J113" i="1"/>
  <c r="B108" i="1"/>
  <c r="P99" i="1"/>
  <c r="O99" i="1"/>
  <c r="N99" i="1"/>
  <c r="M99" i="1"/>
  <c r="L99" i="1"/>
  <c r="K99" i="1"/>
  <c r="J99" i="1"/>
  <c r="I93" i="1"/>
  <c r="H93" i="1"/>
  <c r="G93" i="1"/>
  <c r="F93" i="1"/>
  <c r="E93" i="1"/>
  <c r="D93" i="1"/>
  <c r="C93" i="1"/>
  <c r="P91" i="1"/>
  <c r="O91" i="1"/>
  <c r="N91" i="1"/>
  <c r="M91" i="1"/>
  <c r="L91" i="1"/>
  <c r="K91" i="1"/>
  <c r="J91" i="1"/>
  <c r="P90" i="1"/>
  <c r="O90" i="1"/>
  <c r="N90" i="1"/>
  <c r="M90" i="1"/>
  <c r="L90" i="1"/>
  <c r="K90" i="1"/>
  <c r="J90" i="1"/>
  <c r="P89" i="1"/>
  <c r="O89" i="1"/>
  <c r="N89" i="1"/>
  <c r="M89" i="1"/>
  <c r="L89" i="1"/>
  <c r="K89" i="1"/>
  <c r="J89" i="1"/>
  <c r="P88" i="1"/>
  <c r="O88" i="1"/>
  <c r="N88" i="1"/>
  <c r="M88" i="1"/>
  <c r="L88" i="1"/>
  <c r="K88" i="1"/>
  <c r="J88" i="1"/>
  <c r="I85" i="1"/>
  <c r="H85" i="1"/>
  <c r="G85" i="1"/>
  <c r="M85" i="1" s="1"/>
  <c r="F85" i="1"/>
  <c r="E85" i="1"/>
  <c r="D85" i="1"/>
  <c r="C85" i="1"/>
  <c r="P83" i="1"/>
  <c r="O83" i="1"/>
  <c r="N83" i="1"/>
  <c r="M83" i="1"/>
  <c r="L83" i="1"/>
  <c r="K83" i="1"/>
  <c r="J83" i="1"/>
  <c r="P82" i="1"/>
  <c r="O82" i="1"/>
  <c r="N82" i="1"/>
  <c r="M82" i="1"/>
  <c r="L82" i="1"/>
  <c r="K82" i="1"/>
  <c r="J82" i="1"/>
  <c r="P81" i="1"/>
  <c r="O81" i="1"/>
  <c r="N81" i="1"/>
  <c r="M81" i="1"/>
  <c r="L81" i="1"/>
  <c r="K81" i="1"/>
  <c r="J81" i="1"/>
  <c r="P80" i="1"/>
  <c r="O80" i="1"/>
  <c r="N80" i="1"/>
  <c r="M80" i="1"/>
  <c r="L80" i="1"/>
  <c r="K80" i="1"/>
  <c r="J80" i="1"/>
  <c r="P79" i="1"/>
  <c r="O79" i="1"/>
  <c r="N79" i="1"/>
  <c r="M79" i="1"/>
  <c r="L79" i="1"/>
  <c r="K79" i="1"/>
  <c r="J79" i="1"/>
  <c r="P77" i="1"/>
  <c r="O77" i="1"/>
  <c r="N77" i="1"/>
  <c r="M77" i="1"/>
  <c r="L77" i="1"/>
  <c r="K77" i="1"/>
  <c r="J77" i="1"/>
  <c r="P76" i="1"/>
  <c r="O76" i="1"/>
  <c r="N76" i="1"/>
  <c r="M76" i="1"/>
  <c r="L76" i="1"/>
  <c r="K76" i="1"/>
  <c r="J76" i="1"/>
  <c r="B71" i="1"/>
  <c r="E63"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H4" i="1"/>
  <c r="B4" i="1"/>
  <c r="M122" i="1" l="1"/>
  <c r="J130" i="1"/>
  <c r="N130" i="1"/>
  <c r="J85" i="1"/>
  <c r="E96" i="1"/>
  <c r="I96" i="1"/>
  <c r="F133" i="1"/>
  <c r="F96" i="1"/>
  <c r="L85" i="1"/>
  <c r="N85" i="1"/>
  <c r="C96" i="1"/>
  <c r="G96" i="1"/>
  <c r="M96" i="1" s="1"/>
  <c r="P93" i="1"/>
  <c r="K122" i="1"/>
  <c r="P122" i="1"/>
  <c r="K85" i="1"/>
  <c r="P85" i="1"/>
  <c r="D96" i="1"/>
  <c r="H96" i="1"/>
  <c r="L122" i="1"/>
  <c r="C133" i="1"/>
  <c r="M130" i="1"/>
  <c r="L93" i="1"/>
  <c r="L96" i="1"/>
  <c r="O85" i="1"/>
  <c r="M93" i="1"/>
  <c r="L130" i="1"/>
  <c r="P130" i="1"/>
  <c r="G133" i="1"/>
  <c r="J93" i="1"/>
  <c r="N93" i="1"/>
  <c r="O122" i="1"/>
  <c r="D133" i="1"/>
  <c r="H133" i="1"/>
  <c r="K93" i="1"/>
  <c r="O93" i="1"/>
  <c r="E133" i="1"/>
  <c r="K133" i="1" s="1"/>
  <c r="I133" i="1"/>
  <c r="M133" i="1" l="1"/>
  <c r="O96" i="1"/>
  <c r="P96" i="1"/>
  <c r="J96" i="1"/>
  <c r="N133" i="1"/>
  <c r="K96" i="1"/>
  <c r="N96" i="1"/>
  <c r="J133" i="1"/>
  <c r="L133" i="1"/>
  <c r="P133" i="1"/>
  <c r="O133" i="1"/>
</calcChain>
</file>

<file path=xl/sharedStrings.xml><?xml version="1.0" encoding="utf-8"?>
<sst xmlns="http://schemas.openxmlformats.org/spreadsheetml/2006/main" count="10312" uniqueCount="6002">
  <si>
    <t>US Population Census Counts, 2000 &amp; 2010</t>
  </si>
  <si>
    <t>Pennsylvania Population Census by County and Municipality, 2000 &amp; 2010</t>
  </si>
  <si>
    <t>Population</t>
  </si>
  <si>
    <t>Percentage</t>
  </si>
  <si>
    <t>State</t>
  </si>
  <si>
    <t>Change</t>
  </si>
  <si>
    <t>Geographic Area</t>
  </si>
  <si>
    <t>Municipal Growth Rank</t>
  </si>
  <si>
    <t>Pennsylvania</t>
  </si>
  <si>
    <t>Alabama</t>
  </si>
  <si>
    <t>-</t>
  </si>
  <si>
    <t>Montgomery County</t>
  </si>
  <si>
    <t>Alaska</t>
  </si>
  <si>
    <t>Arizona</t>
  </si>
  <si>
    <t>Limerick township</t>
  </si>
  <si>
    <t>Arkansas</t>
  </si>
  <si>
    <t>California</t>
  </si>
  <si>
    <t>Chester County</t>
  </si>
  <si>
    <t>Colorado</t>
  </si>
  <si>
    <t>Connecticut</t>
  </si>
  <si>
    <t>Delaware</t>
  </si>
  <si>
    <t>District of Columbia</t>
  </si>
  <si>
    <t>Source: U.S. Census Bureau,Census 2000 &amp; 2010 Redistricting Data</t>
  </si>
  <si>
    <t>Florida</t>
  </si>
  <si>
    <t>(Public Law 94-171) Summary File.</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</si>
  <si>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</si>
  <si>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</si>
  <si>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</si>
  <si>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</si>
  <si>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</si>
  <si>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</si>
  <si>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</si>
  <si>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</si>
  <si>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</si>
  <si>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</si>
  <si>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</si>
  <si>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</si>
  <si>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</si>
  <si>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</si>
  <si>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</si>
  <si>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</si>
  <si>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</si>
  <si>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</si>
  <si>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</si>
  <si>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</si>
  <si>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</si>
  <si>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</si>
  <si>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</si>
  <si>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</si>
  <si>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</si>
  <si>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</si>
  <si>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</si>
  <si>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</si>
  <si>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Rhode Island</t>
  </si>
  <si>
    <t>South Carolina</t>
  </si>
  <si>
    <t>South Dakota</t>
  </si>
  <si>
    <t>Tennessee</t>
  </si>
  <si>
    <t>Texas</t>
  </si>
  <si>
    <t>Utah</t>
  </si>
  <si>
    <t>Vermont</t>
  </si>
  <si>
    <t>Virginia</t>
  </si>
  <si>
    <t>Washington</t>
  </si>
  <si>
    <t>West Virginia</t>
  </si>
  <si>
    <t>Wisconsin</t>
  </si>
  <si>
    <t>Wyoming</t>
  </si>
  <si>
    <t>Total - States &amp; D.C.</t>
  </si>
  <si>
    <t>Source: U.S. Census Bureau, Population Division</t>
  </si>
  <si>
    <t>Forecasted Population by County and Municipality, 2015-2045</t>
  </si>
  <si>
    <t>Percentage Change</t>
  </si>
  <si>
    <t>Estimate</t>
  </si>
  <si>
    <t>Forecast</t>
  </si>
  <si>
    <t>Bucks County</t>
  </si>
  <si>
    <t>Delaware County</t>
  </si>
  <si>
    <t>Philadelphia County</t>
  </si>
  <si>
    <t xml:space="preserve">Subtotal - Five Pennsylvania Counties </t>
  </si>
  <si>
    <t>Burlington County</t>
  </si>
  <si>
    <t>Camden County</t>
  </si>
  <si>
    <t>Gloucester County</t>
  </si>
  <si>
    <t>Mercer County</t>
  </si>
  <si>
    <t>Subtotal - Four New Jersey Counties</t>
  </si>
  <si>
    <t>Limerick Township</t>
  </si>
  <si>
    <t xml:space="preserve">Total - Nine DVRPC Counties </t>
  </si>
  <si>
    <t xml:space="preserve">Source:   Delaware Valley Regional Planning Commission, June 2016. </t>
  </si>
  <si>
    <t>Forecasted Employment by County and Municipality, 2015-2045</t>
  </si>
  <si>
    <t>Employment</t>
  </si>
  <si>
    <t>Source: Delaware Valley Regional Planning Commission, September 2016. Base employment data from the National Establishments Time Series (NETS) database, 2010 and 2013.</t>
  </si>
  <si>
    <t>Pennsylvania Municipalities, Total Decennial Population, 2010 &amp; 2000</t>
  </si>
  <si>
    <t>Prepared by The Pennsylvania State Data Center</t>
  </si>
  <si>
    <t>Source: U.S. Census Bureau,Census 2000 &amp; 2010 Redistricting Data (Public Law 94-171) Summary File.</t>
  </si>
  <si>
    <t>Census: April 1, 2010</t>
  </si>
  <si>
    <t>Census: April 1, 2000</t>
  </si>
  <si>
    <t>Change: 2000 to 2010</t>
  </si>
  <si>
    <r>
      <t>2010</t>
    </r>
    <r>
      <rPr>
        <b/>
        <sz val="10"/>
        <rFont val="Arial"/>
        <family val="2"/>
      </rPr>
      <t xml:space="preserve"> State, County &amp; Munic. FIPS Code</t>
    </r>
  </si>
  <si>
    <t>Number</t>
  </si>
  <si>
    <t>Percent Share of State Total</t>
  </si>
  <si>
    <t>Munic. Pop. Rank</t>
  </si>
  <si>
    <t>Munic. Rank</t>
  </si>
  <si>
    <t>Percent</t>
  </si>
  <si>
    <t>4200000000</t>
  </si>
  <si>
    <t>4200100000</t>
  </si>
  <si>
    <t>Adams County</t>
  </si>
  <si>
    <t>4200100116</t>
  </si>
  <si>
    <t>Abbottstown borough</t>
  </si>
  <si>
    <t>4200102928</t>
  </si>
  <si>
    <t>Arendtsville borough</t>
  </si>
  <si>
    <t>4200105536</t>
  </si>
  <si>
    <t>Bendersville borough</t>
  </si>
  <si>
    <t>4200105880</t>
  </si>
  <si>
    <t>Berwick township</t>
  </si>
  <si>
    <t>4200106296</t>
  </si>
  <si>
    <t>Biglerville borough</t>
  </si>
  <si>
    <t>4200107560</t>
  </si>
  <si>
    <t>Bonneauville borough</t>
  </si>
  <si>
    <t>4200110456</t>
  </si>
  <si>
    <t>Butler township</t>
  </si>
  <si>
    <t>4200111472</t>
  </si>
  <si>
    <t>Carroll Valley borough</t>
  </si>
  <si>
    <t>4200115632</t>
  </si>
  <si>
    <t>Conewago township</t>
  </si>
  <si>
    <t>4200117640</t>
  </si>
  <si>
    <t>Cumberland township</t>
  </si>
  <si>
    <t>4200120792</t>
  </si>
  <si>
    <t>East Berlin borough</t>
  </si>
  <si>
    <t>4200124560</t>
  </si>
  <si>
    <t>Fairfield borough</t>
  </si>
  <si>
    <t>4200127320</t>
  </si>
  <si>
    <t>Franklin township</t>
  </si>
  <si>
    <t>4200127704</t>
  </si>
  <si>
    <t>Freedom township</t>
  </si>
  <si>
    <t>4200128936</t>
  </si>
  <si>
    <t>Germany township</t>
  </si>
  <si>
    <t>4200128960</t>
  </si>
  <si>
    <t>Gettysburg borough</t>
  </si>
  <si>
    <t>4200132144</t>
  </si>
  <si>
    <t>Hamilton township</t>
  </si>
  <si>
    <t>4200132200</t>
  </si>
  <si>
    <t>Hamiltonban township</t>
  </si>
  <si>
    <t>4200134424</t>
  </si>
  <si>
    <t>Highland township</t>
  </si>
  <si>
    <t>4200136424</t>
  </si>
  <si>
    <t>Huntington township</t>
  </si>
  <si>
    <t>4200141672</t>
  </si>
  <si>
    <t>Latimore township</t>
  </si>
  <si>
    <t>4200143056</t>
  </si>
  <si>
    <t>Liberty township</t>
  </si>
  <si>
    <t>4200143944</t>
  </si>
  <si>
    <t>Littlestown borough</t>
  </si>
  <si>
    <t>4200146376</t>
  </si>
  <si>
    <t>McSherrystown borough</t>
  </si>
  <si>
    <t>4200148608</t>
  </si>
  <si>
    <t>Menallen township</t>
  </si>
  <si>
    <t>4200151640</t>
  </si>
  <si>
    <t>Mount Joy township</t>
  </si>
  <si>
    <t>4200151776</t>
  </si>
  <si>
    <t>Mount Pleasant township</t>
  </si>
  <si>
    <t>4200153920</t>
  </si>
  <si>
    <t>New Oxford borough</t>
  </si>
  <si>
    <t>4200157472</t>
  </si>
  <si>
    <t>Oxford township</t>
  </si>
  <si>
    <t>4200163616</t>
  </si>
  <si>
    <t>Reading township</t>
  </si>
  <si>
    <t>4200174680</t>
  </si>
  <si>
    <t>Straban township</t>
  </si>
  <si>
    <t>4200178160</t>
  </si>
  <si>
    <t>Tyrone township</t>
  </si>
  <si>
    <t>4200178264</t>
  </si>
  <si>
    <t>Union township</t>
  </si>
  <si>
    <t>4200187136</t>
  </si>
  <si>
    <t>York Springs borough</t>
  </si>
  <si>
    <t>4200300000</t>
  </si>
  <si>
    <t>Allegheny County</t>
  </si>
  <si>
    <t>4200300724</t>
  </si>
  <si>
    <t>Aleppo township</t>
  </si>
  <si>
    <t>4200303320</t>
  </si>
  <si>
    <t>Aspinwall borough</t>
  </si>
  <si>
    <t>4200303608</t>
  </si>
  <si>
    <t>Avalon borough</t>
  </si>
  <si>
    <t>4200303928</t>
  </si>
  <si>
    <t>Baldwin borough</t>
  </si>
  <si>
    <t>4200303932</t>
  </si>
  <si>
    <t>Baldwin township</t>
  </si>
  <si>
    <t>4200305216</t>
  </si>
  <si>
    <t>Bell Acres borough</t>
  </si>
  <si>
    <t>4200305312</t>
  </si>
  <si>
    <t>Bellevue borough</t>
  </si>
  <si>
    <t>4200305504</t>
  </si>
  <si>
    <t>Ben Avon borough</t>
  </si>
  <si>
    <t>4200305520</t>
  </si>
  <si>
    <t>Ben Avon Heights borough</t>
  </si>
  <si>
    <t>4200306064</t>
  </si>
  <si>
    <t>Bethel Park municipality</t>
  </si>
  <si>
    <t>4200307000</t>
  </si>
  <si>
    <t>Blawnox borough</t>
  </si>
  <si>
    <t>4200307976</t>
  </si>
  <si>
    <t>Brackenridge borough</t>
  </si>
  <si>
    <t>4200307992</t>
  </si>
  <si>
    <t>Braddock borough</t>
  </si>
  <si>
    <t>4200308008</t>
  </si>
  <si>
    <t>Braddock Hills borough</t>
  </si>
  <si>
    <t>4200308064</t>
  </si>
  <si>
    <t>Bradford Woods borough</t>
  </si>
  <si>
    <t>4200308416</t>
  </si>
  <si>
    <t>Brentwood borough</t>
  </si>
  <si>
    <t>4200308624</t>
  </si>
  <si>
    <t>Bridgeville borough</t>
  </si>
  <si>
    <t>4200311336</t>
  </si>
  <si>
    <t>Carnegie borough</t>
  </si>
  <si>
    <t>4200311680</t>
  </si>
  <si>
    <t>Castle Shannon borough</t>
  </si>
  <si>
    <t>4200312496</t>
  </si>
  <si>
    <t>Chalfant borough</t>
  </si>
  <si>
    <t>4200313392</t>
  </si>
  <si>
    <t>Cheswick borough</t>
  </si>
  <si>
    <t>4200313608</t>
  </si>
  <si>
    <t>Churchill borough</t>
  </si>
  <si>
    <t>4200313704</t>
  </si>
  <si>
    <t>Clairton city</t>
  </si>
  <si>
    <t>4200315216</t>
  </si>
  <si>
    <t>Collier township</t>
  </si>
  <si>
    <t>4200316144</t>
  </si>
  <si>
    <t>Coraopolis borough</t>
  </si>
  <si>
    <t>4200316848</t>
  </si>
  <si>
    <t>Crafton borough</t>
  </si>
  <si>
    <t>4200317048</t>
  </si>
  <si>
    <t>Crescent township</t>
  </si>
  <si>
    <t>4200319576</t>
  </si>
  <si>
    <t>Dormont borough</t>
  </si>
  <si>
    <t>4200319856</t>
  </si>
  <si>
    <t>Dravosburg borough</t>
  </si>
  <si>
    <t>4200320432</t>
  </si>
  <si>
    <t>Duquesne city</t>
  </si>
  <si>
    <t>4200321024</t>
  </si>
  <si>
    <t>East Deer township</t>
  </si>
  <si>
    <t>4200321444</t>
  </si>
  <si>
    <t>East McKeesport borough</t>
  </si>
  <si>
    <t>4200321712</t>
  </si>
  <si>
    <t>East Pittsburgh borough</t>
  </si>
  <si>
    <t>4200322520</t>
  </si>
  <si>
    <t>Edgewood borough</t>
  </si>
  <si>
    <t>4200322576</t>
  </si>
  <si>
    <t>Edgeworth borough</t>
  </si>
  <si>
    <t>4200322992</t>
  </si>
  <si>
    <t>Elizabeth borough</t>
  </si>
  <si>
    <t>4200323000</t>
  </si>
  <si>
    <t>Elizabeth township</t>
  </si>
  <si>
    <t>4200323616</t>
  </si>
  <si>
    <t>Emsworth borough</t>
  </si>
  <si>
    <t>4200324160</t>
  </si>
  <si>
    <t>Etna borough</t>
  </si>
  <si>
    <t>4200325400</t>
  </si>
  <si>
    <t>Fawn township</t>
  </si>
  <si>
    <t>4200325904</t>
  </si>
  <si>
    <t>Findlay township</t>
  </si>
  <si>
    <t>4200326592</t>
  </si>
  <si>
    <t>Forest Hills borough</t>
  </si>
  <si>
    <t>4200326896</t>
  </si>
  <si>
    <t>Forward township</t>
  </si>
  <si>
    <t>4200327120</t>
  </si>
  <si>
    <t>Fox Chapel borough</t>
  </si>
  <si>
    <t>4200327552</t>
  </si>
  <si>
    <t>Franklin Park borough</t>
  </si>
  <si>
    <t>4200327608</t>
  </si>
  <si>
    <t>Frazer township</t>
  </si>
  <si>
    <t>4200329432</t>
  </si>
  <si>
    <t>Glassport borough</t>
  </si>
  <si>
    <t>4200329592</t>
  </si>
  <si>
    <t>Glenfield borough</t>
  </si>
  <si>
    <t>4200329732</t>
  </si>
  <si>
    <t>Glen Osborne borough</t>
  </si>
  <si>
    <t>4200331256</t>
  </si>
  <si>
    <t>Green Tree borough</t>
  </si>
  <si>
    <t>4200332328</t>
  </si>
  <si>
    <t>Hampton township</t>
  </si>
  <si>
    <t>4200332624</t>
  </si>
  <si>
    <t>Harmar township</t>
  </si>
  <si>
    <t>4200332832</t>
  </si>
  <si>
    <t>Harrison township</t>
  </si>
  <si>
    <t>4200333312</t>
  </si>
  <si>
    <t>Haysville borough</t>
  </si>
  <si>
    <t>4200333592</t>
  </si>
  <si>
    <t>Heidelberg borough</t>
  </si>
  <si>
    <t>4200335424</t>
  </si>
  <si>
    <t>Homestead borough</t>
  </si>
  <si>
    <t>4200336808</t>
  </si>
  <si>
    <t>Indiana township</t>
  </si>
  <si>
    <t>4200337000</t>
  </si>
  <si>
    <t>Ingram borough</t>
  </si>
  <si>
    <t>4200337955</t>
  </si>
  <si>
    <t>Jefferson Hills borough</t>
  </si>
  <si>
    <t>4200339312</t>
  </si>
  <si>
    <t>Kennedy township</t>
  </si>
  <si>
    <t>4200339624</t>
  </si>
  <si>
    <t>Kilbuck township</t>
  </si>
  <si>
    <t>4200342368</t>
  </si>
  <si>
    <t>Leet township</t>
  </si>
  <si>
    <t>4200342392</t>
  </si>
  <si>
    <t>Leetsdale borough</t>
  </si>
  <si>
    <t>4200343064</t>
  </si>
  <si>
    <t>Liberty borough</t>
  </si>
  <si>
    <t>4200343408</t>
  </si>
  <si>
    <t>Lincoln borough</t>
  </si>
  <si>
    <t>4200345900</t>
  </si>
  <si>
    <t>McCandless township</t>
  </si>
  <si>
    <t>4200346072</t>
  </si>
  <si>
    <t>McDonald borough</t>
  </si>
  <si>
    <t>4200346256</t>
  </si>
  <si>
    <t>McKeesport city</t>
  </si>
  <si>
    <t>4200346264</t>
  </si>
  <si>
    <t>McKees Rocks borough</t>
  </si>
  <si>
    <t>4200347696</t>
  </si>
  <si>
    <t>Marshall township</t>
  </si>
  <si>
    <t>4200349920</t>
  </si>
  <si>
    <t>Millvale borough</t>
  </si>
  <si>
    <t>4200350528</t>
  </si>
  <si>
    <t>Monroeville municipality</t>
  </si>
  <si>
    <t>4200350784</t>
  </si>
  <si>
    <t>Moon township</t>
  </si>
  <si>
    <t>4200351696</t>
  </si>
  <si>
    <t>Mount Lebanon township</t>
  </si>
  <si>
    <t>4200351744</t>
  </si>
  <si>
    <t>Mount Oliver borough</t>
  </si>
  <si>
    <t>4200352320</t>
  </si>
  <si>
    <t>Munhall borough</t>
  </si>
  <si>
    <t>4200353136</t>
  </si>
  <si>
    <t>Neville township</t>
  </si>
  <si>
    <t>4200354816</t>
  </si>
  <si>
    <t>North Braddock borough</t>
  </si>
  <si>
    <t>4200355016</t>
  </si>
  <si>
    <t>North Fayette township</t>
  </si>
  <si>
    <t>4200355488</t>
  </si>
  <si>
    <t>North Versailles township</t>
  </si>
  <si>
    <t>4200355840</t>
  </si>
  <si>
    <t>Oakdale borough</t>
  </si>
  <si>
    <t>4200356088</t>
  </si>
  <si>
    <t>Oakmont borough</t>
  </si>
  <si>
    <t>4200356384</t>
  </si>
  <si>
    <t>O'Hara township</t>
  </si>
  <si>
    <t>4200356392</t>
  </si>
  <si>
    <t>Ohio township</t>
  </si>
  <si>
    <t>4200359032</t>
  </si>
  <si>
    <t>Penn Hills township</t>
  </si>
  <si>
    <t>4200359152</t>
  </si>
  <si>
    <t>Pennsbury Village borough</t>
  </si>
  <si>
    <t>4200360272</t>
  </si>
  <si>
    <t>Pine township</t>
  </si>
  <si>
    <t>4200360712</t>
  </si>
  <si>
    <t>Pitcairn borough</t>
  </si>
  <si>
    <t>4200361000</t>
  </si>
  <si>
    <t>Pittsburgh city</t>
  </si>
  <si>
    <t>4200361328</t>
  </si>
  <si>
    <t>Pleasant Hills borough</t>
  </si>
  <si>
    <t>4200361536</t>
  </si>
  <si>
    <t>Plum borough</t>
  </si>
  <si>
    <t>4200362320</t>
  </si>
  <si>
    <t>Port Vue borough</t>
  </si>
  <si>
    <t>4200363408</t>
  </si>
  <si>
    <t>Rankin borough</t>
  </si>
  <si>
    <t>4200364240</t>
  </si>
  <si>
    <t>Reserve township</t>
  </si>
  <si>
    <t>4200364528</t>
  </si>
  <si>
    <t>Richland township</t>
  </si>
  <si>
    <t>4200365352</t>
  </si>
  <si>
    <t>Robinson township</t>
  </si>
  <si>
    <t>4200366264</t>
  </si>
  <si>
    <t>Ross township</t>
  </si>
  <si>
    <t>4200366320</t>
  </si>
  <si>
    <t>Rosslyn Farms borough</t>
  </si>
  <si>
    <t>4200368388</t>
  </si>
  <si>
    <t>Scott township</t>
  </si>
  <si>
    <t>4200369376</t>
  </si>
  <si>
    <t>Sewickley borough</t>
  </si>
  <si>
    <t>4200369400</t>
  </si>
  <si>
    <t>Sewickley Heights borough</t>
  </si>
  <si>
    <t>4200369416</t>
  </si>
  <si>
    <t>Sewickley Hills borough</t>
  </si>
  <si>
    <t>4200369584</t>
  </si>
  <si>
    <t>Shaler township</t>
  </si>
  <si>
    <t>4200369776</t>
  </si>
  <si>
    <t>Sharpsburg borough</t>
  </si>
  <si>
    <t>4200372160</t>
  </si>
  <si>
    <t>South Fayette township</t>
  </si>
  <si>
    <t>4200372400</t>
  </si>
  <si>
    <t>South Park township</t>
  </si>
  <si>
    <t>4200372568</t>
  </si>
  <si>
    <t>South Versailles township</t>
  </si>
  <si>
    <t>4200372960</t>
  </si>
  <si>
    <t>Springdale borough</t>
  </si>
  <si>
    <t>4200372968</t>
  </si>
  <si>
    <t>Springdale township</t>
  </si>
  <si>
    <t>4200374648</t>
  </si>
  <si>
    <t>Stowe township</t>
  </si>
  <si>
    <t>4200375816</t>
  </si>
  <si>
    <t>Swissvale borough</t>
  </si>
  <si>
    <t>4200376104</t>
  </si>
  <si>
    <t>Tarentum borough</t>
  </si>
  <si>
    <t>4200376560</t>
  </si>
  <si>
    <t>Thornburg borough</t>
  </si>
  <si>
    <t>4200377272</t>
  </si>
  <si>
    <t>Trafford borough</t>
  </si>
  <si>
    <t>4200377912</t>
  </si>
  <si>
    <t>Turtle Creek borough</t>
  </si>
  <si>
    <t>4200379274</t>
  </si>
  <si>
    <t>Upper St. Clair township</t>
  </si>
  <si>
    <t>4200380032</t>
  </si>
  <si>
    <t>Verona borough</t>
  </si>
  <si>
    <t>4200380040</t>
  </si>
  <si>
    <t>Versailles borough</t>
  </si>
  <si>
    <t>4200380600</t>
  </si>
  <si>
    <t>Wall borough</t>
  </si>
  <si>
    <t>4200382800</t>
  </si>
  <si>
    <t>West Deer township</t>
  </si>
  <si>
    <t>4200382848</t>
  </si>
  <si>
    <t>West Elizabeth borough</t>
  </si>
  <si>
    <t>4200383200</t>
  </si>
  <si>
    <t>West Homestead borough</t>
  </si>
  <si>
    <t>4200383512</t>
  </si>
  <si>
    <t>West Mifflin borough</t>
  </si>
  <si>
    <t>4200384144</t>
  </si>
  <si>
    <t>West View borough</t>
  </si>
  <si>
    <t>4200384440</t>
  </si>
  <si>
    <t>Whitaker borough</t>
  </si>
  <si>
    <t>4200384512</t>
  </si>
  <si>
    <t>Whitehall borough</t>
  </si>
  <si>
    <t>4200384704</t>
  </si>
  <si>
    <t>White Oak borough</t>
  </si>
  <si>
    <t>4200385184</t>
  </si>
  <si>
    <t>Wilkins township</t>
  </si>
  <si>
    <t>4200385188</t>
  </si>
  <si>
    <t>Wilkinsburg borough</t>
  </si>
  <si>
    <t>4200385496</t>
  </si>
  <si>
    <t>Wilmerding borough</t>
  </si>
  <si>
    <t>4200500000</t>
  </si>
  <si>
    <t>Armstrong County</t>
  </si>
  <si>
    <t>4200502720</t>
  </si>
  <si>
    <t>Apollo borough</t>
  </si>
  <si>
    <t>4200502752</t>
  </si>
  <si>
    <t>Applewold borough</t>
  </si>
  <si>
    <t>4200503480</t>
  </si>
  <si>
    <t>Atwood borough</t>
  </si>
  <si>
    <t>4200505992</t>
  </si>
  <si>
    <t>Bethel township</t>
  </si>
  <si>
    <t>4200507416</t>
  </si>
  <si>
    <t>Boggs township</t>
  </si>
  <si>
    <t>4200508152</t>
  </si>
  <si>
    <t>Bradys Bend township</t>
  </si>
  <si>
    <t>4200510344</t>
  </si>
  <si>
    <t>Burrell township</t>
  </si>
  <si>
    <t>4200510680</t>
  </si>
  <si>
    <t>Cadogan township</t>
  </si>
  <si>
    <t>4200516728</t>
  </si>
  <si>
    <t>Cowanshannock township</t>
  </si>
  <si>
    <t>4200518400</t>
  </si>
  <si>
    <t>Dayton borough</t>
  </si>
  <si>
    <t>4200521160</t>
  </si>
  <si>
    <t>East Franklin township</t>
  </si>
  <si>
    <t>4200522832</t>
  </si>
  <si>
    <t>Elderton borough</t>
  </si>
  <si>
    <t>4200526512</t>
  </si>
  <si>
    <t>Ford City borough</t>
  </si>
  <si>
    <t>4200526520</t>
  </si>
  <si>
    <t>Ford Cliff borough</t>
  </si>
  <si>
    <t>4200527784</t>
  </si>
  <si>
    <t>Freeport borough</t>
  </si>
  <si>
    <t>4200529184</t>
  </si>
  <si>
    <t>Gilpin township</t>
  </si>
  <si>
    <t>4200535936</t>
  </si>
  <si>
    <t>Hovey township</t>
  </si>
  <si>
    <t>4200539968</t>
  </si>
  <si>
    <t>Kiskiminetas township</t>
  </si>
  <si>
    <t>4200540040</t>
  </si>
  <si>
    <t>Kittanning borough</t>
  </si>
  <si>
    <t>4200540056</t>
  </si>
  <si>
    <t>Kittanning township</t>
  </si>
  <si>
    <t>4200542280</t>
  </si>
  <si>
    <t>Leechburg borough</t>
  </si>
  <si>
    <t>4200546456</t>
  </si>
  <si>
    <t>Madison township</t>
  </si>
  <si>
    <t>4200546632</t>
  </si>
  <si>
    <t>Mahoning township</t>
  </si>
  <si>
    <t>4200546976</t>
  </si>
  <si>
    <t>Manor township</t>
  </si>
  <si>
    <t>4200547064</t>
  </si>
  <si>
    <t>Manorville borough</t>
  </si>
  <si>
    <t>4200554728</t>
  </si>
  <si>
    <t>North Apollo borough</t>
  </si>
  <si>
    <t>4200554856</t>
  </si>
  <si>
    <t>North Buffalo township</t>
  </si>
  <si>
    <t>4200557976</t>
  </si>
  <si>
    <t>Parker city</t>
  </si>
  <si>
    <t>4200558160</t>
  </si>
  <si>
    <t>Parks township</t>
  </si>
  <si>
    <t>4200559440</t>
  </si>
  <si>
    <t>Perry township</t>
  </si>
  <si>
    <t>4200560280</t>
  </si>
  <si>
    <t>4200561576</t>
  </si>
  <si>
    <t>Plumcreek township</t>
  </si>
  <si>
    <t>4200563560</t>
  </si>
  <si>
    <t>Rayburn township</t>
  </si>
  <si>
    <t>4200563712</t>
  </si>
  <si>
    <t>Redbank township</t>
  </si>
  <si>
    <t>4200566720</t>
  </si>
  <si>
    <t>Rural Valley borough</t>
  </si>
  <si>
    <t>4200571968</t>
  </si>
  <si>
    <t>South Bend township</t>
  </si>
  <si>
    <t>4200571976</t>
  </si>
  <si>
    <t>South Bethlehem borough</t>
  </si>
  <si>
    <t>4200572000</t>
  </si>
  <si>
    <t>South Buffalo township</t>
  </si>
  <si>
    <t>4200574992</t>
  </si>
  <si>
    <t>Sugarcreek township</t>
  </si>
  <si>
    <t>4200579528</t>
  </si>
  <si>
    <t>Valley township</t>
  </si>
  <si>
    <t>4200581176</t>
  </si>
  <si>
    <t>Washington township</t>
  </si>
  <si>
    <t>4200581720</t>
  </si>
  <si>
    <t>Wayne township</t>
  </si>
  <si>
    <t>4200583024</t>
  </si>
  <si>
    <t>West Franklin township</t>
  </si>
  <si>
    <t>4200583248</t>
  </si>
  <si>
    <t>West Kittanning borough</t>
  </si>
  <si>
    <t>4200586560</t>
  </si>
  <si>
    <t>Worthington borough</t>
  </si>
  <si>
    <t>4200700000</t>
  </si>
  <si>
    <t>Beaver County</t>
  </si>
  <si>
    <t>4200700820</t>
  </si>
  <si>
    <t>Aliquippa city</t>
  </si>
  <si>
    <t>4200702288</t>
  </si>
  <si>
    <t>Ambridge borough</t>
  </si>
  <si>
    <t>4200703736</t>
  </si>
  <si>
    <t>Baden borough</t>
  </si>
  <si>
    <t>4200704688</t>
  </si>
  <si>
    <t>Beaver borough</t>
  </si>
  <si>
    <t>4200704792</t>
  </si>
  <si>
    <t>Beaver Falls city</t>
  </si>
  <si>
    <t>4200706240</t>
  </si>
  <si>
    <t>Big Beaver borough</t>
  </si>
  <si>
    <t>4200708632</t>
  </si>
  <si>
    <t>Bridgewater borough</t>
  </si>
  <si>
    <t>4200708680</t>
  </si>
  <si>
    <t>Brighton township</t>
  </si>
  <si>
    <t>4200712016</t>
  </si>
  <si>
    <t>Center township</t>
  </si>
  <si>
    <t>4200713488</t>
  </si>
  <si>
    <t>Chippewa township</t>
  </si>
  <si>
    <t>4200715872</t>
  </si>
  <si>
    <t>Conway borough</t>
  </si>
  <si>
    <t>4200718192</t>
  </si>
  <si>
    <t>Darlington borough</t>
  </si>
  <si>
    <t>4200718200</t>
  </si>
  <si>
    <t>Darlington township</t>
  </si>
  <si>
    <t>4200718264</t>
  </si>
  <si>
    <t>Daugherty township</t>
  </si>
  <si>
    <t>4200721752</t>
  </si>
  <si>
    <t>East Rochester borough</t>
  </si>
  <si>
    <t>4200721968</t>
  </si>
  <si>
    <t>Eastvale borough</t>
  </si>
  <si>
    <t>4200722264</t>
  </si>
  <si>
    <t>Economy borough</t>
  </si>
  <si>
    <t>4200723304</t>
  </si>
  <si>
    <t>Ellwood City borough</t>
  </si>
  <si>
    <t>4200725152</t>
  </si>
  <si>
    <t>Fallston borough</t>
  </si>
  <si>
    <t>4200727312</t>
  </si>
  <si>
    <t>Frankfort Springs borough</t>
  </si>
  <si>
    <t>4200727336</t>
  </si>
  <si>
    <t>4200727712</t>
  </si>
  <si>
    <t>Freedom borough</t>
  </si>
  <si>
    <t>4200728824</t>
  </si>
  <si>
    <t>Georgetown borough</t>
  </si>
  <si>
    <t>4200729392</t>
  </si>
  <si>
    <t>Glasgow borough</t>
  </si>
  <si>
    <t>4200730920</t>
  </si>
  <si>
    <t>Greene township</t>
  </si>
  <si>
    <t>4200732392</t>
  </si>
  <si>
    <t>Hanover township</t>
  </si>
  <si>
    <t>4200732680</t>
  </si>
  <si>
    <t>Harmony township</t>
  </si>
  <si>
    <t>4200735488</t>
  </si>
  <si>
    <t>Homewood borough</t>
  </si>
  <si>
    <t>4200735576</t>
  </si>
  <si>
    <t>Hookstown borough</t>
  </si>
  <si>
    <t>4200735640</t>
  </si>
  <si>
    <t>Hopewell township</t>
  </si>
  <si>
    <t>4200736776</t>
  </si>
  <si>
    <t>Independence township</t>
  </si>
  <si>
    <t>4200736944</t>
  </si>
  <si>
    <t>Industry borough</t>
  </si>
  <si>
    <t>4200740400</t>
  </si>
  <si>
    <t>Koppel borough</t>
  </si>
  <si>
    <t>4200747432</t>
  </si>
  <si>
    <t>Marion township</t>
  </si>
  <si>
    <t>4200749184</t>
  </si>
  <si>
    <t>Midland borough</t>
  </si>
  <si>
    <t>4200750320</t>
  </si>
  <si>
    <t>Monaca borough</t>
  </si>
  <si>
    <t>4200753288</t>
  </si>
  <si>
    <t>New Brighton borough</t>
  </si>
  <si>
    <t>4200753592</t>
  </si>
  <si>
    <t>New Galilee borough</t>
  </si>
  <si>
    <t>4200754072</t>
  </si>
  <si>
    <t>New Sewickley township</t>
  </si>
  <si>
    <t>4200755400</t>
  </si>
  <si>
    <t>North Sewickley township</t>
  </si>
  <si>
    <t>4200756432</t>
  </si>
  <si>
    <t>Ohioville borough</t>
  </si>
  <si>
    <t>4200758375</t>
  </si>
  <si>
    <t>Patterson township</t>
  </si>
  <si>
    <t>4200758384</t>
  </si>
  <si>
    <t>Patterson Heights borough</t>
  </si>
  <si>
    <t>4200762352</t>
  </si>
  <si>
    <t>Potter township</t>
  </si>
  <si>
    <t>4200762888</t>
  </si>
  <si>
    <t>Pulaski township</t>
  </si>
  <si>
    <t>4200763224</t>
  </si>
  <si>
    <t>Raccoon township</t>
  </si>
  <si>
    <t>4200765392</t>
  </si>
  <si>
    <t>Rochester borough</t>
  </si>
  <si>
    <t>4200765400</t>
  </si>
  <si>
    <t>Rochester township</t>
  </si>
  <si>
    <t>4200770376</t>
  </si>
  <si>
    <t>Shippingport borough</t>
  </si>
  <si>
    <t>4200771952</t>
  </si>
  <si>
    <t>South Beaver township</t>
  </si>
  <si>
    <t>4200772216</t>
  </si>
  <si>
    <t>South Heights borough</t>
  </si>
  <si>
    <t>4200779856</t>
  </si>
  <si>
    <t>Vanport township</t>
  </si>
  <si>
    <t>4200783472</t>
  </si>
  <si>
    <t>West Mayfield borough</t>
  </si>
  <si>
    <t>4200784444</t>
  </si>
  <si>
    <t>White township</t>
  </si>
  <si>
    <t>4200900000</t>
  </si>
  <si>
    <t>Bedford County</t>
  </si>
  <si>
    <t>4200904944</t>
  </si>
  <si>
    <t>Bedford borough</t>
  </si>
  <si>
    <t>4200904952</t>
  </si>
  <si>
    <t>Bedford township</t>
  </si>
  <si>
    <t>4200907024</t>
  </si>
  <si>
    <t>Bloomfield township</t>
  </si>
  <si>
    <t>4200908880</t>
  </si>
  <si>
    <t>Broad Top township</t>
  </si>
  <si>
    <t>4200914584</t>
  </si>
  <si>
    <t>Coaldale borough</t>
  </si>
  <si>
    <t>4200915032</t>
  </si>
  <si>
    <t>Colerain township</t>
  </si>
  <si>
    <t>4200917664</t>
  </si>
  <si>
    <t>Cumberland Valley township</t>
  </si>
  <si>
    <t>4200921736</t>
  </si>
  <si>
    <t>East Providence township</t>
  </si>
  <si>
    <t>4200921788</t>
  </si>
  <si>
    <t>East St. Clair township</t>
  </si>
  <si>
    <t>4200924304</t>
  </si>
  <si>
    <t>Everett borough</t>
  </si>
  <si>
    <t>4200932840</t>
  </si>
  <si>
    <t>4200935648</t>
  </si>
  <si>
    <t>Hopewell borough</t>
  </si>
  <si>
    <t>4200935656</t>
  </si>
  <si>
    <t>4200936640</t>
  </si>
  <si>
    <t>Hyndman borough</t>
  </si>
  <si>
    <t>4200938576</t>
  </si>
  <si>
    <t>Juniata township</t>
  </si>
  <si>
    <t>4200939658</t>
  </si>
  <si>
    <t>Kimmel township</t>
  </si>
  <si>
    <t>4200939720</t>
  </si>
  <si>
    <t>King township</t>
  </si>
  <si>
    <t>4200943072</t>
  </si>
  <si>
    <t>4200943416</t>
  </si>
  <si>
    <t>Lincoln township</t>
  </si>
  <si>
    <t>4200944448</t>
  </si>
  <si>
    <t>Londonderry township</t>
  </si>
  <si>
    <t>4200946928</t>
  </si>
  <si>
    <t>Mann township</t>
  </si>
  <si>
    <t>4200946944</t>
  </si>
  <si>
    <t>Manns Choice borough</t>
  </si>
  <si>
    <t>4200950424</t>
  </si>
  <si>
    <t>Monroe township</t>
  </si>
  <si>
    <t>4200952648</t>
  </si>
  <si>
    <t>Napier township</t>
  </si>
  <si>
    <t>4200953928</t>
  </si>
  <si>
    <t>New Paris borough</t>
  </si>
  <si>
    <t>4200958492</t>
  </si>
  <si>
    <t>Pavia township</t>
  </si>
  <si>
    <t>4200961496</t>
  </si>
  <si>
    <t>Pleasantville borough</t>
  </si>
  <si>
    <t>4200963312</t>
  </si>
  <si>
    <t>Rainsburg borough</t>
  </si>
  <si>
    <t>4200967256</t>
  </si>
  <si>
    <t>St. Clairsville borough</t>
  </si>
  <si>
    <t>4200968072</t>
  </si>
  <si>
    <t>Saxton borough</t>
  </si>
  <si>
    <t>4200968152</t>
  </si>
  <si>
    <t>Schellsburg borough</t>
  </si>
  <si>
    <t>4200971544</t>
  </si>
  <si>
    <t>Snake Spring township</t>
  </si>
  <si>
    <t>4200971888</t>
  </si>
  <si>
    <t>Southampton township</t>
  </si>
  <si>
    <t>4200972656</t>
  </si>
  <si>
    <t>South Woodbury township</t>
  </si>
  <si>
    <t>4200983920</t>
  </si>
  <si>
    <t>West Providence township</t>
  </si>
  <si>
    <t>4200983972</t>
  </si>
  <si>
    <t>West St. Clair township</t>
  </si>
  <si>
    <t>4200986128</t>
  </si>
  <si>
    <t>Woodbury borough</t>
  </si>
  <si>
    <t>4200986136</t>
  </si>
  <si>
    <t>Woodbury township</t>
  </si>
  <si>
    <t>4201100000</t>
  </si>
  <si>
    <t>Berks County</t>
  </si>
  <si>
    <t>4201100364</t>
  </si>
  <si>
    <t>Adamstown borough</t>
  </si>
  <si>
    <t>4201100588</t>
  </si>
  <si>
    <t>Albany township</t>
  </si>
  <si>
    <t>4201102120</t>
  </si>
  <si>
    <t>Alsace township</t>
  </si>
  <si>
    <t>4201102328</t>
  </si>
  <si>
    <t>Amity township</t>
  </si>
  <si>
    <t>4201103984</t>
  </si>
  <si>
    <t>Bally borough</t>
  </si>
  <si>
    <t>4201104896</t>
  </si>
  <si>
    <t>Bechtelsville borough</t>
  </si>
  <si>
    <t>4201105816</t>
  </si>
  <si>
    <t>Bern township</t>
  </si>
  <si>
    <t>4201105848</t>
  </si>
  <si>
    <t>Bernville borough</t>
  </si>
  <si>
    <t>4201106008</t>
  </si>
  <si>
    <t>4201106504</t>
  </si>
  <si>
    <t>Birdsboro borough</t>
  </si>
  <si>
    <t>4201107960</t>
  </si>
  <si>
    <t>Boyertown borough</t>
  </si>
  <si>
    <t>4201108344</t>
  </si>
  <si>
    <t>Brecknock township</t>
  </si>
  <si>
    <t>4201110696</t>
  </si>
  <si>
    <t>Caernarvon township</t>
  </si>
  <si>
    <t>4201112104</t>
  </si>
  <si>
    <t>Centerport borough</t>
  </si>
  <si>
    <t>4201112344</t>
  </si>
  <si>
    <t>Centre township</t>
  </si>
  <si>
    <t>4201114984</t>
  </si>
  <si>
    <t>Colebrookdale township</t>
  </si>
  <si>
    <t>4201117720</t>
  </si>
  <si>
    <t>Cumru township</t>
  </si>
  <si>
    <t>4201119312</t>
  </si>
  <si>
    <t>District township</t>
  </si>
  <si>
    <t>4201119664</t>
  </si>
  <si>
    <t>Douglass township</t>
  </si>
  <si>
    <t>4201120680</t>
  </si>
  <si>
    <t>Earl township</t>
  </si>
  <si>
    <t>4201124384</t>
  </si>
  <si>
    <t>Exeter township</t>
  </si>
  <si>
    <t>4201126280</t>
  </si>
  <si>
    <t>Fleetwood borough</t>
  </si>
  <si>
    <t>4201131352</t>
  </si>
  <si>
    <t>Greenwich township</t>
  </si>
  <si>
    <t>4201132120</t>
  </si>
  <si>
    <t>Hamburg borough</t>
  </si>
  <si>
    <t>4201133600</t>
  </si>
  <si>
    <t>Heidelberg township</t>
  </si>
  <si>
    <t>4201134016</t>
  </si>
  <si>
    <t>Hereford township</t>
  </si>
  <si>
    <t>4201137824</t>
  </si>
  <si>
    <t>Jefferson township</t>
  </si>
  <si>
    <t>4201139256</t>
  </si>
  <si>
    <t>Kenhorst borough</t>
  </si>
  <si>
    <t>4201140656</t>
  </si>
  <si>
    <t>Kutztown borough</t>
  </si>
  <si>
    <t>4201141768</t>
  </si>
  <si>
    <t>Laureldale borough</t>
  </si>
  <si>
    <t>4201142352</t>
  </si>
  <si>
    <t>Leesport borough</t>
  </si>
  <si>
    <t>4201142688</t>
  </si>
  <si>
    <t>Lenhartsville borough</t>
  </si>
  <si>
    <t>4201144584</t>
  </si>
  <si>
    <t>Longswamp township</t>
  </si>
  <si>
    <t>4201144840</t>
  </si>
  <si>
    <t>Lower Alsace township</t>
  </si>
  <si>
    <t>4201144928</t>
  </si>
  <si>
    <t>Lower Heidelberg township</t>
  </si>
  <si>
    <t>4201145752</t>
  </si>
  <si>
    <t>Lyons borough</t>
  </si>
  <si>
    <t>4201146680</t>
  </si>
  <si>
    <t>Maidencreek township</t>
  </si>
  <si>
    <t>4201147440</t>
  </si>
  <si>
    <t>4201148128</t>
  </si>
  <si>
    <t>Maxatawny township</t>
  </si>
  <si>
    <t>4201150272</t>
  </si>
  <si>
    <t>Mohnton borough</t>
  </si>
  <si>
    <t>4201151760</t>
  </si>
  <si>
    <t>Mount Penn borough</t>
  </si>
  <si>
    <t>4201152200</t>
  </si>
  <si>
    <t>Muhlenberg township</t>
  </si>
  <si>
    <t>4201153916</t>
  </si>
  <si>
    <t>New Morgan borough</t>
  </si>
  <si>
    <t>4201155088</t>
  </si>
  <si>
    <t>North Heidelberg township</t>
  </si>
  <si>
    <t>4201156672</t>
  </si>
  <si>
    <t>Oley township</t>
  </si>
  <si>
    <t>4201156856</t>
  </si>
  <si>
    <t>Ontelaunee township</t>
  </si>
  <si>
    <t>4201158784</t>
  </si>
  <si>
    <t>Penn township</t>
  </si>
  <si>
    <t>4201159448</t>
  </si>
  <si>
    <t>4201160176</t>
  </si>
  <si>
    <t>Pike township</t>
  </si>
  <si>
    <t>4201163624</t>
  </si>
  <si>
    <t>Reading city</t>
  </si>
  <si>
    <t>4201164592</t>
  </si>
  <si>
    <t>Richmond township</t>
  </si>
  <si>
    <t>4201165320</t>
  </si>
  <si>
    <t>Robeson township</t>
  </si>
  <si>
    <t>4201165336</t>
  </si>
  <si>
    <t>Robesonia borough</t>
  </si>
  <si>
    <t>4201165544</t>
  </si>
  <si>
    <t>Rockland township</t>
  </si>
  <si>
    <t>4201166728</t>
  </si>
  <si>
    <t>Ruscombmanor township</t>
  </si>
  <si>
    <t>4201167304</t>
  </si>
  <si>
    <t>St. Lawrence borough</t>
  </si>
  <si>
    <t>4201170248</t>
  </si>
  <si>
    <t>Shillington borough</t>
  </si>
  <si>
    <t>4201170464</t>
  </si>
  <si>
    <t>Shoemakersville borough</t>
  </si>
  <si>
    <t>4201170880</t>
  </si>
  <si>
    <t>Sinking Spring borough</t>
  </si>
  <si>
    <t>4201172208</t>
  </si>
  <si>
    <t>South Heidelberg township</t>
  </si>
  <si>
    <t>4201172824</t>
  </si>
  <si>
    <t>Spring township</t>
  </si>
  <si>
    <t>4201174744</t>
  </si>
  <si>
    <t>Strausstown borough</t>
  </si>
  <si>
    <t>4201176712</t>
  </si>
  <si>
    <t>Tilden township</t>
  </si>
  <si>
    <t>4201177104</t>
  </si>
  <si>
    <t>Topton borough</t>
  </si>
  <si>
    <t>4201177752</t>
  </si>
  <si>
    <t>Tulpehocken township</t>
  </si>
  <si>
    <t>4201178280</t>
  </si>
  <si>
    <t>4201178752</t>
  </si>
  <si>
    <t>Upper Bern township</t>
  </si>
  <si>
    <t>4201179328</t>
  </si>
  <si>
    <t>Upper Tulpehocken township</t>
  </si>
  <si>
    <t>4201181184</t>
  </si>
  <si>
    <t>4201182296</t>
  </si>
  <si>
    <t>Wernersville borough</t>
  </si>
  <si>
    <t>4201183928</t>
  </si>
  <si>
    <t>West Reading borough</t>
  </si>
  <si>
    <t>4201185720</t>
  </si>
  <si>
    <t>Windsor township</t>
  </si>
  <si>
    <t>4201186056</t>
  </si>
  <si>
    <t>Womelsdorf borough</t>
  </si>
  <si>
    <t>4201186880</t>
  </si>
  <si>
    <t>Wyomissing borough</t>
  </si>
  <si>
    <t>4201300000</t>
  </si>
  <si>
    <t>Blair County</t>
  </si>
  <si>
    <t>4201300852</t>
  </si>
  <si>
    <t>Allegheny township</t>
  </si>
  <si>
    <t>4201302184</t>
  </si>
  <si>
    <t>Altoona city</t>
  </si>
  <si>
    <t>4201302680</t>
  </si>
  <si>
    <t>Antis township</t>
  </si>
  <si>
    <t>4201305384</t>
  </si>
  <si>
    <t>Bellwood borough</t>
  </si>
  <si>
    <t>4201306872</t>
  </si>
  <si>
    <t>Blair township</t>
  </si>
  <si>
    <t>4201311760</t>
  </si>
  <si>
    <t>Catharine township</t>
  </si>
  <si>
    <t>4201320248</t>
  </si>
  <si>
    <t>Duncansville borough</t>
  </si>
  <si>
    <t>4201327600</t>
  </si>
  <si>
    <t>Frankstown township</t>
  </si>
  <si>
    <t>4201327720</t>
  </si>
  <si>
    <t>4201331000</t>
  </si>
  <si>
    <t>Greenfield township</t>
  </si>
  <si>
    <t>4201335224</t>
  </si>
  <si>
    <t>Hollidaysburg borough</t>
  </si>
  <si>
    <t>4201336496</t>
  </si>
  <si>
    <t>Huston township</t>
  </si>
  <si>
    <t>4201338592</t>
  </si>
  <si>
    <t>4201344328</t>
  </si>
  <si>
    <t>Logan township</t>
  </si>
  <si>
    <t>4201347872</t>
  </si>
  <si>
    <t>Martinsburg borough</t>
  </si>
  <si>
    <t>4201354024</t>
  </si>
  <si>
    <t>Newry borough</t>
  </si>
  <si>
    <t>4201355592</t>
  </si>
  <si>
    <t>North Woodbury township</t>
  </si>
  <si>
    <t>4201365256</t>
  </si>
  <si>
    <t>Roaring Spring borough</t>
  </si>
  <si>
    <t>4201371624</t>
  </si>
  <si>
    <t>Snyder township</t>
  </si>
  <si>
    <t>4201376160</t>
  </si>
  <si>
    <t>Taylor township</t>
  </si>
  <si>
    <t>4201377808</t>
  </si>
  <si>
    <t>Tunnelhill borough</t>
  </si>
  <si>
    <t>4201378168</t>
  </si>
  <si>
    <t>Tyrone borough</t>
  </si>
  <si>
    <t>4201378176</t>
  </si>
  <si>
    <t>4201385272</t>
  </si>
  <si>
    <t>Williamsburg borough</t>
  </si>
  <si>
    <t>4201386144</t>
  </si>
  <si>
    <t>4201500000</t>
  </si>
  <si>
    <t>Bradford County</t>
  </si>
  <si>
    <t>4201500572</t>
  </si>
  <si>
    <t>Alba borough</t>
  </si>
  <si>
    <t>4201500596</t>
  </si>
  <si>
    <t>4201503056</t>
  </si>
  <si>
    <t>Armenia township</t>
  </si>
  <si>
    <t>4201503360</t>
  </si>
  <si>
    <t>Asylum township</t>
  </si>
  <si>
    <t>4201503392</t>
  </si>
  <si>
    <t>Athens borough</t>
  </si>
  <si>
    <t>4201503400</t>
  </si>
  <si>
    <t>Athens township</t>
  </si>
  <si>
    <t>4201510240</t>
  </si>
  <si>
    <t>Burlington borough</t>
  </si>
  <si>
    <t>4201510248</t>
  </si>
  <si>
    <t>Burlington township</t>
  </si>
  <si>
    <t>4201511160</t>
  </si>
  <si>
    <t>Canton borough</t>
  </si>
  <si>
    <t>4201511168</t>
  </si>
  <si>
    <t>Canton township</t>
  </si>
  <si>
    <t>4201515376</t>
  </si>
  <si>
    <t>Columbia township</t>
  </si>
  <si>
    <t>4201527344</t>
  </si>
  <si>
    <t>4201530464</t>
  </si>
  <si>
    <t>Granville township</t>
  </si>
  <si>
    <t>4201534088</t>
  </si>
  <si>
    <t>Herrick township</t>
  </si>
  <si>
    <t>4201542824</t>
  </si>
  <si>
    <t>Le Raysville borough</t>
  </si>
  <si>
    <t>4201542856</t>
  </si>
  <si>
    <t>Leroy township</t>
  </si>
  <si>
    <t>4201543792</t>
  </si>
  <si>
    <t>Litchfield township</t>
  </si>
  <si>
    <t>4201550432</t>
  </si>
  <si>
    <t>Monroe borough</t>
  </si>
  <si>
    <t>4201550440</t>
  </si>
  <si>
    <t>4201553152</t>
  </si>
  <si>
    <t>New Albany borough</t>
  </si>
  <si>
    <t>4201555448</t>
  </si>
  <si>
    <t>North Towanda township</t>
  </si>
  <si>
    <t>4201557176</t>
  </si>
  <si>
    <t>Orwell township</t>
  </si>
  <si>
    <t>4201557448</t>
  </si>
  <si>
    <t>Overton township</t>
  </si>
  <si>
    <t>4201560184</t>
  </si>
  <si>
    <t>4201564696</t>
  </si>
  <si>
    <t>Ridgebury township</t>
  </si>
  <si>
    <t>4201565944</t>
  </si>
  <si>
    <t>Rome borough</t>
  </si>
  <si>
    <t>4201565952</t>
  </si>
  <si>
    <t>Rome township</t>
  </si>
  <si>
    <t>4201568096</t>
  </si>
  <si>
    <t>Sayre borough</t>
  </si>
  <si>
    <t>4201570208</t>
  </si>
  <si>
    <t>Sheshequin township</t>
  </si>
  <si>
    <t>4201571312</t>
  </si>
  <si>
    <t>Smithfield township</t>
  </si>
  <si>
    <t>4201572096</t>
  </si>
  <si>
    <t>South Creek township</t>
  </si>
  <si>
    <t>4201572592</t>
  </si>
  <si>
    <t>South Waverly borough</t>
  </si>
  <si>
    <t>4201573008</t>
  </si>
  <si>
    <t>Springfield township</t>
  </si>
  <si>
    <t>4201573632</t>
  </si>
  <si>
    <t>Standing Stone township</t>
  </si>
  <si>
    <t>4201574032</t>
  </si>
  <si>
    <t>Stevens township</t>
  </si>
  <si>
    <t>4201575944</t>
  </si>
  <si>
    <t>Sylvania borough</t>
  </si>
  <si>
    <t>4201576408</t>
  </si>
  <si>
    <t>Terry township</t>
  </si>
  <si>
    <t>4201577168</t>
  </si>
  <si>
    <t>Towanda borough</t>
  </si>
  <si>
    <t>4201577176</t>
  </si>
  <si>
    <t>Towanda township</t>
  </si>
  <si>
    <t>4201577584</t>
  </si>
  <si>
    <t>Troy borough</t>
  </si>
  <si>
    <t>4201577592</t>
  </si>
  <si>
    <t>Troy township</t>
  </si>
  <si>
    <t>4201577936</t>
  </si>
  <si>
    <t>Tuscarora township</t>
  </si>
  <si>
    <t>4201578232</t>
  </si>
  <si>
    <t>Ulster township</t>
  </si>
  <si>
    <t>4201580984</t>
  </si>
  <si>
    <t>Warren township</t>
  </si>
  <si>
    <t>4201582144</t>
  </si>
  <si>
    <t>Wells township</t>
  </si>
  <si>
    <t>4201582656</t>
  </si>
  <si>
    <t>West Burlington township</t>
  </si>
  <si>
    <t>4201585544</t>
  </si>
  <si>
    <t>Wilmot township</t>
  </si>
  <si>
    <t>4201585672</t>
  </si>
  <si>
    <t>Windham township</t>
  </si>
  <si>
    <t>4201586656</t>
  </si>
  <si>
    <t>Wyalusing borough</t>
  </si>
  <si>
    <t>4201586664</t>
  </si>
  <si>
    <t>Wyalusing township</t>
  </si>
  <si>
    <t>4201586912</t>
  </si>
  <si>
    <t>Wysox township</t>
  </si>
  <si>
    <t>4201700000</t>
  </si>
  <si>
    <t>4201704976</t>
  </si>
  <si>
    <t>Bedminster township</t>
  </si>
  <si>
    <t>4201705616</t>
  </si>
  <si>
    <t>Bensalem township</t>
  </si>
  <si>
    <t>4201708592</t>
  </si>
  <si>
    <t>Bridgeton township</t>
  </si>
  <si>
    <t>4201708760</t>
  </si>
  <si>
    <t>Bristol borough</t>
  </si>
  <si>
    <t>4201708768</t>
  </si>
  <si>
    <t>Bristol township</t>
  </si>
  <si>
    <t>4201709816</t>
  </si>
  <si>
    <t>Buckingham township</t>
  </si>
  <si>
    <t>4201712504</t>
  </si>
  <si>
    <t>Chalfont borough</t>
  </si>
  <si>
    <t>4201719784</t>
  </si>
  <si>
    <t>Doylestown borough</t>
  </si>
  <si>
    <t>4201719792</t>
  </si>
  <si>
    <t>Doylestown township</t>
  </si>
  <si>
    <t>4201720104</t>
  </si>
  <si>
    <t>Dublin borough</t>
  </si>
  <si>
    <t>4201720480</t>
  </si>
  <si>
    <t>Durham township</t>
  </si>
  <si>
    <t>4201721760</t>
  </si>
  <si>
    <t>East Rockhill township</t>
  </si>
  <si>
    <t>4201725112</t>
  </si>
  <si>
    <t>Falls township</t>
  </si>
  <si>
    <t>4201733224</t>
  </si>
  <si>
    <t>Haycock township</t>
  </si>
  <si>
    <t>4201734952</t>
  </si>
  <si>
    <t>Hilltown township</t>
  </si>
  <si>
    <t>4201736192</t>
  </si>
  <si>
    <t>Hulmeville borough</t>
  </si>
  <si>
    <t>4201737304</t>
  </si>
  <si>
    <t>Ivyland borough</t>
  </si>
  <si>
    <t>4201741392</t>
  </si>
  <si>
    <t>Langhorne borough</t>
  </si>
  <si>
    <t>4201741416</t>
  </si>
  <si>
    <t>Langhorne Manor borough</t>
  </si>
  <si>
    <t>4201744968</t>
  </si>
  <si>
    <t>Lower Makefield township</t>
  </si>
  <si>
    <t>4201745112</t>
  </si>
  <si>
    <t>Lower Southampton township</t>
  </si>
  <si>
    <t>4201749120</t>
  </si>
  <si>
    <t>Middletown township</t>
  </si>
  <si>
    <t>4201749384</t>
  </si>
  <si>
    <t>Milford township</t>
  </si>
  <si>
    <t>4201751144</t>
  </si>
  <si>
    <t>Morrisville borough</t>
  </si>
  <si>
    <t>4201753296</t>
  </si>
  <si>
    <t>New Britain borough</t>
  </si>
  <si>
    <t>4201753304</t>
  </si>
  <si>
    <t>New Britain township</t>
  </si>
  <si>
    <t>4201753712</t>
  </si>
  <si>
    <t>New Hope borough</t>
  </si>
  <si>
    <t>4201754184</t>
  </si>
  <si>
    <t>Newtown borough</t>
  </si>
  <si>
    <t>4201754192</t>
  </si>
  <si>
    <t>Newtown township</t>
  </si>
  <si>
    <t>4201754576</t>
  </si>
  <si>
    <t>Nockamixon township</t>
  </si>
  <si>
    <t>4201754688</t>
  </si>
  <si>
    <t>Northampton township</t>
  </si>
  <si>
    <t>4201758936</t>
  </si>
  <si>
    <t>Penndel borough</t>
  </si>
  <si>
    <t>4201759384</t>
  </si>
  <si>
    <t>Perkasie borough</t>
  </si>
  <si>
    <t>4201761616</t>
  </si>
  <si>
    <t>Plumstead township</t>
  </si>
  <si>
    <t>4201763048</t>
  </si>
  <si>
    <t>Quakertown borough</t>
  </si>
  <si>
    <t>4201764536</t>
  </si>
  <si>
    <t>4201764584</t>
  </si>
  <si>
    <t>Richlandtown borough</t>
  </si>
  <si>
    <t>4201764856</t>
  </si>
  <si>
    <t>Riegelsville borough</t>
  </si>
  <si>
    <t>4201769248</t>
  </si>
  <si>
    <t>Sellersville borough</t>
  </si>
  <si>
    <t>4201770744</t>
  </si>
  <si>
    <t>Silverdale borough</t>
  </si>
  <si>
    <t>4201771752</t>
  </si>
  <si>
    <t>Solebury township</t>
  </si>
  <si>
    <t>4201773016</t>
  </si>
  <si>
    <t>4201776304</t>
  </si>
  <si>
    <t>Telford borough</t>
  </si>
  <si>
    <t>4201776784</t>
  </si>
  <si>
    <t>Tinicum township</t>
  </si>
  <si>
    <t>4201777704</t>
  </si>
  <si>
    <t>Trumbauersville borough</t>
  </si>
  <si>
    <t>4201777744</t>
  </si>
  <si>
    <t>Tullytown borough</t>
  </si>
  <si>
    <t>4201779128</t>
  </si>
  <si>
    <t>Upper Makefield township</t>
  </si>
  <si>
    <t>4201779296</t>
  </si>
  <si>
    <t>Upper Southampton township</t>
  </si>
  <si>
    <t>4201780952</t>
  </si>
  <si>
    <t>Warminster township</t>
  </si>
  <si>
    <t>4201781048</t>
  </si>
  <si>
    <t>Warrington township</t>
  </si>
  <si>
    <t>4201781144</t>
  </si>
  <si>
    <t>Warwick township</t>
  </si>
  <si>
    <t>4201783960</t>
  </si>
  <si>
    <t>West Rockhill township</t>
  </si>
  <si>
    <t>4201786624</t>
  </si>
  <si>
    <t>Wrightstown township</t>
  </si>
  <si>
    <t>4201786920</t>
  </si>
  <si>
    <t>Yardley borough</t>
  </si>
  <si>
    <t>4201900000</t>
  </si>
  <si>
    <t>Butler County</t>
  </si>
  <si>
    <t>4201900300</t>
  </si>
  <si>
    <t>Adams township</t>
  </si>
  <si>
    <t>4201900860</t>
  </si>
  <si>
    <t>4201908096</t>
  </si>
  <si>
    <t>Brady township</t>
  </si>
  <si>
    <t>4201909528</t>
  </si>
  <si>
    <t>Bruin borough</t>
  </si>
  <si>
    <t>4201910000</t>
  </si>
  <si>
    <t>Buffalo township</t>
  </si>
  <si>
    <t>4201910464</t>
  </si>
  <si>
    <t>Butler city</t>
  </si>
  <si>
    <t>4201910472</t>
  </si>
  <si>
    <t>4201910800</t>
  </si>
  <si>
    <t>Callery borough</t>
  </si>
  <si>
    <t>4201912024</t>
  </si>
  <si>
    <t>4201912992</t>
  </si>
  <si>
    <t>Cherry township</t>
  </si>
  <si>
    <t>4201913152</t>
  </si>
  <si>
    <t>Cherry Valley borough</t>
  </si>
  <si>
    <t>4201913440</t>
  </si>
  <si>
    <t>Chicora borough</t>
  </si>
  <si>
    <t>4201913936</t>
  </si>
  <si>
    <t>Clay township</t>
  </si>
  <si>
    <t>4201914048</t>
  </si>
  <si>
    <t>Clearfield township</t>
  </si>
  <si>
    <t>4201914320</t>
  </si>
  <si>
    <t>Clinton township</t>
  </si>
  <si>
    <t>4201915480</t>
  </si>
  <si>
    <t>Concord township</t>
  </si>
  <si>
    <t>4201915808</t>
  </si>
  <si>
    <t>Connoquenessing borough</t>
  </si>
  <si>
    <t>4201915816</t>
  </si>
  <si>
    <t>Connoquenessing township</t>
  </si>
  <si>
    <t>4201916920</t>
  </si>
  <si>
    <t>Cranberry township</t>
  </si>
  <si>
    <t>4201919456</t>
  </si>
  <si>
    <t>Donegal township</t>
  </si>
  <si>
    <t>4201920904</t>
  </si>
  <si>
    <t>East Butler borough</t>
  </si>
  <si>
    <t>4201922128</t>
  </si>
  <si>
    <t>Eau Claire borough</t>
  </si>
  <si>
    <t>4201924248</t>
  </si>
  <si>
    <t>Evans City borough</t>
  </si>
  <si>
    <t>4201924832</t>
  </si>
  <si>
    <t>Fairview borough</t>
  </si>
  <si>
    <t>4201924840</t>
  </si>
  <si>
    <t>Fairview township</t>
  </si>
  <si>
    <t>4201926904</t>
  </si>
  <si>
    <t>4201927352</t>
  </si>
  <si>
    <t>4201932688</t>
  </si>
  <si>
    <t>Harmony borough</t>
  </si>
  <si>
    <t>4201932896</t>
  </si>
  <si>
    <t>Harrisville borough</t>
  </si>
  <si>
    <t>4201937344</t>
  </si>
  <si>
    <t>Jackson township</t>
  </si>
  <si>
    <t>4201937848</t>
  </si>
  <si>
    <t>4201938768</t>
  </si>
  <si>
    <t>Karns City borough</t>
  </si>
  <si>
    <t>4201941208</t>
  </si>
  <si>
    <t>Lancaster township</t>
  </si>
  <si>
    <t>4201947448</t>
  </si>
  <si>
    <t>4201947672</t>
  </si>
  <si>
    <t>Mars borough</t>
  </si>
  <si>
    <t>4201948688</t>
  </si>
  <si>
    <t>Mercer township</t>
  </si>
  <si>
    <t>4201949056</t>
  </si>
  <si>
    <t>Middlesex township</t>
  </si>
  <si>
    <t>4201952176</t>
  </si>
  <si>
    <t>Muddy Creek township</t>
  </si>
  <si>
    <t>4201955992</t>
  </si>
  <si>
    <t>Oakland township</t>
  </si>
  <si>
    <t>4201957984</t>
  </si>
  <si>
    <t>Parker township</t>
  </si>
  <si>
    <t>4201958792</t>
  </si>
  <si>
    <t>4201959672</t>
  </si>
  <si>
    <t>Petrolia borough</t>
  </si>
  <si>
    <t>4201962224</t>
  </si>
  <si>
    <t>Portersville borough</t>
  </si>
  <si>
    <t>4201962752</t>
  </si>
  <si>
    <t>Prospect borough</t>
  </si>
  <si>
    <t>4201968056</t>
  </si>
  <si>
    <t>Saxonburg borough</t>
  </si>
  <si>
    <t>4201969309</t>
  </si>
  <si>
    <t>Seven Fields borough</t>
  </si>
  <si>
    <t>4201971184</t>
  </si>
  <si>
    <t>Slippery Rock borough</t>
  </si>
  <si>
    <t>4201971192</t>
  </si>
  <si>
    <t>Slippery Rock township</t>
  </si>
  <si>
    <t>4201975184</t>
  </si>
  <si>
    <t>Summit township</t>
  </si>
  <si>
    <t>4201979504</t>
  </si>
  <si>
    <t>Valencia borough</t>
  </si>
  <si>
    <t>4201979904</t>
  </si>
  <si>
    <t>Venango township</t>
  </si>
  <si>
    <t>4201981192</t>
  </si>
  <si>
    <t>4201983376</t>
  </si>
  <si>
    <t>West Liberty borough</t>
  </si>
  <si>
    <t>4201984064</t>
  </si>
  <si>
    <t>West Sunbury borough</t>
  </si>
  <si>
    <t>4201985784</t>
  </si>
  <si>
    <t>Winfield township</t>
  </si>
  <si>
    <t>4201986536</t>
  </si>
  <si>
    <t>Worth township</t>
  </si>
  <si>
    <t>4201987272</t>
  </si>
  <si>
    <t>Zelienople borough</t>
  </si>
  <si>
    <t>4202100000</t>
  </si>
  <si>
    <t>Cambria County</t>
  </si>
  <si>
    <t>4202100308</t>
  </si>
  <si>
    <t>4202100868</t>
  </si>
  <si>
    <t>4202103296</t>
  </si>
  <si>
    <t>Ashville borough</t>
  </si>
  <si>
    <t>4202104272</t>
  </si>
  <si>
    <t>Barr township</t>
  </si>
  <si>
    <t>4202106736</t>
  </si>
  <si>
    <t>Blacklick township</t>
  </si>
  <si>
    <t>4202109400</t>
  </si>
  <si>
    <t>Brownstown borough</t>
  </si>
  <si>
    <t>4202110880</t>
  </si>
  <si>
    <t>Cambria township</t>
  </si>
  <si>
    <t>4202111456</t>
  </si>
  <si>
    <t>Carrolltown borough</t>
  </si>
  <si>
    <t>4202111616</t>
  </si>
  <si>
    <t>Cassandra borough</t>
  </si>
  <si>
    <t>4202113192</t>
  </si>
  <si>
    <t>Chest township</t>
  </si>
  <si>
    <t>4202113384</t>
  </si>
  <si>
    <t>Chest Springs borough</t>
  </si>
  <si>
    <t>4202114056</t>
  </si>
  <si>
    <t>4202115552</t>
  </si>
  <si>
    <t>Conemaugh township</t>
  </si>
  <si>
    <t>4202117136</t>
  </si>
  <si>
    <t>Cresson borough</t>
  </si>
  <si>
    <t>4202117144</t>
  </si>
  <si>
    <t>Cresson township</t>
  </si>
  <si>
    <t>4202117496</t>
  </si>
  <si>
    <t>Croyle township</t>
  </si>
  <si>
    <t>4202117976</t>
  </si>
  <si>
    <t>Daisytown borough</t>
  </si>
  <si>
    <t>4202118000</t>
  </si>
  <si>
    <t>Dale borough</t>
  </si>
  <si>
    <t>4202118432</t>
  </si>
  <si>
    <t>Dean township</t>
  </si>
  <si>
    <t>4202120952</t>
  </si>
  <si>
    <t>East Carroll township</t>
  </si>
  <si>
    <t>4202120992</t>
  </si>
  <si>
    <t>East Conemaugh borough</t>
  </si>
  <si>
    <t>4202121896</t>
  </si>
  <si>
    <t>East Taylor township</t>
  </si>
  <si>
    <t>4202122144</t>
  </si>
  <si>
    <t>Ebensburg borough</t>
  </si>
  <si>
    <t>4202122712</t>
  </si>
  <si>
    <t>Ehrenfeld borough</t>
  </si>
  <si>
    <t>4202122808</t>
  </si>
  <si>
    <t>Elder township</t>
  </si>
  <si>
    <t>4202125680</t>
  </si>
  <si>
    <t>Ferndale borough</t>
  </si>
  <si>
    <t>4202127360</t>
  </si>
  <si>
    <t>Franklin borough</t>
  </si>
  <si>
    <t>4202128328</t>
  </si>
  <si>
    <t>Gallitzin borough</t>
  </si>
  <si>
    <t>4202128336</t>
  </si>
  <si>
    <t>Gallitzin township</t>
  </si>
  <si>
    <t>4202128720</t>
  </si>
  <si>
    <t>Geistown borough</t>
  </si>
  <si>
    <t>4202133080</t>
  </si>
  <si>
    <t>Hastings borough</t>
  </si>
  <si>
    <t>4202137352</t>
  </si>
  <si>
    <t>4202138288</t>
  </si>
  <si>
    <t>Johnstown city</t>
  </si>
  <si>
    <t>4202143248</t>
  </si>
  <si>
    <t>Lilly borough</t>
  </si>
  <si>
    <t>4202144664</t>
  </si>
  <si>
    <t>Lorain borough</t>
  </si>
  <si>
    <t>4202144704</t>
  </si>
  <si>
    <t>Loretto borough</t>
  </si>
  <si>
    <t>4202145160</t>
  </si>
  <si>
    <t>Lower Yoder township</t>
  </si>
  <si>
    <t>4202149104</t>
  </si>
  <si>
    <t>Middle Taylor township</t>
  </si>
  <si>
    <t>4202152360</t>
  </si>
  <si>
    <t>Munster township</t>
  </si>
  <si>
    <t>4202152616</t>
  </si>
  <si>
    <t>Nanty-Glo borough</t>
  </si>
  <si>
    <t>4202155000</t>
  </si>
  <si>
    <t>Northern Cambria borough</t>
  </si>
  <si>
    <t>4202158432</t>
  </si>
  <si>
    <t>Patton borough</t>
  </si>
  <si>
    <t>4202162048</t>
  </si>
  <si>
    <t>Portage borough</t>
  </si>
  <si>
    <t>4202162056</t>
  </si>
  <si>
    <t>Portage township</t>
  </si>
  <si>
    <t>4202163608</t>
  </si>
  <si>
    <t>Reade township</t>
  </si>
  <si>
    <t>4202164544</t>
  </si>
  <si>
    <t>4202167920</t>
  </si>
  <si>
    <t>Sankertown borough</t>
  </si>
  <si>
    <t>4202168104</t>
  </si>
  <si>
    <t>Scalp Level borough</t>
  </si>
  <si>
    <t>4202172168</t>
  </si>
  <si>
    <t>South Fork borough</t>
  </si>
  <si>
    <t>4202172344</t>
  </si>
  <si>
    <t>Southmont borough</t>
  </si>
  <si>
    <t>4202174432</t>
  </si>
  <si>
    <t>Stonycreek township</t>
  </si>
  <si>
    <t>4202175136</t>
  </si>
  <si>
    <t>Summerhill borough</t>
  </si>
  <si>
    <t>4202175144</t>
  </si>
  <si>
    <t>Summerhill township</t>
  </si>
  <si>
    <t>4202175520</t>
  </si>
  <si>
    <t>Susquehanna township</t>
  </si>
  <si>
    <t>4202177808</t>
  </si>
  <si>
    <t>4202179360</t>
  </si>
  <si>
    <t>Upper Yoder township</t>
  </si>
  <si>
    <t>4202180288</t>
  </si>
  <si>
    <t>Vintondale borough</t>
  </si>
  <si>
    <t>4202181200</t>
  </si>
  <si>
    <t>4202182688</t>
  </si>
  <si>
    <t>West Carroll township</t>
  </si>
  <si>
    <t>4202183584</t>
  </si>
  <si>
    <t>Westmont borough</t>
  </si>
  <si>
    <t>4202184080</t>
  </si>
  <si>
    <t>West Taylor township</t>
  </si>
  <si>
    <t>4202184448</t>
  </si>
  <si>
    <t>4202185528</t>
  </si>
  <si>
    <t>Wilmore borough</t>
  </si>
  <si>
    <t>4202300000</t>
  </si>
  <si>
    <t>Cameron County</t>
  </si>
  <si>
    <t>4202319976</t>
  </si>
  <si>
    <t>Driftwood borough</t>
  </si>
  <si>
    <t>4202323600</t>
  </si>
  <si>
    <t>Emporium borough</t>
  </si>
  <si>
    <t>4202329008</t>
  </si>
  <si>
    <t>Gibson township</t>
  </si>
  <si>
    <t>4202331632</t>
  </si>
  <si>
    <t>Grove township</t>
  </si>
  <si>
    <t>4202345432</t>
  </si>
  <si>
    <t>Lumber township</t>
  </si>
  <si>
    <t>4202362064</t>
  </si>
  <si>
    <t>4202370336</t>
  </si>
  <si>
    <t>Shippen township</t>
  </si>
  <si>
    <t>4202500000</t>
  </si>
  <si>
    <t>Carbon County</t>
  </si>
  <si>
    <t>4202504048</t>
  </si>
  <si>
    <t>Banks township</t>
  </si>
  <si>
    <t>4202504816</t>
  </si>
  <si>
    <t>Beaver Meadows borough</t>
  </si>
  <si>
    <t>4202507880</t>
  </si>
  <si>
    <t>Bowmanstown borough</t>
  </si>
  <si>
    <t>4202521664</t>
  </si>
  <si>
    <t>East Penn township</t>
  </si>
  <si>
    <t>4202521816</t>
  </si>
  <si>
    <t>East Side borough</t>
  </si>
  <si>
    <t>4202527368</t>
  </si>
  <si>
    <t>4202538200</t>
  </si>
  <si>
    <t>Jim Thorpe borough</t>
  </si>
  <si>
    <t>4202539608</t>
  </si>
  <si>
    <t>Kidder township</t>
  </si>
  <si>
    <t>4202541464</t>
  </si>
  <si>
    <t>Lansford borough</t>
  </si>
  <si>
    <t>4202541888</t>
  </si>
  <si>
    <t>Lausanne township</t>
  </si>
  <si>
    <t>4202542400</t>
  </si>
  <si>
    <t>Lehigh township</t>
  </si>
  <si>
    <t>4202542472</t>
  </si>
  <si>
    <t>Lehighton borough</t>
  </si>
  <si>
    <t>4202545128</t>
  </si>
  <si>
    <t>Lower Towamensing township</t>
  </si>
  <si>
    <t>4202546640</t>
  </si>
  <si>
    <t>4202553088</t>
  </si>
  <si>
    <t>Nesquehoning borough</t>
  </si>
  <si>
    <t>4202557504</t>
  </si>
  <si>
    <t>Packer township</t>
  </si>
  <si>
    <t>4202557696</t>
  </si>
  <si>
    <t>Palmerton borough</t>
  </si>
  <si>
    <t>4202558304</t>
  </si>
  <si>
    <t>Parryville borough</t>
  </si>
  <si>
    <t>4202558968</t>
  </si>
  <si>
    <t>Penn Forest township</t>
  </si>
  <si>
    <t>4202575248</t>
  </si>
  <si>
    <t>Summit Hill borough</t>
  </si>
  <si>
    <t>4202577160</t>
  </si>
  <si>
    <t>Towamensing township</t>
  </si>
  <si>
    <t>4202581856</t>
  </si>
  <si>
    <t>Weatherly borough</t>
  </si>
  <si>
    <t>4202582080</t>
  </si>
  <si>
    <t>Weissport borough</t>
  </si>
  <si>
    <t>4202700000</t>
  </si>
  <si>
    <t>Centre County</t>
  </si>
  <si>
    <t>4202705256</t>
  </si>
  <si>
    <t>Bellefonte borough</t>
  </si>
  <si>
    <t>4202705608</t>
  </si>
  <si>
    <t>Benner township</t>
  </si>
  <si>
    <t>4202707424</t>
  </si>
  <si>
    <t>4202710272</t>
  </si>
  <si>
    <t>Burnside township</t>
  </si>
  <si>
    <t>4202712376</t>
  </si>
  <si>
    <t>Centre Hall borough</t>
  </si>
  <si>
    <t>4202715136</t>
  </si>
  <si>
    <t>College township</t>
  </si>
  <si>
    <t>4202717800</t>
  </si>
  <si>
    <t>Curtin township</t>
  </si>
  <si>
    <t>4202725624</t>
  </si>
  <si>
    <t>Ferguson township</t>
  </si>
  <si>
    <t>4202731472</t>
  </si>
  <si>
    <t>Gregg township</t>
  </si>
  <si>
    <t>4202731960</t>
  </si>
  <si>
    <t>Haines township</t>
  </si>
  <si>
    <t>4202731992</t>
  </si>
  <si>
    <t>Halfmoon township</t>
  </si>
  <si>
    <t>4202732792</t>
  </si>
  <si>
    <t>Harris township</t>
  </si>
  <si>
    <t>4202735960</t>
  </si>
  <si>
    <t>Howard borough</t>
  </si>
  <si>
    <t>4202735968</t>
  </si>
  <si>
    <t>Howard township</t>
  </si>
  <si>
    <t>4202736504</t>
  </si>
  <si>
    <t>4202743080</t>
  </si>
  <si>
    <t>4202747456</t>
  </si>
  <si>
    <t>4202749360</t>
  </si>
  <si>
    <t>Miles township</t>
  </si>
  <si>
    <t>4202749368</t>
  </si>
  <si>
    <t>Milesburg borough</t>
  </si>
  <si>
    <t>4202749768</t>
  </si>
  <si>
    <t>Millheim borough</t>
  </si>
  <si>
    <t>4202758440</t>
  </si>
  <si>
    <t>Patton township</t>
  </si>
  <si>
    <t>4202758800</t>
  </si>
  <si>
    <t>4202760008</t>
  </si>
  <si>
    <t>Philipsburg borough</t>
  </si>
  <si>
    <t>4202762280</t>
  </si>
  <si>
    <t>Port Matilda borough</t>
  </si>
  <si>
    <t>4202762360</t>
  </si>
  <si>
    <t>4202766736</t>
  </si>
  <si>
    <t>Rush township</t>
  </si>
  <si>
    <t>4202771600</t>
  </si>
  <si>
    <t>Snow Shoe borough</t>
  </si>
  <si>
    <t>4202771608</t>
  </si>
  <si>
    <t>Snow Shoe township</t>
  </si>
  <si>
    <t>4202772832</t>
  </si>
  <si>
    <t>4202773808</t>
  </si>
  <si>
    <t>State College borough</t>
  </si>
  <si>
    <t>4202776168</t>
  </si>
  <si>
    <t>4202778288</t>
  </si>
  <si>
    <t>4202778616</t>
  </si>
  <si>
    <t>Unionville borough</t>
  </si>
  <si>
    <t>4202780552</t>
  </si>
  <si>
    <t>Walker township</t>
  </si>
  <si>
    <t>4202786544</t>
  </si>
  <si>
    <t>4202900000</t>
  </si>
  <si>
    <t>4202903384</t>
  </si>
  <si>
    <t>Atglen borough</t>
  </si>
  <si>
    <t>4202903656</t>
  </si>
  <si>
    <t>Avondale borough</t>
  </si>
  <si>
    <t>4202906544</t>
  </si>
  <si>
    <t>Birmingham township</t>
  </si>
  <si>
    <t>4202910824</t>
  </si>
  <si>
    <t>Caln township</t>
  </si>
  <si>
    <t>4202912744</t>
  </si>
  <si>
    <t>Charlestown township</t>
  </si>
  <si>
    <t>4202914712</t>
  </si>
  <si>
    <t>Coatesville city</t>
  </si>
  <si>
    <t>4202919752</t>
  </si>
  <si>
    <t>Downingtown borough</t>
  </si>
  <si>
    <t>4202920824</t>
  </si>
  <si>
    <t>East Bradford township</t>
  </si>
  <si>
    <t>4202920864</t>
  </si>
  <si>
    <t>East Brandywine township</t>
  </si>
  <si>
    <t>4202920920</t>
  </si>
  <si>
    <t>East Caln township</t>
  </si>
  <si>
    <t>4202921008</t>
  </si>
  <si>
    <t>East Coventry township</t>
  </si>
  <si>
    <t>4202921104</t>
  </si>
  <si>
    <t>East Fallowfield township</t>
  </si>
  <si>
    <t>4202921192</t>
  </si>
  <si>
    <t>East Goshen township</t>
  </si>
  <si>
    <t>4202921480</t>
  </si>
  <si>
    <t>East Marlborough township</t>
  </si>
  <si>
    <t>4202921576</t>
  </si>
  <si>
    <t>East Nantmeal township</t>
  </si>
  <si>
    <t>4202921624</t>
  </si>
  <si>
    <t>East Nottingham township</t>
  </si>
  <si>
    <t>4202921696</t>
  </si>
  <si>
    <t>East Pikeland township</t>
  </si>
  <si>
    <t>4202921928</t>
  </si>
  <si>
    <t>Easttown township</t>
  </si>
  <si>
    <t>4202922000</t>
  </si>
  <si>
    <t>East Vincent township</t>
  </si>
  <si>
    <t>4202922056</t>
  </si>
  <si>
    <t>East Whiteland township</t>
  </si>
  <si>
    <t>4202923032</t>
  </si>
  <si>
    <t>Elk township</t>
  </si>
  <si>
    <t>4202923440</t>
  </si>
  <si>
    <t>Elverson borough</t>
  </si>
  <si>
    <t>4202927376</t>
  </si>
  <si>
    <t>4202934448</t>
  </si>
  <si>
    <t>4202935528</t>
  </si>
  <si>
    <t>Honey Brook borough</t>
  </si>
  <si>
    <t>4202935536</t>
  </si>
  <si>
    <t>Honey Brook township</t>
  </si>
  <si>
    <t>4202939344</t>
  </si>
  <si>
    <t>Kennett township</t>
  </si>
  <si>
    <t>4202939352</t>
  </si>
  <si>
    <t>Kennett Square borough</t>
  </si>
  <si>
    <t>4202944440</t>
  </si>
  <si>
    <t>London Britain township</t>
  </si>
  <si>
    <t>4202944456</t>
  </si>
  <si>
    <t>4202944480</t>
  </si>
  <si>
    <t>London Grove township</t>
  </si>
  <si>
    <t>4202945040</t>
  </si>
  <si>
    <t>Lower Oxford township</t>
  </si>
  <si>
    <t>4202946792</t>
  </si>
  <si>
    <t>Malvern borough</t>
  </si>
  <si>
    <t>4202950232</t>
  </si>
  <si>
    <t>Modena borough</t>
  </si>
  <si>
    <t>4202953608</t>
  </si>
  <si>
    <t>New Garden township</t>
  </si>
  <si>
    <t>4202953784</t>
  </si>
  <si>
    <t>Newlin township</t>
  </si>
  <si>
    <t>4202953816</t>
  </si>
  <si>
    <t>New London township</t>
  </si>
  <si>
    <t>4202954936</t>
  </si>
  <si>
    <t>North Coventry township</t>
  </si>
  <si>
    <t>4202957480</t>
  </si>
  <si>
    <t>Oxford borough</t>
  </si>
  <si>
    <t>4202958032</t>
  </si>
  <si>
    <t>Parkesburg borough</t>
  </si>
  <si>
    <t>4202958808</t>
  </si>
  <si>
    <t>4202959136</t>
  </si>
  <si>
    <t>Pennsbury township</t>
  </si>
  <si>
    <t>4202960120</t>
  </si>
  <si>
    <t>Phoenixville borough</t>
  </si>
  <si>
    <t>4202961800</t>
  </si>
  <si>
    <t>Pocopson township</t>
  </si>
  <si>
    <t>4202967080</t>
  </si>
  <si>
    <t>Sadsbury township</t>
  </si>
  <si>
    <t>4202968288</t>
  </si>
  <si>
    <t>Schuylkill township</t>
  </si>
  <si>
    <t>4202972072</t>
  </si>
  <si>
    <t>South Coatesville borough</t>
  </si>
  <si>
    <t>4202972088</t>
  </si>
  <si>
    <t>South Coventry township</t>
  </si>
  <si>
    <t>4202972920</t>
  </si>
  <si>
    <t>Spring City borough</t>
  </si>
  <si>
    <t>4202976568</t>
  </si>
  <si>
    <t>Thornbury township</t>
  </si>
  <si>
    <t>4202977344</t>
  </si>
  <si>
    <t>Tredyffrin township</t>
  </si>
  <si>
    <t>4202979208</t>
  </si>
  <si>
    <t>Upper Oxford township</t>
  </si>
  <si>
    <t>4202979352</t>
  </si>
  <si>
    <t>Upper Uwchlan township</t>
  </si>
  <si>
    <t>4202979480</t>
  </si>
  <si>
    <t>Uwchlan township</t>
  </si>
  <si>
    <t>4202979544</t>
  </si>
  <si>
    <t>4202980616</t>
  </si>
  <si>
    <t>Wallace township</t>
  </si>
  <si>
    <t>4202981160</t>
  </si>
  <si>
    <t>4202982544</t>
  </si>
  <si>
    <t>West Bradford township</t>
  </si>
  <si>
    <t>4202982576</t>
  </si>
  <si>
    <t>West Brandywine township</t>
  </si>
  <si>
    <t>4202982664</t>
  </si>
  <si>
    <t>West Caln township</t>
  </si>
  <si>
    <t>4202982704</t>
  </si>
  <si>
    <t>West Chester borough</t>
  </si>
  <si>
    <t>4202982936</t>
  </si>
  <si>
    <t>West Fallowfield township</t>
  </si>
  <si>
    <t>4202983080</t>
  </si>
  <si>
    <t>West Goshen township</t>
  </si>
  <si>
    <t>4202983104</t>
  </si>
  <si>
    <t>West Grove borough</t>
  </si>
  <si>
    <t>4202983464</t>
  </si>
  <si>
    <t>West Marlborough township</t>
  </si>
  <si>
    <t>4202983664</t>
  </si>
  <si>
    <t>West Nantmeal township</t>
  </si>
  <si>
    <t>4202983712</t>
  </si>
  <si>
    <t>West Nottingham township</t>
  </si>
  <si>
    <t>4202983832</t>
  </si>
  <si>
    <t>West Pikeland township</t>
  </si>
  <si>
    <t>4202983968</t>
  </si>
  <si>
    <t>West Sadsbury township</t>
  </si>
  <si>
    <t>4202984104</t>
  </si>
  <si>
    <t>Westtown township</t>
  </si>
  <si>
    <t>4202984160</t>
  </si>
  <si>
    <t>West Vincent township</t>
  </si>
  <si>
    <t>4202984192</t>
  </si>
  <si>
    <t>West Whiteland township</t>
  </si>
  <si>
    <t>4202985352</t>
  </si>
  <si>
    <t>Willistown township</t>
  </si>
  <si>
    <t>4203100000</t>
  </si>
  <si>
    <t>Clarion County</t>
  </si>
  <si>
    <t>4203103248</t>
  </si>
  <si>
    <t>Ashland township</t>
  </si>
  <si>
    <t>4203104696</t>
  </si>
  <si>
    <t>Beaver township</t>
  </si>
  <si>
    <t>4203108112</t>
  </si>
  <si>
    <t>4203110792</t>
  </si>
  <si>
    <t>Callensburg borough</t>
  </si>
  <si>
    <t>4203113800</t>
  </si>
  <si>
    <t>Clarion borough</t>
  </si>
  <si>
    <t>4203113808</t>
  </si>
  <si>
    <t>Clarion township</t>
  </si>
  <si>
    <t>4203120840</t>
  </si>
  <si>
    <t>East Brady borough</t>
  </si>
  <si>
    <t>4203123040</t>
  </si>
  <si>
    <t>4203123568</t>
  </si>
  <si>
    <t>Emlenton borough</t>
  </si>
  <si>
    <t>4203125272</t>
  </si>
  <si>
    <t>Farmington township</t>
  </si>
  <si>
    <t>4203127112</t>
  </si>
  <si>
    <t>Foxburg borough</t>
  </si>
  <si>
    <t>4203133216</t>
  </si>
  <si>
    <t>Hawthorn borough</t>
  </si>
  <si>
    <t>4203134456</t>
  </si>
  <si>
    <t>4203140272</t>
  </si>
  <si>
    <t>Knox borough</t>
  </si>
  <si>
    <t>4203140288</t>
  </si>
  <si>
    <t>Knox township</t>
  </si>
  <si>
    <t>4203143192</t>
  </si>
  <si>
    <t>Licking township</t>
  </si>
  <si>
    <t>4203143344</t>
  </si>
  <si>
    <t>Limestone township</t>
  </si>
  <si>
    <t>4203146464</t>
  </si>
  <si>
    <t>4203149536</t>
  </si>
  <si>
    <t>Millcreek township</t>
  </si>
  <si>
    <t>4203150464</t>
  </si>
  <si>
    <t>4203153248</t>
  </si>
  <si>
    <t>New Bethlehem borough</t>
  </si>
  <si>
    <t>4203157536</t>
  </si>
  <si>
    <t>Paint township</t>
  </si>
  <si>
    <t>4203159456</t>
  </si>
  <si>
    <t>4203160648</t>
  </si>
  <si>
    <t>Piney township</t>
  </si>
  <si>
    <t>4203162144</t>
  </si>
  <si>
    <t>Porter township</t>
  </si>
  <si>
    <t>4203163728</t>
  </si>
  <si>
    <t>4203164552</t>
  </si>
  <si>
    <t>4203164904</t>
  </si>
  <si>
    <t>Rimersburg borough</t>
  </si>
  <si>
    <t>4203167384</t>
  </si>
  <si>
    <t>St. Petersburg borough</t>
  </si>
  <si>
    <t>4203167432</t>
  </si>
  <si>
    <t>Salem township</t>
  </si>
  <si>
    <t>4203170368</t>
  </si>
  <si>
    <t>Shippenville borough</t>
  </si>
  <si>
    <t>4203171176</t>
  </si>
  <si>
    <t>Sligo borough</t>
  </si>
  <si>
    <t>4203174728</t>
  </si>
  <si>
    <t>Strattanville borough</t>
  </si>
  <si>
    <t>4203176928</t>
  </si>
  <si>
    <t>Toby township</t>
  </si>
  <si>
    <t>4203181208</t>
  </si>
  <si>
    <t>4203300000</t>
  </si>
  <si>
    <t>Clearfield County</t>
  </si>
  <si>
    <t>4203304888</t>
  </si>
  <si>
    <t>Beccaria township</t>
  </si>
  <si>
    <t>4203305192</t>
  </si>
  <si>
    <t>Bell township</t>
  </si>
  <si>
    <t>4203306288</t>
  </si>
  <si>
    <t>Bigler township</t>
  </si>
  <si>
    <t>4203307008</t>
  </si>
  <si>
    <t>Bloom township</t>
  </si>
  <si>
    <t>4203307432</t>
  </si>
  <si>
    <t>4203308032</t>
  </si>
  <si>
    <t>Bradford township</t>
  </si>
  <si>
    <t>4203308120</t>
  </si>
  <si>
    <t>4203308744</t>
  </si>
  <si>
    <t>Brisbin borough</t>
  </si>
  <si>
    <t>4203310280</t>
  </si>
  <si>
    <t>Burnside borough</t>
  </si>
  <si>
    <t>4203310288</t>
  </si>
  <si>
    <t>4203313200</t>
  </si>
  <si>
    <t>4203313240</t>
  </si>
  <si>
    <t>Chester Hill borough</t>
  </si>
  <si>
    <t>4203314064</t>
  </si>
  <si>
    <t>Clearfield borough</t>
  </si>
  <si>
    <t>4203314656</t>
  </si>
  <si>
    <t>Coalport borough</t>
  </si>
  <si>
    <t>4203316040</t>
  </si>
  <si>
    <t>Cooper township</t>
  </si>
  <si>
    <t>4203316656</t>
  </si>
  <si>
    <t>Covington township</t>
  </si>
  <si>
    <t>4203317840</t>
  </si>
  <si>
    <t>Curwensville borough</t>
  </si>
  <si>
    <t>4203318456</t>
  </si>
  <si>
    <t>Decatur township</t>
  </si>
  <si>
    <t>4203320136</t>
  </si>
  <si>
    <t>DuBois city</t>
  </si>
  <si>
    <t>4203325136</t>
  </si>
  <si>
    <t>Falls Creek borough</t>
  </si>
  <si>
    <t>4203325632</t>
  </si>
  <si>
    <t>4203329224</t>
  </si>
  <si>
    <t>Girard township</t>
  </si>
  <si>
    <t>4203329632</t>
  </si>
  <si>
    <t>Glen Hope borough</t>
  </si>
  <si>
    <t>4203330152</t>
  </si>
  <si>
    <t>Goshen township</t>
  </si>
  <si>
    <t>4203330272</t>
  </si>
  <si>
    <t>Graham township</t>
  </si>
  <si>
    <t>4203330280</t>
  </si>
  <si>
    <t>Grampian borough</t>
  </si>
  <si>
    <t>4203331376</t>
  </si>
  <si>
    <t>Greenwood township</t>
  </si>
  <si>
    <t>4203331752</t>
  </si>
  <si>
    <t>Gulich township</t>
  </si>
  <si>
    <t>4203335928</t>
  </si>
  <si>
    <t>Houtzdale borough</t>
  </si>
  <si>
    <t>4203336512</t>
  </si>
  <si>
    <t>4203337192</t>
  </si>
  <si>
    <t>Irvona borough</t>
  </si>
  <si>
    <t>4203338432</t>
  </si>
  <si>
    <t>Jordan township</t>
  </si>
  <si>
    <t>4203338784</t>
  </si>
  <si>
    <t>Karthaus township</t>
  </si>
  <si>
    <t>4203340296</t>
  </si>
  <si>
    <t>4203341952</t>
  </si>
  <si>
    <t>Lawrence township</t>
  </si>
  <si>
    <t>4203345448</t>
  </si>
  <si>
    <t>Lumber City borough</t>
  </si>
  <si>
    <t>4203346568</t>
  </si>
  <si>
    <t>Mahaffey borough</t>
  </si>
  <si>
    <t>4203351056</t>
  </si>
  <si>
    <t>Morris township</t>
  </si>
  <si>
    <t>4203353336</t>
  </si>
  <si>
    <t>Newburg borough</t>
  </si>
  <si>
    <t>4203354344</t>
  </si>
  <si>
    <t>New Washington borough</t>
  </si>
  <si>
    <t>4203357232</t>
  </si>
  <si>
    <t>Osceola Mills borough</t>
  </si>
  <si>
    <t>4203358816</t>
  </si>
  <si>
    <t>4203360192</t>
  </si>
  <si>
    <t>4203360288</t>
  </si>
  <si>
    <t>4203363360</t>
  </si>
  <si>
    <t>Ramey borough</t>
  </si>
  <si>
    <t>4203367792</t>
  </si>
  <si>
    <t>Sandy township</t>
  </si>
  <si>
    <t>4203377568</t>
  </si>
  <si>
    <t>Troutville borough</t>
  </si>
  <si>
    <t>4203378296</t>
  </si>
  <si>
    <t>4203380640</t>
  </si>
  <si>
    <t>Wallaceton borough</t>
  </si>
  <si>
    <t>4203383736</t>
  </si>
  <si>
    <t>Westover borough</t>
  </si>
  <si>
    <t>4203386440</t>
  </si>
  <si>
    <t>Woodward township</t>
  </si>
  <si>
    <t>4203500000</t>
  </si>
  <si>
    <t>Clinton County</t>
  </si>
  <si>
    <t>4203502032</t>
  </si>
  <si>
    <t>Allison township</t>
  </si>
  <si>
    <t>4203503632</t>
  </si>
  <si>
    <t>Avis borough</t>
  </si>
  <si>
    <t>4203503912</t>
  </si>
  <si>
    <t>Bald Eagle township</t>
  </si>
  <si>
    <t>4203504984</t>
  </si>
  <si>
    <t>Beech Creek borough</t>
  </si>
  <si>
    <t>4203504992</t>
  </si>
  <si>
    <t>Beech Creek township</t>
  </si>
  <si>
    <t>4203511640</t>
  </si>
  <si>
    <t>Castanea township</t>
  </si>
  <si>
    <t>4203512640</t>
  </si>
  <si>
    <t>Chapman township</t>
  </si>
  <si>
    <t>4203514960</t>
  </si>
  <si>
    <t>Colebrook township</t>
  </si>
  <si>
    <t>4203516976</t>
  </si>
  <si>
    <t>Crawford township</t>
  </si>
  <si>
    <t>4203520408</t>
  </si>
  <si>
    <t>Dunnstable township</t>
  </si>
  <si>
    <t>4203521328</t>
  </si>
  <si>
    <t>East Keating township</t>
  </si>
  <si>
    <t>4203526296</t>
  </si>
  <si>
    <t>Flemington borough</t>
  </si>
  <si>
    <t>4203528296</t>
  </si>
  <si>
    <t>Gallagher township</t>
  </si>
  <si>
    <t>4203530928</t>
  </si>
  <si>
    <t>4203531680</t>
  </si>
  <si>
    <t>Grugan township</t>
  </si>
  <si>
    <t>4203541112</t>
  </si>
  <si>
    <t>Lamar township</t>
  </si>
  <si>
    <t>4203542544</t>
  </si>
  <si>
    <t>Leidy township</t>
  </si>
  <si>
    <t>4203544128</t>
  </si>
  <si>
    <t>Lock Haven city</t>
  </si>
  <si>
    <t>4203544336</t>
  </si>
  <si>
    <t>4203544400</t>
  </si>
  <si>
    <t>Loganton borough</t>
  </si>
  <si>
    <t>4203549760</t>
  </si>
  <si>
    <t>Mill Hall borough</t>
  </si>
  <si>
    <t>4203555744</t>
  </si>
  <si>
    <t>Noyes township</t>
  </si>
  <si>
    <t>4203560360</t>
  </si>
  <si>
    <t>Pine Creek township</t>
  </si>
  <si>
    <t>4203562152</t>
  </si>
  <si>
    <t>4203564200</t>
  </si>
  <si>
    <t>Renovo borough</t>
  </si>
  <si>
    <t>4203572448</t>
  </si>
  <si>
    <t>South Renovo borough</t>
  </si>
  <si>
    <t>4203581728</t>
  </si>
  <si>
    <t>4203583240</t>
  </si>
  <si>
    <t>West Keating township</t>
  </si>
  <si>
    <t>4203586448</t>
  </si>
  <si>
    <t>4203700000</t>
  </si>
  <si>
    <t>Columbia County</t>
  </si>
  <si>
    <t>4203703264</t>
  </si>
  <si>
    <t>Ashland borough</t>
  </si>
  <si>
    <t>4203704704</t>
  </si>
  <si>
    <t>4203705680</t>
  </si>
  <si>
    <t>Benton borough</t>
  </si>
  <si>
    <t>4203705688</t>
  </si>
  <si>
    <t>Benton township</t>
  </si>
  <si>
    <t>4203705888</t>
  </si>
  <si>
    <t>Berwick borough</t>
  </si>
  <si>
    <t>4203707128</t>
  </si>
  <si>
    <t>Bloomsburg town</t>
  </si>
  <si>
    <t>4203708472</t>
  </si>
  <si>
    <t>Briar Creek borough</t>
  </si>
  <si>
    <t>4203708480</t>
  </si>
  <si>
    <t>Briar Creek township</t>
  </si>
  <si>
    <t>4203711736</t>
  </si>
  <si>
    <t>Catawissa borough</t>
  </si>
  <si>
    <t>4203711744</t>
  </si>
  <si>
    <t>Catawissa township</t>
  </si>
  <si>
    <t>4203712312</t>
  </si>
  <si>
    <t>Centralia borough</t>
  </si>
  <si>
    <t>4203714184</t>
  </si>
  <si>
    <t>Cleveland township</t>
  </si>
  <si>
    <t>4203715880</t>
  </si>
  <si>
    <t>Conyngham township</t>
  </si>
  <si>
    <t>4203726056</t>
  </si>
  <si>
    <t>Fishing Creek township</t>
  </si>
  <si>
    <t>4203727384</t>
  </si>
  <si>
    <t>4203731392</t>
  </si>
  <si>
    <t>4203733760</t>
  </si>
  <si>
    <t>Hemlock township</t>
  </si>
  <si>
    <t>4203737360</t>
  </si>
  <si>
    <t>4203744208</t>
  </si>
  <si>
    <t>Locust township</t>
  </si>
  <si>
    <t>4203746472</t>
  </si>
  <si>
    <t>4203746688</t>
  </si>
  <si>
    <t>Main township</t>
  </si>
  <si>
    <t>4203749256</t>
  </si>
  <si>
    <t>Mifflin township</t>
  </si>
  <si>
    <t>4203749944</t>
  </si>
  <si>
    <t>Millville borough</t>
  </si>
  <si>
    <t>4203750704</t>
  </si>
  <si>
    <t>Montour township</t>
  </si>
  <si>
    <t>4203751792</t>
  </si>
  <si>
    <t>4203754880</t>
  </si>
  <si>
    <t>North Centre township</t>
  </si>
  <si>
    <t>4203756896</t>
  </si>
  <si>
    <t>Orange township</t>
  </si>
  <si>
    <t>4203756912</t>
  </si>
  <si>
    <t>Orangeville borough</t>
  </si>
  <si>
    <t>4203760304</t>
  </si>
  <si>
    <t>4203765240</t>
  </si>
  <si>
    <t>Roaring Creek township</t>
  </si>
  <si>
    <t>4203768392</t>
  </si>
  <si>
    <t>4203772040</t>
  </si>
  <si>
    <t>South Centre township</t>
  </si>
  <si>
    <t>4203774184</t>
  </si>
  <si>
    <t>Stillwater borough</t>
  </si>
  <si>
    <t>4203775048</t>
  </si>
  <si>
    <t>Sugarloaf township</t>
  </si>
  <si>
    <t>4203900000</t>
  </si>
  <si>
    <t>Crawford County</t>
  </si>
  <si>
    <t>4203903408</t>
  </si>
  <si>
    <t>4203904720</t>
  </si>
  <si>
    <t>4203907032</t>
  </si>
  <si>
    <t>4203907120</t>
  </si>
  <si>
    <t>Blooming Valley borough</t>
  </si>
  <si>
    <t>4203910904</t>
  </si>
  <si>
    <t>Cambridge township</t>
  </si>
  <si>
    <t>4203910912</t>
  </si>
  <si>
    <t>Cambridge Springs borough</t>
  </si>
  <si>
    <t>4203912184</t>
  </si>
  <si>
    <t>Centerville borough</t>
  </si>
  <si>
    <t>4203914800</t>
  </si>
  <si>
    <t>Cochranton borough</t>
  </si>
  <si>
    <t>4203915728</t>
  </si>
  <si>
    <t>Conneaut township</t>
  </si>
  <si>
    <t>4203915744</t>
  </si>
  <si>
    <t>Conneaut Lake borough</t>
  </si>
  <si>
    <t>4203915760</t>
  </si>
  <si>
    <t>Conneautville borough</t>
  </si>
  <si>
    <t>4203917848</t>
  </si>
  <si>
    <t>Cussewago township</t>
  </si>
  <si>
    <t>4203921096</t>
  </si>
  <si>
    <t>East Fairfield township</t>
  </si>
  <si>
    <t>4203921112</t>
  </si>
  <si>
    <t>4203921504</t>
  </si>
  <si>
    <t>East Mead township</t>
  </si>
  <si>
    <t>4203924568</t>
  </si>
  <si>
    <t>Fairfield township</t>
  </si>
  <si>
    <t>4203931400</t>
  </si>
  <si>
    <t>4203933256</t>
  </si>
  <si>
    <t>Hayfield township</t>
  </si>
  <si>
    <t>4203936616</t>
  </si>
  <si>
    <t>Hydetown borough</t>
  </si>
  <si>
    <t>4203943656</t>
  </si>
  <si>
    <t>Linesville borough</t>
  </si>
  <si>
    <t>4203948360</t>
  </si>
  <si>
    <t>Meadville city</t>
  </si>
  <si>
    <t>4203955408</t>
  </si>
  <si>
    <t>North Shenango township</t>
  </si>
  <si>
    <t>4203956464</t>
  </si>
  <si>
    <t>Oil Creek township</t>
  </si>
  <si>
    <t>4203960312</t>
  </si>
  <si>
    <t>4203963400</t>
  </si>
  <si>
    <t>Randolph township</t>
  </si>
  <si>
    <t>4203964600</t>
  </si>
  <si>
    <t>4203965440</t>
  </si>
  <si>
    <t>Rockdale township</t>
  </si>
  <si>
    <t>4203965960</t>
  </si>
  <si>
    <t>4203967088</t>
  </si>
  <si>
    <t>4203967120</t>
  </si>
  <si>
    <t>Saegertown borough</t>
  </si>
  <si>
    <t>4203972472</t>
  </si>
  <si>
    <t>South Shenango township</t>
  </si>
  <si>
    <t>4203972688</t>
  </si>
  <si>
    <t>Sparta township</t>
  </si>
  <si>
    <t>4203972704</t>
  </si>
  <si>
    <t>Spartansburg borough</t>
  </si>
  <si>
    <t>4203972840</t>
  </si>
  <si>
    <t>4203972872</t>
  </si>
  <si>
    <t>Springboro borough</t>
  </si>
  <si>
    <t>4203974016</t>
  </si>
  <si>
    <t>Steuben township</t>
  </si>
  <si>
    <t>4203975160</t>
  </si>
  <si>
    <t>4203975200</t>
  </si>
  <si>
    <t>4203976904</t>
  </si>
  <si>
    <t>Titusville city</t>
  </si>
  <si>
    <t>4203977232</t>
  </si>
  <si>
    <t>Townville borough</t>
  </si>
  <si>
    <t>4203977616</t>
  </si>
  <si>
    <t>4203978304</t>
  </si>
  <si>
    <t>4203979912</t>
  </si>
  <si>
    <t>Venango borough</t>
  </si>
  <si>
    <t>4203979920</t>
  </si>
  <si>
    <t>4203980000</t>
  </si>
  <si>
    <t>Vernon township</t>
  </si>
  <si>
    <t>4203981736</t>
  </si>
  <si>
    <t>4203982944</t>
  </si>
  <si>
    <t>4203983480</t>
  </si>
  <si>
    <t>West Mead township</t>
  </si>
  <si>
    <t>4203984008</t>
  </si>
  <si>
    <t>West Shenango township</t>
  </si>
  <si>
    <t>4203986160</t>
  </si>
  <si>
    <t>Woodcock borough</t>
  </si>
  <si>
    <t>4203986168</t>
  </si>
  <si>
    <t>Woodcock township</t>
  </si>
  <si>
    <t>4204100000</t>
  </si>
  <si>
    <t>Cumberland County</t>
  </si>
  <si>
    <t>4204111000</t>
  </si>
  <si>
    <t>Camp Hill borough</t>
  </si>
  <si>
    <t>4204111272</t>
  </si>
  <si>
    <t>Carlisle borough</t>
  </si>
  <si>
    <t>4204115920</t>
  </si>
  <si>
    <t>Cooke township</t>
  </si>
  <si>
    <t>4204119144</t>
  </si>
  <si>
    <t>Dickinson township</t>
  </si>
  <si>
    <t>4204121680</t>
  </si>
  <si>
    <t>East Pennsboro township</t>
  </si>
  <si>
    <t>4204132296</t>
  </si>
  <si>
    <t>Hampden township</t>
  </si>
  <si>
    <t>4204135672</t>
  </si>
  <si>
    <t>4204142648</t>
  </si>
  <si>
    <t>Lemoyne borough</t>
  </si>
  <si>
    <t>4204144832</t>
  </si>
  <si>
    <t>Lower Allen township</t>
  </si>
  <si>
    <t>4204144904</t>
  </si>
  <si>
    <t>Lower Frankford township</t>
  </si>
  <si>
    <t>4204144984</t>
  </si>
  <si>
    <t>Lower Mifflin township</t>
  </si>
  <si>
    <t>4204148376</t>
  </si>
  <si>
    <t>Mechanicsburg borough</t>
  </si>
  <si>
    <t>4204149072</t>
  </si>
  <si>
    <t>4204150472</t>
  </si>
  <si>
    <t>4204151592</t>
  </si>
  <si>
    <t>Mount Holly Springs borough</t>
  </si>
  <si>
    <t>4204153344</t>
  </si>
  <si>
    <t>4204153464</t>
  </si>
  <si>
    <t>New Cumberland borough</t>
  </si>
  <si>
    <t>4204154320</t>
  </si>
  <si>
    <t>Newville borough</t>
  </si>
  <si>
    <t>4204155216</t>
  </si>
  <si>
    <t>North Middleton township</t>
  </si>
  <si>
    <t>4204155248</t>
  </si>
  <si>
    <t>North Newton township</t>
  </si>
  <si>
    <t>4204158824</t>
  </si>
  <si>
    <t>4204170352</t>
  </si>
  <si>
    <t>Shippensburg borough</t>
  </si>
  <si>
    <t>4204170360</t>
  </si>
  <si>
    <t>Shippensburg township</t>
  </si>
  <si>
    <t>4204170384</t>
  </si>
  <si>
    <t>Shiremanstown borough</t>
  </si>
  <si>
    <t>4204170792</t>
  </si>
  <si>
    <t>Silver Spring township</t>
  </si>
  <si>
    <t>4204171904</t>
  </si>
  <si>
    <t>4204172336</t>
  </si>
  <si>
    <t>South Middleton township</t>
  </si>
  <si>
    <t>4204172384</t>
  </si>
  <si>
    <t>South Newton township</t>
  </si>
  <si>
    <t>4204178736</t>
  </si>
  <si>
    <t>Upper Allen township</t>
  </si>
  <si>
    <t>4204179032</t>
  </si>
  <si>
    <t>Upper Frankford township</t>
  </si>
  <si>
    <t>4204179152</t>
  </si>
  <si>
    <t>Upper Mifflin township</t>
  </si>
  <si>
    <t>4204183800</t>
  </si>
  <si>
    <t>West Pennsboro township</t>
  </si>
  <si>
    <t>4204186528</t>
  </si>
  <si>
    <t>Wormleysburg borough</t>
  </si>
  <si>
    <t>4204300000</t>
  </si>
  <si>
    <t>Dauphin County</t>
  </si>
  <si>
    <t>4204305856</t>
  </si>
  <si>
    <t>Berrysburg borough</t>
  </si>
  <si>
    <t>4204315640</t>
  </si>
  <si>
    <t>4204318272</t>
  </si>
  <si>
    <t>Dauphin borough</t>
  </si>
  <si>
    <t>4204318936</t>
  </si>
  <si>
    <t>Derry township</t>
  </si>
  <si>
    <t>4204321208</t>
  </si>
  <si>
    <t>East Hanover township</t>
  </si>
  <si>
    <t>4204323024</t>
  </si>
  <si>
    <t>Elizabethville borough</t>
  </si>
  <si>
    <t>4204330600</t>
  </si>
  <si>
    <t>Gratz borough</t>
  </si>
  <si>
    <t>4204332032</t>
  </si>
  <si>
    <t>Halifax borough</t>
  </si>
  <si>
    <t>4204332040</t>
  </si>
  <si>
    <t>Halifax township</t>
  </si>
  <si>
    <t>4204332800</t>
  </si>
  <si>
    <t>Harrisburg city</t>
  </si>
  <si>
    <t>4204334664</t>
  </si>
  <si>
    <t>Highspire borough</t>
  </si>
  <si>
    <t>4204336232</t>
  </si>
  <si>
    <t>Hummelstown borough</t>
  </si>
  <si>
    <t>4204337368</t>
  </si>
  <si>
    <t>4204337864</t>
  </si>
  <si>
    <t>4204344464</t>
  </si>
  <si>
    <t>4204345056</t>
  </si>
  <si>
    <t>Lower Paxton township</t>
  </si>
  <si>
    <t>4204345120</t>
  </si>
  <si>
    <t>Lower Swatara township</t>
  </si>
  <si>
    <t>4204345592</t>
  </si>
  <si>
    <t>Lykens borough</t>
  </si>
  <si>
    <t>4204345600</t>
  </si>
  <si>
    <t>Lykens township</t>
  </si>
  <si>
    <t>4204349040</t>
  </si>
  <si>
    <t>Middle Paxton township</t>
  </si>
  <si>
    <t>4204349128</t>
  </si>
  <si>
    <t>Middletown borough</t>
  </si>
  <si>
    <t>4204349264</t>
  </si>
  <si>
    <t>4204349680</t>
  </si>
  <si>
    <t>Millersburg borough</t>
  </si>
  <si>
    <t>4204358504</t>
  </si>
  <si>
    <t>Paxtang borough</t>
  </si>
  <si>
    <t>4204358712</t>
  </si>
  <si>
    <t>Penbrook borough</t>
  </si>
  <si>
    <t>4204360264</t>
  </si>
  <si>
    <t>Pillow borough</t>
  </si>
  <si>
    <t>4204363928</t>
  </si>
  <si>
    <t>Reed township</t>
  </si>
  <si>
    <t>4204366560</t>
  </si>
  <si>
    <t>Royalton borough</t>
  </si>
  <si>
    <t>4204366744</t>
  </si>
  <si>
    <t>4204372200</t>
  </si>
  <si>
    <t>South Hanover township</t>
  </si>
  <si>
    <t>4204373888</t>
  </si>
  <si>
    <t>Steelton borough</t>
  </si>
  <si>
    <t>4204375528</t>
  </si>
  <si>
    <t>4204375672</t>
  </si>
  <si>
    <t>Swatara township</t>
  </si>
  <si>
    <t>4204379216</t>
  </si>
  <si>
    <t>Upper Paxton township</t>
  </si>
  <si>
    <t>4204381216</t>
  </si>
  <si>
    <t>4204381744</t>
  </si>
  <si>
    <t>4204383128</t>
  </si>
  <si>
    <t>West Hanover township</t>
  </si>
  <si>
    <t>4204384976</t>
  </si>
  <si>
    <t>Wiconisco township</t>
  </si>
  <si>
    <t>4204385232</t>
  </si>
  <si>
    <t>Williams township</t>
  </si>
  <si>
    <t>4204385320</t>
  </si>
  <si>
    <t>Williamstown borough</t>
  </si>
  <si>
    <t>4204500000</t>
  </si>
  <si>
    <t>4204500676</t>
  </si>
  <si>
    <t>Aldan borough</t>
  </si>
  <si>
    <t>4204503336</t>
  </si>
  <si>
    <t>Aston township</t>
  </si>
  <si>
    <t>4204506024</t>
  </si>
  <si>
    <t>4204509080</t>
  </si>
  <si>
    <t>Brookhaven borough</t>
  </si>
  <si>
    <t>4204512442</t>
  </si>
  <si>
    <t>Chadds Ford township</t>
  </si>
  <si>
    <t>4204513208</t>
  </si>
  <si>
    <t>Chester city</t>
  </si>
  <si>
    <t>4204513212</t>
  </si>
  <si>
    <t>Chester township</t>
  </si>
  <si>
    <t>4204513232</t>
  </si>
  <si>
    <t>Chester Heights borough</t>
  </si>
  <si>
    <t>4204514264</t>
  </si>
  <si>
    <t>Clifton Heights borough</t>
  </si>
  <si>
    <t>4204515232</t>
  </si>
  <si>
    <t>Collingdale borough</t>
  </si>
  <si>
    <t>4204515432</t>
  </si>
  <si>
    <t>Colwyn borough</t>
  </si>
  <si>
    <t>4204515488</t>
  </si>
  <si>
    <t>4204518152</t>
  </si>
  <si>
    <t>Darby borough</t>
  </si>
  <si>
    <t>4204518160</t>
  </si>
  <si>
    <t>Darby township</t>
  </si>
  <si>
    <t>4204521384</t>
  </si>
  <si>
    <t>East Lansdowne borough</t>
  </si>
  <si>
    <t>4204522296</t>
  </si>
  <si>
    <t>Eddystone borough</t>
  </si>
  <si>
    <t>4204522584</t>
  </si>
  <si>
    <t>Edgmont township</t>
  </si>
  <si>
    <t>4204526408</t>
  </si>
  <si>
    <t>Folcroft borough</t>
  </si>
  <si>
    <t>4204529720</t>
  </si>
  <si>
    <t>Glenolden borough</t>
  </si>
  <si>
    <t>4204533144</t>
  </si>
  <si>
    <t>Haverford township</t>
  </si>
  <si>
    <t>4204541440</t>
  </si>
  <si>
    <t>Lansdowne borough</t>
  </si>
  <si>
    <t>4204544888</t>
  </si>
  <si>
    <t>Lower Chichester township</t>
  </si>
  <si>
    <t>4204547344</t>
  </si>
  <si>
    <t>Marcus Hook borough</t>
  </si>
  <si>
    <t>4204547616</t>
  </si>
  <si>
    <t>Marple township</t>
  </si>
  <si>
    <t>4204548480</t>
  </si>
  <si>
    <t>Media borough</t>
  </si>
  <si>
    <t>4204549136</t>
  </si>
  <si>
    <t>4204549504</t>
  </si>
  <si>
    <t>Millbourne borough</t>
  </si>
  <si>
    <t>4204551176</t>
  </si>
  <si>
    <t>Morton borough</t>
  </si>
  <si>
    <t>4204553104</t>
  </si>
  <si>
    <t>Nether Providence township</t>
  </si>
  <si>
    <t>4204554224</t>
  </si>
  <si>
    <t>4204555664</t>
  </si>
  <si>
    <t>Norwood borough</t>
  </si>
  <si>
    <t>4204558176</t>
  </si>
  <si>
    <t>Parkside borough</t>
  </si>
  <si>
    <t>4204562792</t>
  </si>
  <si>
    <t>Prospect Park borough</t>
  </si>
  <si>
    <t>4204563264</t>
  </si>
  <si>
    <t>Radnor township</t>
  </si>
  <si>
    <t>4204564800</t>
  </si>
  <si>
    <t>Ridley township</t>
  </si>
  <si>
    <t>4204564832</t>
  </si>
  <si>
    <t>Ridley Park borough</t>
  </si>
  <si>
    <t>4204566192</t>
  </si>
  <si>
    <t>Rose Valley borough</t>
  </si>
  <si>
    <t>4204566928</t>
  </si>
  <si>
    <t>Rutledge borough</t>
  </si>
  <si>
    <t>4204569752</t>
  </si>
  <si>
    <t>Sharon Hill borough</t>
  </si>
  <si>
    <t>4204573032</t>
  </si>
  <si>
    <t>4204575648</t>
  </si>
  <si>
    <t>Swarthmore borough</t>
  </si>
  <si>
    <t>4204576576</t>
  </si>
  <si>
    <t>4204576792</t>
  </si>
  <si>
    <t>4204577288</t>
  </si>
  <si>
    <t>Trainer borough</t>
  </si>
  <si>
    <t>4204578712</t>
  </si>
  <si>
    <t>Upland borough</t>
  </si>
  <si>
    <t>4204578776</t>
  </si>
  <si>
    <t>Upper Chichester township</t>
  </si>
  <si>
    <t>4204579000</t>
  </si>
  <si>
    <t>Upper Darby township</t>
  </si>
  <si>
    <t>4204579248</t>
  </si>
  <si>
    <t>Upper Providence township</t>
  </si>
  <si>
    <t>4204586968</t>
  </si>
  <si>
    <t>Yeadon borough</t>
  </si>
  <si>
    <t>4204700000</t>
  </si>
  <si>
    <t>Elk County</t>
  </si>
  <si>
    <t>4204705576</t>
  </si>
  <si>
    <t>Benezette township</t>
  </si>
  <si>
    <t>4204727088</t>
  </si>
  <si>
    <t>Fox township</t>
  </si>
  <si>
    <t>4204734464</t>
  </si>
  <si>
    <t>4204735816</t>
  </si>
  <si>
    <t>Horton township</t>
  </si>
  <si>
    <t>4204737760</t>
  </si>
  <si>
    <t>Jay township</t>
  </si>
  <si>
    <t>4204738248</t>
  </si>
  <si>
    <t>Johnsonburg borough</t>
  </si>
  <si>
    <t>4204738368</t>
  </si>
  <si>
    <t>Jones township</t>
  </si>
  <si>
    <t>4204749888</t>
  </si>
  <si>
    <t>Millstone township</t>
  </si>
  <si>
    <t>4204764784</t>
  </si>
  <si>
    <t>Ridgway borough</t>
  </si>
  <si>
    <t>4204764792</t>
  </si>
  <si>
    <t>Ridgway township</t>
  </si>
  <si>
    <t>4204767344</t>
  </si>
  <si>
    <t>St. Marys city</t>
  </si>
  <si>
    <t>4204772928</t>
  </si>
  <si>
    <t>Spring Creek township</t>
  </si>
  <si>
    <t>4204900000</t>
  </si>
  <si>
    <t>Erie County</t>
  </si>
  <si>
    <t>4204900628</t>
  </si>
  <si>
    <t>Albion borough</t>
  </si>
  <si>
    <t>4204902336</t>
  </si>
  <si>
    <t>4204915504</t>
  </si>
  <si>
    <t>4204915736</t>
  </si>
  <si>
    <t>4204916296</t>
  </si>
  <si>
    <t>Corry city</t>
  </si>
  <si>
    <t>4204916960</t>
  </si>
  <si>
    <t>Cranesville borough</t>
  </si>
  <si>
    <t>4204922608</t>
  </si>
  <si>
    <t>Edinboro borough</t>
  </si>
  <si>
    <t>4204922960</t>
  </si>
  <si>
    <t>Elgin borough</t>
  </si>
  <si>
    <t>4204923088</t>
  </si>
  <si>
    <t>Elk Creek township</t>
  </si>
  <si>
    <t>4204924000</t>
  </si>
  <si>
    <t>Erie city</t>
  </si>
  <si>
    <t>4204924864</t>
  </si>
  <si>
    <t>4204927392</t>
  </si>
  <si>
    <t>4204929232</t>
  </si>
  <si>
    <t>Girard borough</t>
  </si>
  <si>
    <t>4204929240</t>
  </si>
  <si>
    <t>4204930936</t>
  </si>
  <si>
    <t>4204931008</t>
  </si>
  <si>
    <t>4204932520</t>
  </si>
  <si>
    <t>Harborcreek township</t>
  </si>
  <si>
    <t>4204940960</t>
  </si>
  <si>
    <t>Lake City borough</t>
  </si>
  <si>
    <t>4204941984</t>
  </si>
  <si>
    <t>Lawrence Park township</t>
  </si>
  <si>
    <t>4204942208</t>
  </si>
  <si>
    <t>LeBoeuf township</t>
  </si>
  <si>
    <t>4204946216</t>
  </si>
  <si>
    <t>McKean borough</t>
  </si>
  <si>
    <t>4204946224</t>
  </si>
  <si>
    <t>McKean township</t>
  </si>
  <si>
    <t>4204949548</t>
  </si>
  <si>
    <t>4204949936</t>
  </si>
  <si>
    <t>Mill Village borough</t>
  </si>
  <si>
    <t>4204954952</t>
  </si>
  <si>
    <t>North East borough</t>
  </si>
  <si>
    <t>4204954960</t>
  </si>
  <si>
    <t>North East township</t>
  </si>
  <si>
    <t>4204961168</t>
  </si>
  <si>
    <t>Platea borough</t>
  </si>
  <si>
    <t>4204973048</t>
  </si>
  <si>
    <t>4204975208</t>
  </si>
  <si>
    <t>4204978312</t>
  </si>
  <si>
    <t>4204978448</t>
  </si>
  <si>
    <t>Union City borough</t>
  </si>
  <si>
    <t>4204979928</t>
  </si>
  <si>
    <t>4204981224</t>
  </si>
  <si>
    <t>4204981456</t>
  </si>
  <si>
    <t>Waterford borough</t>
  </si>
  <si>
    <t>4204981472</t>
  </si>
  <si>
    <t>Waterford township</t>
  </si>
  <si>
    <t>4204981648</t>
  </si>
  <si>
    <t>Wattsburg borough</t>
  </si>
  <si>
    <t>4204981760</t>
  </si>
  <si>
    <t>4204982344</t>
  </si>
  <si>
    <t>Wesleyville borough</t>
  </si>
  <si>
    <t>4205100000</t>
  </si>
  <si>
    <t>Fayette County</t>
  </si>
  <si>
    <t>4205105288</t>
  </si>
  <si>
    <t>Belle Vernon borough</t>
  </si>
  <si>
    <t>4205109432</t>
  </si>
  <si>
    <t>Brownsville borough</t>
  </si>
  <si>
    <t>4205109434</t>
  </si>
  <si>
    <t>Brownsville township</t>
  </si>
  <si>
    <t>4205110152</t>
  </si>
  <si>
    <t>Bullskin township</t>
  </si>
  <si>
    <t>4205115776</t>
  </si>
  <si>
    <t>Connellsville city</t>
  </si>
  <si>
    <t>4205115784</t>
  </si>
  <si>
    <t>Connellsville township</t>
  </si>
  <si>
    <t>4205118360</t>
  </si>
  <si>
    <t>Dawson borough</t>
  </si>
  <si>
    <t>4205120216</t>
  </si>
  <si>
    <t>Dunbar borough</t>
  </si>
  <si>
    <t>4205120224</t>
  </si>
  <si>
    <t>Dunbar township</t>
  </si>
  <si>
    <t>4205124336</t>
  </si>
  <si>
    <t>Everson borough</t>
  </si>
  <si>
    <t>4205124536</t>
  </si>
  <si>
    <t>Fairchance borough</t>
  </si>
  <si>
    <t>4205125456</t>
  </si>
  <si>
    <t>Fayette City borough</t>
  </si>
  <si>
    <t>4205127400</t>
  </si>
  <si>
    <t>4205128792</t>
  </si>
  <si>
    <t>Georges township</t>
  </si>
  <si>
    <t>4205128856</t>
  </si>
  <si>
    <t>German township</t>
  </si>
  <si>
    <t>4205133896</t>
  </si>
  <si>
    <t>Henry Clay township</t>
  </si>
  <si>
    <t>4205137872</t>
  </si>
  <si>
    <t>4205145144</t>
  </si>
  <si>
    <t>Lower Tyrone township</t>
  </si>
  <si>
    <t>4205145560</t>
  </si>
  <si>
    <t>Luzerne township</t>
  </si>
  <si>
    <t>4205147560</t>
  </si>
  <si>
    <t>Markleysburg borough</t>
  </si>
  <si>
    <t>4205148000</t>
  </si>
  <si>
    <t>Masontown borough</t>
  </si>
  <si>
    <t>4205148616</t>
  </si>
  <si>
    <t>4205153504</t>
  </si>
  <si>
    <t>Newell borough</t>
  </si>
  <si>
    <t>4205154392</t>
  </si>
  <si>
    <t>Nicholson township</t>
  </si>
  <si>
    <t>4205155464</t>
  </si>
  <si>
    <t>North Union township</t>
  </si>
  <si>
    <t>4205156408</t>
  </si>
  <si>
    <t>Ohiopyle borough</t>
  </si>
  <si>
    <t>4205159464</t>
  </si>
  <si>
    <t>4205159520</t>
  </si>
  <si>
    <t>Perryopolis borough</t>
  </si>
  <si>
    <t>4205161864</t>
  </si>
  <si>
    <t>Point Marion borough</t>
  </si>
  <si>
    <t>4205163904</t>
  </si>
  <si>
    <t>Redstone township</t>
  </si>
  <si>
    <t>4205167640</t>
  </si>
  <si>
    <t>Saltlick township</t>
  </si>
  <si>
    <t>4205169336</t>
  </si>
  <si>
    <t>Seven Springs borough</t>
  </si>
  <si>
    <t>4205171320</t>
  </si>
  <si>
    <t>Smithfield borough</t>
  </si>
  <si>
    <t>4205172080</t>
  </si>
  <si>
    <t>South Connellsville borough</t>
  </si>
  <si>
    <t>4205172544</t>
  </si>
  <si>
    <t>South Union township</t>
  </si>
  <si>
    <t>4205173064</t>
  </si>
  <si>
    <t>4205173240</t>
  </si>
  <si>
    <t>Springhill township</t>
  </si>
  <si>
    <t>4205174080</t>
  </si>
  <si>
    <t>Stewart township</t>
  </si>
  <si>
    <t>4205178528</t>
  </si>
  <si>
    <t>Uniontown city</t>
  </si>
  <si>
    <t>4205179344</t>
  </si>
  <si>
    <t>Upper Tyrone township</t>
  </si>
  <si>
    <t>4205179768</t>
  </si>
  <si>
    <t>Vanderbilt borough</t>
  </si>
  <si>
    <t>4205181232</t>
  </si>
  <si>
    <t>4205184344</t>
  </si>
  <si>
    <t>Wharton township</t>
  </si>
  <si>
    <t>4205300000</t>
  </si>
  <si>
    <t>Forest County</t>
  </si>
  <si>
    <t>4205304224</t>
  </si>
  <si>
    <t>Barnett township</t>
  </si>
  <si>
    <t>4205330808</t>
  </si>
  <si>
    <t>Green township</t>
  </si>
  <si>
    <t>4205332704</t>
  </si>
  <si>
    <t>4205334240</t>
  </si>
  <si>
    <t>Hickory township</t>
  </si>
  <si>
    <t>4205335992</t>
  </si>
  <si>
    <t>Howe township</t>
  </si>
  <si>
    <t>4205338016</t>
  </si>
  <si>
    <t>Jenks township</t>
  </si>
  <si>
    <t>4205339760</t>
  </si>
  <si>
    <t>Kingsley township</t>
  </si>
  <si>
    <t>4205376848</t>
  </si>
  <si>
    <t>Tionesta borough</t>
  </si>
  <si>
    <t>4205376864</t>
  </si>
  <si>
    <t>Tionesta township</t>
  </si>
  <si>
    <t>4205500000</t>
  </si>
  <si>
    <t>Franklin County</t>
  </si>
  <si>
    <t>4205502696</t>
  </si>
  <si>
    <t>Antrim township</t>
  </si>
  <si>
    <t>4205512536</t>
  </si>
  <si>
    <t>Chambersburg borough</t>
  </si>
  <si>
    <t>4205525176</t>
  </si>
  <si>
    <t>Fannett township</t>
  </si>
  <si>
    <t>4205530896</t>
  </si>
  <si>
    <t>Greencastle borough</t>
  </si>
  <si>
    <t>4205530944</t>
  </si>
  <si>
    <t>4205531720</t>
  </si>
  <si>
    <t>Guilford township</t>
  </si>
  <si>
    <t>4205532152</t>
  </si>
  <si>
    <t>4205542888</t>
  </si>
  <si>
    <t>Letterkenny township</t>
  </si>
  <si>
    <t>4205545496</t>
  </si>
  <si>
    <t>Lurgan township</t>
  </si>
  <si>
    <t>4205548704</t>
  </si>
  <si>
    <t>Mercersburg borough</t>
  </si>
  <si>
    <t>4205548888</t>
  </si>
  <si>
    <t>Metal township</t>
  </si>
  <si>
    <t>4205550544</t>
  </si>
  <si>
    <t>Mont Alto borough</t>
  </si>
  <si>
    <t>4205550616</t>
  </si>
  <si>
    <t>Montgomery township</t>
  </si>
  <si>
    <t>4205557112</t>
  </si>
  <si>
    <t>Orrstown borough</t>
  </si>
  <si>
    <t>4205559600</t>
  </si>
  <si>
    <t>Peters township</t>
  </si>
  <si>
    <t>4205563200</t>
  </si>
  <si>
    <t>Quincy township</t>
  </si>
  <si>
    <t>4205567400</t>
  </si>
  <si>
    <t>St. Thomas township</t>
  </si>
  <si>
    <t>4205570352</t>
  </si>
  <si>
    <t>4205571912</t>
  </si>
  <si>
    <t>4205580992</t>
  </si>
  <si>
    <t>4205581240</t>
  </si>
  <si>
    <t>4205581824</t>
  </si>
  <si>
    <t>Waynesboro borough</t>
  </si>
  <si>
    <t>4205700000</t>
  </si>
  <si>
    <t>Fulton County</t>
  </si>
  <si>
    <t>4205703704</t>
  </si>
  <si>
    <t>Ayr township</t>
  </si>
  <si>
    <t>4205705144</t>
  </si>
  <si>
    <t>Belfast township</t>
  </si>
  <si>
    <t>4205706032</t>
  </si>
  <si>
    <t>4205709568</t>
  </si>
  <si>
    <t>Brush Creek township</t>
  </si>
  <si>
    <t>4205720112</t>
  </si>
  <si>
    <t>Dublin township</t>
  </si>
  <si>
    <t>4205743200</t>
  </si>
  <si>
    <t>Licking Creek township</t>
  </si>
  <si>
    <t>4205746000</t>
  </si>
  <si>
    <t>McConnellsburg borough</t>
  </si>
  <si>
    <t>4205776176</t>
  </si>
  <si>
    <t>4205776488</t>
  </si>
  <si>
    <t>Thompson township</t>
  </si>
  <si>
    <t>4205776985</t>
  </si>
  <si>
    <t>Todd township</t>
  </si>
  <si>
    <t>4205778320</t>
  </si>
  <si>
    <t>4205779644</t>
  </si>
  <si>
    <t>Valley-Hi borough</t>
  </si>
  <si>
    <t>4205782152</t>
  </si>
  <si>
    <t>4205900000</t>
  </si>
  <si>
    <t>Greene County</t>
  </si>
  <si>
    <t>4205900740</t>
  </si>
  <si>
    <t>4205911328</t>
  </si>
  <si>
    <t>Carmichaels borough</t>
  </si>
  <si>
    <t>4205912032</t>
  </si>
  <si>
    <t>4205913896</t>
  </si>
  <si>
    <t>Clarksville borough</t>
  </si>
  <si>
    <t>4205917648</t>
  </si>
  <si>
    <t>4205920296</t>
  </si>
  <si>
    <t>Dunkard township</t>
  </si>
  <si>
    <t>4205927408</t>
  </si>
  <si>
    <t>4205927800</t>
  </si>
  <si>
    <t>Freeport township</t>
  </si>
  <si>
    <t>4205929152</t>
  </si>
  <si>
    <t>Gilmore township</t>
  </si>
  <si>
    <t>4205930640</t>
  </si>
  <si>
    <t>Gray township</t>
  </si>
  <si>
    <t>4205930952</t>
  </si>
  <si>
    <t>4205931192</t>
  </si>
  <si>
    <t>Greensboro borough</t>
  </si>
  <si>
    <t>4205937376</t>
  </si>
  <si>
    <t>4205937880</t>
  </si>
  <si>
    <t>Jefferson borough</t>
  </si>
  <si>
    <t>4205937888</t>
  </si>
  <si>
    <t>4205950400</t>
  </si>
  <si>
    <t>Monongahela township</t>
  </si>
  <si>
    <t>4205950992</t>
  </si>
  <si>
    <t>Morgan township</t>
  </si>
  <si>
    <t>4205951064</t>
  </si>
  <si>
    <t>4205959472</t>
  </si>
  <si>
    <t>4205964432</t>
  </si>
  <si>
    <t>Rices Landing borough</t>
  </si>
  <si>
    <t>4205964512</t>
  </si>
  <si>
    <t>Richhill township</t>
  </si>
  <si>
    <t>4205973248</t>
  </si>
  <si>
    <t>4205981248</t>
  </si>
  <si>
    <t>4205981768</t>
  </si>
  <si>
    <t>4205981832</t>
  </si>
  <si>
    <t>Waynesburg borough</t>
  </si>
  <si>
    <t>4205984608</t>
  </si>
  <si>
    <t>Whiteley township</t>
  </si>
  <si>
    <t>4206100000</t>
  </si>
  <si>
    <t>Huntingdon County</t>
  </si>
  <si>
    <t>4206100756</t>
  </si>
  <si>
    <t>Alexandria borough</t>
  </si>
  <si>
    <t>4206104288</t>
  </si>
  <si>
    <t>Barree township</t>
  </si>
  <si>
    <t>4206106560</t>
  </si>
  <si>
    <t>Birmingham borough</t>
  </si>
  <si>
    <t>4206108128</t>
  </si>
  <si>
    <t>4206108896</t>
  </si>
  <si>
    <t>Broad Top City borough</t>
  </si>
  <si>
    <t>4206111208</t>
  </si>
  <si>
    <t>Carbon township</t>
  </si>
  <si>
    <t>4206111600</t>
  </si>
  <si>
    <t>Cass township</t>
  </si>
  <si>
    <t>4206111632</t>
  </si>
  <si>
    <t>Cassville borough</t>
  </si>
  <si>
    <t>4206113944</t>
  </si>
  <si>
    <t>4206114640</t>
  </si>
  <si>
    <t>Coalmont borough</t>
  </si>
  <si>
    <t>4206117280</t>
  </si>
  <si>
    <t>Cromwell township</t>
  </si>
  <si>
    <t>4206120120</t>
  </si>
  <si>
    <t>4206120152</t>
  </si>
  <si>
    <t>Dudley borough</t>
  </si>
  <si>
    <t>4206127416</t>
  </si>
  <si>
    <t>4206133808</t>
  </si>
  <si>
    <t>Henderson township</t>
  </si>
  <si>
    <t>4206135688</t>
  </si>
  <si>
    <t>4206136368</t>
  </si>
  <si>
    <t>Huntingdon borough</t>
  </si>
  <si>
    <t>4206137384</t>
  </si>
  <si>
    <t>4206138608</t>
  </si>
  <si>
    <t>4206143424</t>
  </si>
  <si>
    <t>4206144344</t>
  </si>
  <si>
    <t>4206147248</t>
  </si>
  <si>
    <t>Mapleton borough</t>
  </si>
  <si>
    <t>4206147544</t>
  </si>
  <si>
    <t>Marklesburg borough</t>
  </si>
  <si>
    <t>4206149552</t>
  </si>
  <si>
    <t>Mill Creek borough</t>
  </si>
  <si>
    <t>4206149624</t>
  </si>
  <si>
    <t>Miller township</t>
  </si>
  <si>
    <t>4206151080</t>
  </si>
  <si>
    <t>4206151984</t>
  </si>
  <si>
    <t>Mount Union borough</t>
  </si>
  <si>
    <t>4206156808</t>
  </si>
  <si>
    <t>Oneida township</t>
  </si>
  <si>
    <t>4206156928</t>
  </si>
  <si>
    <t>Orbisonia borough</t>
  </si>
  <si>
    <t>4206158832</t>
  </si>
  <si>
    <t>4206159616</t>
  </si>
  <si>
    <t>Petersburg borough</t>
  </si>
  <si>
    <t>4206162160</t>
  </si>
  <si>
    <t>4206165496</t>
  </si>
  <si>
    <t>Rockhill borough</t>
  </si>
  <si>
    <t>4206167632</t>
  </si>
  <si>
    <t>Saltillo borough</t>
  </si>
  <si>
    <t>4206169456</t>
  </si>
  <si>
    <t>Shade Gap borough</t>
  </si>
  <si>
    <t>4206170400</t>
  </si>
  <si>
    <t>Shirley township</t>
  </si>
  <si>
    <t>4206170408</t>
  </si>
  <si>
    <t>Shirleysburg borough</t>
  </si>
  <si>
    <t>4206171328</t>
  </si>
  <si>
    <t>4206173072</t>
  </si>
  <si>
    <t>4206173488</t>
  </si>
  <si>
    <t>Spruce Creek township</t>
  </si>
  <si>
    <t>4206176312</t>
  </si>
  <si>
    <t>Tell township</t>
  </si>
  <si>
    <t>4206176632</t>
  </si>
  <si>
    <t>Three Springs borough</t>
  </si>
  <si>
    <t>4206177000</t>
  </si>
  <si>
    <t>4206178328</t>
  </si>
  <si>
    <t>4206180560</t>
  </si>
  <si>
    <t>4206181104</t>
  </si>
  <si>
    <t>Warriors Mark township</t>
  </si>
  <si>
    <t>4206182352</t>
  </si>
  <si>
    <t>West township</t>
  </si>
  <si>
    <t>4206186080</t>
  </si>
  <si>
    <t>Wood township</t>
  </si>
  <si>
    <t>4206300000</t>
  </si>
  <si>
    <t>Indiana County</t>
  </si>
  <si>
    <t>4206303032</t>
  </si>
  <si>
    <t>Armagh borough</t>
  </si>
  <si>
    <t>4206303064</t>
  </si>
  <si>
    <t>Armstrong township</t>
  </si>
  <si>
    <t>4206304056</t>
  </si>
  <si>
    <t>4206306752</t>
  </si>
  <si>
    <t>Black Lick township</t>
  </si>
  <si>
    <t>4206306904</t>
  </si>
  <si>
    <t>Blairsville borough</t>
  </si>
  <si>
    <t>4206309624</t>
  </si>
  <si>
    <t>Brush Valley township</t>
  </si>
  <si>
    <t>4206310104</t>
  </si>
  <si>
    <t>Buffington township</t>
  </si>
  <si>
    <t>4206310352</t>
  </si>
  <si>
    <t>4206311120</t>
  </si>
  <si>
    <t>Canoe township</t>
  </si>
  <si>
    <t>4206312040</t>
  </si>
  <si>
    <t>4206313072</t>
  </si>
  <si>
    <t>Cherryhill township</t>
  </si>
  <si>
    <t>4206313120</t>
  </si>
  <si>
    <t>Cherry Tree borough</t>
  </si>
  <si>
    <t>4206314520</t>
  </si>
  <si>
    <t>Clymer borough</t>
  </si>
  <si>
    <t>4206315560</t>
  </si>
  <si>
    <t>4206317024</t>
  </si>
  <si>
    <t>Creekside borough</t>
  </si>
  <si>
    <t>4206321456</t>
  </si>
  <si>
    <t>East Mahoning township</t>
  </si>
  <si>
    <t>4206322048</t>
  </si>
  <si>
    <t>East Wheatfield township</t>
  </si>
  <si>
    <t>4206324040</t>
  </si>
  <si>
    <t>Ernest borough</t>
  </si>
  <si>
    <t>4206329512</t>
  </si>
  <si>
    <t>Glen Campbell borough</t>
  </si>
  <si>
    <t>4206330416</t>
  </si>
  <si>
    <t>Grant township</t>
  </si>
  <si>
    <t>4206330816</t>
  </si>
  <si>
    <t>4206335408</t>
  </si>
  <si>
    <t>Homer City borough</t>
  </si>
  <si>
    <t>4206336816</t>
  </si>
  <si>
    <t>Indiana borough</t>
  </si>
  <si>
    <t>4206347472</t>
  </si>
  <si>
    <t>Marion Center borough</t>
  </si>
  <si>
    <t>4206350624</t>
  </si>
  <si>
    <t>4206355184</t>
  </si>
  <si>
    <t>North Mahoning township</t>
  </si>
  <si>
    <t>4206360320</t>
  </si>
  <si>
    <t>4206361632</t>
  </si>
  <si>
    <t>Plumville borough</t>
  </si>
  <si>
    <t>4206363584</t>
  </si>
  <si>
    <t>Rayne township</t>
  </si>
  <si>
    <t>4206367648</t>
  </si>
  <si>
    <t>Saltsburg borough</t>
  </si>
  <si>
    <t>4206370040</t>
  </si>
  <si>
    <t>Shelocta borough</t>
  </si>
  <si>
    <t>4206371256</t>
  </si>
  <si>
    <t>Smicksburg borough</t>
  </si>
  <si>
    <t>4206372304</t>
  </si>
  <si>
    <t>South Mahoning township</t>
  </si>
  <si>
    <t>4206381256</t>
  </si>
  <si>
    <t>4206383416</t>
  </si>
  <si>
    <t>West Mahoning township</t>
  </si>
  <si>
    <t>4206384184</t>
  </si>
  <si>
    <t>West Wheatfield township</t>
  </si>
  <si>
    <t>4206384472</t>
  </si>
  <si>
    <t>4206387160</t>
  </si>
  <si>
    <t>Young township</t>
  </si>
  <si>
    <t>4206500000</t>
  </si>
  <si>
    <t>Jefferson County</t>
  </si>
  <si>
    <t>4206504240</t>
  </si>
  <si>
    <t>4206504728</t>
  </si>
  <si>
    <t>4206505200</t>
  </si>
  <si>
    <t>4206506344</t>
  </si>
  <si>
    <t>Big Run borough</t>
  </si>
  <si>
    <t>4206508960</t>
  </si>
  <si>
    <t>Brockway borough</t>
  </si>
  <si>
    <t>4206509224</t>
  </si>
  <si>
    <t>Brookville borough</t>
  </si>
  <si>
    <t>4206514408</t>
  </si>
  <si>
    <t>Clover township</t>
  </si>
  <si>
    <t>4206516304</t>
  </si>
  <si>
    <t>Corsica borough</t>
  </si>
  <si>
    <t>4206522872</t>
  </si>
  <si>
    <t>Eldred township</t>
  </si>
  <si>
    <t>4206525136</t>
  </si>
  <si>
    <t>4206528592</t>
  </si>
  <si>
    <t>Gaskill township</t>
  </si>
  <si>
    <t>4206533448</t>
  </si>
  <si>
    <t>Heath township</t>
  </si>
  <si>
    <t>4206533816</t>
  </si>
  <si>
    <t>4206540304</t>
  </si>
  <si>
    <t>4206545888</t>
  </si>
  <si>
    <t>McCalmont township</t>
  </si>
  <si>
    <t>4206556712</t>
  </si>
  <si>
    <t>Oliver township</t>
  </si>
  <si>
    <t>4206559480</t>
  </si>
  <si>
    <t>4206560368</t>
  </si>
  <si>
    <t>4206561920</t>
  </si>
  <si>
    <t>Polk township</t>
  </si>
  <si>
    <t>4206562176</t>
  </si>
  <si>
    <t>4206562920</t>
  </si>
  <si>
    <t>Punxsutawney borough</t>
  </si>
  <si>
    <t>4206564376</t>
  </si>
  <si>
    <t>Reynoldsville borough</t>
  </si>
  <si>
    <t>4206564960</t>
  </si>
  <si>
    <t>Ringgold township</t>
  </si>
  <si>
    <t>4206566032</t>
  </si>
  <si>
    <t>Rose township</t>
  </si>
  <si>
    <t>4206571632</t>
  </si>
  <si>
    <t>4206575168</t>
  </si>
  <si>
    <t>Summerville borough</t>
  </si>
  <si>
    <t>4206575888</t>
  </si>
  <si>
    <t>Sykesville borough</t>
  </si>
  <si>
    <t>4206576744</t>
  </si>
  <si>
    <t>Timblin borough</t>
  </si>
  <si>
    <t>4206578336</t>
  </si>
  <si>
    <t>4206581120</t>
  </si>
  <si>
    <t>Warsaw township</t>
  </si>
  <si>
    <t>4206581264</t>
  </si>
  <si>
    <t>4206585840</t>
  </si>
  <si>
    <t>Winslow township</t>
  </si>
  <si>
    <t>4206586568</t>
  </si>
  <si>
    <t>Worthville borough</t>
  </si>
  <si>
    <t>4206587168</t>
  </si>
  <si>
    <t>4206700000</t>
  </si>
  <si>
    <t>Juniata County</t>
  </si>
  <si>
    <t>4206704560</t>
  </si>
  <si>
    <t>Beale township</t>
  </si>
  <si>
    <t>4206718680</t>
  </si>
  <si>
    <t>Delaware township</t>
  </si>
  <si>
    <t>4206725440</t>
  </si>
  <si>
    <t>Fayette township</t>
  </si>
  <si>
    <t>4206725648</t>
  </si>
  <si>
    <t>Fermanagh township</t>
  </si>
  <si>
    <t>4206731424</t>
  </si>
  <si>
    <t>4206740752</t>
  </si>
  <si>
    <t>Lack township</t>
  </si>
  <si>
    <t>4206749272</t>
  </si>
  <si>
    <t>Mifflin borough</t>
  </si>
  <si>
    <t>4206749304</t>
  </si>
  <si>
    <t>Mifflintown borough</t>
  </si>
  <si>
    <t>4206749392</t>
  </si>
  <si>
    <t>4206750480</t>
  </si>
  <si>
    <t>4206762304</t>
  </si>
  <si>
    <t>Port Royal borough</t>
  </si>
  <si>
    <t>4206773504</t>
  </si>
  <si>
    <t>Spruce Hill township</t>
  </si>
  <si>
    <t>4206775536</t>
  </si>
  <si>
    <t>4206776536</t>
  </si>
  <si>
    <t>Thompsontown borough</t>
  </si>
  <si>
    <t>4206777824</t>
  </si>
  <si>
    <t>Turbett township</t>
  </si>
  <si>
    <t>4206777952</t>
  </si>
  <si>
    <t>4206780568</t>
  </si>
  <si>
    <t>4206900000</t>
  </si>
  <si>
    <t>Lackawanna County</t>
  </si>
  <si>
    <t>4206900140</t>
  </si>
  <si>
    <t>Abington township</t>
  </si>
  <si>
    <t>4206902832</t>
  </si>
  <si>
    <t>Archbald borough</t>
  </si>
  <si>
    <t>4206905696</t>
  </si>
  <si>
    <t>4206906928</t>
  </si>
  <si>
    <t>Blakely borough</t>
  </si>
  <si>
    <t>4206911232</t>
  </si>
  <si>
    <t>Carbondale city</t>
  </si>
  <si>
    <t>4206911240</t>
  </si>
  <si>
    <t>Carbondale township</t>
  </si>
  <si>
    <t>4206913864</t>
  </si>
  <si>
    <t>Clarks Green borough</t>
  </si>
  <si>
    <t>4206913880</t>
  </si>
  <si>
    <t>Clarks Summit borough</t>
  </si>
  <si>
    <t>4206914256</t>
  </si>
  <si>
    <t>Clifton township</t>
  </si>
  <si>
    <t>4206916664</t>
  </si>
  <si>
    <t>4206918088</t>
  </si>
  <si>
    <t>Dalton borough</t>
  </si>
  <si>
    <t>4206919160</t>
  </si>
  <si>
    <t>Dickson City borough</t>
  </si>
  <si>
    <t>4206920352</t>
  </si>
  <si>
    <t>Dunmore borough</t>
  </si>
  <si>
    <t>4206923336</t>
  </si>
  <si>
    <t>Elmhurst township</t>
  </si>
  <si>
    <t>4206925560</t>
  </si>
  <si>
    <t>Fell township</t>
  </si>
  <si>
    <t>4206929504</t>
  </si>
  <si>
    <t>Glenburn township</t>
  </si>
  <si>
    <t>4206931016</t>
  </si>
  <si>
    <t>4206937896</t>
  </si>
  <si>
    <t>4206938096</t>
  </si>
  <si>
    <t>Jermyn borough</t>
  </si>
  <si>
    <t>4206938160</t>
  </si>
  <si>
    <t>Jessup borough</t>
  </si>
  <si>
    <t>4206941504</t>
  </si>
  <si>
    <t>La Plume township</t>
  </si>
  <si>
    <t>4206946480</t>
  </si>
  <si>
    <t>4206948176</t>
  </si>
  <si>
    <t>Mayfield borough</t>
  </si>
  <si>
    <t>4206950880</t>
  </si>
  <si>
    <t>Moosic borough</t>
  </si>
  <si>
    <t>4206951208</t>
  </si>
  <si>
    <t>Moscow borough</t>
  </si>
  <si>
    <t>4206954136</t>
  </si>
  <si>
    <t>Newton township</t>
  </si>
  <si>
    <t>4206954680</t>
  </si>
  <si>
    <t>North Abington township</t>
  </si>
  <si>
    <t>4206956576</t>
  </si>
  <si>
    <t>Old Forge borough</t>
  </si>
  <si>
    <t>4206956792</t>
  </si>
  <si>
    <t>Olyphant borough</t>
  </si>
  <si>
    <t>4206963432</t>
  </si>
  <si>
    <t>Ransom township</t>
  </si>
  <si>
    <t>4206965224</t>
  </si>
  <si>
    <t>Roaring Brook township</t>
  </si>
  <si>
    <t>4206968400</t>
  </si>
  <si>
    <t>4206969000</t>
  </si>
  <si>
    <t>Scranton city</t>
  </si>
  <si>
    <t>4206971872</t>
  </si>
  <si>
    <t>South Abington township</t>
  </si>
  <si>
    <t>4206972896</t>
  </si>
  <si>
    <t>Spring Brook township</t>
  </si>
  <si>
    <t>4206976184</t>
  </si>
  <si>
    <t>Taylor borough</t>
  </si>
  <si>
    <t>4206976601</t>
  </si>
  <si>
    <t>Thornhurst township</t>
  </si>
  <si>
    <t>4206976648</t>
  </si>
  <si>
    <t>Throop borough</t>
  </si>
  <si>
    <t>4206979792</t>
  </si>
  <si>
    <t>Vandling borough</t>
  </si>
  <si>
    <t>4206982360</t>
  </si>
  <si>
    <t>West Abington township</t>
  </si>
  <si>
    <t>4207100000</t>
  </si>
  <si>
    <t>Lancaster County</t>
  </si>
  <si>
    <t>4207100364</t>
  </si>
  <si>
    <t>4207100540</t>
  </si>
  <si>
    <t>Akron borough</t>
  </si>
  <si>
    <t>4207104376</t>
  </si>
  <si>
    <t>Bart township</t>
  </si>
  <si>
    <t>4207108352</t>
  </si>
  <si>
    <t>4207110704</t>
  </si>
  <si>
    <t>4207113512</t>
  </si>
  <si>
    <t>Christiana borough</t>
  </si>
  <si>
    <t>4207113960</t>
  </si>
  <si>
    <t>4207115056</t>
  </si>
  <si>
    <t>4207115384</t>
  </si>
  <si>
    <t>Columbia borough</t>
  </si>
  <si>
    <t>4207115592</t>
  </si>
  <si>
    <t>Conestoga township</t>
  </si>
  <si>
    <t>4207115824</t>
  </si>
  <si>
    <t>Conoy township</t>
  </si>
  <si>
    <t>4207118888</t>
  </si>
  <si>
    <t>Denver borough</t>
  </si>
  <si>
    <t>4207120032</t>
  </si>
  <si>
    <t>Drumore township</t>
  </si>
  <si>
    <t>4207120688</t>
  </si>
  <si>
    <t>4207120984</t>
  </si>
  <si>
    <t>East Cocalico township</t>
  </si>
  <si>
    <t>4207121032</t>
  </si>
  <si>
    <t>East Donegal township</t>
  </si>
  <si>
    <t>4207121040</t>
  </si>
  <si>
    <t>East Drumore township</t>
  </si>
  <si>
    <t>4207121072</t>
  </si>
  <si>
    <t>East Earl township</t>
  </si>
  <si>
    <t>4207121232</t>
  </si>
  <si>
    <t>East Hempfield township</t>
  </si>
  <si>
    <t>4207121344</t>
  </si>
  <si>
    <t>East Lampeter township</t>
  </si>
  <si>
    <t>4207121688</t>
  </si>
  <si>
    <t>East Petersburg borough</t>
  </si>
  <si>
    <t>4207122336</t>
  </si>
  <si>
    <t>Eden township</t>
  </si>
  <si>
    <t>4207123008</t>
  </si>
  <si>
    <t>4207123016</t>
  </si>
  <si>
    <t>Elizabethtown borough</t>
  </si>
  <si>
    <t>4207123832</t>
  </si>
  <si>
    <t>Ephrata borough</t>
  </si>
  <si>
    <t>4207123840</t>
  </si>
  <si>
    <t>Ephrata township</t>
  </si>
  <si>
    <t>4207128168</t>
  </si>
  <si>
    <t>Fulton township</t>
  </si>
  <si>
    <t>4207141216</t>
  </si>
  <si>
    <t>Lancaster city</t>
  </si>
  <si>
    <t>4207141224</t>
  </si>
  <si>
    <t>4207142080</t>
  </si>
  <si>
    <t>Leacock township</t>
  </si>
  <si>
    <t>4207143816</t>
  </si>
  <si>
    <t>Lititz borough</t>
  </si>
  <si>
    <t>4207143832</t>
  </si>
  <si>
    <t>Little Britain township</t>
  </si>
  <si>
    <t>4207146888</t>
  </si>
  <si>
    <t>Manheim borough</t>
  </si>
  <si>
    <t>4207146896</t>
  </si>
  <si>
    <t>Manheim township</t>
  </si>
  <si>
    <t>4207146992</t>
  </si>
  <si>
    <t>4207147424</t>
  </si>
  <si>
    <t>Marietta borough</t>
  </si>
  <si>
    <t>4207147824</t>
  </si>
  <si>
    <t>Martic township</t>
  </si>
  <si>
    <t>4207149728</t>
  </si>
  <si>
    <t>Millersville borough</t>
  </si>
  <si>
    <t>4207151656</t>
  </si>
  <si>
    <t>Mount Joy borough</t>
  </si>
  <si>
    <t>4207151664</t>
  </si>
  <si>
    <t>4207152016</t>
  </si>
  <si>
    <t>Mountville borough</t>
  </si>
  <si>
    <t>4207153696</t>
  </si>
  <si>
    <t>New Holland borough</t>
  </si>
  <si>
    <t>4207157848</t>
  </si>
  <si>
    <t>Paradise township</t>
  </si>
  <si>
    <t>4207158840</t>
  </si>
  <si>
    <t>4207159360</t>
  </si>
  <si>
    <t>Pequea township</t>
  </si>
  <si>
    <t>4207162832</t>
  </si>
  <si>
    <t>Providence township</t>
  </si>
  <si>
    <t>4207163064</t>
  </si>
  <si>
    <t>Quarryville borough</t>
  </si>
  <si>
    <t>4207163440</t>
  </si>
  <si>
    <t>Rapho township</t>
  </si>
  <si>
    <t>4207167096</t>
  </si>
  <si>
    <t>4207167568</t>
  </si>
  <si>
    <t>Salisbury township</t>
  </si>
  <si>
    <t>4207174712</t>
  </si>
  <si>
    <t>Strasburg borough</t>
  </si>
  <si>
    <t>4207174720</t>
  </si>
  <si>
    <t>Strasburg township</t>
  </si>
  <si>
    <t>4207176400</t>
  </si>
  <si>
    <t>Terre Hill borough</t>
  </si>
  <si>
    <t>4207179080</t>
  </si>
  <si>
    <t>Upper Leacock township</t>
  </si>
  <si>
    <t>4207181168</t>
  </si>
  <si>
    <t>4207182728</t>
  </si>
  <si>
    <t>West Cocalico township</t>
  </si>
  <si>
    <t>4207182816</t>
  </si>
  <si>
    <t>West Donegal township</t>
  </si>
  <si>
    <t>4207182824</t>
  </si>
  <si>
    <t>West Earl township</t>
  </si>
  <si>
    <t>4207183152</t>
  </si>
  <si>
    <t>West Hempfield township</t>
  </si>
  <si>
    <t>4207183256</t>
  </si>
  <si>
    <t>West Lampeter township</t>
  </si>
  <si>
    <t>4207300000</t>
  </si>
  <si>
    <t>Lawrence County</t>
  </si>
  <si>
    <t>4207305936</t>
  </si>
  <si>
    <t>Bessemer borough</t>
  </si>
  <si>
    <t>4207323280</t>
  </si>
  <si>
    <t>Ellport borough</t>
  </si>
  <si>
    <t>4207323304</t>
  </si>
  <si>
    <t>4207323768</t>
  </si>
  <si>
    <t>Enon Valley borough</t>
  </si>
  <si>
    <t>4207334248</t>
  </si>
  <si>
    <t>4207343824</t>
  </si>
  <si>
    <t>Little Beaver township</t>
  </si>
  <si>
    <t>4207346648</t>
  </si>
  <si>
    <t>4207353064</t>
  </si>
  <si>
    <t>Neshannock township</t>
  </si>
  <si>
    <t>4207353184</t>
  </si>
  <si>
    <t>New Beaver borough</t>
  </si>
  <si>
    <t>4207353368</t>
  </si>
  <si>
    <t>New Castle city</t>
  </si>
  <si>
    <t>4207354352</t>
  </si>
  <si>
    <t>New Wilmington borough</t>
  </si>
  <si>
    <t>4207354768</t>
  </si>
  <si>
    <t>North Beaver township</t>
  </si>
  <si>
    <t>4207359488</t>
  </si>
  <si>
    <t>4207361104</t>
  </si>
  <si>
    <t>Plain Grove township</t>
  </si>
  <si>
    <t>4207362904</t>
  </si>
  <si>
    <t>4207368408</t>
  </si>
  <si>
    <t>4207370080</t>
  </si>
  <si>
    <t>Shenango township</t>
  </si>
  <si>
    <t>4207371200</t>
  </si>
  <si>
    <t>4207371620</t>
  </si>
  <si>
    <t>S.N.P.J. borough</t>
  </si>
  <si>
    <t>4207372376</t>
  </si>
  <si>
    <t>South New Castle borough</t>
  </si>
  <si>
    <t>4207376192</t>
  </si>
  <si>
    <t>4207378368</t>
  </si>
  <si>
    <t>4207380368</t>
  </si>
  <si>
    <t>Volant borough</t>
  </si>
  <si>
    <t>4207380880</t>
  </si>
  <si>
    <t>Wampum borough</t>
  </si>
  <si>
    <t>4207381272</t>
  </si>
  <si>
    <t>4207381776</t>
  </si>
  <si>
    <t>4207385504</t>
  </si>
  <si>
    <t>Wilmington township</t>
  </si>
  <si>
    <t>4207500000</t>
  </si>
  <si>
    <t>Lebanon County</t>
  </si>
  <si>
    <t>4207502600</t>
  </si>
  <si>
    <t>Annville township</t>
  </si>
  <si>
    <t>4207506040</t>
  </si>
  <si>
    <t>4207514160</t>
  </si>
  <si>
    <t>Cleona borough</t>
  </si>
  <si>
    <t>4207514944</t>
  </si>
  <si>
    <t>Cold Spring township</t>
  </si>
  <si>
    <t>4207516256</t>
  </si>
  <si>
    <t>Cornwall borough</t>
  </si>
  <si>
    <t>4207521224</t>
  </si>
  <si>
    <t>4207533608</t>
  </si>
  <si>
    <t>4207537392</t>
  </si>
  <si>
    <t>4207538400</t>
  </si>
  <si>
    <t>Jonestown borough</t>
  </si>
  <si>
    <t>4207542168</t>
  </si>
  <si>
    <t>Lebanon city</t>
  </si>
  <si>
    <t>4207549560</t>
  </si>
  <si>
    <t>4207551568</t>
  </si>
  <si>
    <t>Mount Gretna borough</t>
  </si>
  <si>
    <t>4207552488</t>
  </si>
  <si>
    <t>Myerstown borough</t>
  </si>
  <si>
    <t>4207554720</t>
  </si>
  <si>
    <t>North Annville township</t>
  </si>
  <si>
    <t>4207554928</t>
  </si>
  <si>
    <t>North Cornwall township</t>
  </si>
  <si>
    <t>4207555160</t>
  </si>
  <si>
    <t>North Lebanon township</t>
  </si>
  <si>
    <t>4207555176</t>
  </si>
  <si>
    <t>North Londonderry township</t>
  </si>
  <si>
    <t>4207557720</t>
  </si>
  <si>
    <t>Palmyra borough</t>
  </si>
  <si>
    <t>4207564560</t>
  </si>
  <si>
    <t>Richland borough</t>
  </si>
  <si>
    <t>4207571928</t>
  </si>
  <si>
    <t>South Annville township</t>
  </si>
  <si>
    <t>4207572288</t>
  </si>
  <si>
    <t>South Lebanon township</t>
  </si>
  <si>
    <t>4207572296</t>
  </si>
  <si>
    <t>South Londonderry township</t>
  </si>
  <si>
    <t>4207575680</t>
  </si>
  <si>
    <t>4207578376</t>
  </si>
  <si>
    <t>4207582752</t>
  </si>
  <si>
    <t>West Cornwall township</t>
  </si>
  <si>
    <t>4207583312</t>
  </si>
  <si>
    <t>West Lebanon township</t>
  </si>
  <si>
    <t>4207700000</t>
  </si>
  <si>
    <t>Lehigh County</t>
  </si>
  <si>
    <t>4207700660</t>
  </si>
  <si>
    <t>Alburtis borough</t>
  </si>
  <si>
    <t>4207702000</t>
  </si>
  <si>
    <t>Allentown city</t>
  </si>
  <si>
    <t>4207706088</t>
  </si>
  <si>
    <t>Bethlehem city</t>
  </si>
  <si>
    <t>4207711720</t>
  </si>
  <si>
    <t>Catasauqua borough</t>
  </si>
  <si>
    <t>4207716056</t>
  </si>
  <si>
    <t>Coopersburg borough</t>
  </si>
  <si>
    <t>4207716128</t>
  </si>
  <si>
    <t>Coplay borough</t>
  </si>
  <si>
    <t>4207723584</t>
  </si>
  <si>
    <t>Emmaus borough</t>
  </si>
  <si>
    <t>4207727008</t>
  </si>
  <si>
    <t>Fountain Hill borough</t>
  </si>
  <si>
    <t>4207732400</t>
  </si>
  <si>
    <t>4207733616</t>
  </si>
  <si>
    <t>4207744952</t>
  </si>
  <si>
    <t>Lower Macungie township</t>
  </si>
  <si>
    <t>4207744992</t>
  </si>
  <si>
    <t>Lower Milford township</t>
  </si>
  <si>
    <t>4207745168</t>
  </si>
  <si>
    <t>Lowhill township</t>
  </si>
  <si>
    <t>4207745656</t>
  </si>
  <si>
    <t>Lynn township</t>
  </si>
  <si>
    <t>4207746392</t>
  </si>
  <si>
    <t>Macungie borough</t>
  </si>
  <si>
    <t>4207755576</t>
  </si>
  <si>
    <t>North Whitehall township</t>
  </si>
  <si>
    <t>4207767576</t>
  </si>
  <si>
    <t>4207771144</t>
  </si>
  <si>
    <t>Slatington borough</t>
  </si>
  <si>
    <t>4207772632</t>
  </si>
  <si>
    <t>South Whitehall township</t>
  </si>
  <si>
    <t>4207779104</t>
  </si>
  <si>
    <t>Upper Macungie township</t>
  </si>
  <si>
    <t>4207779160</t>
  </si>
  <si>
    <t>Upper Milford township</t>
  </si>
  <si>
    <t>4207779288</t>
  </si>
  <si>
    <t>Upper Saucon township</t>
  </si>
  <si>
    <t>4207781280</t>
  </si>
  <si>
    <t>4207782064</t>
  </si>
  <si>
    <t>Weisenberg township</t>
  </si>
  <si>
    <t>4207784528</t>
  </si>
  <si>
    <t>Whitehall township</t>
  </si>
  <si>
    <t>4207900000</t>
  </si>
  <si>
    <t>Luzerne County</t>
  </si>
  <si>
    <t>4207903272</t>
  </si>
  <si>
    <t>Ashley borough</t>
  </si>
  <si>
    <t>4207903640</t>
  </si>
  <si>
    <t>Avoca borough</t>
  </si>
  <si>
    <t>4207904592</t>
  </si>
  <si>
    <t>Bear Creek township</t>
  </si>
  <si>
    <t>4207904599</t>
  </si>
  <si>
    <t>Bear Creek Village borough</t>
  </si>
  <si>
    <t>4207906672</t>
  </si>
  <si>
    <t>Black Creek township</t>
  </si>
  <si>
    <t>4207909760</t>
  </si>
  <si>
    <t>Buck township</t>
  </si>
  <si>
    <t>4207910480</t>
  </si>
  <si>
    <t>4207915888</t>
  </si>
  <si>
    <t>Conyngham borough</t>
  </si>
  <si>
    <t>4207915904</t>
  </si>
  <si>
    <t>4207916568</t>
  </si>
  <si>
    <t>Courtdale borough</t>
  </si>
  <si>
    <t>4207918048</t>
  </si>
  <si>
    <t>Dallas borough</t>
  </si>
  <si>
    <t>4207918056</t>
  </si>
  <si>
    <t>Dallas township</t>
  </si>
  <si>
    <t>4207918868</t>
  </si>
  <si>
    <t>Dennison township</t>
  </si>
  <si>
    <t>4207919616</t>
  </si>
  <si>
    <t>Dorrance township</t>
  </si>
  <si>
    <t>4207920424</t>
  </si>
  <si>
    <t>Dupont borough</t>
  </si>
  <si>
    <t>4207920512</t>
  </si>
  <si>
    <t>Duryea borough</t>
  </si>
  <si>
    <t>4207922672</t>
  </si>
  <si>
    <t>Edwardsville borough</t>
  </si>
  <si>
    <t>4207924392</t>
  </si>
  <si>
    <t>Exeter borough</t>
  </si>
  <si>
    <t>4207924400</t>
  </si>
  <si>
    <t>4207924752</t>
  </si>
  <si>
    <t>Fairmount township</t>
  </si>
  <si>
    <t>4207924888</t>
  </si>
  <si>
    <t>4207926880</t>
  </si>
  <si>
    <t>Forty Fort borough</t>
  </si>
  <si>
    <t>4207926928</t>
  </si>
  <si>
    <t>Foster township</t>
  </si>
  <si>
    <t>4207927424</t>
  </si>
  <si>
    <t>4207927744</t>
  </si>
  <si>
    <t>Freeland borough</t>
  </si>
  <si>
    <t>4207932416</t>
  </si>
  <si>
    <t>4207933000</t>
  </si>
  <si>
    <t>Harveys Lake borough</t>
  </si>
  <si>
    <t>4207933376</t>
  </si>
  <si>
    <t>Hazle township</t>
  </si>
  <si>
    <t>4207933408</t>
  </si>
  <si>
    <t>Hazleton city</t>
  </si>
  <si>
    <t>4207935192</t>
  </si>
  <si>
    <t>Hollenback township</t>
  </si>
  <si>
    <t>4207936152</t>
  </si>
  <si>
    <t>Hughestown borough</t>
  </si>
  <si>
    <t>4207936296</t>
  </si>
  <si>
    <t>Hunlock township</t>
  </si>
  <si>
    <t>4207936432</t>
  </si>
  <si>
    <t>4207937400</t>
  </si>
  <si>
    <t>4207937792</t>
  </si>
  <si>
    <t>Jeddo borough</t>
  </si>
  <si>
    <t>4207937984</t>
  </si>
  <si>
    <t>Jenkins township</t>
  </si>
  <si>
    <t>4207939784</t>
  </si>
  <si>
    <t>Kingston borough</t>
  </si>
  <si>
    <t>4207939792</t>
  </si>
  <si>
    <t>Kingston township</t>
  </si>
  <si>
    <t>4207940848</t>
  </si>
  <si>
    <t>Laflin borough</t>
  </si>
  <si>
    <t>4207940920</t>
  </si>
  <si>
    <t>Lake township</t>
  </si>
  <si>
    <t>4207941608</t>
  </si>
  <si>
    <t>Larksville borough</t>
  </si>
  <si>
    <t>4207941848</t>
  </si>
  <si>
    <t>Laurel Run borough</t>
  </si>
  <si>
    <t>4207942504</t>
  </si>
  <si>
    <t>Lehman township</t>
  </si>
  <si>
    <t>4207945568</t>
  </si>
  <si>
    <t>Luzerne borough</t>
  </si>
  <si>
    <t>4207952584</t>
  </si>
  <si>
    <t>Nanticoke city</t>
  </si>
  <si>
    <t>4207952984</t>
  </si>
  <si>
    <t>Nescopeck borough</t>
  </si>
  <si>
    <t>4207952992</t>
  </si>
  <si>
    <t>Nescopeck township</t>
  </si>
  <si>
    <t>4207953448</t>
  </si>
  <si>
    <t>New Columbus borough</t>
  </si>
  <si>
    <t>4207953960</t>
  </si>
  <si>
    <t>Newport township</t>
  </si>
  <si>
    <t>4207955752</t>
  </si>
  <si>
    <t>Nuangola borough</t>
  </si>
  <si>
    <t>4207959054</t>
  </si>
  <si>
    <t>Penn Lake Park borough</t>
  </si>
  <si>
    <t>4207961048</t>
  </si>
  <si>
    <t>Pittston city</t>
  </si>
  <si>
    <t>4207961056</t>
  </si>
  <si>
    <t>Pittston township</t>
  </si>
  <si>
    <t>4207961120</t>
  </si>
  <si>
    <t>Plains township</t>
  </si>
  <si>
    <t>4207961648</t>
  </si>
  <si>
    <t>Plymouth borough</t>
  </si>
  <si>
    <t>4207961656</t>
  </si>
  <si>
    <t>Plymouth township</t>
  </si>
  <si>
    <t>4207962712</t>
  </si>
  <si>
    <t>Pringle borough</t>
  </si>
  <si>
    <t>4207964424</t>
  </si>
  <si>
    <t>Rice township</t>
  </si>
  <si>
    <t>4207966272</t>
  </si>
  <si>
    <t>4207967456</t>
  </si>
  <si>
    <t>4207970224</t>
  </si>
  <si>
    <t>Shickshinny borough</t>
  </si>
  <si>
    <t>4207971216</t>
  </si>
  <si>
    <t>Slocum township</t>
  </si>
  <si>
    <t>4207975064</t>
  </si>
  <si>
    <t>4207975072</t>
  </si>
  <si>
    <t>Sugar Notch borough</t>
  </si>
  <si>
    <t>4207975832</t>
  </si>
  <si>
    <t>Swoyersville borough</t>
  </si>
  <si>
    <t>4207978384</t>
  </si>
  <si>
    <t>4207981080</t>
  </si>
  <si>
    <t>Warrior Run borough</t>
  </si>
  <si>
    <t>4207983136</t>
  </si>
  <si>
    <t>West Hazleton borough</t>
  </si>
  <si>
    <t>4207983856</t>
  </si>
  <si>
    <t>West Pittston borough</t>
  </si>
  <si>
    <t>4207984272</t>
  </si>
  <si>
    <t>West Wyoming borough</t>
  </si>
  <si>
    <t>4207984552</t>
  </si>
  <si>
    <t>White Haven borough</t>
  </si>
  <si>
    <t>4207985152</t>
  </si>
  <si>
    <t>Wilkes-Barre city</t>
  </si>
  <si>
    <t>4207985160</t>
  </si>
  <si>
    <t>Wilkes-Barre township</t>
  </si>
  <si>
    <t>4207986584</t>
  </si>
  <si>
    <t>Wright township</t>
  </si>
  <si>
    <t>4207986856</t>
  </si>
  <si>
    <t>Wyoming borough</t>
  </si>
  <si>
    <t>4207986952</t>
  </si>
  <si>
    <t>Yatesville borough</t>
  </si>
  <si>
    <t>4208100000</t>
  </si>
  <si>
    <t>Lycoming County</t>
  </si>
  <si>
    <t>4208102656</t>
  </si>
  <si>
    <t>Anthony township</t>
  </si>
  <si>
    <t>4208103072</t>
  </si>
  <si>
    <t>4208104424</t>
  </si>
  <si>
    <t>Bastress township</t>
  </si>
  <si>
    <t>4208108136</t>
  </si>
  <si>
    <t>4208109280</t>
  </si>
  <si>
    <t>Brown township</t>
  </si>
  <si>
    <t>4208111560</t>
  </si>
  <si>
    <t>Cascade township</t>
  </si>
  <si>
    <t>4208114336</t>
  </si>
  <si>
    <t>4208114872</t>
  </si>
  <si>
    <t>Cogan House township</t>
  </si>
  <si>
    <t>4208117696</t>
  </si>
  <si>
    <t>Cummings township</t>
  </si>
  <si>
    <t>4208120144</t>
  </si>
  <si>
    <t>Duboistown borough</t>
  </si>
  <si>
    <t>4208122880</t>
  </si>
  <si>
    <t>4208124592</t>
  </si>
  <si>
    <t>4208127432</t>
  </si>
  <si>
    <t>4208128352</t>
  </si>
  <si>
    <t>Gamble township</t>
  </si>
  <si>
    <t>4208133944</t>
  </si>
  <si>
    <t>Hepburn township</t>
  </si>
  <si>
    <t>4208136160</t>
  </si>
  <si>
    <t>Hughesville borough</t>
  </si>
  <si>
    <t>4208137408</t>
  </si>
  <si>
    <t>4208138128</t>
  </si>
  <si>
    <t>Jersey Shore borough</t>
  </si>
  <si>
    <t>4208138448</t>
  </si>
  <si>
    <t>4208142944</t>
  </si>
  <si>
    <t>Lewis township</t>
  </si>
  <si>
    <t>4208143352</t>
  </si>
  <si>
    <t>4208145224</t>
  </si>
  <si>
    <t>Loyalsock township</t>
  </si>
  <si>
    <t>4208145584</t>
  </si>
  <si>
    <t>Lycoming township</t>
  </si>
  <si>
    <t>4208146184</t>
  </si>
  <si>
    <t>McHenry township</t>
  </si>
  <si>
    <t>4208146208</t>
  </si>
  <si>
    <t>McIntyre township</t>
  </si>
  <si>
    <t>4208146352</t>
  </si>
  <si>
    <t>McNett township</t>
  </si>
  <si>
    <t>4208149280</t>
  </si>
  <si>
    <t>4208149568</t>
  </si>
  <si>
    <t>Mill Creek township</t>
  </si>
  <si>
    <t>4208150632</t>
  </si>
  <si>
    <t>Montgomery borough</t>
  </si>
  <si>
    <t>4208150720</t>
  </si>
  <si>
    <t>Montoursville borough</t>
  </si>
  <si>
    <t>4208150936</t>
  </si>
  <si>
    <t>Moreland township</t>
  </si>
  <si>
    <t>4208152264</t>
  </si>
  <si>
    <t>Muncy borough</t>
  </si>
  <si>
    <t>4208152280</t>
  </si>
  <si>
    <t>Muncy township</t>
  </si>
  <si>
    <t>4208152288</t>
  </si>
  <si>
    <t>Muncy Creek township</t>
  </si>
  <si>
    <t>4208154504</t>
  </si>
  <si>
    <t>Nippenose township</t>
  </si>
  <si>
    <t>4208156608</t>
  </si>
  <si>
    <t>Old Lycoming township</t>
  </si>
  <si>
    <t>4208158848</t>
  </si>
  <si>
    <t>4208160128</t>
  </si>
  <si>
    <t>Piatt township</t>
  </si>
  <si>
    <t>4208160136</t>
  </si>
  <si>
    <t>Picture Rocks borough</t>
  </si>
  <si>
    <t>4208160328</t>
  </si>
  <si>
    <t>4208161640</t>
  </si>
  <si>
    <t>Plunketts Creek township</t>
  </si>
  <si>
    <t>4208162184</t>
  </si>
  <si>
    <t>4208167616</t>
  </si>
  <si>
    <t>Salladasburg borough</t>
  </si>
  <si>
    <t>4208170552</t>
  </si>
  <si>
    <t>Shrewsbury township</t>
  </si>
  <si>
    <t>4208172648</t>
  </si>
  <si>
    <t>South Williamsport borough</t>
  </si>
  <si>
    <t>4208175544</t>
  </si>
  <si>
    <t>4208179024</t>
  </si>
  <si>
    <t>Upper Fairfield township</t>
  </si>
  <si>
    <t>4208181288</t>
  </si>
  <si>
    <t>4208181576</t>
  </si>
  <si>
    <t>Watson township</t>
  </si>
  <si>
    <t>4208185312</t>
  </si>
  <si>
    <t>Williamsport city</t>
  </si>
  <si>
    <t>4208185984</t>
  </si>
  <si>
    <t>Wolf township</t>
  </si>
  <si>
    <t>4208186456</t>
  </si>
  <si>
    <t>4208300000</t>
  </si>
  <si>
    <t>McKean County</t>
  </si>
  <si>
    <t>4208302576</t>
  </si>
  <si>
    <t>Annin township</t>
  </si>
  <si>
    <t>4208308040</t>
  </si>
  <si>
    <t>Bradford city</t>
  </si>
  <si>
    <t>4208308048</t>
  </si>
  <si>
    <t>4208312408</t>
  </si>
  <si>
    <t>Ceres township</t>
  </si>
  <si>
    <t>4208316352</t>
  </si>
  <si>
    <t>Corydon township</t>
  </si>
  <si>
    <t>4208322888</t>
  </si>
  <si>
    <t>Eldred borough</t>
  </si>
  <si>
    <t>4208322896</t>
  </si>
  <si>
    <t>4208326936</t>
  </si>
  <si>
    <t>4208332168</t>
  </si>
  <si>
    <t>4208332232</t>
  </si>
  <si>
    <t>Hamlin township</t>
  </si>
  <si>
    <t>4208338688</t>
  </si>
  <si>
    <t>Kane borough</t>
  </si>
  <si>
    <t>4208338912</t>
  </si>
  <si>
    <t>Keating township</t>
  </si>
  <si>
    <t>4208340808</t>
  </si>
  <si>
    <t>Lafayette township</t>
  </si>
  <si>
    <t>4208342984</t>
  </si>
  <si>
    <t>Lewis Run borough</t>
  </si>
  <si>
    <t>4208343096</t>
  </si>
  <si>
    <t>4208351632</t>
  </si>
  <si>
    <t>Mount Jewett borough</t>
  </si>
  <si>
    <t>4208355632</t>
  </si>
  <si>
    <t>Norwich township</t>
  </si>
  <si>
    <t>4208357312</t>
  </si>
  <si>
    <t>Otto township</t>
  </si>
  <si>
    <t>4208362088</t>
  </si>
  <si>
    <t>Port Allegany borough</t>
  </si>
  <si>
    <t>4208369304</t>
  </si>
  <si>
    <t>Sergeant township</t>
  </si>
  <si>
    <t>4208371248</t>
  </si>
  <si>
    <t>Smethport borough</t>
  </si>
  <si>
    <t>4208384312</t>
  </si>
  <si>
    <t>Wetmore township</t>
  </si>
  <si>
    <t>4208500000</t>
  </si>
  <si>
    <t>4208513832</t>
  </si>
  <si>
    <t>Clark borough</t>
  </si>
  <si>
    <t>4208515992</t>
  </si>
  <si>
    <t>Coolspring township</t>
  </si>
  <si>
    <t>4208518536</t>
  </si>
  <si>
    <t>Deer Creek township</t>
  </si>
  <si>
    <t>4208518688</t>
  </si>
  <si>
    <t>4208521336</t>
  </si>
  <si>
    <t>East Lackawannock township</t>
  </si>
  <si>
    <t>4208524904</t>
  </si>
  <si>
    <t>4208525360</t>
  </si>
  <si>
    <t>Farrell city</t>
  </si>
  <si>
    <t>4208525912</t>
  </si>
  <si>
    <t>Findley township</t>
  </si>
  <si>
    <t>4208527688</t>
  </si>
  <si>
    <t>Fredonia borough</t>
  </si>
  <si>
    <t>4208527824</t>
  </si>
  <si>
    <t>French Creek township</t>
  </si>
  <si>
    <t>4208530968</t>
  </si>
  <si>
    <t>4208531328</t>
  </si>
  <si>
    <t>Greenville borough</t>
  </si>
  <si>
    <t>4208531656</t>
  </si>
  <si>
    <t>Grove City borough</t>
  </si>
  <si>
    <t>4208533784</t>
  </si>
  <si>
    <t>Hempfield township</t>
  </si>
  <si>
    <t>4208534064</t>
  </si>
  <si>
    <t>Hermitage city</t>
  </si>
  <si>
    <t>4208537416</t>
  </si>
  <si>
    <t>4208537496</t>
  </si>
  <si>
    <t>Jackson Center borough</t>
  </si>
  <si>
    <t>4208537696</t>
  </si>
  <si>
    <t>Jamestown borough</t>
  </si>
  <si>
    <t>4208537904</t>
  </si>
  <si>
    <t>4208540760</t>
  </si>
  <si>
    <t>Lackawannock township</t>
  </si>
  <si>
    <t>4208540928</t>
  </si>
  <si>
    <t>4208543104</t>
  </si>
  <si>
    <t>4208548696</t>
  </si>
  <si>
    <t>Mercer borough</t>
  </si>
  <si>
    <t>4208549576</t>
  </si>
  <si>
    <t>4208553768</t>
  </si>
  <si>
    <t>New Lebanon borough</t>
  </si>
  <si>
    <t>4208554304</t>
  </si>
  <si>
    <t>New Vernon township</t>
  </si>
  <si>
    <t>4208557304</t>
  </si>
  <si>
    <t>Otter Creek township</t>
  </si>
  <si>
    <t>4208559496</t>
  </si>
  <si>
    <t>4208560336</t>
  </si>
  <si>
    <t>4208563008</t>
  </si>
  <si>
    <t>Pymatuning township</t>
  </si>
  <si>
    <t>4208567472</t>
  </si>
  <si>
    <t>4208567816</t>
  </si>
  <si>
    <t>Sandy Creek township</t>
  </si>
  <si>
    <t>4208567848</t>
  </si>
  <si>
    <t>Sandy Lake borough</t>
  </si>
  <si>
    <t>4208567856</t>
  </si>
  <si>
    <t>Sandy Lake township</t>
  </si>
  <si>
    <t>4208569720</t>
  </si>
  <si>
    <t>Sharon city</t>
  </si>
  <si>
    <t>4208569800</t>
  </si>
  <si>
    <t>Sharpsville borough</t>
  </si>
  <si>
    <t>4208569936</t>
  </si>
  <si>
    <t>Sheakleyville borough</t>
  </si>
  <si>
    <t>4208570096</t>
  </si>
  <si>
    <t>4208572440</t>
  </si>
  <si>
    <t>South Pymatuning township</t>
  </si>
  <si>
    <t>4208573080</t>
  </si>
  <si>
    <t>4208574288</t>
  </si>
  <si>
    <t>Stoneboro borough</t>
  </si>
  <si>
    <t>4208575008</t>
  </si>
  <si>
    <t>Sugar Grove township</t>
  </si>
  <si>
    <t>4208583496</t>
  </si>
  <si>
    <t>West Middlesex borough</t>
  </si>
  <si>
    <t>4208583976</t>
  </si>
  <si>
    <t>West Salem township</t>
  </si>
  <si>
    <t>4208584376</t>
  </si>
  <si>
    <t>Wheatland borough</t>
  </si>
  <si>
    <t>4208585512</t>
  </si>
  <si>
    <t>4208585992</t>
  </si>
  <si>
    <t>Wolf Creek township</t>
  </si>
  <si>
    <t>4208586552</t>
  </si>
  <si>
    <t>4208700000</t>
  </si>
  <si>
    <t>Mifflin County</t>
  </si>
  <si>
    <t>4208703040</t>
  </si>
  <si>
    <t>Armagh township</t>
  </si>
  <si>
    <t>4208708304</t>
  </si>
  <si>
    <t>Bratton township</t>
  </si>
  <si>
    <t>4208709288</t>
  </si>
  <si>
    <t>4208710256</t>
  </si>
  <si>
    <t>Burnham borough</t>
  </si>
  <si>
    <t>4208718464</t>
  </si>
  <si>
    <t>4208718944</t>
  </si>
  <si>
    <t>4208730480</t>
  </si>
  <si>
    <t>4208738640</t>
  </si>
  <si>
    <t>Juniata Terrace borough</t>
  </si>
  <si>
    <t>4208740016</t>
  </si>
  <si>
    <t>Kistler borough</t>
  </si>
  <si>
    <t>4208743000</t>
  </si>
  <si>
    <t>Lewistown borough</t>
  </si>
  <si>
    <t>4208746400</t>
  </si>
  <si>
    <t>McVeytown borough</t>
  </si>
  <si>
    <t>4208748664</t>
  </si>
  <si>
    <t>Menno township</t>
  </si>
  <si>
    <t>4208754160</t>
  </si>
  <si>
    <t>Newton Hamilton borough</t>
  </si>
  <si>
    <t>4208756720</t>
  </si>
  <si>
    <t>4208778392</t>
  </si>
  <si>
    <t>4208781784</t>
  </si>
  <si>
    <t>4208900000</t>
  </si>
  <si>
    <t>Monroe County</t>
  </si>
  <si>
    <t>4208904320</t>
  </si>
  <si>
    <t>Barrett township</t>
  </si>
  <si>
    <t>4208913328</t>
  </si>
  <si>
    <t>Chestnuthill township</t>
  </si>
  <si>
    <t>4208915960</t>
  </si>
  <si>
    <t>Coolbaugh township</t>
  </si>
  <si>
    <t>4208918736</t>
  </si>
  <si>
    <t>Delaware Water Gap borough</t>
  </si>
  <si>
    <t>4208921872</t>
  </si>
  <si>
    <t>East Stroudsburg borough</t>
  </si>
  <si>
    <t>4208922904</t>
  </si>
  <si>
    <t>4208932176</t>
  </si>
  <si>
    <t>4208937424</t>
  </si>
  <si>
    <t>4208949080</t>
  </si>
  <si>
    <t>Middle Smithfield township</t>
  </si>
  <si>
    <t>4208951912</t>
  </si>
  <si>
    <t>Mount Pocono borough</t>
  </si>
  <si>
    <t>4208957856</t>
  </si>
  <si>
    <t>4208961728</t>
  </si>
  <si>
    <t>Pocono township</t>
  </si>
  <si>
    <t>4208961928</t>
  </si>
  <si>
    <t>4208962632</t>
  </si>
  <si>
    <t>Price township</t>
  </si>
  <si>
    <t>4208966280</t>
  </si>
  <si>
    <t>4208971344</t>
  </si>
  <si>
    <t>4208974880</t>
  </si>
  <si>
    <t>Stroud township</t>
  </si>
  <si>
    <t>4208974888</t>
  </si>
  <si>
    <t>Stroudsburg borough</t>
  </si>
  <si>
    <t>4208976960</t>
  </si>
  <si>
    <t>Tobyhanna township</t>
  </si>
  <si>
    <t>4208977776</t>
  </si>
  <si>
    <t>Tunkhannock township</t>
  </si>
  <si>
    <t>4209100000</t>
  </si>
  <si>
    <t>4209100156</t>
  </si>
  <si>
    <t>4209102264</t>
  </si>
  <si>
    <t>Ambler borough</t>
  </si>
  <si>
    <t>4209108568</t>
  </si>
  <si>
    <t>Bridgeport borough</t>
  </si>
  <si>
    <t>4209109696</t>
  </si>
  <si>
    <t>Bryn Athyn borough</t>
  </si>
  <si>
    <t>4209112968</t>
  </si>
  <si>
    <t>Cheltenham township</t>
  </si>
  <si>
    <t>4209115192</t>
  </si>
  <si>
    <t>Collegeville borough</t>
  </si>
  <si>
    <t>4209115848</t>
  </si>
  <si>
    <t>Conshohocken borough</t>
  </si>
  <si>
    <t>4209119672</t>
  </si>
  <si>
    <t>4209121200</t>
  </si>
  <si>
    <t>East Greenville borough</t>
  </si>
  <si>
    <t>4209121600</t>
  </si>
  <si>
    <t>East Norriton township</t>
  </si>
  <si>
    <t>4209127280</t>
  </si>
  <si>
    <t>Franconia township</t>
  </si>
  <si>
    <t>4209131088</t>
  </si>
  <si>
    <t>Green Lane borough</t>
  </si>
  <si>
    <t>4209133088</t>
  </si>
  <si>
    <t>Hatboro borough</t>
  </si>
  <si>
    <t>4209133112</t>
  </si>
  <si>
    <t>Hatfield borough</t>
  </si>
  <si>
    <t>4209133120</t>
  </si>
  <si>
    <t>Hatfield township</t>
  </si>
  <si>
    <t>4209135808</t>
  </si>
  <si>
    <t>Horsham township</t>
  </si>
  <si>
    <t>4209138000</t>
  </si>
  <si>
    <t>Jenkintown borough</t>
  </si>
  <si>
    <t>4209141432</t>
  </si>
  <si>
    <t>Lansdale borough</t>
  </si>
  <si>
    <t>4209143312</t>
  </si>
  <si>
    <t>4209144912</t>
  </si>
  <si>
    <t>Lower Frederick township</t>
  </si>
  <si>
    <t>4209144920</t>
  </si>
  <si>
    <t>Lower Gwynedd township</t>
  </si>
  <si>
    <t>4209144976</t>
  </si>
  <si>
    <t>Lower Merion township</t>
  </si>
  <si>
    <t>4209145008</t>
  </si>
  <si>
    <t>Lower Moreland township</t>
  </si>
  <si>
    <t>4209145072</t>
  </si>
  <si>
    <t>Lower Pottsgrove township</t>
  </si>
  <si>
    <t>4209145080</t>
  </si>
  <si>
    <t>Lower Providence township</t>
  </si>
  <si>
    <t>4209145096</t>
  </si>
  <si>
    <t>Lower Salford township</t>
  </si>
  <si>
    <t>4209147592</t>
  </si>
  <si>
    <t>Marlborough township</t>
  </si>
  <si>
    <t>4209150640</t>
  </si>
  <si>
    <t>4209152664</t>
  </si>
  <si>
    <t>Narberth borough</t>
  </si>
  <si>
    <t>4209153664</t>
  </si>
  <si>
    <t>New Hanover township</t>
  </si>
  <si>
    <t>4209154656</t>
  </si>
  <si>
    <t>Norristown borough</t>
  </si>
  <si>
    <t>4209155512</t>
  </si>
  <si>
    <t>North Wales borough</t>
  </si>
  <si>
    <t>4209159120</t>
  </si>
  <si>
    <t>Pennsburg borough</t>
  </si>
  <si>
    <t>4209159392</t>
  </si>
  <si>
    <t>Perkiomen township</t>
  </si>
  <si>
    <t>4209161664</t>
  </si>
  <si>
    <t>4209162416</t>
  </si>
  <si>
    <t>Pottstown borough</t>
  </si>
  <si>
    <t>4209163808</t>
  </si>
  <si>
    <t>Red Hill borough</t>
  </si>
  <si>
    <t>4209165568</t>
  </si>
  <si>
    <t>Rockledge borough</t>
  </si>
  <si>
    <t>4209166576</t>
  </si>
  <si>
    <t>Royersford borough</t>
  </si>
  <si>
    <t>4209167528</t>
  </si>
  <si>
    <t>Salford township</t>
  </si>
  <si>
    <t>4209168328</t>
  </si>
  <si>
    <t>Schwenksville borough</t>
  </si>
  <si>
    <t>4209171016</t>
  </si>
  <si>
    <t>Skippack township</t>
  </si>
  <si>
    <t>4209171856</t>
  </si>
  <si>
    <t>Souderton borough</t>
  </si>
  <si>
    <t>4209173088</t>
  </si>
  <si>
    <t>4209176304</t>
  </si>
  <si>
    <t>4209177152</t>
  </si>
  <si>
    <t>Towamencin township</t>
  </si>
  <si>
    <t>4209177304</t>
  </si>
  <si>
    <t>Trappe borough</t>
  </si>
  <si>
    <t>4209179008</t>
  </si>
  <si>
    <t>Upper Dublin township</t>
  </si>
  <si>
    <t>4209179040</t>
  </si>
  <si>
    <t>Upper Frederick township</t>
  </si>
  <si>
    <t>4209179056</t>
  </si>
  <si>
    <t>Upper Gwynedd township</t>
  </si>
  <si>
    <t>4209179064</t>
  </si>
  <si>
    <t>Upper Hanover township</t>
  </si>
  <si>
    <t>4209179136</t>
  </si>
  <si>
    <t>Upper Merion township</t>
  </si>
  <si>
    <t>4209179176</t>
  </si>
  <si>
    <t>Upper Moreland township</t>
  </si>
  <si>
    <t>4209179240</t>
  </si>
  <si>
    <t>Upper Pottsgrove township</t>
  </si>
  <si>
    <t>4209179256</t>
  </si>
  <si>
    <t>4209179280</t>
  </si>
  <si>
    <t>Upper Salford township</t>
  </si>
  <si>
    <t>4209182736</t>
  </si>
  <si>
    <t>West Conshohocken borough</t>
  </si>
  <si>
    <t>4209183696</t>
  </si>
  <si>
    <t>West Norriton township</t>
  </si>
  <si>
    <t>4209183912</t>
  </si>
  <si>
    <t>West Pottsgrove township</t>
  </si>
  <si>
    <t>4209184624</t>
  </si>
  <si>
    <t>Whitemarsh township</t>
  </si>
  <si>
    <t>4209184888</t>
  </si>
  <si>
    <t>Whitpain township</t>
  </si>
  <si>
    <t>4209186496</t>
  </si>
  <si>
    <t>Worcester township</t>
  </si>
  <si>
    <t>4209300000</t>
  </si>
  <si>
    <t>Montour County</t>
  </si>
  <si>
    <t>4209302664</t>
  </si>
  <si>
    <t>4209316048</t>
  </si>
  <si>
    <t>4209318136</t>
  </si>
  <si>
    <t>Danville borough</t>
  </si>
  <si>
    <t>4209318952</t>
  </si>
  <si>
    <t>4209343112</t>
  </si>
  <si>
    <t>4209343360</t>
  </si>
  <si>
    <t>4209346656</t>
  </si>
  <si>
    <t>4209348152</t>
  </si>
  <si>
    <t>Mayberry township</t>
  </si>
  <si>
    <t>4209379552</t>
  </si>
  <si>
    <t>4209381424</t>
  </si>
  <si>
    <t>Washingtonville borough</t>
  </si>
  <si>
    <t>4209383144</t>
  </si>
  <si>
    <t>West Hemlock township</t>
  </si>
  <si>
    <t>4209500000</t>
  </si>
  <si>
    <t>Northampton County</t>
  </si>
  <si>
    <t>4209500948</t>
  </si>
  <si>
    <t>Allen township</t>
  </si>
  <si>
    <t>4209504032</t>
  </si>
  <si>
    <t>Bangor borough</t>
  </si>
  <si>
    <t>4209504432</t>
  </si>
  <si>
    <t>Bath borough</t>
  </si>
  <si>
    <t>4209506088</t>
  </si>
  <si>
    <t>4209506096</t>
  </si>
  <si>
    <t>Bethlehem township</t>
  </si>
  <si>
    <t>4209510400</t>
  </si>
  <si>
    <t>Bushkill township</t>
  </si>
  <si>
    <t>4209512656</t>
  </si>
  <si>
    <t>Chapman borough</t>
  </si>
  <si>
    <t>4209520736</t>
  </si>
  <si>
    <t>East Allen township</t>
  </si>
  <si>
    <t>4209520776</t>
  </si>
  <si>
    <t>East Bangor borough</t>
  </si>
  <si>
    <t>4209521648</t>
  </si>
  <si>
    <t>Easton city</t>
  </si>
  <si>
    <t>4209526728</t>
  </si>
  <si>
    <t>Forks township</t>
  </si>
  <si>
    <t>4209527760</t>
  </si>
  <si>
    <t>Freemansburg borough</t>
  </si>
  <si>
    <t>4209529568</t>
  </si>
  <si>
    <t>Glendon borough</t>
  </si>
  <si>
    <t>4209532432</t>
  </si>
  <si>
    <t>4209533744</t>
  </si>
  <si>
    <t>Hellertown borough</t>
  </si>
  <si>
    <t>4209542424</t>
  </si>
  <si>
    <t>4209545016</t>
  </si>
  <si>
    <t>Lower Mount Bethel township</t>
  </si>
  <si>
    <t>4209545024</t>
  </si>
  <si>
    <t>Lower Nazareth township</t>
  </si>
  <si>
    <t>4209545104</t>
  </si>
  <si>
    <t>Lower Saucon township</t>
  </si>
  <si>
    <t>4209550824</t>
  </si>
  <si>
    <t>Moore township</t>
  </si>
  <si>
    <t>4209552808</t>
  </si>
  <si>
    <t>Nazareth borough</t>
  </si>
  <si>
    <t>4209554696</t>
  </si>
  <si>
    <t>Northampton borough</t>
  </si>
  <si>
    <t>4209554872</t>
  </si>
  <si>
    <t>North Catasauqua borough</t>
  </si>
  <si>
    <t>4209557672</t>
  </si>
  <si>
    <t>Palmer township</t>
  </si>
  <si>
    <t>4209558696</t>
  </si>
  <si>
    <t>Pen Argyl borough</t>
  </si>
  <si>
    <t>4209561088</t>
  </si>
  <si>
    <t>Plainfield township</t>
  </si>
  <si>
    <t>4209562264</t>
  </si>
  <si>
    <t>Portland borough</t>
  </si>
  <si>
    <t>4209566168</t>
  </si>
  <si>
    <t>Roseto borough</t>
  </si>
  <si>
    <t>4209574232</t>
  </si>
  <si>
    <t>Stockertown borough</t>
  </si>
  <si>
    <t>4209576144</t>
  </si>
  <si>
    <t>Tatamy borough</t>
  </si>
  <si>
    <t>4209579184</t>
  </si>
  <si>
    <t>Upper Mount Bethel township</t>
  </si>
  <si>
    <t>4209579192</t>
  </si>
  <si>
    <t>Upper Nazareth township</t>
  </si>
  <si>
    <t>4209580800</t>
  </si>
  <si>
    <t>Walnutport borough</t>
  </si>
  <si>
    <t>4209581296</t>
  </si>
  <si>
    <t>4209582832</t>
  </si>
  <si>
    <t>West Easton borough</t>
  </si>
  <si>
    <t>4209585256</t>
  </si>
  <si>
    <t>4209585592</t>
  </si>
  <si>
    <t>Wilson borough</t>
  </si>
  <si>
    <t>4209585664</t>
  </si>
  <si>
    <t>Wind Gap borough</t>
  </si>
  <si>
    <t>4209700000</t>
  </si>
  <si>
    <t>Northumberland County</t>
  </si>
  <si>
    <t>4209714536</t>
  </si>
  <si>
    <t>Coal township</t>
  </si>
  <si>
    <t>4209718696</t>
  </si>
  <si>
    <t>4209720928</t>
  </si>
  <si>
    <t>East Cameron township</t>
  </si>
  <si>
    <t>4209720976</t>
  </si>
  <si>
    <t>East Chillisquaque township</t>
  </si>
  <si>
    <t>4209734080</t>
  </si>
  <si>
    <t>Herndon borough</t>
  </si>
  <si>
    <t>4209737432</t>
  </si>
  <si>
    <t>4209738456</t>
  </si>
  <si>
    <t>4209740584</t>
  </si>
  <si>
    <t>Kulpmont borough</t>
  </si>
  <si>
    <t>4209742952</t>
  </si>
  <si>
    <t>4209743912</t>
  </si>
  <si>
    <t>Little Mahanoy township</t>
  </si>
  <si>
    <t>4209744856</t>
  </si>
  <si>
    <t>Lower Augusta township</t>
  </si>
  <si>
    <t>4209744960</t>
  </si>
  <si>
    <t>Lower Mahanoy township</t>
  </si>
  <si>
    <t>4209746120</t>
  </si>
  <si>
    <t>McEwensville borough</t>
  </si>
  <si>
    <t>4209747480</t>
  </si>
  <si>
    <t>Marion Heights borough</t>
  </si>
  <si>
    <t>4209750016</t>
  </si>
  <si>
    <t>Milton borough</t>
  </si>
  <si>
    <t>4209751496</t>
  </si>
  <si>
    <t>Mount Carmel borough</t>
  </si>
  <si>
    <t>4209751504</t>
  </si>
  <si>
    <t>Mount Carmel township</t>
  </si>
  <si>
    <t>4209755456</t>
  </si>
  <si>
    <t>Northumberland borough</t>
  </si>
  <si>
    <t>4209761832</t>
  </si>
  <si>
    <t>Point township</t>
  </si>
  <si>
    <t>4209763328</t>
  </si>
  <si>
    <t>Ralpho township</t>
  </si>
  <si>
    <t>4209765112</t>
  </si>
  <si>
    <t>Riverside borough</t>
  </si>
  <si>
    <t>4209765472</t>
  </si>
  <si>
    <t>Rockefeller township</t>
  </si>
  <si>
    <t>4209766752</t>
  </si>
  <si>
    <t>4209769600</t>
  </si>
  <si>
    <t>Shamokin city</t>
  </si>
  <si>
    <t>4209769608</t>
  </si>
  <si>
    <t>Shamokin township</t>
  </si>
  <si>
    <t>4209771688</t>
  </si>
  <si>
    <t>Snydertown borough</t>
  </si>
  <si>
    <t>4209775304</t>
  </si>
  <si>
    <t>Sunbury city</t>
  </si>
  <si>
    <t>4209777830</t>
  </si>
  <si>
    <t>Turbot township</t>
  </si>
  <si>
    <t>4209777832</t>
  </si>
  <si>
    <t>Turbotville borough</t>
  </si>
  <si>
    <t>4209778744</t>
  </si>
  <si>
    <t>Upper Augusta township</t>
  </si>
  <si>
    <t>4209779112</t>
  </si>
  <si>
    <t>Upper Mahanoy township</t>
  </si>
  <si>
    <t>4209781304</t>
  </si>
  <si>
    <t>4209781616</t>
  </si>
  <si>
    <t>Watsontown borough</t>
  </si>
  <si>
    <t>4209782680</t>
  </si>
  <si>
    <t>West Cameron township</t>
  </si>
  <si>
    <t>4209782712</t>
  </si>
  <si>
    <t>West Chillisquaque township</t>
  </si>
  <si>
    <t>4209787280</t>
  </si>
  <si>
    <t>Zerbe township</t>
  </si>
  <si>
    <t>4209900000</t>
  </si>
  <si>
    <t>Perry County</t>
  </si>
  <si>
    <t>4209906824</t>
  </si>
  <si>
    <t>Blain borough</t>
  </si>
  <si>
    <t>4209907040</t>
  </si>
  <si>
    <t>Bloomfield borough</t>
  </si>
  <si>
    <t>4209910008</t>
  </si>
  <si>
    <t>4209911416</t>
  </si>
  <si>
    <t>Carroll township</t>
  </si>
  <si>
    <t>4209912360</t>
  </si>
  <si>
    <t>4209920240</t>
  </si>
  <si>
    <t>Duncannon borough</t>
  </si>
  <si>
    <t>4209931440</t>
  </si>
  <si>
    <t>4209936000</t>
  </si>
  <si>
    <t>4209937440</t>
  </si>
  <si>
    <t>4209938616</t>
  </si>
  <si>
    <t>4209941272</t>
  </si>
  <si>
    <t>Landisburg borough</t>
  </si>
  <si>
    <t>4209943968</t>
  </si>
  <si>
    <t>Liverpool borough</t>
  </si>
  <si>
    <t>4209943976</t>
  </si>
  <si>
    <t>Liverpool township</t>
  </si>
  <si>
    <t>4209947968</t>
  </si>
  <si>
    <t>Marysville borough</t>
  </si>
  <si>
    <t>4209949632</t>
  </si>
  <si>
    <t>4209949720</t>
  </si>
  <si>
    <t>Millerstown borough</t>
  </si>
  <si>
    <t>4209953320</t>
  </si>
  <si>
    <t>New Buffalo borough</t>
  </si>
  <si>
    <t>4209953968</t>
  </si>
  <si>
    <t>Newport borough</t>
  </si>
  <si>
    <t>4209954968</t>
  </si>
  <si>
    <t>Northeast Madison township</t>
  </si>
  <si>
    <t>4209956728</t>
  </si>
  <si>
    <t>4209958856</t>
  </si>
  <si>
    <t>4209966976</t>
  </si>
  <si>
    <t>Rye township</t>
  </si>
  <si>
    <t>4209968032</t>
  </si>
  <si>
    <t>Saville township</t>
  </si>
  <si>
    <t>4209972624</t>
  </si>
  <si>
    <t>Southwest Madison township</t>
  </si>
  <si>
    <t>4209972848</t>
  </si>
  <si>
    <t>4209976920</t>
  </si>
  <si>
    <t>Toboyne township</t>
  </si>
  <si>
    <t>4209977960</t>
  </si>
  <si>
    <t>4209978184</t>
  </si>
  <si>
    <t>4209981640</t>
  </si>
  <si>
    <t>Watts township</t>
  </si>
  <si>
    <t>4209984368</t>
  </si>
  <si>
    <t>Wheatfield township</t>
  </si>
  <si>
    <t>4210100000</t>
  </si>
  <si>
    <t>4210160000</t>
  </si>
  <si>
    <t>Philadelphia city</t>
  </si>
  <si>
    <t>4210300000</t>
  </si>
  <si>
    <t>Pike County</t>
  </si>
  <si>
    <t>4210307088</t>
  </si>
  <si>
    <t>Blooming Grove township</t>
  </si>
  <si>
    <t>4210318704</t>
  </si>
  <si>
    <t>4210319272</t>
  </si>
  <si>
    <t>Dingman township</t>
  </si>
  <si>
    <t>4210330976</t>
  </si>
  <si>
    <t>4210340776</t>
  </si>
  <si>
    <t>Lackawaxen township</t>
  </si>
  <si>
    <t>4210342512</t>
  </si>
  <si>
    <t>4210348048</t>
  </si>
  <si>
    <t>Matamoras borough</t>
  </si>
  <si>
    <t>4210349400</t>
  </si>
  <si>
    <t>Milford borough</t>
  </si>
  <si>
    <t>4210349408</t>
  </si>
  <si>
    <t>4210357728</t>
  </si>
  <si>
    <t>Palmyra township</t>
  </si>
  <si>
    <t>4210362192</t>
  </si>
  <si>
    <t>4210370496</t>
  </si>
  <si>
    <t>Shohola township</t>
  </si>
  <si>
    <t>4210382928</t>
  </si>
  <si>
    <t>Westfall township</t>
  </si>
  <si>
    <t>4210500000</t>
  </si>
  <si>
    <t>Potter County</t>
  </si>
  <si>
    <t>4210500108</t>
  </si>
  <si>
    <t>Abbott township</t>
  </si>
  <si>
    <t>4210500836</t>
  </si>
  <si>
    <t>Allegany township</t>
  </si>
  <si>
    <t>4210503576</t>
  </si>
  <si>
    <t>Austin borough</t>
  </si>
  <si>
    <t>4210506432</t>
  </si>
  <si>
    <t>Bingham township</t>
  </si>
  <si>
    <t>4210513760</t>
  </si>
  <si>
    <t>Clara township</t>
  </si>
  <si>
    <t>4210516448</t>
  </si>
  <si>
    <t>Coudersport borough</t>
  </si>
  <si>
    <t>4210524184</t>
  </si>
  <si>
    <t>Eulalia township</t>
  </si>
  <si>
    <t>4210528280</t>
  </si>
  <si>
    <t>Galeton borough</t>
  </si>
  <si>
    <t>4210528760</t>
  </si>
  <si>
    <t>Genesee township</t>
  </si>
  <si>
    <t>4210532848</t>
  </si>
  <si>
    <t>4210533512</t>
  </si>
  <si>
    <t>Hebron township</t>
  </si>
  <si>
    <t>4210533568</t>
  </si>
  <si>
    <t>Hector township</t>
  </si>
  <si>
    <t>4210535400</t>
  </si>
  <si>
    <t>Homer township</t>
  </si>
  <si>
    <t>4210538920</t>
  </si>
  <si>
    <t>4210557280</t>
  </si>
  <si>
    <t>Oswayo borough</t>
  </si>
  <si>
    <t>4210557288</t>
  </si>
  <si>
    <t>Oswayo township</t>
  </si>
  <si>
    <t>4210560200</t>
  </si>
  <si>
    <t>4210561400</t>
  </si>
  <si>
    <t>Pleasant Valley township</t>
  </si>
  <si>
    <t>4210562072</t>
  </si>
  <si>
    <t>4210566416</t>
  </si>
  <si>
    <t>Roulette township</t>
  </si>
  <si>
    <t>4210569736</t>
  </si>
  <si>
    <t>Sharon township</t>
  </si>
  <si>
    <t>4210570304</t>
  </si>
  <si>
    <t>Shinglehouse borough</t>
  </si>
  <si>
    <t>4210574072</t>
  </si>
  <si>
    <t>Stewardson township</t>
  </si>
  <si>
    <t>4210575224</t>
  </si>
  <si>
    <t>4210575720</t>
  </si>
  <si>
    <t>Sweden township</t>
  </si>
  <si>
    <t>4210575952</t>
  </si>
  <si>
    <t>Sylvania township</t>
  </si>
  <si>
    <t>4210578240</t>
  </si>
  <si>
    <t>Ulysses borough</t>
  </si>
  <si>
    <t>4210578248</t>
  </si>
  <si>
    <t>Ulysses township</t>
  </si>
  <si>
    <t>4210582568</t>
  </si>
  <si>
    <t>West Branch township</t>
  </si>
  <si>
    <t>4210584360</t>
  </si>
  <si>
    <t>4210700000</t>
  </si>
  <si>
    <t>Schuylkill County</t>
  </si>
  <si>
    <t>4210703264</t>
  </si>
  <si>
    <t>4210703488</t>
  </si>
  <si>
    <t>Auburn borough</t>
  </si>
  <si>
    <t>4210704352</t>
  </si>
  <si>
    <t>Barry township</t>
  </si>
  <si>
    <t>4210707336</t>
  </si>
  <si>
    <t>Blythe township</t>
  </si>
  <si>
    <t>4210708200</t>
  </si>
  <si>
    <t>Branch township</t>
  </si>
  <si>
    <t>4210710488</t>
  </si>
  <si>
    <t>4210711608</t>
  </si>
  <si>
    <t>4210714600</t>
  </si>
  <si>
    <t>4210717152</t>
  </si>
  <si>
    <t>Cressona borough</t>
  </si>
  <si>
    <t>4210718576</t>
  </si>
  <si>
    <t>Deer Lake borough</t>
  </si>
  <si>
    <t>4210718672</t>
  </si>
  <si>
    <t>Delano township</t>
  </si>
  <si>
    <t>4210720880</t>
  </si>
  <si>
    <t>East Brunswick township</t>
  </si>
  <si>
    <t>4210721616</t>
  </si>
  <si>
    <t>East Norwegian township</t>
  </si>
  <si>
    <t>4210721952</t>
  </si>
  <si>
    <t>East Union township</t>
  </si>
  <si>
    <t>4210722912</t>
  </si>
  <si>
    <t>4210726944</t>
  </si>
  <si>
    <t>4210727232</t>
  </si>
  <si>
    <t>Frackville borough</t>
  </si>
  <si>
    <t>4210727248</t>
  </si>
  <si>
    <t>Frailey township</t>
  </si>
  <si>
    <t>4210729088</t>
  </si>
  <si>
    <t>Gilberton borough</t>
  </si>
  <si>
    <t>4210729264</t>
  </si>
  <si>
    <t>Girardville borough</t>
  </si>
  <si>
    <t>4210730128</t>
  </si>
  <si>
    <t>Gordon borough</t>
  </si>
  <si>
    <t>4210733584</t>
  </si>
  <si>
    <t>Hegins township</t>
  </si>
  <si>
    <t>4210736072</t>
  </si>
  <si>
    <t>Hubley township</t>
  </si>
  <si>
    <t>4210740096</t>
  </si>
  <si>
    <t>Kline township</t>
  </si>
  <si>
    <t>4210741264</t>
  </si>
  <si>
    <t>Landingville borough</t>
  </si>
  <si>
    <t>4210745824</t>
  </si>
  <si>
    <t>McAdoo borough</t>
  </si>
  <si>
    <t>4210746584</t>
  </si>
  <si>
    <t>Mahanoy township</t>
  </si>
  <si>
    <t>4210746592</t>
  </si>
  <si>
    <t>Mahanoy City borough</t>
  </si>
  <si>
    <t>4210748448</t>
  </si>
  <si>
    <t>Mechanicsville borough</t>
  </si>
  <si>
    <t>4210749048</t>
  </si>
  <si>
    <t>Middleport borough</t>
  </si>
  <si>
    <t>4210750088</t>
  </si>
  <si>
    <t>Minersville borough</t>
  </si>
  <si>
    <t>4210751488</t>
  </si>
  <si>
    <t>Mount Carbon borough</t>
  </si>
  <si>
    <t>4210753376</t>
  </si>
  <si>
    <t>New Castle township</t>
  </si>
  <si>
    <t>4210753944</t>
  </si>
  <si>
    <t>New Philadelphia borough</t>
  </si>
  <si>
    <t>4210754016</t>
  </si>
  <si>
    <t>New Ringgold borough</t>
  </si>
  <si>
    <t>4210755192</t>
  </si>
  <si>
    <t>North Manheim township</t>
  </si>
  <si>
    <t>4210755472</t>
  </si>
  <si>
    <t>4210755624</t>
  </si>
  <si>
    <t>Norwegian township</t>
  </si>
  <si>
    <t>4210757184</t>
  </si>
  <si>
    <t>Orwigsburg borough</t>
  </si>
  <si>
    <t>4210757752</t>
  </si>
  <si>
    <t>Palo Alto borough</t>
  </si>
  <si>
    <t>4210760456</t>
  </si>
  <si>
    <t>Pine Grove borough</t>
  </si>
  <si>
    <t>4210760464</t>
  </si>
  <si>
    <t>Pine Grove township</t>
  </si>
  <si>
    <t>4210762128</t>
  </si>
  <si>
    <t>Port Carbon borough</t>
  </si>
  <si>
    <t>4210762136</t>
  </si>
  <si>
    <t>Port Clinton borough</t>
  </si>
  <si>
    <t>4210762200</t>
  </si>
  <si>
    <t>4210762432</t>
  </si>
  <si>
    <t>Pottsville city</t>
  </si>
  <si>
    <t>4210764088</t>
  </si>
  <si>
    <t>Reilly township</t>
  </si>
  <si>
    <t>4210765000</t>
  </si>
  <si>
    <t>Ringtown borough</t>
  </si>
  <si>
    <t>4210766760</t>
  </si>
  <si>
    <t>4210766944</t>
  </si>
  <si>
    <t>Ryan township</t>
  </si>
  <si>
    <t>4210767224</t>
  </si>
  <si>
    <t>St. Clair borough</t>
  </si>
  <si>
    <t>4210768304</t>
  </si>
  <si>
    <t>4210768312</t>
  </si>
  <si>
    <t>Schuylkill Haven borough</t>
  </si>
  <si>
    <t>4210770056</t>
  </si>
  <si>
    <t>Shenandoah borough</t>
  </si>
  <si>
    <t>4210772312</t>
  </si>
  <si>
    <t>South Manheim township</t>
  </si>
  <si>
    <t>4210776032</t>
  </si>
  <si>
    <t>Tamaqua borough</t>
  </si>
  <si>
    <t>4210777184</t>
  </si>
  <si>
    <t>Tower City borough</t>
  </si>
  <si>
    <t>4210777392</t>
  </si>
  <si>
    <t>Tremont borough</t>
  </si>
  <si>
    <t>4210777400</t>
  </si>
  <si>
    <t>Tremont township</t>
  </si>
  <si>
    <t>4210778400</t>
  </si>
  <si>
    <t>4210779120</t>
  </si>
  <si>
    <t>Upper Mahantongo township</t>
  </si>
  <si>
    <t>4210780576</t>
  </si>
  <si>
    <t>4210781312</t>
  </si>
  <si>
    <t>4210781792</t>
  </si>
  <si>
    <t>4210782632</t>
  </si>
  <si>
    <t>West Brunswick township</t>
  </si>
  <si>
    <t>4210783408</t>
  </si>
  <si>
    <t>West Mahanoy township</t>
  </si>
  <si>
    <t>4210783792</t>
  </si>
  <si>
    <t>West Penn township</t>
  </si>
  <si>
    <t>4210900000</t>
  </si>
  <si>
    <t>Snyder County</t>
  </si>
  <si>
    <t>4210900316</t>
  </si>
  <si>
    <t>4210904736</t>
  </si>
  <si>
    <t>4210904848</t>
  </si>
  <si>
    <t>Beavertown borough</t>
  </si>
  <si>
    <t>4210912060</t>
  </si>
  <si>
    <t>4210912672</t>
  </si>
  <si>
    <t>4210927440</t>
  </si>
  <si>
    <t>4210927696</t>
  </si>
  <si>
    <t>Freeburg borough</t>
  </si>
  <si>
    <t>4210937448</t>
  </si>
  <si>
    <t>4210945992</t>
  </si>
  <si>
    <t>McClure borough</t>
  </si>
  <si>
    <t>4210948960</t>
  </si>
  <si>
    <t>Middleburg borough</t>
  </si>
  <si>
    <t>4210949016</t>
  </si>
  <si>
    <t>Middlecreek township</t>
  </si>
  <si>
    <t>4210950488</t>
  </si>
  <si>
    <t>4210958864</t>
  </si>
  <si>
    <t>4210959504</t>
  </si>
  <si>
    <t>4210969216</t>
  </si>
  <si>
    <t>Selinsgrove borough</t>
  </si>
  <si>
    <t>4210969616</t>
  </si>
  <si>
    <t>Shamokin Dam borough</t>
  </si>
  <si>
    <t>4210972856</t>
  </si>
  <si>
    <t>4210978408</t>
  </si>
  <si>
    <t>4210981320</t>
  </si>
  <si>
    <t>4210982464</t>
  </si>
  <si>
    <t>West Beaver township</t>
  </si>
  <si>
    <t>4210983808</t>
  </si>
  <si>
    <t>West Perry township</t>
  </si>
  <si>
    <t>4211100000</t>
  </si>
  <si>
    <t>Somerset County</t>
  </si>
  <si>
    <t>4211100396</t>
  </si>
  <si>
    <t>Addison borough</t>
  </si>
  <si>
    <t>4211100404</t>
  </si>
  <si>
    <t>Addison township</t>
  </si>
  <si>
    <t>4211100876</t>
  </si>
  <si>
    <t>4211105648</t>
  </si>
  <si>
    <t>Benson borough</t>
  </si>
  <si>
    <t>4211105776</t>
  </si>
  <si>
    <t>Berlin borough</t>
  </si>
  <si>
    <t>4211106640</t>
  </si>
  <si>
    <t>Black township</t>
  </si>
  <si>
    <t>4211107712</t>
  </si>
  <si>
    <t>Boswell borough</t>
  </si>
  <si>
    <t>4211109256</t>
  </si>
  <si>
    <t>Brothersvalley township</t>
  </si>
  <si>
    <t>4211110808</t>
  </si>
  <si>
    <t>Callimont borough</t>
  </si>
  <si>
    <t>4211111624</t>
  </si>
  <si>
    <t>Casselman borough</t>
  </si>
  <si>
    <t>4211112296</t>
  </si>
  <si>
    <t>Central City borough</t>
  </si>
  <si>
    <t>4211115568</t>
  </si>
  <si>
    <t>4211115680</t>
  </si>
  <si>
    <t>Confluence borough</t>
  </si>
  <si>
    <t>4211123168</t>
  </si>
  <si>
    <t>Elk Lick township</t>
  </si>
  <si>
    <t>4211124680</t>
  </si>
  <si>
    <t>Fairhope township</t>
  </si>
  <si>
    <t>4211128520</t>
  </si>
  <si>
    <t>Garrett borough</t>
  </si>
  <si>
    <t>4211131336</t>
  </si>
  <si>
    <t>Greenville township</t>
  </si>
  <si>
    <t>4211135608</t>
  </si>
  <si>
    <t>Hooversville borough</t>
  </si>
  <si>
    <t>4211136888</t>
  </si>
  <si>
    <t>Indian Lake borough</t>
  </si>
  <si>
    <t>4211137920</t>
  </si>
  <si>
    <t>4211138032</t>
  </si>
  <si>
    <t>Jenner township</t>
  </si>
  <si>
    <t>4211138048</t>
  </si>
  <si>
    <t>Jennerstown borough</t>
  </si>
  <si>
    <t>4211141568</t>
  </si>
  <si>
    <t>Larimer township</t>
  </si>
  <si>
    <t>4211143440</t>
  </si>
  <si>
    <t>4211145136</t>
  </si>
  <si>
    <t>Lower Turkeyfoot township</t>
  </si>
  <si>
    <t>4211148912</t>
  </si>
  <si>
    <t>Meyersdale borough</t>
  </si>
  <si>
    <t>4211149024</t>
  </si>
  <si>
    <t>4211149416</t>
  </si>
  <si>
    <t>4211153168</t>
  </si>
  <si>
    <t>New Baltimore borough</t>
  </si>
  <si>
    <t>4211153416</t>
  </si>
  <si>
    <t>New Centerville borough</t>
  </si>
  <si>
    <t>4211154704</t>
  </si>
  <si>
    <t>4211156352</t>
  </si>
  <si>
    <t>Ogle township</t>
  </si>
  <si>
    <t>4211157544</t>
  </si>
  <si>
    <t>Paint borough</t>
  </si>
  <si>
    <t>4211157552</t>
  </si>
  <si>
    <t>4211163144</t>
  </si>
  <si>
    <t>Quemahoning township</t>
  </si>
  <si>
    <t>4211165736</t>
  </si>
  <si>
    <t>Rockwood borough</t>
  </si>
  <si>
    <t>4211167584</t>
  </si>
  <si>
    <t>Salisbury borough</t>
  </si>
  <si>
    <t>4211169336</t>
  </si>
  <si>
    <t>4211169448</t>
  </si>
  <si>
    <t>Shade township</t>
  </si>
  <si>
    <t>4211169680</t>
  </si>
  <si>
    <t>Shanksville borough</t>
  </si>
  <si>
    <t>4211171776</t>
  </si>
  <si>
    <t>Somerset borough</t>
  </si>
  <si>
    <t>4211171784</t>
  </si>
  <si>
    <t>Somerset township</t>
  </si>
  <si>
    <t>4211171920</t>
  </si>
  <si>
    <t>4211174440</t>
  </si>
  <si>
    <t>4211174672</t>
  </si>
  <si>
    <t>Stoystown borough</t>
  </si>
  <si>
    <t>4211175232</t>
  </si>
  <si>
    <t>4211179336</t>
  </si>
  <si>
    <t>Upper Turkeyfoot township</t>
  </si>
  <si>
    <t>4211179424</t>
  </si>
  <si>
    <t>Ursina borough</t>
  </si>
  <si>
    <t>4211182128</t>
  </si>
  <si>
    <t>Wellersburg borough</t>
  </si>
  <si>
    <t>4211185632</t>
  </si>
  <si>
    <t>Windber borough</t>
  </si>
  <si>
    <t>4211300000</t>
  </si>
  <si>
    <t>Sullivan County</t>
  </si>
  <si>
    <t>4211313000</t>
  </si>
  <si>
    <t>4211315208</t>
  </si>
  <si>
    <t>Colley township</t>
  </si>
  <si>
    <t>4211318296</t>
  </si>
  <si>
    <t>Davidson township</t>
  </si>
  <si>
    <t>4211320528</t>
  </si>
  <si>
    <t>Dushore borough</t>
  </si>
  <si>
    <t>4211320648</t>
  </si>
  <si>
    <t>Eagles Mere borough</t>
  </si>
  <si>
    <t>4211323144</t>
  </si>
  <si>
    <t>Elkland township</t>
  </si>
  <si>
    <t>4211326736</t>
  </si>
  <si>
    <t>4211326760</t>
  </si>
  <si>
    <t>Forksville borough</t>
  </si>
  <si>
    <t>4211327096</t>
  </si>
  <si>
    <t>4211334840</t>
  </si>
  <si>
    <t>Hillsgrove township</t>
  </si>
  <si>
    <t>4211341512</t>
  </si>
  <si>
    <t>Laporte borough</t>
  </si>
  <si>
    <t>4211341520</t>
  </si>
  <si>
    <t>Laporte township</t>
  </si>
  <si>
    <t>4211370560</t>
  </si>
  <si>
    <t>4211500000</t>
  </si>
  <si>
    <t>Susquehanna County</t>
  </si>
  <si>
    <t>4211502712</t>
  </si>
  <si>
    <t>Apolacon township</t>
  </si>
  <si>
    <t>4211502792</t>
  </si>
  <si>
    <t>Ararat township</t>
  </si>
  <si>
    <t>4211503496</t>
  </si>
  <si>
    <t>Auburn township</t>
  </si>
  <si>
    <t>4211508648</t>
  </si>
  <si>
    <t>Bridgewater township</t>
  </si>
  <si>
    <t>4211509128</t>
  </si>
  <si>
    <t>Brooklyn township</t>
  </si>
  <si>
    <t>4211513504</t>
  </si>
  <si>
    <t>Choconut township</t>
  </si>
  <si>
    <t>4211514224</t>
  </si>
  <si>
    <t>Clifford township</t>
  </si>
  <si>
    <t>4211519264</t>
  </si>
  <si>
    <t>Dimock township</t>
  </si>
  <si>
    <t>4211526560</t>
  </si>
  <si>
    <t>Forest City borough</t>
  </si>
  <si>
    <t>4211526648</t>
  </si>
  <si>
    <t>Forest Lake township</t>
  </si>
  <si>
    <t>4211527448</t>
  </si>
  <si>
    <t>4211527968</t>
  </si>
  <si>
    <t>Friendsville borough</t>
  </si>
  <si>
    <t>4211529024</t>
  </si>
  <si>
    <t>4211530728</t>
  </si>
  <si>
    <t>Great Bend borough</t>
  </si>
  <si>
    <t>4211530736</t>
  </si>
  <si>
    <t>Great Bend township</t>
  </si>
  <si>
    <t>4211532080</t>
  </si>
  <si>
    <t>Hallstead borough</t>
  </si>
  <si>
    <t>4211532568</t>
  </si>
  <si>
    <t>Harford township</t>
  </si>
  <si>
    <t>4211532720</t>
  </si>
  <si>
    <t>4211534096</t>
  </si>
  <si>
    <t>4211535624</t>
  </si>
  <si>
    <t>Hop Bottom borough</t>
  </si>
  <si>
    <t>4211537464</t>
  </si>
  <si>
    <t>4211538168</t>
  </si>
  <si>
    <t>Jessup township</t>
  </si>
  <si>
    <t>4211541336</t>
  </si>
  <si>
    <t>Lanesboro borough</t>
  </si>
  <si>
    <t>4211541656</t>
  </si>
  <si>
    <t>Lathrop township</t>
  </si>
  <si>
    <t>4211542760</t>
  </si>
  <si>
    <t>Lenox township</t>
  </si>
  <si>
    <t>4211543120</t>
  </si>
  <si>
    <t>4211543928</t>
  </si>
  <si>
    <t>Little Meadows borough</t>
  </si>
  <si>
    <t>4211549152</t>
  </si>
  <si>
    <t>4211550736</t>
  </si>
  <si>
    <t>Montrose borough</t>
  </si>
  <si>
    <t>4211553880</t>
  </si>
  <si>
    <t>New Milford borough</t>
  </si>
  <si>
    <t>4211553888</t>
  </si>
  <si>
    <t>New Milford township</t>
  </si>
  <si>
    <t>4211556008</t>
  </si>
  <si>
    <t>Oakland borough</t>
  </si>
  <si>
    <t>4211556016</t>
  </si>
  <si>
    <t>4211566776</t>
  </si>
  <si>
    <t>4211570776</t>
  </si>
  <si>
    <t>Silver Lake township</t>
  </si>
  <si>
    <t>4211573440</t>
  </si>
  <si>
    <t>Springville township</t>
  </si>
  <si>
    <t>4211575568</t>
  </si>
  <si>
    <t>Susquehanna Depot borough</t>
  </si>
  <si>
    <t>4211576496</t>
  </si>
  <si>
    <t>Thompson borough</t>
  </si>
  <si>
    <t>4211576504</t>
  </si>
  <si>
    <t>4211578456</t>
  </si>
  <si>
    <t>Union Dale borough</t>
  </si>
  <si>
    <t>4211700000</t>
  </si>
  <si>
    <t>Tioga County</t>
  </si>
  <si>
    <t>4211707152</t>
  </si>
  <si>
    <t>Bloss township</t>
  </si>
  <si>
    <t>4211707160</t>
  </si>
  <si>
    <t>Blossburg borough</t>
  </si>
  <si>
    <t>4211709072</t>
  </si>
  <si>
    <t>Brookfield township</t>
  </si>
  <si>
    <t>4211712728</t>
  </si>
  <si>
    <t>Charleston township</t>
  </si>
  <si>
    <t>4211712880</t>
  </si>
  <si>
    <t>Chatham township</t>
  </si>
  <si>
    <t>4211714528</t>
  </si>
  <si>
    <t>Clymer township</t>
  </si>
  <si>
    <t>4211716680</t>
  </si>
  <si>
    <t>4211718552</t>
  </si>
  <si>
    <t>Deerfield township</t>
  </si>
  <si>
    <t>4211718760</t>
  </si>
  <si>
    <t>Delmar township</t>
  </si>
  <si>
    <t>4211720232</t>
  </si>
  <si>
    <t>Duncan township</t>
  </si>
  <si>
    <t>4211723056</t>
  </si>
  <si>
    <t>4211723152</t>
  </si>
  <si>
    <t>Elkland borough</t>
  </si>
  <si>
    <t>4211725296</t>
  </si>
  <si>
    <t>4211728264</t>
  </si>
  <si>
    <t>Gaines township</t>
  </si>
  <si>
    <t>4211732192</t>
  </si>
  <si>
    <t>4211737472</t>
  </si>
  <si>
    <t>4211740360</t>
  </si>
  <si>
    <t>Knoxville borough</t>
  </si>
  <si>
    <t>4211741960</t>
  </si>
  <si>
    <t>4211742016</t>
  </si>
  <si>
    <t>Lawrenceville borough</t>
  </si>
  <si>
    <t>4211743128</t>
  </si>
  <si>
    <t>4211743136</t>
  </si>
  <si>
    <t>4211747080</t>
  </si>
  <si>
    <t>Mansfield borough</t>
  </si>
  <si>
    <t>4211748968</t>
  </si>
  <si>
    <t>Middlebury township</t>
  </si>
  <si>
    <t>4211751096</t>
  </si>
  <si>
    <t>4211752960</t>
  </si>
  <si>
    <t>Nelson township</t>
  </si>
  <si>
    <t>4211757224</t>
  </si>
  <si>
    <t>Osceola township</t>
  </si>
  <si>
    <t>4211762960</t>
  </si>
  <si>
    <t>Putnam township</t>
  </si>
  <si>
    <t>4211764624</t>
  </si>
  <si>
    <t>4211766232</t>
  </si>
  <si>
    <t>Roseville borough</t>
  </si>
  <si>
    <t>4211766912</t>
  </si>
  <si>
    <t>Rutland township</t>
  </si>
  <si>
    <t>4211770344</t>
  </si>
  <si>
    <t>4211775104</t>
  </si>
  <si>
    <t>Sullivan township</t>
  </si>
  <si>
    <t>4211776808</t>
  </si>
  <si>
    <t>Tioga borough</t>
  </si>
  <si>
    <t>4211776824</t>
  </si>
  <si>
    <t>Tioga township</t>
  </si>
  <si>
    <t>4211778416</t>
  </si>
  <si>
    <t>4211780936</t>
  </si>
  <si>
    <t>Ward township</t>
  </si>
  <si>
    <t>4211782160</t>
  </si>
  <si>
    <t>Wellsboro borough</t>
  </si>
  <si>
    <t>4211782968</t>
  </si>
  <si>
    <t>Westfield borough</t>
  </si>
  <si>
    <t>4211782976</t>
  </si>
  <si>
    <t>Westfield township</t>
  </si>
  <si>
    <t>4211900000</t>
  </si>
  <si>
    <t>Union County</t>
  </si>
  <si>
    <t>4211910016</t>
  </si>
  <si>
    <t>4211920888</t>
  </si>
  <si>
    <t>East Buffalo township</t>
  </si>
  <si>
    <t>4211931480</t>
  </si>
  <si>
    <t>4211932936</t>
  </si>
  <si>
    <t>Hartleton borough</t>
  </si>
  <si>
    <t>4211932952</t>
  </si>
  <si>
    <t>Hartley township</t>
  </si>
  <si>
    <t>4211939136</t>
  </si>
  <si>
    <t>Kelly township</t>
  </si>
  <si>
    <t>4211942960</t>
  </si>
  <si>
    <t>4211942976</t>
  </si>
  <si>
    <t>Lewisburg borough</t>
  </si>
  <si>
    <t>4211943368</t>
  </si>
  <si>
    <t>4211949288</t>
  </si>
  <si>
    <t>Mifflinburg borough</t>
  </si>
  <si>
    <t>4211953200</t>
  </si>
  <si>
    <t>New Berlin borough</t>
  </si>
  <si>
    <t>4211978424</t>
  </si>
  <si>
    <t>4211982640</t>
  </si>
  <si>
    <t>West Buffalo township</t>
  </si>
  <si>
    <t>4211984496</t>
  </si>
  <si>
    <t>White Deer township</t>
  </si>
  <si>
    <t>4212100000</t>
  </si>
  <si>
    <t>Venango County</t>
  </si>
  <si>
    <t>4212100884</t>
  </si>
  <si>
    <t>4212104136</t>
  </si>
  <si>
    <t>Barkeyville borough</t>
  </si>
  <si>
    <t>4212111080</t>
  </si>
  <si>
    <t>Canal township</t>
  </si>
  <si>
    <t>4212113136</t>
  </si>
  <si>
    <t>Cherrytree township</t>
  </si>
  <si>
    <t>4212114344</t>
  </si>
  <si>
    <t>4212114376</t>
  </si>
  <si>
    <t>Clintonville borough</t>
  </si>
  <si>
    <t>4212116080</t>
  </si>
  <si>
    <t>Cooperstown borough</t>
  </si>
  <si>
    <t>4212116232</t>
  </si>
  <si>
    <t>Cornplanter township</t>
  </si>
  <si>
    <t>4212116944</t>
  </si>
  <si>
    <t>4212123568</t>
  </si>
  <si>
    <t>4212127456</t>
  </si>
  <si>
    <t>Franklin city</t>
  </si>
  <si>
    <t>4212127832</t>
  </si>
  <si>
    <t>Frenchcreek township</t>
  </si>
  <si>
    <t>4212137200</t>
  </si>
  <si>
    <t>Irwin township</t>
  </si>
  <si>
    <t>4212137480</t>
  </si>
  <si>
    <t>4212150048</t>
  </si>
  <si>
    <t>Mineral township</t>
  </si>
  <si>
    <t>4212156024</t>
  </si>
  <si>
    <t>4212156456</t>
  </si>
  <si>
    <t>Oil City city</t>
  </si>
  <si>
    <t>4212156480</t>
  </si>
  <si>
    <t>4212160472</t>
  </si>
  <si>
    <t>Pinegrove township</t>
  </si>
  <si>
    <t>4212161512</t>
  </si>
  <si>
    <t>4212161552</t>
  </si>
  <si>
    <t>Plum township</t>
  </si>
  <si>
    <t>4212161936</t>
  </si>
  <si>
    <t>Polk borough</t>
  </si>
  <si>
    <t>4212162544</t>
  </si>
  <si>
    <t>President township</t>
  </si>
  <si>
    <t>4212164568</t>
  </si>
  <si>
    <t>4212165560</t>
  </si>
  <si>
    <t>4212166440</t>
  </si>
  <si>
    <t>Rouseville borough</t>
  </si>
  <si>
    <t>4212167824</t>
  </si>
  <si>
    <t>Sandycreek township</t>
  </si>
  <si>
    <t>4212169016</t>
  </si>
  <si>
    <t>Scrubgrass township</t>
  </si>
  <si>
    <t>4212175000</t>
  </si>
  <si>
    <t>Sugarcreek borough</t>
  </si>
  <si>
    <t>4212179472</t>
  </si>
  <si>
    <t>Utica borough</t>
  </si>
  <si>
    <t>4212180168</t>
  </si>
  <si>
    <t>Victory township</t>
  </si>
  <si>
    <t>4212300000</t>
  </si>
  <si>
    <t>Warren County</t>
  </si>
  <si>
    <t>4212304608</t>
  </si>
  <si>
    <t>Bear Lake borough</t>
  </si>
  <si>
    <t>4212309024</t>
  </si>
  <si>
    <t>Brokenstraw township</t>
  </si>
  <si>
    <t>4212313056</t>
  </si>
  <si>
    <t>Cherry Grove township</t>
  </si>
  <si>
    <t>4212313776</t>
  </si>
  <si>
    <t>Clarendon borough</t>
  </si>
  <si>
    <t>4212315408</t>
  </si>
  <si>
    <t>Columbus township</t>
  </si>
  <si>
    <t>4212315672</t>
  </si>
  <si>
    <t>Conewango township</t>
  </si>
  <si>
    <t>4212318560</t>
  </si>
  <si>
    <t>4212322920</t>
  </si>
  <si>
    <t>4212323064</t>
  </si>
  <si>
    <t>4212325304</t>
  </si>
  <si>
    <t>4212327736</t>
  </si>
  <si>
    <t>Freehold township</t>
  </si>
  <si>
    <t>4212329328</t>
  </si>
  <si>
    <t>Glade township</t>
  </si>
  <si>
    <t>4212343372</t>
  </si>
  <si>
    <t>4212348272</t>
  </si>
  <si>
    <t>Mead township</t>
  </si>
  <si>
    <t>4212360480</t>
  </si>
  <si>
    <t>4212361040</t>
  </si>
  <si>
    <t>Pittsfield township</t>
  </si>
  <si>
    <t>4212361208</t>
  </si>
  <si>
    <t>Pleasant township</t>
  </si>
  <si>
    <t>4212369992</t>
  </si>
  <si>
    <t>Sheffield township</t>
  </si>
  <si>
    <t>4212372600</t>
  </si>
  <si>
    <t>Southwest township</t>
  </si>
  <si>
    <t>4212372952</t>
  </si>
  <si>
    <t>4212375024</t>
  </si>
  <si>
    <t>Sugar Grove borough</t>
  </si>
  <si>
    <t>4212375032</t>
  </si>
  <si>
    <t>4212376696</t>
  </si>
  <si>
    <t>Tidioute borough</t>
  </si>
  <si>
    <t>4212377512</t>
  </si>
  <si>
    <t>Triumph township</t>
  </si>
  <si>
    <t>4212381000</t>
  </si>
  <si>
    <t>Warren city</t>
  </si>
  <si>
    <t>4212381584</t>
  </si>
  <si>
    <t>4212387224</t>
  </si>
  <si>
    <t>Youngsville borough</t>
  </si>
  <si>
    <t>4212500000</t>
  </si>
  <si>
    <t>Washington County</t>
  </si>
  <si>
    <t>4212500988</t>
  </si>
  <si>
    <t>Allenport borough</t>
  </si>
  <si>
    <t>4212502384</t>
  </si>
  <si>
    <t>Amwell township</t>
  </si>
  <si>
    <t>4212504568</t>
  </si>
  <si>
    <t>Beallsville borough</t>
  </si>
  <si>
    <t>4212505672</t>
  </si>
  <si>
    <t>Bentleyville borough</t>
  </si>
  <si>
    <t>4212506840</t>
  </si>
  <si>
    <t>Blaine township</t>
  </si>
  <si>
    <t>4212510032</t>
  </si>
  <si>
    <t>4212510224</t>
  </si>
  <si>
    <t>Burgettstown borough</t>
  </si>
  <si>
    <t>4212510768</t>
  </si>
  <si>
    <t>California borough</t>
  </si>
  <si>
    <t>4212511152</t>
  </si>
  <si>
    <t>Canonsburg borough</t>
  </si>
  <si>
    <t>4212511176</t>
  </si>
  <si>
    <t>4212511424</t>
  </si>
  <si>
    <t>4212511800</t>
  </si>
  <si>
    <t>Cecil township</t>
  </si>
  <si>
    <t>4212512224</t>
  </si>
  <si>
    <t>4212512704</t>
  </si>
  <si>
    <t>Charleroi borough</t>
  </si>
  <si>
    <t>4212512848</t>
  </si>
  <si>
    <t>Chartiers township</t>
  </si>
  <si>
    <t>4212514000</t>
  </si>
  <si>
    <t>Claysville borough</t>
  </si>
  <si>
    <t>4212514568</t>
  </si>
  <si>
    <t>Coal Center borough</t>
  </si>
  <si>
    <t>4212514896</t>
  </si>
  <si>
    <t>Cokeburg borough</t>
  </si>
  <si>
    <t>4212517314</t>
  </si>
  <si>
    <t>Cross Creek township</t>
  </si>
  <si>
    <t>4212518496</t>
  </si>
  <si>
    <t>Deemston borough</t>
  </si>
  <si>
    <t>4212519464</t>
  </si>
  <si>
    <t>4212519536</t>
  </si>
  <si>
    <t>Donora borough</t>
  </si>
  <si>
    <t>4212520328</t>
  </si>
  <si>
    <t>Dunlevy borough</t>
  </si>
  <si>
    <t>4212520808</t>
  </si>
  <si>
    <t>East Bethlehem township</t>
  </si>
  <si>
    <t>4212521144</t>
  </si>
  <si>
    <t>East Finley township</t>
  </si>
  <si>
    <t>4212522016</t>
  </si>
  <si>
    <t>East Washington borough</t>
  </si>
  <si>
    <t>4212522800</t>
  </si>
  <si>
    <t>Elco borough</t>
  </si>
  <si>
    <t>4212523296</t>
  </si>
  <si>
    <t>Ellsworth borough</t>
  </si>
  <si>
    <t>4212525104</t>
  </si>
  <si>
    <t>Fallowfield township</t>
  </si>
  <si>
    <t>4212525944</t>
  </si>
  <si>
    <t>Finleyville borough</t>
  </si>
  <si>
    <t>4212531082</t>
  </si>
  <si>
    <t>Green Hills borough</t>
  </si>
  <si>
    <t>4212532440</t>
  </si>
  <si>
    <t>4212535696</t>
  </si>
  <si>
    <t>4212535896</t>
  </si>
  <si>
    <t>Houston borough</t>
  </si>
  <si>
    <t>4212536800</t>
  </si>
  <si>
    <t>4212537936</t>
  </si>
  <si>
    <t>4212544512</t>
  </si>
  <si>
    <t>Long Branch borough</t>
  </si>
  <si>
    <t>4212546072</t>
  </si>
  <si>
    <t>4212547400</t>
  </si>
  <si>
    <t>Marianna borough</t>
  </si>
  <si>
    <t>4212549240</t>
  </si>
  <si>
    <t>Midway borough</t>
  </si>
  <si>
    <t>4212550408</t>
  </si>
  <si>
    <t>Monongahela city</t>
  </si>
  <si>
    <t>4212551104</t>
  </si>
  <si>
    <t>4212551864</t>
  </si>
  <si>
    <t>4212553496</t>
  </si>
  <si>
    <t>New Eagle borough</t>
  </si>
  <si>
    <t>4212554800</t>
  </si>
  <si>
    <t>North Bethlehem township</t>
  </si>
  <si>
    <t>4212554888</t>
  </si>
  <si>
    <t>North Charleroi borough</t>
  </si>
  <si>
    <t>4212555040</t>
  </si>
  <si>
    <t>North Franklin township</t>
  </si>
  <si>
    <t>4212555432</t>
  </si>
  <si>
    <t>North Strabane township</t>
  </si>
  <si>
    <t>4212555712</t>
  </si>
  <si>
    <t>Nottingham township</t>
  </si>
  <si>
    <t>4212559608</t>
  </si>
  <si>
    <t>4212565376</t>
  </si>
  <si>
    <t>4212566016</t>
  </si>
  <si>
    <t>Roscoe borough</t>
  </si>
  <si>
    <t>4212571288</t>
  </si>
  <si>
    <t>Smith township</t>
  </si>
  <si>
    <t>4212571792</t>
  </si>
  <si>
    <t>4212572176</t>
  </si>
  <si>
    <t>South Franklin township</t>
  </si>
  <si>
    <t>4212572504</t>
  </si>
  <si>
    <t>South Strabane township</t>
  </si>
  <si>
    <t>4212572736</t>
  </si>
  <si>
    <t>Speers borough</t>
  </si>
  <si>
    <t>4212574224</t>
  </si>
  <si>
    <t>Stockdale borough</t>
  </si>
  <si>
    <t>4212578008</t>
  </si>
  <si>
    <t>Twilight borough</t>
  </si>
  <si>
    <t>4212578432</t>
  </si>
  <si>
    <t>4212581328</t>
  </si>
  <si>
    <t>Washington city</t>
  </si>
  <si>
    <t>4212582512</t>
  </si>
  <si>
    <t>West Bethlehem township</t>
  </si>
  <si>
    <t>4212582616</t>
  </si>
  <si>
    <t>West Brownsville borough</t>
  </si>
  <si>
    <t>4212583000</t>
  </si>
  <si>
    <t>West Finley township</t>
  </si>
  <si>
    <t>4212583504</t>
  </si>
  <si>
    <t>West Middletown borough</t>
  </si>
  <si>
    <t>4212583840</t>
  </si>
  <si>
    <t>West Pike Run township</t>
  </si>
  <si>
    <t>4212700000</t>
  </si>
  <si>
    <t>Wayne County</t>
  </si>
  <si>
    <t>4212705784</t>
  </si>
  <si>
    <t>Berlin township</t>
  </si>
  <si>
    <t>4212705976</t>
  </si>
  <si>
    <t>Bethany borough</t>
  </si>
  <si>
    <t>4212709824</t>
  </si>
  <si>
    <t>4212711056</t>
  </si>
  <si>
    <t>Canaan township</t>
  </si>
  <si>
    <t>4212713096</t>
  </si>
  <si>
    <t>Cherry Ridge township</t>
  </si>
  <si>
    <t>4212714352</t>
  </si>
  <si>
    <t>4212718104</t>
  </si>
  <si>
    <t>Damascus township</t>
  </si>
  <si>
    <t>4212719864</t>
  </si>
  <si>
    <t>Dreher township</t>
  </si>
  <si>
    <t>4212720576</t>
  </si>
  <si>
    <t>Dyberry township</t>
  </si>
  <si>
    <t>4212733200</t>
  </si>
  <si>
    <t>Hawley borough</t>
  </si>
  <si>
    <t>4212735520</t>
  </si>
  <si>
    <t>Honesdale borough</t>
  </si>
  <si>
    <t>4212740936</t>
  </si>
  <si>
    <t>4212742176</t>
  </si>
  <si>
    <t>Lebanon township</t>
  </si>
  <si>
    <t>4212742432</t>
  </si>
  <si>
    <t>4212746856</t>
  </si>
  <si>
    <t>Manchester township</t>
  </si>
  <si>
    <t>4212751872</t>
  </si>
  <si>
    <t>4212757000</t>
  </si>
  <si>
    <t>Oregon township</t>
  </si>
  <si>
    <t>4212757736</t>
  </si>
  <si>
    <t>4212758480</t>
  </si>
  <si>
    <t>Paupack township</t>
  </si>
  <si>
    <t>4212762600</t>
  </si>
  <si>
    <t>Preston township</t>
  </si>
  <si>
    <t>4212762744</t>
  </si>
  <si>
    <t>Prompton borough</t>
  </si>
  <si>
    <t>4212767488</t>
  </si>
  <si>
    <t>4212768416</t>
  </si>
  <si>
    <t>4212772024</t>
  </si>
  <si>
    <t>South Canaan township</t>
  </si>
  <si>
    <t>4212773784</t>
  </si>
  <si>
    <t>Starrucca borough</t>
  </si>
  <si>
    <t>4212773968</t>
  </si>
  <si>
    <t>Sterling township</t>
  </si>
  <si>
    <t>4212776424</t>
  </si>
  <si>
    <t>Texas township</t>
  </si>
  <si>
    <t>4212781712</t>
  </si>
  <si>
    <t>Waymart borough</t>
  </si>
  <si>
    <t>4212900000</t>
  </si>
  <si>
    <t>Westmoreland County</t>
  </si>
  <si>
    <t>4212900332</t>
  </si>
  <si>
    <t>Adamsburg borough</t>
  </si>
  <si>
    <t>4212900892</t>
  </si>
  <si>
    <t>4212903088</t>
  </si>
  <si>
    <t>Arnold city</t>
  </si>
  <si>
    <t>4212903120</t>
  </si>
  <si>
    <t>Arona borough</t>
  </si>
  <si>
    <t>4212903688</t>
  </si>
  <si>
    <t>Avonmore borough</t>
  </si>
  <si>
    <t>4212905208</t>
  </si>
  <si>
    <t>4212907480</t>
  </si>
  <si>
    <t>Bolivar borough</t>
  </si>
  <si>
    <t>4212915912</t>
  </si>
  <si>
    <t>Cook township</t>
  </si>
  <si>
    <t>4212918768</t>
  </si>
  <si>
    <t>Delmont borough</t>
  </si>
  <si>
    <t>4212918960</t>
  </si>
  <si>
    <t>Derry borough</t>
  </si>
  <si>
    <t>4212918968</t>
  </si>
  <si>
    <t>4212919472</t>
  </si>
  <si>
    <t>Donegal borough</t>
  </si>
  <si>
    <t>4212919480</t>
  </si>
  <si>
    <t>4212921304</t>
  </si>
  <si>
    <t>East Huntingdon township</t>
  </si>
  <si>
    <t>4212921976</t>
  </si>
  <si>
    <t>East Vandergrift borough</t>
  </si>
  <si>
    <t>4212924432</t>
  </si>
  <si>
    <t>Export borough</t>
  </si>
  <si>
    <t>4212924608</t>
  </si>
  <si>
    <t>4212931200</t>
  </si>
  <si>
    <t>Greensburg city</t>
  </si>
  <si>
    <t>4212933792</t>
  </si>
  <si>
    <t>4212936288</t>
  </si>
  <si>
    <t>Hunker borough</t>
  </si>
  <si>
    <t>4212936592</t>
  </si>
  <si>
    <t>Hyde Park borough</t>
  </si>
  <si>
    <t>4212937208</t>
  </si>
  <si>
    <t>Irwin borough</t>
  </si>
  <si>
    <t>4212937784</t>
  </si>
  <si>
    <t>Jeannette city</t>
  </si>
  <si>
    <t>4212941680</t>
  </si>
  <si>
    <t>Latrobe city</t>
  </si>
  <si>
    <t>4212941834</t>
  </si>
  <si>
    <t>Laurel Mountain borough</t>
  </si>
  <si>
    <t>4212943232</t>
  </si>
  <si>
    <t>Ligonier borough</t>
  </si>
  <si>
    <t>4212943240</t>
  </si>
  <si>
    <t>Ligonier township</t>
  </si>
  <si>
    <t>4212944864</t>
  </si>
  <si>
    <t>Lower Burrell city</t>
  </si>
  <si>
    <t>4212945200</t>
  </si>
  <si>
    <t>Loyalhanna township</t>
  </si>
  <si>
    <t>4212946488</t>
  </si>
  <si>
    <t>Madison borough</t>
  </si>
  <si>
    <t>4212947000</t>
  </si>
  <si>
    <t>Manor borough</t>
  </si>
  <si>
    <t>4212950344</t>
  </si>
  <si>
    <t>Monessen city</t>
  </si>
  <si>
    <t>4212951880</t>
  </si>
  <si>
    <t>Mount Pleasant borough</t>
  </si>
  <si>
    <t>4212951888</t>
  </si>
  <si>
    <t>4212952432</t>
  </si>
  <si>
    <t>Murrysville municipality</t>
  </si>
  <si>
    <t>4212953160</t>
  </si>
  <si>
    <t>New Alexandria borough</t>
  </si>
  <si>
    <t>4212953544</t>
  </si>
  <si>
    <t>New Florence borough</t>
  </si>
  <si>
    <t>4212953736</t>
  </si>
  <si>
    <t>New Kensington city</t>
  </si>
  <si>
    <t>4212954104</t>
  </si>
  <si>
    <t>New Stanton borough</t>
  </si>
  <si>
    <t>4212954776</t>
  </si>
  <si>
    <t>North Belle Vernon borough</t>
  </si>
  <si>
    <t>4212955128</t>
  </si>
  <si>
    <t>North Huntingdon township</t>
  </si>
  <si>
    <t>4212955136</t>
  </si>
  <si>
    <t>North Irwin borough</t>
  </si>
  <si>
    <t>4212956496</t>
  </si>
  <si>
    <t>Oklahoma borough</t>
  </si>
  <si>
    <t>4212958872</t>
  </si>
  <si>
    <t>Penn borough</t>
  </si>
  <si>
    <t>4212958880</t>
  </si>
  <si>
    <t>4212966376</t>
  </si>
  <si>
    <t>Rostraver township</t>
  </si>
  <si>
    <t>4212967240</t>
  </si>
  <si>
    <t>St. Clair township</t>
  </si>
  <si>
    <t>4212967496</t>
  </si>
  <si>
    <t>4212968432</t>
  </si>
  <si>
    <t>Scottdale borough</t>
  </si>
  <si>
    <t>4212969368</t>
  </si>
  <si>
    <t>Seward borough</t>
  </si>
  <si>
    <t>4212969392</t>
  </si>
  <si>
    <t>Sewickley township</t>
  </si>
  <si>
    <t>4212971424</t>
  </si>
  <si>
    <t>Smithton borough</t>
  </si>
  <si>
    <t>4212972192</t>
  </si>
  <si>
    <t>South Greensburg borough</t>
  </si>
  <si>
    <t>4212972256</t>
  </si>
  <si>
    <t>South Huntingdon township</t>
  </si>
  <si>
    <t>4212972616</t>
  </si>
  <si>
    <t>Southwest Greensburg borough</t>
  </si>
  <si>
    <t>4212975584</t>
  </si>
  <si>
    <t>Sutersville borough</t>
  </si>
  <si>
    <t>4212977272</t>
  </si>
  <si>
    <t>4212978656</t>
  </si>
  <si>
    <t>Unity township</t>
  </si>
  <si>
    <t>4212978768</t>
  </si>
  <si>
    <t>Upper Burrell township</t>
  </si>
  <si>
    <t>4212979776</t>
  </si>
  <si>
    <t>Vandergrift borough</t>
  </si>
  <si>
    <t>4212981336</t>
  </si>
  <si>
    <t>4212983328</t>
  </si>
  <si>
    <t>West Leechburg borough</t>
  </si>
  <si>
    <t>4212983680</t>
  </si>
  <si>
    <t>West Newton borough</t>
  </si>
  <si>
    <t>4212987208</t>
  </si>
  <si>
    <t>Youngstown borough</t>
  </si>
  <si>
    <t>4212987232</t>
  </si>
  <si>
    <t>Youngwood borough</t>
  </si>
  <si>
    <t>4213100000</t>
  </si>
  <si>
    <t>Wyoming County</t>
  </si>
  <si>
    <t>4213108176</t>
  </si>
  <si>
    <t>Braintrim township</t>
  </si>
  <si>
    <t>4213114360</t>
  </si>
  <si>
    <t>4213122112</t>
  </si>
  <si>
    <t>Eaton township</t>
  </si>
  <si>
    <t>4213124408</t>
  </si>
  <si>
    <t>4213124488</t>
  </si>
  <si>
    <t>Factoryville borough</t>
  </si>
  <si>
    <t>4213125128</t>
  </si>
  <si>
    <t>4213126752</t>
  </si>
  <si>
    <t>Forkston township</t>
  </si>
  <si>
    <t>4213140744</t>
  </si>
  <si>
    <t>Laceyville borough</t>
  </si>
  <si>
    <t>4213142616</t>
  </si>
  <si>
    <t>Lemon township</t>
  </si>
  <si>
    <t>4213148528</t>
  </si>
  <si>
    <t>Mehoopany township</t>
  </si>
  <si>
    <t>4213148856</t>
  </si>
  <si>
    <t>Meshoppen borough</t>
  </si>
  <si>
    <t>4213148864</t>
  </si>
  <si>
    <t>Meshoppen township</t>
  </si>
  <si>
    <t>4213150496</t>
  </si>
  <si>
    <t>4213154400</t>
  </si>
  <si>
    <t>Nicholson borough</t>
  </si>
  <si>
    <t>4213154408</t>
  </si>
  <si>
    <t>4213154824</t>
  </si>
  <si>
    <t>North Branch township</t>
  </si>
  <si>
    <t>4213155232</t>
  </si>
  <si>
    <t>Northmoreland township</t>
  </si>
  <si>
    <t>4213155736</t>
  </si>
  <si>
    <t>Noxen township</t>
  </si>
  <si>
    <t>4213157408</t>
  </si>
  <si>
    <t>Overfield township</t>
  </si>
  <si>
    <t>4213177784</t>
  </si>
  <si>
    <t>Tunkhannock borough</t>
  </si>
  <si>
    <t>4213177792</t>
  </si>
  <si>
    <t>4213181344</t>
  </si>
  <si>
    <t>4213185680</t>
  </si>
  <si>
    <t>4213300000</t>
  </si>
  <si>
    <t>York County</t>
  </si>
  <si>
    <t>4213311432</t>
  </si>
  <si>
    <t>4213312584</t>
  </si>
  <si>
    <t>Chanceford township</t>
  </si>
  <si>
    <t>4213314832</t>
  </si>
  <si>
    <t>Codorus township</t>
  </si>
  <si>
    <t>4213315656</t>
  </si>
  <si>
    <t>4213317416</t>
  </si>
  <si>
    <t>Cross Roads borough</t>
  </si>
  <si>
    <t>4213318072</t>
  </si>
  <si>
    <t>Dallastown borough</t>
  </si>
  <si>
    <t>4213318800</t>
  </si>
  <si>
    <t>Delta borough</t>
  </si>
  <si>
    <t>4213319208</t>
  </si>
  <si>
    <t>Dillsburg borough</t>
  </si>
  <si>
    <t>4213319696</t>
  </si>
  <si>
    <t>Dover borough</t>
  </si>
  <si>
    <t>4213319704</t>
  </si>
  <si>
    <t>Dover township</t>
  </si>
  <si>
    <t>4213321296</t>
  </si>
  <si>
    <t>East Hopewell township</t>
  </si>
  <si>
    <t>4213321464</t>
  </si>
  <si>
    <t>East Manchester township</t>
  </si>
  <si>
    <t>4213321728</t>
  </si>
  <si>
    <t>East Prospect borough</t>
  </si>
  <si>
    <t>4213324936</t>
  </si>
  <si>
    <t>4213325408</t>
  </si>
  <si>
    <t>4213325416</t>
  </si>
  <si>
    <t>Fawn Grove borough</t>
  </si>
  <si>
    <t>4213325584</t>
  </si>
  <si>
    <t>Felton borough</t>
  </si>
  <si>
    <t>4213327480</t>
  </si>
  <si>
    <t>4213327576</t>
  </si>
  <si>
    <t>Franklintown borough</t>
  </si>
  <si>
    <t>4213329760</t>
  </si>
  <si>
    <t>Glen Rock borough</t>
  </si>
  <si>
    <t>4213330016</t>
  </si>
  <si>
    <t>Goldsboro borough</t>
  </si>
  <si>
    <t>4213332056</t>
  </si>
  <si>
    <t>Hallam borough</t>
  </si>
  <si>
    <t>4213332448</t>
  </si>
  <si>
    <t>Hanover borough</t>
  </si>
  <si>
    <t>4213333624</t>
  </si>
  <si>
    <t>4213333728</t>
  </si>
  <si>
    <t>Hellam township</t>
  </si>
  <si>
    <t>4213335704</t>
  </si>
  <si>
    <t>4213337488</t>
  </si>
  <si>
    <t>4213337640</t>
  </si>
  <si>
    <t>Jacobus borough</t>
  </si>
  <si>
    <t>4213337944</t>
  </si>
  <si>
    <t>4213342968</t>
  </si>
  <si>
    <t>Lewisberry borough</t>
  </si>
  <si>
    <t>4213344416</t>
  </si>
  <si>
    <t>Loganville borough</t>
  </si>
  <si>
    <t>4213344872</t>
  </si>
  <si>
    <t>Lower Chanceford township</t>
  </si>
  <si>
    <t>4213345152</t>
  </si>
  <si>
    <t>Lower Windsor township</t>
  </si>
  <si>
    <t>4213346864</t>
  </si>
  <si>
    <t>Manchester borough</t>
  </si>
  <si>
    <t>4213346872</t>
  </si>
  <si>
    <t>4213346904</t>
  </si>
  <si>
    <t>4213350328</t>
  </si>
  <si>
    <t>Monaghan township</t>
  </si>
  <si>
    <t>4213352056</t>
  </si>
  <si>
    <t>Mount Wolf borough</t>
  </si>
  <si>
    <t>4213353224</t>
  </si>
  <si>
    <t>Newberry township</t>
  </si>
  <si>
    <t>4213353568</t>
  </si>
  <si>
    <t>New Freedom borough</t>
  </si>
  <si>
    <t>4213354056</t>
  </si>
  <si>
    <t>New Salem borough</t>
  </si>
  <si>
    <t>4213354904</t>
  </si>
  <si>
    <t>North Codorus township</t>
  </si>
  <si>
    <t>4213355112</t>
  </si>
  <si>
    <t>North Hopewell township</t>
  </si>
  <si>
    <t>4213355608</t>
  </si>
  <si>
    <t>North York borough</t>
  </si>
  <si>
    <t>4213357872</t>
  </si>
  <si>
    <t>4213358560</t>
  </si>
  <si>
    <t>Peach Bottom township</t>
  </si>
  <si>
    <t>4213358888</t>
  </si>
  <si>
    <t>4213363288</t>
  </si>
  <si>
    <t>Railroad borough</t>
  </si>
  <si>
    <t>4213363840</t>
  </si>
  <si>
    <t>Red Lion borough</t>
  </si>
  <si>
    <t>4213369360</t>
  </si>
  <si>
    <t>Seven Valleys borough</t>
  </si>
  <si>
    <t>4213370568</t>
  </si>
  <si>
    <t>Shrewsbury borough</t>
  </si>
  <si>
    <t>4213370576</t>
  </si>
  <si>
    <t>4213372992</t>
  </si>
  <si>
    <t>Springettsbury township</t>
  </si>
  <si>
    <t>4213373096</t>
  </si>
  <si>
    <t>4213373168</t>
  </si>
  <si>
    <t>Spring Garden township</t>
  </si>
  <si>
    <t>4213373192</t>
  </si>
  <si>
    <t>Spring Grove borough</t>
  </si>
  <si>
    <t>4213374104</t>
  </si>
  <si>
    <t>Stewartstown borough</t>
  </si>
  <si>
    <t>4213381056</t>
  </si>
  <si>
    <t>4213381352</t>
  </si>
  <si>
    <t>4213382200</t>
  </si>
  <si>
    <t>Wellsville borough</t>
  </si>
  <si>
    <t>4213383432</t>
  </si>
  <si>
    <t>West Manchester township</t>
  </si>
  <si>
    <t>4213383440</t>
  </si>
  <si>
    <t>West Manheim township</t>
  </si>
  <si>
    <t>4213384288</t>
  </si>
  <si>
    <t>West York borough</t>
  </si>
  <si>
    <t>4213385728</t>
  </si>
  <si>
    <t>Windsor borough</t>
  </si>
  <si>
    <t>4213385736</t>
  </si>
  <si>
    <t>4213385872</t>
  </si>
  <si>
    <t>Winterstown borough</t>
  </si>
  <si>
    <t>4213386640</t>
  </si>
  <si>
    <t>Wrightsville borough</t>
  </si>
  <si>
    <t>4213387040</t>
  </si>
  <si>
    <t>Yoe borough</t>
  </si>
  <si>
    <t>4213387048</t>
  </si>
  <si>
    <t>York city</t>
  </si>
  <si>
    <t>4213387056</t>
  </si>
  <si>
    <t>York township</t>
  </si>
  <si>
    <t>4213387064</t>
  </si>
  <si>
    <t>Yorkana borough</t>
  </si>
  <si>
    <t>4213387080</t>
  </si>
  <si>
    <t>York Haven borough</t>
  </si>
  <si>
    <t>U.S. States and District of Columbia Population Census Counts: 1790 to 2010</t>
  </si>
  <si>
    <t>Population Census Counts</t>
  </si>
  <si>
    <t>Note:  The 1790 through 1990 census population counts are shown as they were published in the U.S. Bureau of the Census reports.  Corrections to census counts made in later censuses are not reflected in this table.</t>
  </si>
  <si>
    <t>Data Sources:</t>
  </si>
  <si>
    <t>1)  1990 Census of Population and Housing: Population and Housing Unit Counts (1990 CPH-2-1), Table 16: Population: 1790-1990 (revised), U.S. Bureau of the Census.  [ www.census.gov/population/censusdata/table-16.pdf ]</t>
  </si>
  <si>
    <t>2)  Corrected Census 2000 Total Population as a result of the Count Question Resolution (CQR) Program.</t>
  </si>
  <si>
    <t>3)  Census 2010 Apportionment Data, U.S. Bureau of the Census (released December 2010).</t>
  </si>
  <si>
    <t>EXHIBIT 3</t>
  </si>
  <si>
    <t>New Garden Township</t>
  </si>
  <si>
    <r>
      <rPr>
        <b/>
        <sz val="10"/>
        <color rgb="FF0278AE"/>
        <rFont val="Times New Roman"/>
        <family val="1"/>
      </rPr>
      <t>Appendix A: Forecasted Population by County and Municipality, 2015-2045</t>
    </r>
  </si>
  <si>
    <t>Appendix A: Forecasted Population by County and Municipality, 2015-2045</t>
  </si>
  <si>
    <r>
      <rPr>
        <sz val="8"/>
        <color rgb="FFFFFFFF"/>
        <rFont val="Franklin Gothic Book"/>
        <family val="2"/>
      </rPr>
      <t>County / Municipality</t>
    </r>
  </si>
  <si>
    <r>
      <rPr>
        <sz val="8"/>
        <color rgb="FFFFFFFF"/>
        <rFont val="Franklin Gothic Book"/>
        <family val="2"/>
      </rPr>
      <t xml:space="preserve">2015 Census
</t>
    </r>
    <r>
      <rPr>
        <sz val="8"/>
        <color rgb="FFFFFFFF"/>
        <rFont val="Franklin Gothic Book"/>
        <family val="2"/>
      </rPr>
      <t>2000 Census      2010 Census          Estimate         2020 Forecast    2025 Forecast    2030 Forecast    2035 Forecast    2040 Forecast    2045 Forecast</t>
    </r>
  </si>
  <si>
    <r>
      <rPr>
        <sz val="8"/>
        <color rgb="FFFFFFFF"/>
        <rFont val="Franklin Gothic Book"/>
        <family val="2"/>
      </rPr>
      <t>2015-2045</t>
    </r>
  </si>
  <si>
    <t>County / Municipality</t>
  </si>
  <si>
    <r>
      <rPr>
        <sz val="8"/>
        <color rgb="FFFFFFFF"/>
        <rFont val="Franklin Gothic Book"/>
        <family val="2"/>
      </rPr>
      <t xml:space="preserve">Absolute         Percentage
</t>
    </r>
    <r>
      <rPr>
        <sz val="8"/>
        <color rgb="FFFFFFFF"/>
        <rFont val="Franklin Gothic Book"/>
        <family val="2"/>
      </rPr>
      <t>Change             Change</t>
    </r>
  </si>
  <si>
    <t>Org Order</t>
  </si>
  <si>
    <r>
      <rPr>
        <sz val="8"/>
        <color rgb="FF525254"/>
        <rFont val="Franklin Gothic Book"/>
        <family val="2"/>
      </rPr>
      <t>Bucks County</t>
    </r>
  </si>
  <si>
    <t>Woolwich Township</t>
  </si>
  <si>
    <r>
      <rPr>
        <sz val="8"/>
        <color rgb="FF525254"/>
        <rFont val="Franklin Gothic Book"/>
        <family val="2"/>
      </rPr>
      <t>Bedminster Township</t>
    </r>
  </si>
  <si>
    <t>Elk Township</t>
  </si>
  <si>
    <r>
      <rPr>
        <sz val="8"/>
        <color rgb="FF525254"/>
        <rFont val="Franklin Gothic Book"/>
        <family val="2"/>
      </rPr>
      <t>Bensalem Township</t>
    </r>
  </si>
  <si>
    <t>Atglen Borough</t>
  </si>
  <si>
    <r>
      <rPr>
        <sz val="8"/>
        <color rgb="FF525254"/>
        <rFont val="Franklin Gothic Book"/>
        <family val="2"/>
      </rPr>
      <t>Bridgeton Township</t>
    </r>
  </si>
  <si>
    <t>Elverson Borough</t>
  </si>
  <si>
    <r>
      <rPr>
        <sz val="8"/>
        <color rgb="FF525254"/>
        <rFont val="Franklin Gothic Book"/>
        <family val="2"/>
      </rPr>
      <t>Bristol Borough</t>
    </r>
  </si>
  <si>
    <t>Modena Borough</t>
  </si>
  <si>
    <r>
      <rPr>
        <sz val="8"/>
        <color rgb="FF525254"/>
        <rFont val="Franklin Gothic Book"/>
        <family val="2"/>
      </rPr>
      <t>Bristol Township</t>
    </r>
  </si>
  <si>
    <t>Sadsbury Township</t>
  </si>
  <si>
    <r>
      <rPr>
        <sz val="8"/>
        <color rgb="FF525254"/>
        <rFont val="Franklin Gothic Book"/>
        <family val="2"/>
      </rPr>
      <t>Buckingham Township</t>
    </r>
  </si>
  <si>
    <t>Harrison Township</t>
  </si>
  <si>
    <r>
      <rPr>
        <sz val="8"/>
        <color rgb="FF525254"/>
        <rFont val="Franklin Gothic Book"/>
        <family val="2"/>
      </rPr>
      <t>Chalfont Borough</t>
    </r>
  </si>
  <si>
    <t>East Whiteland Township</t>
  </si>
  <si>
    <r>
      <rPr>
        <sz val="8"/>
        <color rgb="FF525254"/>
        <rFont val="Franklin Gothic Book"/>
        <family val="2"/>
      </rPr>
      <t>Doylestown Borough</t>
    </r>
  </si>
  <si>
    <t>West Sadsbury Township</t>
  </si>
  <si>
    <r>
      <rPr>
        <sz val="8"/>
        <color rgb="FF525254"/>
        <rFont val="Franklin Gothic Book"/>
        <family val="2"/>
      </rPr>
      <t>Doylestown Township</t>
    </r>
  </si>
  <si>
    <t>Phoenixville Borough</t>
  </si>
  <si>
    <r>
      <rPr>
        <sz val="8"/>
        <color rgb="FF525254"/>
        <rFont val="Franklin Gothic Book"/>
        <family val="2"/>
      </rPr>
      <t>Dublin Borough</t>
    </r>
  </si>
  <si>
    <t>London Grove Township</t>
  </si>
  <si>
    <r>
      <rPr>
        <sz val="8"/>
        <color rgb="FF525254"/>
        <rFont val="Franklin Gothic Book"/>
        <family val="2"/>
      </rPr>
      <t>Durham Township</t>
    </r>
  </si>
  <si>
    <t>South Coatesville Borough</t>
  </si>
  <si>
    <r>
      <rPr>
        <sz val="8"/>
        <color rgb="FF525254"/>
        <rFont val="Franklin Gothic Book"/>
        <family val="2"/>
      </rPr>
      <t>East Rockhill Township</t>
    </r>
  </si>
  <si>
    <t>West Brandywine Township</t>
  </si>
  <si>
    <r>
      <rPr>
        <sz val="8"/>
        <color rgb="FF525254"/>
        <rFont val="Franklin Gothic Book"/>
        <family val="2"/>
      </rPr>
      <t>Falls Township</t>
    </r>
  </si>
  <si>
    <t>East Vincent Township</t>
  </si>
  <si>
    <r>
      <rPr>
        <sz val="8"/>
        <color rgb="FF525254"/>
        <rFont val="Franklin Gothic Book"/>
        <family val="2"/>
      </rPr>
      <t>Haycock Township</t>
    </r>
  </si>
  <si>
    <t>East Brandywine Township</t>
  </si>
  <si>
    <r>
      <rPr>
        <sz val="8"/>
        <color rgb="FF525254"/>
        <rFont val="Franklin Gothic Book"/>
        <family val="2"/>
      </rPr>
      <t>Hilltown Township</t>
    </r>
  </si>
  <si>
    <t>Charlestown Township</t>
  </si>
  <si>
    <r>
      <rPr>
        <sz val="8"/>
        <color rgb="FF525254"/>
        <rFont val="Franklin Gothic Book"/>
        <family val="2"/>
      </rPr>
      <t>Hulmeville Borough</t>
    </r>
  </si>
  <si>
    <t>Penn Township</t>
  </si>
  <si>
    <r>
      <rPr>
        <sz val="8"/>
        <color rgb="FF525254"/>
        <rFont val="Franklin Gothic Book"/>
        <family val="2"/>
      </rPr>
      <t>Ivyland Borough</t>
    </r>
  </si>
  <si>
    <t>New Hanover Township</t>
  </si>
  <si>
    <r>
      <rPr>
        <sz val="8"/>
        <color rgb="FF525254"/>
        <rFont val="Franklin Gothic Book"/>
        <family val="2"/>
      </rPr>
      <t>Langhorne Borough</t>
    </r>
  </si>
  <si>
    <t>Hainesport Township</t>
  </si>
  <si>
    <r>
      <rPr>
        <sz val="8"/>
        <color rgb="FF525254"/>
        <rFont val="Franklin Gothic Book"/>
        <family val="2"/>
      </rPr>
      <t>Langhorne Manor Borough</t>
    </r>
  </si>
  <si>
    <t>Mantua Township</t>
  </si>
  <si>
    <r>
      <rPr>
        <sz val="8"/>
        <color rgb="FF525254"/>
        <rFont val="Franklin Gothic Book"/>
        <family val="2"/>
      </rPr>
      <t>Lower Makefield Township</t>
    </r>
  </si>
  <si>
    <t>New London Township</t>
  </si>
  <si>
    <r>
      <rPr>
        <sz val="8"/>
        <color rgb="FF525254"/>
        <rFont val="Franklin Gothic Book"/>
        <family val="2"/>
      </rPr>
      <t>Lower Southampton Township</t>
    </r>
  </si>
  <si>
    <t>South Harrison Township</t>
  </si>
  <si>
    <r>
      <rPr>
        <sz val="8"/>
        <color rgb="FF525254"/>
        <rFont val="Franklin Gothic Book"/>
        <family val="2"/>
      </rPr>
      <t>Middletown Township</t>
    </r>
  </si>
  <si>
    <t>Kennett Square Borough</t>
  </si>
  <si>
    <r>
      <rPr>
        <sz val="8"/>
        <color rgb="FF525254"/>
        <rFont val="Franklin Gothic Book"/>
        <family val="2"/>
      </rPr>
      <t>Milford Township</t>
    </r>
  </si>
  <si>
    <t>East Pikeland Township</t>
  </si>
  <si>
    <r>
      <rPr>
        <sz val="8"/>
        <color rgb="FF525254"/>
        <rFont val="Franklin Gothic Book"/>
        <family val="2"/>
      </rPr>
      <t>Morrisville Borough</t>
    </r>
  </si>
  <si>
    <t>Parkesburg Borough</t>
  </si>
  <si>
    <r>
      <rPr>
        <sz val="8"/>
        <color rgb="FF525254"/>
        <rFont val="Franklin Gothic Book"/>
        <family val="2"/>
      </rPr>
      <t>New Britain Borough</t>
    </r>
  </si>
  <si>
    <t>East Marlborough Township</t>
  </si>
  <si>
    <r>
      <rPr>
        <sz val="8"/>
        <color rgb="FF525254"/>
        <rFont val="Franklin Gothic Book"/>
        <family val="2"/>
      </rPr>
      <t>New Britain Township</t>
    </r>
  </si>
  <si>
    <t>Wallace Township</t>
  </si>
  <si>
    <r>
      <rPr>
        <sz val="8"/>
        <color rgb="FF525254"/>
        <rFont val="Franklin Gothic Book"/>
        <family val="2"/>
      </rPr>
      <t>New Hope Borough</t>
    </r>
  </si>
  <si>
    <t>Franklin Township</t>
  </si>
  <si>
    <r>
      <rPr>
        <sz val="8"/>
        <color rgb="FF525254"/>
        <rFont val="Franklin Gothic Book"/>
        <family val="2"/>
      </rPr>
      <t>Newtown Borough</t>
    </r>
  </si>
  <si>
    <t>Eastampton Township</t>
  </si>
  <si>
    <r>
      <rPr>
        <sz val="8"/>
        <color rgb="FF525254"/>
        <rFont val="Franklin Gothic Book"/>
        <family val="2"/>
      </rPr>
      <t>Newtown Township</t>
    </r>
  </si>
  <si>
    <t>Valley Township</t>
  </si>
  <si>
    <r>
      <rPr>
        <sz val="8"/>
        <color rgb="FF525254"/>
        <rFont val="Franklin Gothic Book"/>
        <family val="2"/>
      </rPr>
      <t>Nockamixon Township</t>
    </r>
  </si>
  <si>
    <t>East Nottingham Township</t>
  </si>
  <si>
    <r>
      <rPr>
        <sz val="8"/>
        <color rgb="FF525254"/>
        <rFont val="Franklin Gothic Book"/>
        <family val="2"/>
      </rPr>
      <t>Northampton Township</t>
    </r>
  </si>
  <si>
    <t>Downingtown Borough</t>
  </si>
  <si>
    <r>
      <rPr>
        <sz val="8"/>
        <color rgb="FF525254"/>
        <rFont val="Franklin Gothic Book"/>
        <family val="2"/>
      </rPr>
      <t>Penndel Borough</t>
    </r>
  </si>
  <si>
    <t>Monroe Township</t>
  </si>
  <si>
    <r>
      <rPr>
        <sz val="8"/>
        <color rgb="FF525254"/>
        <rFont val="Franklin Gothic Book"/>
        <family val="2"/>
      </rPr>
      <t>Perkasie Borough</t>
    </r>
  </si>
  <si>
    <t>Conshohocken Borough</t>
  </si>
  <si>
    <r>
      <rPr>
        <sz val="8"/>
        <color rgb="FF525254"/>
        <rFont val="Franklin Gothic Book"/>
        <family val="2"/>
      </rPr>
      <t>Plumstead Township</t>
    </r>
  </si>
  <si>
    <t>Plumstead Township</t>
  </si>
  <si>
    <r>
      <rPr>
        <sz val="8"/>
        <color rgb="FF525254"/>
        <rFont val="Franklin Gothic Book"/>
        <family val="2"/>
      </rPr>
      <t>Quakertown Borough</t>
    </r>
  </si>
  <si>
    <t>Honey Brook Township</t>
  </si>
  <si>
    <r>
      <rPr>
        <sz val="8"/>
        <color rgb="FF525254"/>
        <rFont val="Franklin Gothic Book"/>
        <family val="2"/>
      </rPr>
      <t>Richland Township</t>
    </r>
  </si>
  <si>
    <t>Honey Brook Borough</t>
  </si>
  <si>
    <t>Avondale Borough</t>
  </si>
  <si>
    <t>Caln Township</t>
  </si>
  <si>
    <r>
      <rPr>
        <sz val="8"/>
        <color rgb="FF525254"/>
        <rFont val="Franklin Gothic Book"/>
        <family val="2"/>
      </rPr>
      <t>Richlandtown Borough</t>
    </r>
  </si>
  <si>
    <t>North Coventry Township</t>
  </si>
  <si>
    <r>
      <rPr>
        <sz val="8"/>
        <color rgb="FF525254"/>
        <rFont val="Franklin Gothic Book"/>
        <family val="2"/>
      </rPr>
      <t>Riegelsville Borough</t>
    </r>
  </si>
  <si>
    <t>Lower South</t>
  </si>
  <si>
    <r>
      <rPr>
        <sz val="8"/>
        <color rgb="FF525254"/>
        <rFont val="Franklin Gothic Book"/>
        <family val="2"/>
      </rPr>
      <t>Sellersville Borough</t>
    </r>
  </si>
  <si>
    <t>Londonderry Township</t>
  </si>
  <si>
    <r>
      <rPr>
        <sz val="8"/>
        <color rgb="FF525254"/>
        <rFont val="Franklin Gothic Book"/>
        <family val="2"/>
      </rPr>
      <t>Silverdale Borough</t>
    </r>
  </si>
  <si>
    <t>West Nottingham Township</t>
  </si>
  <si>
    <r>
      <rPr>
        <sz val="8"/>
        <color rgb="FF525254"/>
        <rFont val="Franklin Gothic Book"/>
        <family val="2"/>
      </rPr>
      <t>Solebury Township</t>
    </r>
  </si>
  <si>
    <t>Kennett Township</t>
  </si>
  <si>
    <r>
      <rPr>
        <sz val="8"/>
        <color rgb="FF525254"/>
        <rFont val="Franklin Gothic Book"/>
        <family val="2"/>
      </rPr>
      <t>Springfield Township</t>
    </r>
  </si>
  <si>
    <r>
      <rPr>
        <sz val="8"/>
        <color rgb="FF525254"/>
        <rFont val="Franklin Gothic Book"/>
        <family val="2"/>
      </rPr>
      <t>Telford Borough (part)</t>
    </r>
  </si>
  <si>
    <t>East Coventry Township</t>
  </si>
  <si>
    <r>
      <rPr>
        <sz val="8"/>
        <color rgb="FF525254"/>
        <rFont val="Franklin Gothic Book"/>
        <family val="2"/>
      </rPr>
      <t>Tinicum Township</t>
    </r>
  </si>
  <si>
    <t>Upper Pottsgrove Township</t>
  </si>
  <si>
    <r>
      <rPr>
        <sz val="8"/>
        <color rgb="FF525254"/>
        <rFont val="Franklin Gothic Book"/>
        <family val="2"/>
      </rPr>
      <t>Trumbauersville Borough</t>
    </r>
  </si>
  <si>
    <t>Clayton Borough</t>
  </si>
  <si>
    <r>
      <rPr>
        <sz val="8"/>
        <color rgb="FF525254"/>
        <rFont val="Franklin Gothic Book"/>
        <family val="2"/>
      </rPr>
      <t>Tullytown Borough</t>
    </r>
  </si>
  <si>
    <t>Glassboro Borough</t>
  </si>
  <si>
    <r>
      <rPr>
        <sz val="8"/>
        <color rgb="FF525254"/>
        <rFont val="Franklin Gothic Book"/>
        <family val="2"/>
      </rPr>
      <t>Upper Makefield Township</t>
    </r>
  </si>
  <si>
    <t>Beverly City</t>
  </si>
  <si>
    <r>
      <rPr>
        <sz val="8"/>
        <color rgb="FF525254"/>
        <rFont val="Franklin Gothic Book"/>
        <family val="2"/>
      </rPr>
      <t>Upper Southampton Township</t>
    </r>
  </si>
  <si>
    <t>West Pikeland Township</t>
  </si>
  <si>
    <r>
      <rPr>
        <sz val="8"/>
        <color rgb="FF525254"/>
        <rFont val="Franklin Gothic Book"/>
        <family val="2"/>
      </rPr>
      <t>Warminster Township</t>
    </r>
  </si>
  <si>
    <t>West Bradford Township</t>
  </si>
  <si>
    <r>
      <rPr>
        <sz val="8"/>
        <color rgb="FF525254"/>
        <rFont val="Franklin Gothic Book"/>
        <family val="2"/>
      </rPr>
      <t>Warrington Township</t>
    </r>
  </si>
  <si>
    <t>Spring City Borough</t>
  </si>
  <si>
    <r>
      <rPr>
        <sz val="8"/>
        <color rgb="FF525254"/>
        <rFont val="Franklin Gothic Book"/>
        <family val="2"/>
      </rPr>
      <t>Warwick Township</t>
    </r>
  </si>
  <si>
    <t>North Hanover Township</t>
  </si>
  <si>
    <r>
      <rPr>
        <sz val="8"/>
        <color rgb="FF525254"/>
        <rFont val="Franklin Gothic Book"/>
        <family val="2"/>
      </rPr>
      <t>West Rockhill Township</t>
    </r>
  </si>
  <si>
    <t>Lower Oxford Township</t>
  </si>
  <si>
    <r>
      <rPr>
        <sz val="8"/>
        <color rgb="FF525254"/>
        <rFont val="Franklin Gothic Book"/>
        <family val="2"/>
      </rPr>
      <t>Wrightstown Township</t>
    </r>
  </si>
  <si>
    <r>
      <rPr>
        <sz val="8"/>
        <color rgb="FF525254"/>
        <rFont val="Franklin Gothic Book"/>
        <family val="2"/>
      </rPr>
      <t>Yardley Borough</t>
    </r>
  </si>
  <si>
    <t>Upper Hanover Township</t>
  </si>
  <si>
    <r>
      <rPr>
        <sz val="8"/>
        <color rgb="FF525254"/>
        <rFont val="Franklin Gothic Book"/>
        <family val="2"/>
      </rPr>
      <t>Chester County</t>
    </r>
  </si>
  <si>
    <r>
      <rPr>
        <sz val="8"/>
        <color rgb="FF525254"/>
        <rFont val="Franklin Gothic Book"/>
        <family val="2"/>
      </rPr>
      <t>Atglen Borough</t>
    </r>
  </si>
  <si>
    <t>East Fallowfield Township</t>
  </si>
  <si>
    <r>
      <rPr>
        <sz val="8"/>
        <color rgb="FF525254"/>
        <rFont val="Franklin Gothic Book"/>
        <family val="2"/>
      </rPr>
      <t>Avondale Borough</t>
    </r>
  </si>
  <si>
    <t>Upper Uwchlan Township</t>
  </si>
  <si>
    <r>
      <rPr>
        <sz val="8"/>
        <color rgb="FF525254"/>
        <rFont val="Franklin Gothic Book"/>
        <family val="2"/>
      </rPr>
      <t>Birmingham Township</t>
    </r>
  </si>
  <si>
    <r>
      <rPr>
        <sz val="8"/>
        <color rgb="FF525254"/>
        <rFont val="Franklin Gothic Book"/>
        <family val="2"/>
      </rPr>
      <t>Caln Township</t>
    </r>
  </si>
  <si>
    <t>Richland Township</t>
  </si>
  <si>
    <r>
      <rPr>
        <sz val="8"/>
        <color rgb="FF525254"/>
        <rFont val="Franklin Gothic Book"/>
        <family val="2"/>
      </rPr>
      <t>Charlestown Township</t>
    </r>
  </si>
  <si>
    <t>Bedminster Township</t>
  </si>
  <si>
    <r>
      <rPr>
        <sz val="8"/>
        <color rgb="FF525254"/>
        <rFont val="Franklin Gothic Book"/>
        <family val="2"/>
      </rPr>
      <t>Coatesville City</t>
    </r>
  </si>
  <si>
    <r>
      <rPr>
        <sz val="8"/>
        <color rgb="FF525254"/>
        <rFont val="Franklin Gothic Book"/>
        <family val="2"/>
      </rPr>
      <t>Downingtown Borough</t>
    </r>
  </si>
  <si>
    <t>West Rockhill Township</t>
  </si>
  <si>
    <r>
      <rPr>
        <sz val="8"/>
        <color rgb="FF525254"/>
        <rFont val="Franklin Gothic Book"/>
        <family val="2"/>
      </rPr>
      <t>East Bradford Township</t>
    </r>
  </si>
  <si>
    <t>West Deptford Township</t>
  </si>
  <si>
    <r>
      <rPr>
        <sz val="8"/>
        <color rgb="FF525254"/>
        <rFont val="Franklin Gothic Book"/>
        <family val="2"/>
      </rPr>
      <t>East Brandywine Township</t>
    </r>
  </si>
  <si>
    <t>Milford Township</t>
  </si>
  <si>
    <r>
      <rPr>
        <sz val="8"/>
        <color rgb="FF525254"/>
        <rFont val="Franklin Gothic Book"/>
        <family val="2"/>
      </rPr>
      <t>East Caln Township</t>
    </r>
  </si>
  <si>
    <t>West Caln Township</t>
  </si>
  <si>
    <r>
      <rPr>
        <sz val="8"/>
        <color rgb="FF525254"/>
        <rFont val="Franklin Gothic Book"/>
        <family val="2"/>
      </rPr>
      <t>East Coventry Township</t>
    </r>
  </si>
  <si>
    <t>West Grove Borough</t>
  </si>
  <si>
    <r>
      <rPr>
        <sz val="8"/>
        <color rgb="FF525254"/>
        <rFont val="Franklin Gothic Book"/>
        <family val="2"/>
      </rPr>
      <t>East Fallowfield Township</t>
    </r>
  </si>
  <si>
    <t>Bridgeport Borough</t>
  </si>
  <si>
    <r>
      <rPr>
        <sz val="8"/>
        <color rgb="FF525254"/>
        <rFont val="Franklin Gothic Book"/>
        <family val="2"/>
      </rPr>
      <t>East Goshen Township</t>
    </r>
  </si>
  <si>
    <t>Douglass Township</t>
  </si>
  <si>
    <r>
      <rPr>
        <sz val="8"/>
        <color rgb="FF525254"/>
        <rFont val="Franklin Gothic Book"/>
        <family val="2"/>
      </rPr>
      <t>East Marlborough Township</t>
    </r>
  </si>
  <si>
    <t>Upper Providence Township</t>
  </si>
  <si>
    <r>
      <rPr>
        <sz val="8"/>
        <color rgb="FF525254"/>
        <rFont val="Franklin Gothic Book"/>
        <family val="2"/>
      </rPr>
      <t>East Nantmeal Township</t>
    </r>
  </si>
  <si>
    <t>Franconia Township</t>
  </si>
  <si>
    <r>
      <rPr>
        <sz val="8"/>
        <color rgb="FF525254"/>
        <rFont val="Franklin Gothic Book"/>
        <family val="2"/>
      </rPr>
      <t>East Nottingham Township</t>
    </r>
  </si>
  <si>
    <t>Oxford Borough</t>
  </si>
  <si>
    <r>
      <rPr>
        <sz val="8"/>
        <color rgb="FF525254"/>
        <rFont val="Franklin Gothic Book"/>
        <family val="2"/>
      </rPr>
      <t>East Pikeland Township</t>
    </r>
  </si>
  <si>
    <t>Thornbury Township</t>
  </si>
  <si>
    <r>
      <rPr>
        <sz val="8"/>
        <color rgb="FF525254"/>
        <rFont val="Franklin Gothic Book"/>
        <family val="2"/>
      </rPr>
      <t>East Vincent Township</t>
    </r>
  </si>
  <si>
    <t>West Nantmeal Township</t>
  </si>
  <si>
    <r>
      <rPr>
        <sz val="8"/>
        <color rgb="FF525254"/>
        <rFont val="Franklin Gothic Book"/>
        <family val="2"/>
      </rPr>
      <t>East Whiteland Township</t>
    </r>
  </si>
  <si>
    <t>Westtown Township</t>
  </si>
  <si>
    <t>Worcester Township</t>
  </si>
  <si>
    <t>Central</t>
  </si>
  <si>
    <r>
      <rPr>
        <sz val="8"/>
        <color rgb="FF525254"/>
        <rFont val="Franklin Gothic Book"/>
        <family val="2"/>
      </rPr>
      <t>Easttown Township</t>
    </r>
  </si>
  <si>
    <t>Hopewell Township</t>
  </si>
  <si>
    <r>
      <rPr>
        <sz val="8"/>
        <color rgb="FF525254"/>
        <rFont val="Franklin Gothic Book"/>
        <family val="2"/>
      </rPr>
      <t>Elk Township</t>
    </r>
  </si>
  <si>
    <t>Salford Township</t>
  </si>
  <si>
    <r>
      <rPr>
        <sz val="8"/>
        <color rgb="FF525254"/>
        <rFont val="Franklin Gothic Book"/>
        <family val="2"/>
      </rPr>
      <t>Elverson Borough</t>
    </r>
  </si>
  <si>
    <t>West Whiteland Township</t>
  </si>
  <si>
    <r>
      <rPr>
        <sz val="8"/>
        <color rgb="FF525254"/>
        <rFont val="Franklin Gothic Book"/>
        <family val="2"/>
      </rPr>
      <t>Franklin Township</t>
    </r>
  </si>
  <si>
    <t>Upper Salford Township</t>
  </si>
  <si>
    <r>
      <rPr>
        <sz val="8"/>
        <color rgb="FF525254"/>
        <rFont val="Franklin Gothic Book"/>
        <family val="2"/>
      </rPr>
      <t>Highland Township</t>
    </r>
  </si>
  <si>
    <t>Newlin Township</t>
  </si>
  <si>
    <r>
      <rPr>
        <sz val="8"/>
        <color rgb="FF525254"/>
        <rFont val="Franklin Gothic Book"/>
        <family val="2"/>
      </rPr>
      <t>Honey Brook Borough</t>
    </r>
  </si>
  <si>
    <t>Tinicum Township</t>
  </si>
  <si>
    <r>
      <rPr>
        <sz val="8"/>
        <color rgb="FF525254"/>
        <rFont val="Franklin Gothic Book"/>
        <family val="2"/>
      </rPr>
      <t>Honey Brook Township</t>
    </r>
  </si>
  <si>
    <t>East Bradford Township</t>
  </si>
  <si>
    <r>
      <rPr>
        <sz val="8"/>
        <color rgb="FF525254"/>
        <rFont val="Franklin Gothic Book"/>
        <family val="2"/>
      </rPr>
      <t>Kennett Square Borough</t>
    </r>
  </si>
  <si>
    <t>Horsham Township</t>
  </si>
  <si>
    <r>
      <rPr>
        <sz val="8"/>
        <color rgb="FF525254"/>
        <rFont val="Franklin Gothic Book"/>
        <family val="2"/>
      </rPr>
      <t>Kennett Township</t>
    </r>
  </si>
  <si>
    <t>Robbinsville</t>
  </si>
  <si>
    <r>
      <rPr>
        <sz val="8"/>
        <color rgb="FF525254"/>
        <rFont val="Franklin Gothic Book"/>
        <family val="2"/>
      </rPr>
      <t>London Britain Township</t>
    </r>
  </si>
  <si>
    <t>Pocopson Township</t>
  </si>
  <si>
    <r>
      <rPr>
        <sz val="8"/>
        <color rgb="FF525254"/>
        <rFont val="Franklin Gothic Book"/>
        <family val="2"/>
      </rPr>
      <t>London Grove Township</t>
    </r>
  </si>
  <si>
    <t>East Caln Township</t>
  </si>
  <si>
    <r>
      <rPr>
        <sz val="8"/>
        <color rgb="FF525254"/>
        <rFont val="Franklin Gothic Book"/>
        <family val="2"/>
      </rPr>
      <t>Londonderry Township</t>
    </r>
  </si>
  <si>
    <t>Springfield Township</t>
  </si>
  <si>
    <r>
      <rPr>
        <sz val="8"/>
        <color rgb="FF525254"/>
        <rFont val="Franklin Gothic Book"/>
        <family val="2"/>
      </rPr>
      <t>Lower Oxford Township</t>
    </r>
  </si>
  <si>
    <t>Schuylkill Township</t>
  </si>
  <si>
    <r>
      <rPr>
        <sz val="8"/>
        <color rgb="FF525254"/>
        <rFont val="Franklin Gothic Book"/>
        <family val="2"/>
      </rPr>
      <t>Malvern Borough</t>
    </r>
  </si>
  <si>
    <t>East Greenwich Township</t>
  </si>
  <si>
    <r>
      <rPr>
        <sz val="8"/>
        <color rgb="FF525254"/>
        <rFont val="Franklin Gothic Book"/>
        <family val="2"/>
      </rPr>
      <t>Modena Borough</t>
    </r>
  </si>
  <si>
    <t>South Coventry Township</t>
  </si>
  <si>
    <r>
      <rPr>
        <sz val="8"/>
        <color rgb="FF525254"/>
        <rFont val="Franklin Gothic Book"/>
        <family val="2"/>
      </rPr>
      <t>New Garden Township</t>
    </r>
  </si>
  <si>
    <t>Coatesville City</t>
  </si>
  <si>
    <r>
      <rPr>
        <sz val="8"/>
        <color rgb="FF525254"/>
        <rFont val="Franklin Gothic Book"/>
        <family val="2"/>
      </rPr>
      <t>New London Township</t>
    </r>
  </si>
  <si>
    <t>Upper Merion Township</t>
  </si>
  <si>
    <r>
      <rPr>
        <sz val="8"/>
        <color rgb="FF525254"/>
        <rFont val="Franklin Gothic Book"/>
        <family val="2"/>
      </rPr>
      <t>Newlin Township</t>
    </r>
  </si>
  <si>
    <t>Logan Township</t>
  </si>
  <si>
    <r>
      <rPr>
        <sz val="8"/>
        <color rgb="FF525254"/>
        <rFont val="Franklin Gothic Book"/>
        <family val="2"/>
      </rPr>
      <t>North Coventry Township</t>
    </r>
  </si>
  <si>
    <t>Southampton Township</t>
  </si>
  <si>
    <r>
      <rPr>
        <sz val="8"/>
        <color rgb="FF525254"/>
        <rFont val="Franklin Gothic Book"/>
        <family val="2"/>
      </rPr>
      <t>Oxford Borough</t>
    </r>
  </si>
  <si>
    <t>West Vincent Township</t>
  </si>
  <si>
    <r>
      <rPr>
        <sz val="8"/>
        <color rgb="FF525254"/>
        <rFont val="Franklin Gothic Book"/>
        <family val="2"/>
      </rPr>
      <t>Parkesburg Borough</t>
    </r>
  </si>
  <si>
    <t>Lower Salford Township</t>
  </si>
  <si>
    <r>
      <rPr>
        <sz val="8"/>
        <color rgb="FF525254"/>
        <rFont val="Franklin Gothic Book"/>
        <family val="2"/>
      </rPr>
      <t>Penn Township</t>
    </r>
  </si>
  <si>
    <t>New Britain Township</t>
  </si>
  <si>
    <r>
      <rPr>
        <sz val="8"/>
        <color rgb="FF525254"/>
        <rFont val="Franklin Gothic Book"/>
        <family val="2"/>
      </rPr>
      <t>Pennsbury Township</t>
    </r>
  </si>
  <si>
    <t>Malvern Borough</t>
  </si>
  <si>
    <r>
      <rPr>
        <sz val="8"/>
        <color rgb="FF525254"/>
        <rFont val="Franklin Gothic Book"/>
        <family val="2"/>
      </rPr>
      <t>Phoenixville Borough</t>
    </r>
  </si>
  <si>
    <t>Skippack Township</t>
  </si>
  <si>
    <r>
      <rPr>
        <sz val="8"/>
        <color rgb="FF525254"/>
        <rFont val="Franklin Gothic Book"/>
        <family val="2"/>
      </rPr>
      <t>Pocopson Township</t>
    </r>
  </si>
  <si>
    <t>Uwchlan Township</t>
  </si>
  <si>
    <r>
      <rPr>
        <sz val="8"/>
        <color rgb="FF525254"/>
        <rFont val="Franklin Gothic Book"/>
        <family val="2"/>
      </rPr>
      <t>Sadsbury Township</t>
    </r>
  </si>
  <si>
    <t>Upper Oxford Township</t>
  </si>
  <si>
    <r>
      <rPr>
        <sz val="8"/>
        <color rgb="FF525254"/>
        <rFont val="Franklin Gothic Book"/>
        <family val="2"/>
      </rPr>
      <t>Schuylkill Township</t>
    </r>
  </si>
  <si>
    <t>Hilltown Township</t>
  </si>
  <si>
    <r>
      <rPr>
        <sz val="8"/>
        <color rgb="FF525254"/>
        <rFont val="Franklin Gothic Book"/>
        <family val="2"/>
      </rPr>
      <t>South Coatesville Borough</t>
    </r>
  </si>
  <si>
    <t>Warrington Township</t>
  </si>
  <si>
    <r>
      <rPr>
        <sz val="8"/>
        <color rgb="FF525254"/>
        <rFont val="Franklin Gothic Book"/>
        <family val="2"/>
      </rPr>
      <t>South Coventry Township</t>
    </r>
  </si>
  <si>
    <t>Edgmont Township</t>
  </si>
  <si>
    <r>
      <rPr>
        <sz val="8"/>
        <color rgb="FF525254"/>
        <rFont val="Franklin Gothic Book"/>
        <family val="2"/>
      </rPr>
      <t>Spring City Borough</t>
    </r>
  </si>
  <si>
    <t>Buckingham Township</t>
  </si>
  <si>
    <r>
      <rPr>
        <sz val="8"/>
        <color rgb="FF525254"/>
        <rFont val="Franklin Gothic Book"/>
        <family val="2"/>
      </rPr>
      <t>Thornbury Township</t>
    </r>
  </si>
  <si>
    <r>
      <rPr>
        <sz val="8"/>
        <color rgb="FF525254"/>
        <rFont val="Franklin Gothic Book"/>
        <family val="2"/>
      </rPr>
      <t>Tredyffrin Township</t>
    </r>
  </si>
  <si>
    <t>Deptford Township</t>
  </si>
  <si>
    <r>
      <rPr>
        <sz val="8"/>
        <color rgb="FF525254"/>
        <rFont val="Franklin Gothic Book"/>
        <family val="2"/>
      </rPr>
      <t>Upper Oxford Township</t>
    </r>
  </si>
  <si>
    <t>Highland Township</t>
  </si>
  <si>
    <r>
      <rPr>
        <sz val="8"/>
        <color rgb="FF525254"/>
        <rFont val="Franklin Gothic Book"/>
        <family val="2"/>
      </rPr>
      <t>Upper Uwchlan Township</t>
    </r>
  </si>
  <si>
    <t>Bordentown City</t>
  </si>
  <si>
    <r>
      <rPr>
        <sz val="8"/>
        <color rgb="FF525254"/>
        <rFont val="Franklin Gothic Book"/>
        <family val="2"/>
      </rPr>
      <t>Uwchlan Township</t>
    </r>
  </si>
  <si>
    <t>Easttown Township</t>
  </si>
  <si>
    <r>
      <rPr>
        <sz val="8"/>
        <color rgb="FF525254"/>
        <rFont val="Franklin Gothic Book"/>
        <family val="2"/>
      </rPr>
      <t>Valley Township</t>
    </r>
  </si>
  <si>
    <t>Riverside Township</t>
  </si>
  <si>
    <r>
      <rPr>
        <sz val="8"/>
        <color rgb="FF525254"/>
        <rFont val="Franklin Gothic Book"/>
        <family val="2"/>
      </rPr>
      <t>Wallace Township</t>
    </r>
  </si>
  <si>
    <t>Lower Pottsgrove Township</t>
  </si>
  <si>
    <t>University/Southwest</t>
  </si>
  <si>
    <r>
      <rPr>
        <sz val="8"/>
        <color rgb="FF525254"/>
        <rFont val="Franklin Gothic Book"/>
        <family val="2"/>
      </rPr>
      <t>West Bradford Township</t>
    </r>
  </si>
  <si>
    <t>East Rockhill Township</t>
  </si>
  <si>
    <t>Chalfont Borough</t>
  </si>
  <si>
    <t>Lower North</t>
  </si>
  <si>
    <r>
      <rPr>
        <sz val="8"/>
        <color rgb="FF525254"/>
        <rFont val="Franklin Gothic Book"/>
        <family val="2"/>
      </rPr>
      <t>West Brandywine Township</t>
    </r>
  </si>
  <si>
    <t>Lansdale Borough</t>
  </si>
  <si>
    <r>
      <rPr>
        <sz val="8"/>
        <color rgb="FF525254"/>
        <rFont val="Franklin Gothic Book"/>
        <family val="2"/>
      </rPr>
      <t>West Caln Township</t>
    </r>
  </si>
  <si>
    <t>Whitemarsh Township</t>
  </si>
  <si>
    <r>
      <rPr>
        <sz val="8"/>
        <color rgb="FF525254"/>
        <rFont val="Franklin Gothic Book"/>
        <family val="2"/>
      </rPr>
      <t>West Chester Borough</t>
    </r>
  </si>
  <si>
    <t>Washington Township</t>
  </si>
  <si>
    <r>
      <rPr>
        <sz val="8"/>
        <color rgb="FF525254"/>
        <rFont val="Franklin Gothic Book"/>
        <family val="2"/>
      </rPr>
      <t>West Fallowfield Township</t>
    </r>
  </si>
  <si>
    <t>Marlborough Township</t>
  </si>
  <si>
    <r>
      <rPr>
        <sz val="8"/>
        <color rgb="FF525254"/>
        <rFont val="Franklin Gothic Book"/>
        <family val="2"/>
      </rPr>
      <t>West Goshen Township</t>
    </r>
  </si>
  <si>
    <t>Trappe Borough</t>
  </si>
  <si>
    <r>
      <rPr>
        <sz val="8"/>
        <color rgb="FF525254"/>
        <rFont val="Franklin Gothic Book"/>
        <family val="2"/>
      </rPr>
      <t>West Grove Borough</t>
    </r>
  </si>
  <si>
    <t>Chadds Ford Township</t>
  </si>
  <si>
    <r>
      <rPr>
        <sz val="8"/>
        <color rgb="FF525254"/>
        <rFont val="Franklin Gothic Book"/>
        <family val="2"/>
      </rPr>
      <t>West Marlborough Township</t>
    </r>
  </si>
  <si>
    <t>Pennsbury Township</t>
  </si>
  <si>
    <r>
      <rPr>
        <sz val="8"/>
        <color rgb="FF525254"/>
        <rFont val="Franklin Gothic Book"/>
        <family val="2"/>
      </rPr>
      <t>West Nantmeal Township</t>
    </r>
  </si>
  <si>
    <t>Hatfield Township</t>
  </si>
  <si>
    <r>
      <rPr>
        <sz val="8"/>
        <color rgb="FF525254"/>
        <rFont val="Franklin Gothic Book"/>
        <family val="2"/>
      </rPr>
      <t>West Nottingham Township</t>
    </r>
  </si>
  <si>
    <t>Wenonah Borough</t>
  </si>
  <si>
    <r>
      <rPr>
        <sz val="8"/>
        <color rgb="FF525254"/>
        <rFont val="Franklin Gothic Book"/>
        <family val="2"/>
      </rPr>
      <t>West Pikeland Township</t>
    </r>
  </si>
  <si>
    <t>Penndel Borough</t>
  </si>
  <si>
    <r>
      <rPr>
        <sz val="8"/>
        <color rgb="FF525254"/>
        <rFont val="Franklin Gothic Book"/>
        <family val="2"/>
      </rPr>
      <t>West Sadsbury Township</t>
    </r>
  </si>
  <si>
    <t>Wrightstown Township</t>
  </si>
  <si>
    <r>
      <rPr>
        <sz val="8"/>
        <color rgb="FF525254"/>
        <rFont val="Franklin Gothic Book"/>
        <family val="2"/>
      </rPr>
      <t>West Vincent Township</t>
    </r>
  </si>
  <si>
    <t>Swedesboro Borough</t>
  </si>
  <si>
    <r>
      <rPr>
        <sz val="8"/>
        <color rgb="FF525254"/>
        <rFont val="Franklin Gothic Book"/>
        <family val="2"/>
      </rPr>
      <t>West Whiteland Township</t>
    </r>
  </si>
  <si>
    <t>Newtown Borough</t>
  </si>
  <si>
    <r>
      <rPr>
        <sz val="8"/>
        <color rgb="FF525254"/>
        <rFont val="Franklin Gothic Book"/>
        <family val="2"/>
      </rPr>
      <t>Westtown Township</t>
    </r>
  </si>
  <si>
    <t>Concord Township</t>
  </si>
  <si>
    <r>
      <rPr>
        <sz val="8"/>
        <color rgb="FF525254"/>
        <rFont val="Franklin Gothic Book"/>
        <family val="2"/>
      </rPr>
      <t>Willistown Township</t>
    </r>
  </si>
  <si>
    <t>Upper Frederick Township</t>
  </si>
  <si>
    <r>
      <rPr>
        <sz val="8"/>
        <color rgb="FF525254"/>
        <rFont val="Franklin Gothic Book"/>
        <family val="2"/>
      </rPr>
      <t>Delaware County</t>
    </r>
  </si>
  <si>
    <t>Durham Township</t>
  </si>
  <si>
    <r>
      <rPr>
        <sz val="8"/>
        <color rgb="FF525254"/>
        <rFont val="Franklin Gothic Book"/>
        <family val="2"/>
      </rPr>
      <t>Aldan Borough</t>
    </r>
  </si>
  <si>
    <t>Ambler Borough</t>
  </si>
  <si>
    <r>
      <rPr>
        <sz val="8"/>
        <color rgb="FF525254"/>
        <rFont val="Franklin Gothic Book"/>
        <family val="2"/>
      </rPr>
      <t>Aston Township</t>
    </r>
  </si>
  <si>
    <t>Upper Makefield Township</t>
  </si>
  <si>
    <r>
      <rPr>
        <sz val="8"/>
        <color rgb="FF525254"/>
        <rFont val="Franklin Gothic Book"/>
        <family val="2"/>
      </rPr>
      <t>Bethel Township</t>
    </r>
  </si>
  <si>
    <t>Westville Borough</t>
  </si>
  <si>
    <r>
      <rPr>
        <sz val="8"/>
        <color rgb="FF525254"/>
        <rFont val="Franklin Gothic Book"/>
        <family val="2"/>
      </rPr>
      <t>Brookhaven Borough</t>
    </r>
  </si>
  <si>
    <r>
      <rPr>
        <sz val="8"/>
        <color rgb="FF525254"/>
        <rFont val="Franklin Gothic Book"/>
        <family val="2"/>
      </rPr>
      <t>Chadds Ford Township</t>
    </r>
  </si>
  <si>
    <t>Towamencin Township</t>
  </si>
  <si>
    <r>
      <rPr>
        <sz val="8"/>
        <color rgb="FF525254"/>
        <rFont val="Franklin Gothic Book"/>
        <family val="2"/>
      </rPr>
      <t>Chester City</t>
    </r>
  </si>
  <si>
    <t>West Chester Borough</t>
  </si>
  <si>
    <r>
      <rPr>
        <sz val="8"/>
        <color rgb="FF525254"/>
        <rFont val="Franklin Gothic Book"/>
        <family val="2"/>
      </rPr>
      <t>Chester Heights Borough</t>
    </r>
  </si>
  <si>
    <t>Perkiomen Township</t>
  </si>
  <si>
    <r>
      <rPr>
        <sz val="8"/>
        <color rgb="FF525254"/>
        <rFont val="Franklin Gothic Book"/>
        <family val="2"/>
      </rPr>
      <t>Chester Township</t>
    </r>
  </si>
  <si>
    <t>Upper Dublin Township</t>
  </si>
  <si>
    <r>
      <rPr>
        <sz val="8"/>
        <color rgb="FF525254"/>
        <rFont val="Franklin Gothic Book"/>
        <family val="2"/>
      </rPr>
      <t>Clifton Heights Borough</t>
    </r>
  </si>
  <si>
    <t>Royersford Borough</t>
  </si>
  <si>
    <r>
      <rPr>
        <sz val="8"/>
        <color rgb="FF525254"/>
        <rFont val="Franklin Gothic Book"/>
        <family val="2"/>
      </rPr>
      <t>Collingdale Borough</t>
    </r>
  </si>
  <si>
    <t>Tullytown Borough</t>
  </si>
  <si>
    <r>
      <rPr>
        <sz val="8"/>
        <color rgb="FF525254"/>
        <rFont val="Franklin Gothic Book"/>
        <family val="2"/>
      </rPr>
      <t>Colwyn Borough</t>
    </r>
  </si>
  <si>
    <t>Souderton Borough</t>
  </si>
  <si>
    <r>
      <rPr>
        <sz val="8"/>
        <color rgb="FF525254"/>
        <rFont val="Franklin Gothic Book"/>
        <family val="2"/>
      </rPr>
      <t>Concord Township</t>
    </r>
  </si>
  <si>
    <t>Bensalem Township</t>
  </si>
  <si>
    <r>
      <rPr>
        <sz val="8"/>
        <color rgb="FF525254"/>
        <rFont val="Franklin Gothic Book"/>
        <family val="2"/>
      </rPr>
      <t>Darby Borough</t>
    </r>
  </si>
  <si>
    <t>West Goshen Township</t>
  </si>
  <si>
    <r>
      <rPr>
        <sz val="8"/>
        <color rgb="FF525254"/>
        <rFont val="Franklin Gothic Book"/>
        <family val="2"/>
      </rPr>
      <t>Darby Township</t>
    </r>
  </si>
  <si>
    <t>Willistown Township</t>
  </si>
  <si>
    <r>
      <rPr>
        <sz val="8"/>
        <color rgb="FF525254"/>
        <rFont val="Franklin Gothic Book"/>
        <family val="2"/>
      </rPr>
      <t>East Lansdowne Borough</t>
    </r>
  </si>
  <si>
    <t>Plymouth Township</t>
  </si>
  <si>
    <r>
      <rPr>
        <sz val="8"/>
        <color rgb="FF525254"/>
        <rFont val="Franklin Gothic Book"/>
        <family val="2"/>
      </rPr>
      <t>Eddystone Borough</t>
    </r>
  </si>
  <si>
    <t>Hatboro Borough</t>
  </si>
  <si>
    <r>
      <rPr>
        <sz val="8"/>
        <color rgb="FF525254"/>
        <rFont val="Franklin Gothic Book"/>
        <family val="2"/>
      </rPr>
      <t>Edgmont Township</t>
    </r>
  </si>
  <si>
    <t>Red Hill Borough</t>
  </si>
  <si>
    <r>
      <rPr>
        <sz val="8"/>
        <color rgb="FF525254"/>
        <rFont val="Franklin Gothic Book"/>
        <family val="2"/>
      </rPr>
      <t>Folcroft Borough</t>
    </r>
  </si>
  <si>
    <t>Bristol Township</t>
  </si>
  <si>
    <r>
      <rPr>
        <sz val="8"/>
        <color rgb="FF525254"/>
        <rFont val="Franklin Gothic Book"/>
        <family val="2"/>
      </rPr>
      <t>Glenolden Borough</t>
    </r>
  </si>
  <si>
    <t>Dublin Borough</t>
  </si>
  <si>
    <r>
      <rPr>
        <sz val="8"/>
        <color rgb="FF525254"/>
        <rFont val="Franklin Gothic Book"/>
        <family val="2"/>
      </rPr>
      <t>Haverford Township</t>
    </r>
  </si>
  <si>
    <t>East Greenville Borough</t>
  </si>
  <si>
    <r>
      <rPr>
        <sz val="8"/>
        <color rgb="FF525254"/>
        <rFont val="Franklin Gothic Book"/>
        <family val="2"/>
      </rPr>
      <t>Lansdowne Borough</t>
    </r>
  </si>
  <si>
    <t>Warwick Township</t>
  </si>
  <si>
    <r>
      <rPr>
        <sz val="8"/>
        <color rgb="FF525254"/>
        <rFont val="Franklin Gothic Book"/>
        <family val="2"/>
      </rPr>
      <t>Lower Chichester Township</t>
    </r>
  </si>
  <si>
    <t>Perkasie Borough</t>
  </si>
  <si>
    <t>Westampton Township</t>
  </si>
  <si>
    <t>Edgewater Park Township</t>
  </si>
  <si>
    <r>
      <rPr>
        <sz val="8"/>
        <color rgb="FF525254"/>
        <rFont val="Franklin Gothic Book"/>
        <family val="2"/>
      </rPr>
      <t>Marcus Hook Borough</t>
    </r>
  </si>
  <si>
    <t>West Norriton Township</t>
  </si>
  <si>
    <r>
      <rPr>
        <sz val="8"/>
        <color rgb="FF525254"/>
        <rFont val="Franklin Gothic Book"/>
        <family val="2"/>
      </rPr>
      <t>Marple Township</t>
    </r>
  </si>
  <si>
    <t>Bass River Township</t>
  </si>
  <si>
    <r>
      <rPr>
        <sz val="8"/>
        <color rgb="FF525254"/>
        <rFont val="Franklin Gothic Book"/>
        <family val="2"/>
      </rPr>
      <t>Media Borough</t>
    </r>
  </si>
  <si>
    <t>Yardley Borough</t>
  </si>
  <si>
    <r>
      <rPr>
        <sz val="8"/>
        <color rgb="FF525254"/>
        <rFont val="Franklin Gothic Book"/>
        <family val="2"/>
      </rPr>
      <t>Millbourne Borough</t>
    </r>
  </si>
  <si>
    <t>Nockamixon Township</t>
  </si>
  <si>
    <r>
      <rPr>
        <sz val="8"/>
        <color rgb="FF525254"/>
        <rFont val="Franklin Gothic Book"/>
        <family val="2"/>
      </rPr>
      <t>Morton Borough</t>
    </r>
  </si>
  <si>
    <t>Lumberton Township</t>
  </si>
  <si>
    <r>
      <rPr>
        <sz val="8"/>
        <color rgb="FF525254"/>
        <rFont val="Franklin Gothic Book"/>
        <family val="2"/>
      </rPr>
      <t>Nether Providence Township</t>
    </r>
  </si>
  <si>
    <t>Winslow Township</t>
  </si>
  <si>
    <t>Tredyffrin Township</t>
  </si>
  <si>
    <r>
      <rPr>
        <sz val="8"/>
        <color rgb="FF525254"/>
        <rFont val="Franklin Gothic Book"/>
        <family val="2"/>
      </rPr>
      <t>Norwood Borough</t>
    </r>
  </si>
  <si>
    <t>Delanco Township</t>
  </si>
  <si>
    <r>
      <rPr>
        <sz val="8"/>
        <color rgb="FF525254"/>
        <rFont val="Franklin Gothic Book"/>
        <family val="2"/>
      </rPr>
      <t>Parkside Borough</t>
    </r>
  </si>
  <si>
    <t>Woodland Township</t>
  </si>
  <si>
    <r>
      <rPr>
        <sz val="8"/>
        <color rgb="FF525254"/>
        <rFont val="Franklin Gothic Book"/>
        <family val="2"/>
      </rPr>
      <t>Prospect Park Borough</t>
    </r>
  </si>
  <si>
    <r>
      <rPr>
        <sz val="8"/>
        <color rgb="FF525254"/>
        <rFont val="Franklin Gothic Book"/>
        <family val="2"/>
      </rPr>
      <t>Radnor Township</t>
    </r>
  </si>
  <si>
    <t>Rose Valley Borough</t>
  </si>
  <si>
    <r>
      <rPr>
        <sz val="8"/>
        <color rgb="FF525254"/>
        <rFont val="Franklin Gothic Book"/>
        <family val="2"/>
      </rPr>
      <t>Ridley Park Borough</t>
    </r>
  </si>
  <si>
    <t>Evesham Township</t>
  </si>
  <si>
    <r>
      <rPr>
        <sz val="8"/>
        <color rgb="FF525254"/>
        <rFont val="Franklin Gothic Book"/>
        <family val="2"/>
      </rPr>
      <t>Ridley Township</t>
    </r>
  </si>
  <si>
    <t>Haycock Township</t>
  </si>
  <si>
    <r>
      <rPr>
        <sz val="8"/>
        <color rgb="FF525254"/>
        <rFont val="Franklin Gothic Book"/>
        <family val="2"/>
      </rPr>
      <t>Rose Valley Borough</t>
    </r>
  </si>
  <si>
    <t>West Conshohocken Borough</t>
  </si>
  <si>
    <r>
      <rPr>
        <sz val="8"/>
        <color rgb="FF525254"/>
        <rFont val="Franklin Gothic Book"/>
        <family val="2"/>
      </rPr>
      <t>Rutledge Borough</t>
    </r>
  </si>
  <si>
    <t>Pitman Borough</t>
  </si>
  <si>
    <r>
      <rPr>
        <sz val="8"/>
        <color rgb="FF525254"/>
        <rFont val="Franklin Gothic Book"/>
        <family val="2"/>
      </rPr>
      <t>Sharon Hill Borough</t>
    </r>
  </si>
  <si>
    <t>Lower Frederick Township</t>
  </si>
  <si>
    <t>Medford Township</t>
  </si>
  <si>
    <r>
      <rPr>
        <sz val="8"/>
        <color rgb="FF525254"/>
        <rFont val="Franklin Gothic Book"/>
        <family val="2"/>
      </rPr>
      <t>Swarthmore Borough</t>
    </r>
  </si>
  <si>
    <t>Pennington Borough</t>
  </si>
  <si>
    <t>Bethel Township</t>
  </si>
  <si>
    <t>New Britain Borough</t>
  </si>
  <si>
    <r>
      <rPr>
        <sz val="8"/>
        <color rgb="FF525254"/>
        <rFont val="Franklin Gothic Book"/>
        <family val="2"/>
      </rPr>
      <t>Trainer Borough</t>
    </r>
  </si>
  <si>
    <t>Burlington City</t>
  </si>
  <si>
    <r>
      <rPr>
        <sz val="8"/>
        <color rgb="FF525254"/>
        <rFont val="Franklin Gothic Book"/>
        <family val="2"/>
      </rPr>
      <t>Upland Borough</t>
    </r>
  </si>
  <si>
    <t>Sellersville Borough</t>
  </si>
  <si>
    <r>
      <rPr>
        <sz val="8"/>
        <color rgb="FF525254"/>
        <rFont val="Franklin Gothic Book"/>
        <family val="2"/>
      </rPr>
      <t>Upper Chichester Township</t>
    </r>
  </si>
  <si>
    <t>Bridgeton Township</t>
  </si>
  <si>
    <r>
      <rPr>
        <sz val="8"/>
        <color rgb="FF525254"/>
        <rFont val="Franklin Gothic Book"/>
        <family val="2"/>
      </rPr>
      <t>Upper Darby Township</t>
    </r>
  </si>
  <si>
    <t>Lower Merion Township</t>
  </si>
  <si>
    <r>
      <rPr>
        <sz val="8"/>
        <color rgb="FF525254"/>
        <rFont val="Franklin Gothic Book"/>
        <family val="2"/>
      </rPr>
      <t>Upper Providence Township</t>
    </r>
  </si>
  <si>
    <t>Montgomery Township</t>
  </si>
  <si>
    <r>
      <rPr>
        <sz val="8"/>
        <color rgb="FF525254"/>
        <rFont val="Franklin Gothic Book"/>
        <family val="2"/>
      </rPr>
      <t>Yeadon Borough</t>
    </r>
  </si>
  <si>
    <t>Telford Borough (pt.)</t>
  </si>
  <si>
    <r>
      <rPr>
        <sz val="8"/>
        <color rgb="FF525254"/>
        <rFont val="Franklin Gothic Book"/>
        <family val="2"/>
      </rPr>
      <t>Montgomery County</t>
    </r>
  </si>
  <si>
    <r>
      <rPr>
        <sz val="8"/>
        <color rgb="FF525254"/>
        <rFont val="Franklin Gothic Book"/>
        <family val="2"/>
      </rPr>
      <t>Abington Township</t>
    </r>
  </si>
  <si>
    <t>East Goshen Township</t>
  </si>
  <si>
    <t>Abington Township</t>
  </si>
  <si>
    <r>
      <rPr>
        <sz val="8"/>
        <color rgb="FF525254"/>
        <rFont val="Franklin Gothic Book"/>
        <family val="2"/>
      </rPr>
      <t>Ambler Borough</t>
    </r>
  </si>
  <si>
    <t>Lower Providence Township</t>
  </si>
  <si>
    <r>
      <rPr>
        <sz val="8"/>
        <color rgb="FF525254"/>
        <rFont val="Franklin Gothic Book"/>
        <family val="2"/>
      </rPr>
      <t>Bridgeport Borough</t>
    </r>
  </si>
  <si>
    <t>Chesterfield Township</t>
  </si>
  <si>
    <r>
      <rPr>
        <sz val="8"/>
        <color rgb="FF525254"/>
        <rFont val="Franklin Gothic Book"/>
        <family val="2"/>
      </rPr>
      <t>Bryn Athyn Borough</t>
    </r>
  </si>
  <si>
    <t>Mansfield Township</t>
  </si>
  <si>
    <t>Bryn Athyn Borough</t>
  </si>
  <si>
    <r>
      <rPr>
        <sz val="8"/>
        <color rgb="FF525254"/>
        <rFont val="Franklin Gothic Book"/>
        <family val="2"/>
      </rPr>
      <t>Cheltenham Township</t>
    </r>
  </si>
  <si>
    <t>Lower Gwynedd Township</t>
  </si>
  <si>
    <t>Cheltenham Township</t>
  </si>
  <si>
    <r>
      <rPr>
        <sz val="8"/>
        <color rgb="FF525254"/>
        <rFont val="Franklin Gothic Book"/>
        <family val="2"/>
      </rPr>
      <t>Collegeville Borough</t>
    </r>
  </si>
  <si>
    <t>Pemberton Township</t>
  </si>
  <si>
    <t>Collegeville Borough</t>
  </si>
  <si>
    <r>
      <rPr>
        <sz val="8"/>
        <color rgb="FF525254"/>
        <rFont val="Franklin Gothic Book"/>
        <family val="2"/>
      </rPr>
      <t>Conshohocken Borough</t>
    </r>
  </si>
  <si>
    <t>Newtown Township</t>
  </si>
  <si>
    <r>
      <rPr>
        <sz val="8"/>
        <color rgb="FF525254"/>
        <rFont val="Franklin Gothic Book"/>
        <family val="2"/>
      </rPr>
      <t>Douglass Township</t>
    </r>
  </si>
  <si>
    <r>
      <rPr>
        <sz val="8"/>
        <color rgb="FF525254"/>
        <rFont val="Franklin Gothic Book"/>
        <family val="2"/>
      </rPr>
      <t>East Greenville Borough</t>
    </r>
  </si>
  <si>
    <t>Willingboro Township</t>
  </si>
  <si>
    <r>
      <rPr>
        <sz val="8"/>
        <color rgb="FF525254"/>
        <rFont val="Franklin Gothic Book"/>
        <family val="2"/>
      </rPr>
      <t>East Norriton Township</t>
    </r>
  </si>
  <si>
    <t>National Park Borough</t>
  </si>
  <si>
    <t>East Norriton Township</t>
  </si>
  <si>
    <t>Pennsburg Borough</t>
  </si>
  <si>
    <t>River Wards</t>
  </si>
  <si>
    <r>
      <rPr>
        <sz val="8"/>
        <color rgb="FF525254"/>
        <rFont val="Franklin Gothic Book"/>
        <family val="2"/>
      </rPr>
      <t>Franconia Township</t>
    </r>
  </si>
  <si>
    <t>Newfield Borough</t>
  </si>
  <si>
    <r>
      <rPr>
        <sz val="8"/>
        <color rgb="FF525254"/>
        <rFont val="Franklin Gothic Book"/>
        <family val="2"/>
      </rPr>
      <t>Green Lane Borough</t>
    </r>
  </si>
  <si>
    <t>West Windsor Township</t>
  </si>
  <si>
    <t>Green Lane Borough</t>
  </si>
  <si>
    <r>
      <rPr>
        <sz val="8"/>
        <color rgb="FF525254"/>
        <rFont val="Franklin Gothic Book"/>
        <family val="2"/>
      </rPr>
      <t>Hatboro Borough</t>
    </r>
  </si>
  <si>
    <t>Norristown Borough</t>
  </si>
  <si>
    <r>
      <rPr>
        <sz val="8"/>
        <color rgb="FF525254"/>
        <rFont val="Franklin Gothic Book"/>
        <family val="2"/>
      </rPr>
      <t>Hatfield Borough</t>
    </r>
  </si>
  <si>
    <t>Greenwich Township</t>
  </si>
  <si>
    <t>Hatfield Borough</t>
  </si>
  <si>
    <r>
      <rPr>
        <sz val="8"/>
        <color rgb="FF525254"/>
        <rFont val="Franklin Gothic Book"/>
        <family val="2"/>
      </rPr>
      <t>Hatfield Township</t>
    </r>
  </si>
  <si>
    <t>Ivyland Borough</t>
  </si>
  <si>
    <r>
      <rPr>
        <sz val="8"/>
        <color rgb="FF525254"/>
        <rFont val="Franklin Gothic Book"/>
        <family val="2"/>
      </rPr>
      <t>Horsham Township</t>
    </r>
  </si>
  <si>
    <t>Schwenksville Borough</t>
  </si>
  <si>
    <r>
      <rPr>
        <sz val="8"/>
        <color rgb="FF525254"/>
        <rFont val="Franklin Gothic Book"/>
        <family val="2"/>
      </rPr>
      <t>Jenkintown Borough</t>
    </r>
  </si>
  <si>
    <t>East Windsor Township</t>
  </si>
  <si>
    <t>Jenkintown Borough</t>
  </si>
  <si>
    <r>
      <rPr>
        <sz val="8"/>
        <color rgb="FF525254"/>
        <rFont val="Franklin Gothic Book"/>
        <family val="2"/>
      </rPr>
      <t>Lansdale Borough</t>
    </r>
  </si>
  <si>
    <t>Lower Makefield Township</t>
  </si>
  <si>
    <r>
      <rPr>
        <sz val="8"/>
        <color rgb="FF525254"/>
        <rFont val="Franklin Gothic Book"/>
        <family val="2"/>
      </rPr>
      <t>Limerick Township</t>
    </r>
  </si>
  <si>
    <t>Narberth Borough</t>
  </si>
  <si>
    <r>
      <rPr>
        <sz val="8"/>
        <color rgb="FF525254"/>
        <rFont val="Franklin Gothic Book"/>
        <family val="2"/>
      </rPr>
      <t>Lower Frederick Township</t>
    </r>
  </si>
  <si>
    <t>Ewing Township</t>
  </si>
  <si>
    <r>
      <rPr>
        <sz val="8"/>
        <color rgb="FF525254"/>
        <rFont val="Franklin Gothic Book"/>
        <family val="2"/>
      </rPr>
      <t>Lower Gwynedd Township</t>
    </r>
  </si>
  <si>
    <t>Princeton**</t>
  </si>
  <si>
    <r>
      <rPr>
        <sz val="8"/>
        <color rgb="FF525254"/>
        <rFont val="Franklin Gothic Book"/>
        <family val="2"/>
      </rPr>
      <t>Lower Merion Township</t>
    </r>
  </si>
  <si>
    <t>New Hope Borough</t>
  </si>
  <si>
    <r>
      <rPr>
        <sz val="8"/>
        <color rgb="FF525254"/>
        <rFont val="Franklin Gothic Book"/>
        <family val="2"/>
      </rPr>
      <t>Lower Moreland Township</t>
    </r>
  </si>
  <si>
    <t>Lower Moreland Township</t>
  </si>
  <si>
    <r>
      <rPr>
        <sz val="8"/>
        <color rgb="FF525254"/>
        <rFont val="Franklin Gothic Book"/>
        <family val="2"/>
      </rPr>
      <t>Lower Pottsgrove Township</t>
    </r>
  </si>
  <si>
    <r>
      <rPr>
        <sz val="8"/>
        <color rgb="FF525254"/>
        <rFont val="Franklin Gothic Book"/>
        <family val="2"/>
      </rPr>
      <t>Lower Providence Township</t>
    </r>
  </si>
  <si>
    <t>East Nantmeal Township</t>
  </si>
  <si>
    <r>
      <rPr>
        <sz val="8"/>
        <color rgb="FF525254"/>
        <rFont val="Franklin Gothic Book"/>
        <family val="2"/>
      </rPr>
      <t>Lower Salford Township</t>
    </r>
  </si>
  <si>
    <r>
      <rPr>
        <sz val="8"/>
        <color rgb="FF525254"/>
        <rFont val="Franklin Gothic Book"/>
        <family val="2"/>
      </rPr>
      <t>Marlborough Township</t>
    </r>
  </si>
  <si>
    <r>
      <rPr>
        <sz val="8"/>
        <color rgb="FF525254"/>
        <rFont val="Franklin Gothic Book"/>
        <family val="2"/>
      </rPr>
      <t>Montgomery Township</t>
    </r>
  </si>
  <si>
    <t>Middletown Township</t>
  </si>
  <si>
    <r>
      <rPr>
        <sz val="8"/>
        <color rgb="FF525254"/>
        <rFont val="Franklin Gothic Book"/>
        <family val="2"/>
      </rPr>
      <t>Narberth Borough</t>
    </r>
  </si>
  <si>
    <t>Media Borough</t>
  </si>
  <si>
    <r>
      <rPr>
        <sz val="8"/>
        <color rgb="FF525254"/>
        <rFont val="Franklin Gothic Book"/>
        <family val="2"/>
      </rPr>
      <t>New Hanover Township</t>
    </r>
  </si>
  <si>
    <t>Solebury Township</t>
  </si>
  <si>
    <r>
      <rPr>
        <sz val="8"/>
        <color rgb="FF525254"/>
        <rFont val="Franklin Gothic Book"/>
        <family val="2"/>
      </rPr>
      <t>Norristown Borough</t>
    </r>
  </si>
  <si>
    <t>Whitpain Township</t>
  </si>
  <si>
    <r>
      <rPr>
        <sz val="8"/>
        <color rgb="FF525254"/>
        <rFont val="Franklin Gothic Book"/>
        <family val="2"/>
      </rPr>
      <t>North Wales Borough</t>
    </r>
  </si>
  <si>
    <t>West</t>
  </si>
  <si>
    <t>North Wales Borough</t>
  </si>
  <si>
    <r>
      <rPr>
        <sz val="8"/>
        <color rgb="FF525254"/>
        <rFont val="Franklin Gothic Book"/>
        <family val="2"/>
      </rPr>
      <t>Pennsburg Borough</t>
    </r>
  </si>
  <si>
    <t>Woodbury Heights Borough</t>
  </si>
  <si>
    <r>
      <rPr>
        <sz val="8"/>
        <color rgb="FF525254"/>
        <rFont val="Franklin Gothic Book"/>
        <family val="2"/>
      </rPr>
      <t>Perkiomen Township</t>
    </r>
  </si>
  <si>
    <t>Palmyra Borough</t>
  </si>
  <si>
    <r>
      <rPr>
        <sz val="8"/>
        <color rgb="FF525254"/>
        <rFont val="Franklin Gothic Book"/>
        <family val="2"/>
      </rPr>
      <t>Plymouth Township</t>
    </r>
  </si>
  <si>
    <t>Gloucester Township</t>
  </si>
  <si>
    <r>
      <rPr>
        <sz val="8"/>
        <color rgb="FF525254"/>
        <rFont val="Franklin Gothic Book"/>
        <family val="2"/>
      </rPr>
      <t>Pottstown Borough</t>
    </r>
  </si>
  <si>
    <t>Morrisville Borough</t>
  </si>
  <si>
    <t>Pottstown Borough</t>
  </si>
  <si>
    <r>
      <rPr>
        <sz val="8"/>
        <color rgb="FF525254"/>
        <rFont val="Franklin Gothic Book"/>
        <family val="2"/>
      </rPr>
      <t>Red Hill Borough</t>
    </r>
  </si>
  <si>
    <t>London Britain Township</t>
  </si>
  <si>
    <r>
      <rPr>
        <sz val="8"/>
        <color rgb="FF525254"/>
        <rFont val="Franklin Gothic Book"/>
        <family val="2"/>
      </rPr>
      <t>Rockledge Borough</t>
    </r>
  </si>
  <si>
    <t>Doylestown Township</t>
  </si>
  <si>
    <t>Rockledge Borough</t>
  </si>
  <si>
    <r>
      <rPr>
        <sz val="8"/>
        <color rgb="FF525254"/>
        <rFont val="Franklin Gothic Book"/>
        <family val="2"/>
      </rPr>
      <t>Royersford Borough</t>
    </r>
  </si>
  <si>
    <r>
      <rPr>
        <sz val="8"/>
        <color rgb="FF525254"/>
        <rFont val="Franklin Gothic Book"/>
        <family val="2"/>
      </rPr>
      <t>Salford Township</t>
    </r>
  </si>
  <si>
    <r>
      <rPr>
        <sz val="8"/>
        <color rgb="FF525254"/>
        <rFont val="Franklin Gothic Book"/>
        <family val="2"/>
      </rPr>
      <t>Schwenksville Borough</t>
    </r>
  </si>
  <si>
    <t>Cinnaminson Township</t>
  </si>
  <si>
    <r>
      <rPr>
        <sz val="8"/>
        <color rgb="FF525254"/>
        <rFont val="Franklin Gothic Book"/>
        <family val="2"/>
      </rPr>
      <t>Skippack Township</t>
    </r>
  </si>
  <si>
    <t>Florence Township</t>
  </si>
  <si>
    <r>
      <rPr>
        <sz val="8"/>
        <color rgb="FF525254"/>
        <rFont val="Franklin Gothic Book"/>
        <family val="2"/>
      </rPr>
      <t>Souderton Borough</t>
    </r>
  </si>
  <si>
    <t>Tabernacle Township</t>
  </si>
  <si>
    <t>Millbourne Borough</t>
  </si>
  <si>
    <r>
      <rPr>
        <sz val="8"/>
        <color rgb="FF525254"/>
        <rFont val="Franklin Gothic Book"/>
        <family val="2"/>
      </rPr>
      <t>Telford Borough (pt.)</t>
    </r>
  </si>
  <si>
    <t>Upper Gwynedd Township</t>
  </si>
  <si>
    <r>
      <rPr>
        <sz val="8"/>
        <color rgb="FF525254"/>
        <rFont val="Franklin Gothic Book"/>
        <family val="2"/>
      </rPr>
      <t>Towamencin Township</t>
    </r>
  </si>
  <si>
    <t>Fieldsboro Borough</t>
  </si>
  <si>
    <r>
      <rPr>
        <sz val="8"/>
        <color rgb="FF525254"/>
        <rFont val="Franklin Gothic Book"/>
        <family val="2"/>
      </rPr>
      <t>Trappe Borough</t>
    </r>
  </si>
  <si>
    <t>Warminster Township</t>
  </si>
  <si>
    <r>
      <rPr>
        <sz val="8"/>
        <color rgb="FF525254"/>
        <rFont val="Franklin Gothic Book"/>
        <family val="2"/>
      </rPr>
      <t>Upper Dublin Township</t>
    </r>
  </si>
  <si>
    <t>Birmingham Township</t>
  </si>
  <si>
    <r>
      <rPr>
        <sz val="8"/>
        <color rgb="FF525254"/>
        <rFont val="Franklin Gothic Book"/>
        <family val="2"/>
      </rPr>
      <t>Upper Frederick Township</t>
    </r>
  </si>
  <si>
    <t>Lower Southwest</t>
  </si>
  <si>
    <t>Mount Holly Township</t>
  </si>
  <si>
    <r>
      <rPr>
        <sz val="8"/>
        <color rgb="FF525254"/>
        <rFont val="Franklin Gothic Book"/>
        <family val="2"/>
      </rPr>
      <t>Upper Gwynedd Township</t>
    </r>
  </si>
  <si>
    <r>
      <rPr>
        <sz val="8"/>
        <color rgb="FF525254"/>
        <rFont val="Franklin Gothic Book"/>
        <family val="2"/>
      </rPr>
      <t>Upper Hanover Township</t>
    </r>
  </si>
  <si>
    <t>Lower Northwest</t>
  </si>
  <si>
    <r>
      <rPr>
        <sz val="8"/>
        <color rgb="FF525254"/>
        <rFont val="Franklin Gothic Book"/>
        <family val="2"/>
      </rPr>
      <t>Upper Merion Township</t>
    </r>
  </si>
  <si>
    <t>Berlin Borough</t>
  </si>
  <si>
    <t>Upper Moreland Township</t>
  </si>
  <si>
    <r>
      <rPr>
        <sz val="8"/>
        <color rgb="FF525254"/>
        <rFont val="Franklin Gothic Book"/>
        <family val="2"/>
      </rPr>
      <t>Upper Moreland Township</t>
    </r>
  </si>
  <si>
    <t>Langhorne Manor Borough</t>
  </si>
  <si>
    <r>
      <rPr>
        <sz val="8"/>
        <color rgb="FF525254"/>
        <rFont val="Franklin Gothic Book"/>
        <family val="2"/>
      </rPr>
      <t>Upper Pottsgrove Township</t>
    </r>
  </si>
  <si>
    <t>Langhorne Borough</t>
  </si>
  <si>
    <r>
      <rPr>
        <sz val="8"/>
        <color rgb="FF525254"/>
        <rFont val="Franklin Gothic Book"/>
        <family val="2"/>
      </rPr>
      <t>Upper Salford Township</t>
    </r>
  </si>
  <si>
    <t>Colwyn Borough</t>
  </si>
  <si>
    <r>
      <rPr>
        <sz val="8"/>
        <color rgb="FF525254"/>
        <rFont val="Franklin Gothic Book"/>
        <family val="2"/>
      </rPr>
      <t>West Conshohocken Borough</t>
    </r>
  </si>
  <si>
    <r>
      <rPr>
        <sz val="8"/>
        <color rgb="FF525254"/>
        <rFont val="Franklin Gothic Book"/>
        <family val="2"/>
      </rPr>
      <t>West Norriton Township</t>
    </r>
  </si>
  <si>
    <t>West Pottsgrove Township</t>
  </si>
  <si>
    <r>
      <rPr>
        <sz val="8"/>
        <color rgb="FF525254"/>
        <rFont val="Franklin Gothic Book"/>
        <family val="2"/>
      </rPr>
      <t>West Pottsgrove Township</t>
    </r>
  </si>
  <si>
    <t>West Park</t>
  </si>
  <si>
    <r>
      <rPr>
        <sz val="8"/>
        <color rgb="FF525254"/>
        <rFont val="Franklin Gothic Book"/>
        <family val="2"/>
      </rPr>
      <t>Whitemarsh Township</t>
    </r>
  </si>
  <si>
    <t>Hamilton Township</t>
  </si>
  <si>
    <r>
      <rPr>
        <sz val="8"/>
        <color rgb="FF525254"/>
        <rFont val="Franklin Gothic Book"/>
        <family val="2"/>
      </rPr>
      <t>Whitpain Township</t>
    </r>
  </si>
  <si>
    <t>North</t>
  </si>
  <si>
    <r>
      <rPr>
        <sz val="8"/>
        <color rgb="FF525254"/>
        <rFont val="Franklin Gothic Book"/>
        <family val="2"/>
      </rPr>
      <t>Worcester Township</t>
    </r>
  </si>
  <si>
    <t>Mount Laurel Township</t>
  </si>
  <si>
    <r>
      <rPr>
        <sz val="8"/>
        <color rgb="FF525254"/>
        <rFont val="Franklin Gothic Book"/>
        <family val="2"/>
      </rPr>
      <t>Philadelphia County</t>
    </r>
  </si>
  <si>
    <r>
      <rPr>
        <sz val="8"/>
        <color rgb="FF525254"/>
        <rFont val="Franklin Gothic Book"/>
        <family val="2"/>
      </rPr>
      <t>Central</t>
    </r>
  </si>
  <si>
    <t>Central Northeast</t>
  </si>
  <si>
    <r>
      <rPr>
        <sz val="8"/>
        <color rgb="FF525254"/>
        <rFont val="Franklin Gothic Book"/>
        <family val="2"/>
      </rPr>
      <t>Central Northeast</t>
    </r>
  </si>
  <si>
    <t>Shamong Township</t>
  </si>
  <si>
    <r>
      <rPr>
        <sz val="8"/>
        <color rgb="FF525254"/>
        <rFont val="Franklin Gothic Book"/>
        <family val="2"/>
      </rPr>
      <t>Lower Far Northeast</t>
    </r>
  </si>
  <si>
    <t>Trenton City</t>
  </si>
  <si>
    <r>
      <rPr>
        <sz val="8"/>
        <color rgb="FF525254"/>
        <rFont val="Franklin Gothic Book"/>
        <family val="2"/>
      </rPr>
      <t>Lower North</t>
    </r>
  </si>
  <si>
    <t>Delran Township</t>
  </si>
  <si>
    <r>
      <rPr>
        <sz val="8"/>
        <color rgb="FF525254"/>
        <rFont val="Franklin Gothic Book"/>
        <family val="2"/>
      </rPr>
      <t>Lower Northeast</t>
    </r>
  </si>
  <si>
    <r>
      <rPr>
        <sz val="8"/>
        <color rgb="FF525254"/>
        <rFont val="Franklin Gothic Book"/>
        <family val="2"/>
      </rPr>
      <t>Lower Northwest</t>
    </r>
  </si>
  <si>
    <t>West Fallowfield Township</t>
  </si>
  <si>
    <r>
      <rPr>
        <sz val="8"/>
        <color rgb="FF525254"/>
        <rFont val="Franklin Gothic Book"/>
        <family val="2"/>
      </rPr>
      <t>Lower South</t>
    </r>
  </si>
  <si>
    <r>
      <rPr>
        <sz val="8"/>
        <color rgb="FF525254"/>
        <rFont val="Franklin Gothic Book"/>
        <family val="2"/>
      </rPr>
      <t>Lower Southwest</t>
    </r>
  </si>
  <si>
    <t>Bristol Borough</t>
  </si>
  <si>
    <r>
      <rPr>
        <sz val="8"/>
        <color rgb="FF525254"/>
        <rFont val="Franklin Gothic Book"/>
        <family val="2"/>
      </rPr>
      <t>North</t>
    </r>
  </si>
  <si>
    <r>
      <rPr>
        <sz val="8"/>
        <color rgb="FF525254"/>
        <rFont val="Franklin Gothic Book"/>
        <family val="2"/>
      </rPr>
      <t>North Delaware</t>
    </r>
  </si>
  <si>
    <t>South</t>
  </si>
  <si>
    <r>
      <rPr>
        <sz val="8"/>
        <color rgb="FF525254"/>
        <rFont val="Franklin Gothic Book"/>
        <family val="2"/>
      </rPr>
      <t>River Wards</t>
    </r>
  </si>
  <si>
    <t>Paulsboro Borough</t>
  </si>
  <si>
    <r>
      <rPr>
        <sz val="8"/>
        <color rgb="FF525254"/>
        <rFont val="Franklin Gothic Book"/>
        <family val="2"/>
      </rPr>
      <t>South</t>
    </r>
  </si>
  <si>
    <t>Hulmeville Borough</t>
  </si>
  <si>
    <r>
      <rPr>
        <sz val="8"/>
        <color rgb="FF525254"/>
        <rFont val="Franklin Gothic Book"/>
        <family val="2"/>
      </rPr>
      <t>University/Southwest</t>
    </r>
  </si>
  <si>
    <t>West Marlborough Township</t>
  </si>
  <si>
    <r>
      <rPr>
        <sz val="8"/>
        <color rgb="FF525254"/>
        <rFont val="Franklin Gothic Book"/>
        <family val="2"/>
      </rPr>
      <t>Upper Far Northeast</t>
    </r>
  </si>
  <si>
    <t>Lower Far Northeast</t>
  </si>
  <si>
    <r>
      <rPr>
        <sz val="8"/>
        <color rgb="FF525254"/>
        <rFont val="Franklin Gothic Book"/>
        <family val="2"/>
      </rPr>
      <t>Upper North</t>
    </r>
  </si>
  <si>
    <t>Upper Chichester Township</t>
  </si>
  <si>
    <r>
      <rPr>
        <sz val="8"/>
        <color rgb="FF525254"/>
        <rFont val="Franklin Gothic Book"/>
        <family val="2"/>
      </rPr>
      <t>Upper Northwest</t>
    </r>
  </si>
  <si>
    <t>Upper Southampton Township</t>
  </si>
  <si>
    <r>
      <rPr>
        <sz val="8"/>
        <color rgb="FF525254"/>
        <rFont val="Franklin Gothic Book"/>
        <family val="2"/>
      </rPr>
      <t>West</t>
    </r>
  </si>
  <si>
    <t>Upper Darby Township</t>
  </si>
  <si>
    <r>
      <rPr>
        <sz val="8"/>
        <color rgb="FF525254"/>
        <rFont val="Franklin Gothic Book"/>
        <family val="2"/>
      </rPr>
      <t>West Park</t>
    </r>
  </si>
  <si>
    <r>
      <rPr>
        <sz val="8"/>
        <color rgb="FF525254"/>
        <rFont val="Franklin Gothic Book"/>
        <family val="2"/>
      </rPr>
      <t>Burlington County</t>
    </r>
  </si>
  <si>
    <t>Upper Northwest</t>
  </si>
  <si>
    <r>
      <rPr>
        <sz val="8"/>
        <color rgb="FF525254"/>
        <rFont val="Franklin Gothic Book"/>
        <family val="2"/>
      </rPr>
      <t>Bass River Township</t>
    </r>
  </si>
  <si>
    <t>Telford Borough (part)</t>
  </si>
  <si>
    <r>
      <rPr>
        <sz val="8"/>
        <color rgb="FF525254"/>
        <rFont val="Franklin Gothic Book"/>
        <family val="2"/>
      </rPr>
      <t>Beverly City</t>
    </r>
  </si>
  <si>
    <t>Northampton Township</t>
  </si>
  <si>
    <r>
      <rPr>
        <sz val="8"/>
        <color rgb="FF525254"/>
        <rFont val="Franklin Gothic Book"/>
        <family val="2"/>
      </rPr>
      <t>Bordentown City</t>
    </r>
  </si>
  <si>
    <t>Chester Township</t>
  </si>
  <si>
    <r>
      <rPr>
        <sz val="8"/>
        <color rgb="FF525254"/>
        <rFont val="Franklin Gothic Book"/>
        <family val="2"/>
      </rPr>
      <t>Bordentown Township</t>
    </r>
  </si>
  <si>
    <t>Moorestown Township</t>
  </si>
  <si>
    <r>
      <rPr>
        <sz val="8"/>
        <color rgb="FF525254"/>
        <rFont val="Franklin Gothic Book"/>
        <family val="2"/>
      </rPr>
      <t>Burlington City</t>
    </r>
  </si>
  <si>
    <t>Riegelsville Borough</t>
  </si>
  <si>
    <r>
      <rPr>
        <sz val="8"/>
        <color rgb="FF525254"/>
        <rFont val="Franklin Gothic Book"/>
        <family val="2"/>
      </rPr>
      <t>Burlington Township</t>
    </r>
  </si>
  <si>
    <t>Aston Township</t>
  </si>
  <si>
    <r>
      <rPr>
        <sz val="8"/>
        <color rgb="FF525254"/>
        <rFont val="Franklin Gothic Book"/>
        <family val="2"/>
      </rPr>
      <t>Chesterfield Township</t>
    </r>
  </si>
  <si>
    <t>Collingdale Borough</t>
  </si>
  <si>
    <r>
      <rPr>
        <sz val="8"/>
        <color rgb="FF525254"/>
        <rFont val="Franklin Gothic Book"/>
        <family val="2"/>
      </rPr>
      <t>Cinnaminson Township</t>
    </r>
  </si>
  <si>
    <r>
      <rPr>
        <sz val="8"/>
        <color rgb="FF525254"/>
        <rFont val="Franklin Gothic Book"/>
        <family val="2"/>
      </rPr>
      <t>Delanco Township</t>
    </r>
  </si>
  <si>
    <t>Woodbury City</t>
  </si>
  <si>
    <r>
      <rPr>
        <sz val="8"/>
        <color rgb="FF525254"/>
        <rFont val="Franklin Gothic Book"/>
        <family val="2"/>
      </rPr>
      <t>Delran Township</t>
    </r>
  </si>
  <si>
    <t>Trumbauersville Borough</t>
  </si>
  <si>
    <r>
      <rPr>
        <sz val="8"/>
        <color rgb="FF525254"/>
        <rFont val="Franklin Gothic Book"/>
        <family val="2"/>
      </rPr>
      <t>Eastampton Township</t>
    </r>
  </si>
  <si>
    <r>
      <rPr>
        <sz val="8"/>
        <color rgb="FF525254"/>
        <rFont val="Franklin Gothic Book"/>
        <family val="2"/>
      </rPr>
      <t>Edgewater Park Township</t>
    </r>
  </si>
  <si>
    <t>Pennsauken Township</t>
  </si>
  <si>
    <r>
      <rPr>
        <sz val="8"/>
        <color rgb="FF525254"/>
        <rFont val="Franklin Gothic Book"/>
        <family val="2"/>
      </rPr>
      <t>Evesham Township</t>
    </r>
  </si>
  <si>
    <t>Hightstown Borough</t>
  </si>
  <si>
    <r>
      <rPr>
        <sz val="8"/>
        <color rgb="FF525254"/>
        <rFont val="Franklin Gothic Book"/>
        <family val="2"/>
      </rPr>
      <t>Fieldsboro Borough</t>
    </r>
  </si>
  <si>
    <t>Doylestown Borough</t>
  </si>
  <si>
    <r>
      <rPr>
        <sz val="8"/>
        <color rgb="FF525254"/>
        <rFont val="Franklin Gothic Book"/>
        <family val="2"/>
      </rPr>
      <t>Florence Township</t>
    </r>
  </si>
  <si>
    <t>Lawrence Township</t>
  </si>
  <si>
    <r>
      <rPr>
        <sz val="8"/>
        <color rgb="FF525254"/>
        <rFont val="Franklin Gothic Book"/>
        <family val="2"/>
      </rPr>
      <t>Hainesport Township</t>
    </r>
  </si>
  <si>
    <r>
      <rPr>
        <sz val="8"/>
        <color rgb="FF525254"/>
        <rFont val="Franklin Gothic Book"/>
        <family val="2"/>
      </rPr>
      <t>Lumberton Township</t>
    </r>
  </si>
  <si>
    <t>Chester Heights Borough</t>
  </si>
  <si>
    <r>
      <rPr>
        <sz val="8"/>
        <color rgb="FF525254"/>
        <rFont val="Franklin Gothic Book"/>
        <family val="2"/>
      </rPr>
      <t>Mansfield Township</t>
    </r>
  </si>
  <si>
    <r>
      <rPr>
        <sz val="8"/>
        <color rgb="FF525254"/>
        <rFont val="Franklin Gothic Book"/>
        <family val="2"/>
      </rPr>
      <t>Maple Shade Township</t>
    </r>
  </si>
  <si>
    <t>Cherry Hill Township</t>
  </si>
  <si>
    <r>
      <rPr>
        <sz val="8"/>
        <color rgb="FF525254"/>
        <rFont val="Franklin Gothic Book"/>
        <family val="2"/>
      </rPr>
      <t>Medford Lakes Borough</t>
    </r>
  </si>
  <si>
    <t>Silverdale Borough</t>
  </si>
  <si>
    <r>
      <rPr>
        <sz val="8"/>
        <color rgb="FF525254"/>
        <rFont val="Franklin Gothic Book"/>
        <family val="2"/>
      </rPr>
      <t>Medford Township</t>
    </r>
  </si>
  <si>
    <t>Brookhaven Borough</t>
  </si>
  <si>
    <r>
      <rPr>
        <sz val="8"/>
        <color rgb="FF525254"/>
        <rFont val="Franklin Gothic Book"/>
        <family val="2"/>
      </rPr>
      <t>Moorestown Township</t>
    </r>
  </si>
  <si>
    <t>Marcus Hook Borough</t>
  </si>
  <si>
    <r>
      <rPr>
        <sz val="8"/>
        <color rgb="FF525254"/>
        <rFont val="Franklin Gothic Book"/>
        <family val="2"/>
      </rPr>
      <t>Mount Holly Township</t>
    </r>
  </si>
  <si>
    <r>
      <rPr>
        <sz val="8"/>
        <color rgb="FF525254"/>
        <rFont val="Franklin Gothic Book"/>
        <family val="2"/>
      </rPr>
      <t>Mount Laurel Township</t>
    </r>
  </si>
  <si>
    <t>Upper Far Northeast</t>
  </si>
  <si>
    <t>Clementon Borough</t>
  </si>
  <si>
    <r>
      <rPr>
        <sz val="8"/>
        <color rgb="FF525254"/>
        <rFont val="Franklin Gothic Book"/>
        <family val="2"/>
      </rPr>
      <t>North Hanover Township</t>
    </r>
  </si>
  <si>
    <t>Lower Southampton Township</t>
  </si>
  <si>
    <r>
      <rPr>
        <sz val="8"/>
        <color rgb="FF525254"/>
        <rFont val="Franklin Gothic Book"/>
        <family val="2"/>
      </rPr>
      <t>Palmyra Borough</t>
    </r>
  </si>
  <si>
    <t>Darby Borough</t>
  </si>
  <si>
    <r>
      <rPr>
        <sz val="8"/>
        <color rgb="FF525254"/>
        <rFont val="Franklin Gothic Book"/>
        <family val="2"/>
      </rPr>
      <t>Pemberton Borough</t>
    </r>
  </si>
  <si>
    <t>Parkside Borough</t>
  </si>
  <si>
    <r>
      <rPr>
        <sz val="8"/>
        <color rgb="FF525254"/>
        <rFont val="Franklin Gothic Book"/>
        <family val="2"/>
      </rPr>
      <t>Pemberton Township</t>
    </r>
  </si>
  <si>
    <t>Quakertown Borough</t>
  </si>
  <si>
    <r>
      <rPr>
        <sz val="8"/>
        <color rgb="FF525254"/>
        <rFont val="Franklin Gothic Book"/>
        <family val="2"/>
      </rPr>
      <t>Riverside Township</t>
    </r>
  </si>
  <si>
    <t>Wrightstown Borough</t>
  </si>
  <si>
    <r>
      <rPr>
        <sz val="8"/>
        <color rgb="FF525254"/>
        <rFont val="Franklin Gothic Book"/>
        <family val="2"/>
      </rPr>
      <t>Riverton Borough</t>
    </r>
  </si>
  <si>
    <t>Nether Providence Township</t>
  </si>
  <si>
    <r>
      <rPr>
        <sz val="8"/>
        <color rgb="FF525254"/>
        <rFont val="Franklin Gothic Book"/>
        <family val="2"/>
      </rPr>
      <t>Shamong Township</t>
    </r>
  </si>
  <si>
    <t>Radnor Township</t>
  </si>
  <si>
    <r>
      <rPr>
        <sz val="8"/>
        <color rgb="FF525254"/>
        <rFont val="Franklin Gothic Book"/>
        <family val="2"/>
      </rPr>
      <t>Southampton Township</t>
    </r>
  </si>
  <si>
    <t>Swarthmore Borough</t>
  </si>
  <si>
    <t>Upper North</t>
  </si>
  <si>
    <r>
      <rPr>
        <sz val="8"/>
        <color rgb="FF525254"/>
        <rFont val="Franklin Gothic Book"/>
        <family val="2"/>
      </rPr>
      <t>Tabernacle Township</t>
    </r>
  </si>
  <si>
    <r>
      <rPr>
        <sz val="8"/>
        <color rgb="FF525254"/>
        <rFont val="Franklin Gothic Book"/>
        <family val="2"/>
      </rPr>
      <t>Washington Township</t>
    </r>
  </si>
  <si>
    <t>Maple Shade Township</t>
  </si>
  <si>
    <r>
      <rPr>
        <sz val="8"/>
        <color rgb="FF525254"/>
        <rFont val="Franklin Gothic Book"/>
        <family val="2"/>
      </rPr>
      <t>Westampton Township</t>
    </r>
  </si>
  <si>
    <t>Richlandtown Borough</t>
  </si>
  <si>
    <r>
      <rPr>
        <sz val="8"/>
        <color rgb="FF525254"/>
        <rFont val="Franklin Gothic Book"/>
        <family val="2"/>
      </rPr>
      <t>Willingboro Township</t>
    </r>
  </si>
  <si>
    <t>Chester City</t>
  </si>
  <si>
    <r>
      <rPr>
        <sz val="8"/>
        <color rgb="FF525254"/>
        <rFont val="Franklin Gothic Book"/>
        <family val="2"/>
      </rPr>
      <t>Woodland Township</t>
    </r>
  </si>
  <si>
    <t>Sharon Hill Borough</t>
  </si>
  <si>
    <r>
      <rPr>
        <sz val="8"/>
        <color rgb="FF525254"/>
        <rFont val="Franklin Gothic Book"/>
        <family val="2"/>
      </rPr>
      <t>Wrightstown Borough</t>
    </r>
  </si>
  <si>
    <t>Falls Township</t>
  </si>
  <si>
    <r>
      <rPr>
        <sz val="8"/>
        <color rgb="FF525254"/>
        <rFont val="Franklin Gothic Book"/>
        <family val="2"/>
      </rPr>
      <t>Camden County</t>
    </r>
  </si>
  <si>
    <t>Aldan Borough</t>
  </si>
  <si>
    <r>
      <rPr>
        <sz val="8"/>
        <color rgb="FF525254"/>
        <rFont val="Franklin Gothic Book"/>
        <family val="2"/>
      </rPr>
      <t>Audubon Borough</t>
    </r>
  </si>
  <si>
    <t>Prospect Park Borough</t>
  </si>
  <si>
    <t>Lower Northeast</t>
  </si>
  <si>
    <t>Camden City</t>
  </si>
  <si>
    <r>
      <rPr>
        <sz val="8"/>
        <color rgb="FF525254"/>
        <rFont val="Franklin Gothic Book"/>
        <family val="2"/>
      </rPr>
      <t>Audubon Park Borough</t>
    </r>
  </si>
  <si>
    <t>Ridley Park Borough</t>
  </si>
  <si>
    <r>
      <rPr>
        <sz val="8"/>
        <color rgb="FF525254"/>
        <rFont val="Franklin Gothic Book"/>
        <family val="2"/>
      </rPr>
      <t>Barrington Borough</t>
    </r>
  </si>
  <si>
    <t>Pemberton Borough</t>
  </si>
  <si>
    <r>
      <rPr>
        <sz val="8"/>
        <color rgb="FF525254"/>
        <rFont val="Franklin Gothic Book"/>
        <family val="2"/>
      </rPr>
      <t>Bellmawr Borough</t>
    </r>
  </si>
  <si>
    <r>
      <rPr>
        <sz val="8"/>
        <color rgb="FF525254"/>
        <rFont val="Franklin Gothic Book"/>
        <family val="2"/>
      </rPr>
      <t>Berlin Borough</t>
    </r>
  </si>
  <si>
    <t>Burlington Township</t>
  </si>
  <si>
    <r>
      <rPr>
        <sz val="8"/>
        <color rgb="FF525254"/>
        <rFont val="Franklin Gothic Book"/>
        <family val="2"/>
      </rPr>
      <t>Berlin Township</t>
    </r>
  </si>
  <si>
    <t>Stratford Borough</t>
  </si>
  <si>
    <r>
      <rPr>
        <sz val="8"/>
        <color rgb="FF525254"/>
        <rFont val="Franklin Gothic Book"/>
        <family val="2"/>
      </rPr>
      <t>Brooklawn Borough</t>
    </r>
  </si>
  <si>
    <t>Haverford Township</t>
  </si>
  <si>
    <r>
      <rPr>
        <sz val="8"/>
        <color rgb="FF525254"/>
        <rFont val="Franklin Gothic Book"/>
        <family val="2"/>
      </rPr>
      <t>Camden City</t>
    </r>
  </si>
  <si>
    <t>Morton Borough</t>
  </si>
  <si>
    <r>
      <rPr>
        <sz val="8"/>
        <color rgb="FF525254"/>
        <rFont val="Franklin Gothic Book"/>
        <family val="2"/>
      </rPr>
      <t>Cherry Hill Township</t>
    </r>
  </si>
  <si>
    <t>Rutledge Borough</t>
  </si>
  <si>
    <r>
      <rPr>
        <sz val="8"/>
        <color rgb="FF525254"/>
        <rFont val="Franklin Gothic Book"/>
        <family val="2"/>
      </rPr>
      <t>Chesilhurst Borough</t>
    </r>
  </si>
  <si>
    <t>North Delaware</t>
  </si>
  <si>
    <r>
      <rPr>
        <sz val="8"/>
        <color rgb="FF525254"/>
        <rFont val="Franklin Gothic Book"/>
        <family val="2"/>
      </rPr>
      <t>Clementon Borough</t>
    </r>
  </si>
  <si>
    <t>Clifton Heights Borough</t>
  </si>
  <si>
    <r>
      <rPr>
        <sz val="8"/>
        <color rgb="FF525254"/>
        <rFont val="Franklin Gothic Book"/>
        <family val="2"/>
      </rPr>
      <t>Collingswood Borough</t>
    </r>
  </si>
  <si>
    <t>Upland Borough</t>
  </si>
  <si>
    <r>
      <rPr>
        <sz val="8"/>
        <color rgb="FF525254"/>
        <rFont val="Franklin Gothic Book"/>
        <family val="2"/>
      </rPr>
      <t>Gibbsboro Borough</t>
    </r>
  </si>
  <si>
    <t>East Lansdowne Borough</t>
  </si>
  <si>
    <r>
      <rPr>
        <sz val="8"/>
        <color rgb="FF525254"/>
        <rFont val="Franklin Gothic Book"/>
        <family val="2"/>
      </rPr>
      <t>Gloucester City</t>
    </r>
  </si>
  <si>
    <t>Lower Chichester Township</t>
  </si>
  <si>
    <r>
      <rPr>
        <sz val="8"/>
        <color rgb="FF525254"/>
        <rFont val="Franklin Gothic Book"/>
        <family val="2"/>
      </rPr>
      <t>Gloucester Township</t>
    </r>
  </si>
  <si>
    <t>Norwood Borough</t>
  </si>
  <si>
    <r>
      <rPr>
        <sz val="8"/>
        <color rgb="FF525254"/>
        <rFont val="Franklin Gothic Book"/>
        <family val="2"/>
      </rPr>
      <t>Haddon Heights Borough</t>
    </r>
  </si>
  <si>
    <t>Medford Lakes Borough</t>
  </si>
  <si>
    <r>
      <rPr>
        <sz val="8"/>
        <color rgb="FF525254"/>
        <rFont val="Franklin Gothic Book"/>
        <family val="2"/>
      </rPr>
      <t>Haddon Township</t>
    </r>
  </si>
  <si>
    <t>Brooklawn Borough</t>
  </si>
  <si>
    <r>
      <rPr>
        <sz val="8"/>
        <color rgb="FF525254"/>
        <rFont val="Franklin Gothic Book"/>
        <family val="2"/>
      </rPr>
      <t>Haddonfield Borough</t>
    </r>
  </si>
  <si>
    <t>Eddystone Borough</t>
  </si>
  <si>
    <r>
      <rPr>
        <sz val="8"/>
        <color rgb="FF525254"/>
        <rFont val="Franklin Gothic Book"/>
        <family val="2"/>
      </rPr>
      <t>Hi-Nella Borough</t>
    </r>
  </si>
  <si>
    <t>Glenolden Borough</t>
  </si>
  <si>
    <r>
      <rPr>
        <sz val="8"/>
        <color rgb="FF525254"/>
        <rFont val="Franklin Gothic Book"/>
        <family val="2"/>
      </rPr>
      <t>Laurel Springs Borough</t>
    </r>
  </si>
  <si>
    <t>Ridley Township</t>
  </si>
  <si>
    <r>
      <rPr>
        <sz val="8"/>
        <color rgb="FF525254"/>
        <rFont val="Franklin Gothic Book"/>
        <family val="2"/>
      </rPr>
      <t>Lawnside Borough</t>
    </r>
  </si>
  <si>
    <t>Bordentown Township</t>
  </si>
  <si>
    <r>
      <rPr>
        <sz val="8"/>
        <color rgb="FF525254"/>
        <rFont val="Franklin Gothic Book"/>
        <family val="2"/>
      </rPr>
      <t>Lindenwold Borough</t>
    </r>
  </si>
  <si>
    <t>Haddon Township</t>
  </si>
  <si>
    <r>
      <rPr>
        <sz val="8"/>
        <color rgb="FF525254"/>
        <rFont val="Franklin Gothic Book"/>
        <family val="2"/>
      </rPr>
      <t>Magnolia Borough</t>
    </r>
  </si>
  <si>
    <t>Oaklyn Borough</t>
  </si>
  <si>
    <r>
      <rPr>
        <sz val="8"/>
        <color rgb="FF525254"/>
        <rFont val="Franklin Gothic Book"/>
        <family val="2"/>
      </rPr>
      <t>Merchantville Borough</t>
    </r>
  </si>
  <si>
    <t>Marple Township</t>
  </si>
  <si>
    <r>
      <rPr>
        <sz val="8"/>
        <color rgb="FF525254"/>
        <rFont val="Franklin Gothic Book"/>
        <family val="2"/>
      </rPr>
      <t>Mount Ephraim Borough</t>
    </r>
  </si>
  <si>
    <t>Riverton Borough</t>
  </si>
  <si>
    <r>
      <rPr>
        <sz val="8"/>
        <color rgb="FF525254"/>
        <rFont val="Franklin Gothic Book"/>
        <family val="2"/>
      </rPr>
      <t>Oaklyn Borough</t>
    </r>
  </si>
  <si>
    <t>Hopewell Borough</t>
  </si>
  <si>
    <r>
      <rPr>
        <sz val="8"/>
        <color rgb="FF525254"/>
        <rFont val="Franklin Gothic Book"/>
        <family val="2"/>
      </rPr>
      <t>Pennsauken Township</t>
    </r>
  </si>
  <si>
    <t>Lansdowne Borough</t>
  </si>
  <si>
    <r>
      <rPr>
        <sz val="8"/>
        <color rgb="FF525254"/>
        <rFont val="Franklin Gothic Book"/>
        <family val="2"/>
      </rPr>
      <t>Pine Hill Borough</t>
    </r>
  </si>
  <si>
    <r>
      <rPr>
        <sz val="8"/>
        <color rgb="FF525254"/>
        <rFont val="Franklin Gothic Book"/>
        <family val="2"/>
      </rPr>
      <t>Pine Valley Borough</t>
    </r>
  </si>
  <si>
    <t>Berlin Township</t>
  </si>
  <si>
    <r>
      <rPr>
        <sz val="8"/>
        <color rgb="FF525254"/>
        <rFont val="Franklin Gothic Book"/>
        <family val="2"/>
      </rPr>
      <t>Runnemede Borough</t>
    </r>
  </si>
  <si>
    <t>Darby Township</t>
  </si>
  <si>
    <r>
      <rPr>
        <sz val="8"/>
        <color rgb="FF525254"/>
        <rFont val="Franklin Gothic Book"/>
        <family val="2"/>
      </rPr>
      <t>Somerdale Borough</t>
    </r>
  </si>
  <si>
    <t>Yeadon Borough</t>
  </si>
  <si>
    <r>
      <rPr>
        <sz val="8"/>
        <color rgb="FF525254"/>
        <rFont val="Franklin Gothic Book"/>
        <family val="2"/>
      </rPr>
      <t>Stratford Borough</t>
    </r>
  </si>
  <si>
    <t>Bellmawr Borough</t>
  </si>
  <si>
    <r>
      <rPr>
        <sz val="8"/>
        <color rgb="FF525254"/>
        <rFont val="Franklin Gothic Book"/>
        <family val="2"/>
      </rPr>
      <t>Tavistock Borough</t>
    </r>
  </si>
  <si>
    <t>Pine Valley Borough</t>
  </si>
  <si>
    <r>
      <rPr>
        <sz val="8"/>
        <color rgb="FF525254"/>
        <rFont val="Franklin Gothic Book"/>
        <family val="2"/>
      </rPr>
      <t>Voorhees Township</t>
    </r>
  </si>
  <si>
    <t>Tavistock Borough</t>
  </si>
  <si>
    <r>
      <rPr>
        <sz val="8"/>
        <color rgb="FF525254"/>
        <rFont val="Franklin Gothic Book"/>
        <family val="2"/>
      </rPr>
      <t>Waterford Township</t>
    </r>
  </si>
  <si>
    <t>Barrington Borough</t>
  </si>
  <si>
    <r>
      <rPr>
        <sz val="8"/>
        <color rgb="FF525254"/>
        <rFont val="Franklin Gothic Book"/>
        <family val="2"/>
      </rPr>
      <t>Winslow Township</t>
    </r>
  </si>
  <si>
    <t>Collingswood Borough</t>
  </si>
  <si>
    <r>
      <rPr>
        <sz val="8"/>
        <color rgb="FF525254"/>
        <rFont val="Franklin Gothic Book"/>
        <family val="2"/>
      </rPr>
      <t>Woodlynne Borough</t>
    </r>
  </si>
  <si>
    <t>Gloucester City</t>
  </si>
  <si>
    <r>
      <rPr>
        <sz val="8"/>
        <color rgb="FF525254"/>
        <rFont val="Franklin Gothic Book"/>
        <family val="2"/>
      </rPr>
      <t>Gloucester County</t>
    </r>
  </si>
  <si>
    <t>Haddonfield Borough</t>
  </si>
  <si>
    <r>
      <rPr>
        <sz val="8"/>
        <color rgb="FF525254"/>
        <rFont val="Franklin Gothic Book"/>
        <family val="2"/>
      </rPr>
      <t>Clayton Borough</t>
    </r>
  </si>
  <si>
    <t>Merchantville Borough</t>
  </si>
  <si>
    <t>Runnemede Borough</t>
  </si>
  <si>
    <t>Waterford Township</t>
  </si>
  <si>
    <r>
      <rPr>
        <sz val="8"/>
        <color rgb="FF525254"/>
        <rFont val="Franklin Gothic Book"/>
        <family val="2"/>
      </rPr>
      <t>Deptford Township</t>
    </r>
  </si>
  <si>
    <t>Hi-Nella Borough</t>
  </si>
  <si>
    <r>
      <rPr>
        <sz val="8"/>
        <color rgb="FF525254"/>
        <rFont val="Franklin Gothic Book"/>
        <family val="2"/>
      </rPr>
      <t>East Greenwich Township</t>
    </r>
  </si>
  <si>
    <t>Laurel Springs Borough</t>
  </si>
  <si>
    <t>Mount Ephraim Borough</t>
  </si>
  <si>
    <t>Woodlynne Borough</t>
  </si>
  <si>
    <r>
      <rPr>
        <sz val="8"/>
        <color rgb="FF525254"/>
        <rFont val="Franklin Gothic Book"/>
        <family val="2"/>
      </rPr>
      <t>Glassboro Borough</t>
    </r>
  </si>
  <si>
    <t>Lindenwold Borough</t>
  </si>
  <si>
    <r>
      <rPr>
        <sz val="8"/>
        <color rgb="FF525254"/>
        <rFont val="Franklin Gothic Book"/>
        <family val="2"/>
      </rPr>
      <t>Greenwich Township</t>
    </r>
  </si>
  <si>
    <t>Lawnside Borough</t>
  </si>
  <si>
    <r>
      <rPr>
        <sz val="8"/>
        <color rgb="FF525254"/>
        <rFont val="Franklin Gothic Book"/>
        <family val="2"/>
      </rPr>
      <t>Harrison Township</t>
    </r>
  </si>
  <si>
    <t>Folcroft Borough</t>
  </si>
  <si>
    <r>
      <rPr>
        <sz val="8"/>
        <color rgb="FF525254"/>
        <rFont val="Franklin Gothic Book"/>
        <family val="2"/>
      </rPr>
      <t>Logan Township</t>
    </r>
  </si>
  <si>
    <t>Chesilhurst Borough</t>
  </si>
  <si>
    <r>
      <rPr>
        <sz val="8"/>
        <color rgb="FF525254"/>
        <rFont val="Franklin Gothic Book"/>
        <family val="2"/>
      </rPr>
      <t>Mantua Township</t>
    </r>
  </si>
  <si>
    <t>Pine Hill Borough</t>
  </si>
  <si>
    <r>
      <rPr>
        <sz val="8"/>
        <color rgb="FF525254"/>
        <rFont val="Franklin Gothic Book"/>
        <family val="2"/>
      </rPr>
      <t>Monroe Township</t>
    </r>
  </si>
  <si>
    <t>Gibbsboro Borough</t>
  </si>
  <si>
    <r>
      <rPr>
        <sz val="8"/>
        <color rgb="FF525254"/>
        <rFont val="Franklin Gothic Book"/>
        <family val="2"/>
      </rPr>
      <t>National Park Borough</t>
    </r>
  </si>
  <si>
    <t>Magnolia Borough</t>
  </si>
  <si>
    <r>
      <rPr>
        <sz val="8"/>
        <color rgb="FF525254"/>
        <rFont val="Franklin Gothic Book"/>
        <family val="2"/>
      </rPr>
      <t>Newfield Borough</t>
    </r>
  </si>
  <si>
    <t>Voorhees Township</t>
  </si>
  <si>
    <r>
      <rPr>
        <sz val="8"/>
        <color rgb="FF525254"/>
        <rFont val="Franklin Gothic Book"/>
        <family val="2"/>
      </rPr>
      <t>Paulsboro Borough</t>
    </r>
  </si>
  <si>
    <t>Audubon Park Borough</t>
  </si>
  <si>
    <r>
      <rPr>
        <sz val="8"/>
        <color rgb="FF525254"/>
        <rFont val="Franklin Gothic Book"/>
        <family val="2"/>
      </rPr>
      <t>Pitman Borough</t>
    </r>
  </si>
  <si>
    <t>Somerdale Borough</t>
  </si>
  <si>
    <r>
      <rPr>
        <sz val="8"/>
        <color rgb="FF525254"/>
        <rFont val="Franklin Gothic Book"/>
        <family val="2"/>
      </rPr>
      <t>South Harrison Township</t>
    </r>
  </si>
  <si>
    <t>Audubon Borough</t>
  </si>
  <si>
    <r>
      <rPr>
        <sz val="8"/>
        <color rgb="FF525254"/>
        <rFont val="Franklin Gothic Book"/>
        <family val="2"/>
      </rPr>
      <t>Swedesboro Borough</t>
    </r>
  </si>
  <si>
    <t>Haddon Heights Borough</t>
  </si>
  <si>
    <t>Trainer Borough</t>
  </si>
  <si>
    <r>
      <rPr>
        <sz val="8"/>
        <color rgb="FF525254"/>
        <rFont val="Franklin Gothic Book"/>
        <family val="2"/>
      </rPr>
      <t>Wenonah Borough</t>
    </r>
  </si>
  <si>
    <r>
      <rPr>
        <sz val="8"/>
        <color rgb="FF525254"/>
        <rFont val="Franklin Gothic Book"/>
        <family val="2"/>
      </rPr>
      <t>West Deptford Township</t>
    </r>
  </si>
  <si>
    <r>
      <rPr>
        <sz val="8"/>
        <color rgb="FF525254"/>
        <rFont val="Franklin Gothic Book"/>
        <family val="2"/>
      </rPr>
      <t>Westville Borough</t>
    </r>
  </si>
  <si>
    <r>
      <rPr>
        <sz val="8"/>
        <color rgb="FF525254"/>
        <rFont val="Franklin Gothic Book"/>
        <family val="2"/>
      </rPr>
      <t>Woodbury City</t>
    </r>
  </si>
  <si>
    <r>
      <rPr>
        <sz val="8"/>
        <color rgb="FF525254"/>
        <rFont val="Franklin Gothic Book"/>
        <family val="2"/>
      </rPr>
      <t>Woodbury Heights Borough</t>
    </r>
  </si>
  <si>
    <r>
      <rPr>
        <sz val="8"/>
        <color rgb="FF525254"/>
        <rFont val="Franklin Gothic Book"/>
        <family val="2"/>
      </rPr>
      <t>Woolwich Township</t>
    </r>
  </si>
  <si>
    <r>
      <rPr>
        <sz val="8"/>
        <color rgb="FF525254"/>
        <rFont val="Franklin Gothic Book"/>
        <family val="2"/>
      </rPr>
      <t>Mercer County</t>
    </r>
  </si>
  <si>
    <r>
      <rPr>
        <sz val="8"/>
        <color rgb="FF525254"/>
        <rFont val="Franklin Gothic Book"/>
        <family val="2"/>
      </rPr>
      <t>East Windsor Township</t>
    </r>
  </si>
  <si>
    <r>
      <rPr>
        <sz val="8"/>
        <color rgb="FF525254"/>
        <rFont val="Franklin Gothic Book"/>
        <family val="2"/>
      </rPr>
      <t>Ewing Township</t>
    </r>
  </si>
  <si>
    <r>
      <rPr>
        <sz val="8"/>
        <color rgb="FF525254"/>
        <rFont val="Franklin Gothic Book"/>
        <family val="2"/>
      </rPr>
      <t>Hamilton Township</t>
    </r>
  </si>
  <si>
    <r>
      <rPr>
        <sz val="8"/>
        <color rgb="FF525254"/>
        <rFont val="Franklin Gothic Book"/>
        <family val="2"/>
      </rPr>
      <t>Hightstown Borough</t>
    </r>
  </si>
  <si>
    <r>
      <rPr>
        <sz val="8"/>
        <color rgb="FF525254"/>
        <rFont val="Franklin Gothic Book"/>
        <family val="2"/>
      </rPr>
      <t>Hopewell Borough</t>
    </r>
  </si>
  <si>
    <r>
      <rPr>
        <sz val="8"/>
        <color rgb="FF525254"/>
        <rFont val="Franklin Gothic Book"/>
        <family val="2"/>
      </rPr>
      <t>Hopewell Township</t>
    </r>
  </si>
  <si>
    <r>
      <rPr>
        <sz val="8"/>
        <color rgb="FF525254"/>
        <rFont val="Franklin Gothic Book"/>
        <family val="2"/>
      </rPr>
      <t>Lawrence Township</t>
    </r>
  </si>
  <si>
    <r>
      <rPr>
        <sz val="8"/>
        <color rgb="FF525254"/>
        <rFont val="Franklin Gothic Book"/>
        <family val="2"/>
      </rPr>
      <t>Pennington Borough</t>
    </r>
  </si>
  <si>
    <r>
      <rPr>
        <sz val="8"/>
        <color rgb="FF525254"/>
        <rFont val="Franklin Gothic Book"/>
        <family val="2"/>
      </rPr>
      <t>Princeton**</t>
    </r>
  </si>
  <si>
    <r>
      <rPr>
        <sz val="8"/>
        <color rgb="FF525254"/>
        <rFont val="Franklin Gothic Book"/>
        <family val="2"/>
      </rPr>
      <t>Robbinsville</t>
    </r>
  </si>
  <si>
    <r>
      <rPr>
        <sz val="8"/>
        <color rgb="FF525254"/>
        <rFont val="Franklin Gothic Book"/>
        <family val="2"/>
      </rPr>
      <t>Trenton City</t>
    </r>
  </si>
  <si>
    <r>
      <rPr>
        <sz val="8"/>
        <color rgb="FF525254"/>
        <rFont val="Franklin Gothic Book"/>
        <family val="2"/>
      </rPr>
      <t>West Windsor Township</t>
    </r>
  </si>
  <si>
    <r>
      <rPr>
        <i/>
        <sz val="8"/>
        <color rgb="FF231F20"/>
        <rFont val="Franklin Gothic Book"/>
        <family val="2"/>
      </rPr>
      <t>Source:   Delaware Valley Regional Planning Commission, June 2016. ** In January 2013, Princeton Township and Princeton Borough, in Mercer County, merged to form one single municipality, known simply as</t>
    </r>
  </si>
  <si>
    <t>Source:   Delaware Valley Regional Planning Commission, June 2016. ** In January 2013, Princeton Township and Princeton Borough, in Mercer County, merged to form one single municipality, known simply as</t>
  </si>
  <si>
    <r>
      <rPr>
        <i/>
        <sz val="8"/>
        <color rgb="FF231F20"/>
        <rFont val="Franklin Gothic Book"/>
        <family val="2"/>
      </rPr>
      <t>Princeton.</t>
    </r>
  </si>
  <si>
    <t>Princeton.</t>
  </si>
  <si>
    <t>Appendix A: Forecasted Employment by County and Municipality, 2015-2045</t>
  </si>
  <si>
    <r>
      <rPr>
        <sz val="9"/>
        <color rgb="FFFFFFFF"/>
        <rFont val="Franklin Gothic Book"/>
        <family val="2"/>
      </rPr>
      <t xml:space="preserve">2015
</t>
    </r>
    <r>
      <rPr>
        <sz val="9"/>
        <color rgb="FFFFFFFF"/>
        <rFont val="Franklin Gothic Book"/>
        <family val="2"/>
      </rPr>
      <t>Employment Estimate</t>
    </r>
  </si>
  <si>
    <r>
      <rPr>
        <sz val="9"/>
        <color rgb="FFFFFFFF"/>
        <rFont val="Franklin Gothic Book"/>
        <family val="2"/>
      </rPr>
      <t xml:space="preserve">2020
</t>
    </r>
    <r>
      <rPr>
        <sz val="9"/>
        <color rgb="FFFFFFFF"/>
        <rFont val="Franklin Gothic Book"/>
        <family val="2"/>
      </rPr>
      <t>Employment Forecast</t>
    </r>
  </si>
  <si>
    <r>
      <rPr>
        <sz val="9"/>
        <color rgb="FFFFFFFF"/>
        <rFont val="Franklin Gothic Book"/>
        <family val="2"/>
      </rPr>
      <t xml:space="preserve">2025
</t>
    </r>
    <r>
      <rPr>
        <sz val="9"/>
        <color rgb="FFFFFFFF"/>
        <rFont val="Franklin Gothic Book"/>
        <family val="2"/>
      </rPr>
      <t>Employment Forecast</t>
    </r>
  </si>
  <si>
    <r>
      <rPr>
        <sz val="9"/>
        <color rgb="FFFFFFFF"/>
        <rFont val="Franklin Gothic Book"/>
        <family val="2"/>
      </rPr>
      <t xml:space="preserve">2030
</t>
    </r>
    <r>
      <rPr>
        <sz val="9"/>
        <color rgb="FFFFFFFF"/>
        <rFont val="Franklin Gothic Book"/>
        <family val="2"/>
      </rPr>
      <t>Employment Forecast</t>
    </r>
  </si>
  <si>
    <r>
      <rPr>
        <sz val="9"/>
        <color rgb="FFFFFFFF"/>
        <rFont val="Franklin Gothic Book"/>
        <family val="2"/>
      </rPr>
      <t xml:space="preserve">2035
</t>
    </r>
    <r>
      <rPr>
        <sz val="9"/>
        <color rgb="FFFFFFFF"/>
        <rFont val="Franklin Gothic Book"/>
        <family val="2"/>
      </rPr>
      <t>Employment Forecast</t>
    </r>
  </si>
  <si>
    <r>
      <rPr>
        <sz val="9"/>
        <color rgb="FFFFFFFF"/>
        <rFont val="Franklin Gothic Book"/>
        <family val="2"/>
      </rPr>
      <t xml:space="preserve">2040
</t>
    </r>
    <r>
      <rPr>
        <sz val="9"/>
        <color rgb="FFFFFFFF"/>
        <rFont val="Franklin Gothic Book"/>
        <family val="2"/>
      </rPr>
      <t>Employment Forecast</t>
    </r>
  </si>
  <si>
    <r>
      <rPr>
        <sz val="9"/>
        <color rgb="FFFFFFFF"/>
        <rFont val="Franklin Gothic Book"/>
        <family val="2"/>
      </rPr>
      <t xml:space="preserve">2045
</t>
    </r>
    <r>
      <rPr>
        <sz val="9"/>
        <color rgb="FFFFFFFF"/>
        <rFont val="Franklin Gothic Book"/>
        <family val="2"/>
      </rPr>
      <t>Employment Forecast</t>
    </r>
  </si>
  <si>
    <r>
      <rPr>
        <sz val="9"/>
        <color rgb="FFFFFFFF"/>
        <rFont val="Franklin Gothic Book"/>
        <family val="2"/>
      </rPr>
      <t>Absolute Change, 2015–2045</t>
    </r>
  </si>
  <si>
    <r>
      <rPr>
        <sz val="9"/>
        <color rgb="FFFFFFFF"/>
        <rFont val="Franklin Gothic Book"/>
        <family val="2"/>
      </rPr>
      <t>Percentage Change 2015–2045</t>
    </r>
  </si>
  <si>
    <r>
      <rPr>
        <sz val="9"/>
        <color rgb="FF525254"/>
        <rFont val="Franklin Gothic Book"/>
        <family val="2"/>
      </rPr>
      <t>Bucks County</t>
    </r>
  </si>
  <si>
    <r>
      <rPr>
        <sz val="9"/>
        <color rgb="FF525254"/>
        <rFont val="Franklin Gothic Book"/>
        <family val="2"/>
      </rPr>
      <t>Bedminster Township</t>
    </r>
  </si>
  <si>
    <r>
      <rPr>
        <sz val="9"/>
        <color rgb="FF525254"/>
        <rFont val="Franklin Gothic Book"/>
        <family val="2"/>
      </rPr>
      <t>Bensalem Township</t>
    </r>
  </si>
  <si>
    <r>
      <rPr>
        <sz val="9"/>
        <color rgb="FF525254"/>
        <rFont val="Franklin Gothic Book"/>
        <family val="2"/>
      </rPr>
      <t>Bridgeton Township</t>
    </r>
  </si>
  <si>
    <r>
      <rPr>
        <sz val="9"/>
        <color rgb="FF525254"/>
        <rFont val="Franklin Gothic Book"/>
        <family val="2"/>
      </rPr>
      <t>Bristol Borough</t>
    </r>
  </si>
  <si>
    <r>
      <rPr>
        <sz val="9"/>
        <color rgb="FF525254"/>
        <rFont val="Franklin Gothic Book"/>
        <family val="2"/>
      </rPr>
      <t>Bristol Township</t>
    </r>
  </si>
  <si>
    <r>
      <rPr>
        <sz val="9"/>
        <color rgb="FF525254"/>
        <rFont val="Franklin Gothic Book"/>
        <family val="2"/>
      </rPr>
      <t>Buckingham Township</t>
    </r>
  </si>
  <si>
    <r>
      <rPr>
        <sz val="9"/>
        <color rgb="FF525254"/>
        <rFont val="Franklin Gothic Book"/>
        <family val="2"/>
      </rPr>
      <t>Chalfont Borough</t>
    </r>
  </si>
  <si>
    <r>
      <rPr>
        <sz val="9"/>
        <color rgb="FF525254"/>
        <rFont val="Franklin Gothic Book"/>
        <family val="2"/>
      </rPr>
      <t>Doylestown Borough</t>
    </r>
  </si>
  <si>
    <r>
      <rPr>
        <sz val="9"/>
        <color rgb="FF525254"/>
        <rFont val="Franklin Gothic Book"/>
        <family val="2"/>
      </rPr>
      <t>Doylestown Township</t>
    </r>
  </si>
  <si>
    <r>
      <rPr>
        <sz val="9"/>
        <color rgb="FF525254"/>
        <rFont val="Franklin Gothic Book"/>
        <family val="2"/>
      </rPr>
      <t>Dublin Borough</t>
    </r>
  </si>
  <si>
    <r>
      <rPr>
        <sz val="9"/>
        <color rgb="FF525254"/>
        <rFont val="Franklin Gothic Book"/>
        <family val="2"/>
      </rPr>
      <t>Durham Township</t>
    </r>
  </si>
  <si>
    <r>
      <rPr>
        <sz val="9"/>
        <color rgb="FF525254"/>
        <rFont val="Franklin Gothic Book"/>
        <family val="2"/>
      </rPr>
      <t>East Rockhill Township</t>
    </r>
  </si>
  <si>
    <r>
      <rPr>
        <sz val="9"/>
        <color rgb="FF525254"/>
        <rFont val="Franklin Gothic Book"/>
        <family val="2"/>
      </rPr>
      <t>Falls Township</t>
    </r>
  </si>
  <si>
    <r>
      <rPr>
        <sz val="9"/>
        <color rgb="FF525254"/>
        <rFont val="Franklin Gothic Book"/>
        <family val="2"/>
      </rPr>
      <t>Haycock Township</t>
    </r>
  </si>
  <si>
    <r>
      <rPr>
        <sz val="9"/>
        <color rgb="FF525254"/>
        <rFont val="Franklin Gothic Book"/>
        <family val="2"/>
      </rPr>
      <t>Hilltown Township</t>
    </r>
  </si>
  <si>
    <r>
      <rPr>
        <sz val="9"/>
        <color rgb="FF525254"/>
        <rFont val="Franklin Gothic Book"/>
        <family val="2"/>
      </rPr>
      <t>Hulmeville Borough</t>
    </r>
  </si>
  <si>
    <r>
      <rPr>
        <sz val="9"/>
        <color rgb="FF525254"/>
        <rFont val="Franklin Gothic Book"/>
        <family val="2"/>
      </rPr>
      <t>Ivyland Borough</t>
    </r>
  </si>
  <si>
    <r>
      <rPr>
        <sz val="9"/>
        <color rgb="FF525254"/>
        <rFont val="Franklin Gothic Book"/>
        <family val="2"/>
      </rPr>
      <t>Langhorne Borough</t>
    </r>
  </si>
  <si>
    <r>
      <rPr>
        <sz val="9"/>
        <color rgb="FF525254"/>
        <rFont val="Franklin Gothic Book"/>
        <family val="2"/>
      </rPr>
      <t>Langhorne Manor Borough</t>
    </r>
  </si>
  <si>
    <r>
      <rPr>
        <sz val="9"/>
        <color rgb="FF525254"/>
        <rFont val="Franklin Gothic Book"/>
        <family val="2"/>
      </rPr>
      <t>Lower Makefield Township</t>
    </r>
  </si>
  <si>
    <r>
      <rPr>
        <sz val="9"/>
        <color rgb="FF525254"/>
        <rFont val="Franklin Gothic Book"/>
        <family val="2"/>
      </rPr>
      <t>Lower Southampton Township</t>
    </r>
  </si>
  <si>
    <r>
      <rPr>
        <sz val="9"/>
        <color rgb="FF525254"/>
        <rFont val="Franklin Gothic Book"/>
        <family val="2"/>
      </rPr>
      <t>Middletown Township</t>
    </r>
  </si>
  <si>
    <r>
      <rPr>
        <sz val="9"/>
        <color rgb="FF525254"/>
        <rFont val="Franklin Gothic Book"/>
        <family val="2"/>
      </rPr>
      <t>Milford Township</t>
    </r>
  </si>
  <si>
    <r>
      <rPr>
        <sz val="9"/>
        <color rgb="FF525254"/>
        <rFont val="Franklin Gothic Book"/>
        <family val="2"/>
      </rPr>
      <t>Morrisville Borough</t>
    </r>
  </si>
  <si>
    <r>
      <rPr>
        <sz val="9"/>
        <color rgb="FF525254"/>
        <rFont val="Franklin Gothic Book"/>
        <family val="2"/>
      </rPr>
      <t>New Britain Borough</t>
    </r>
  </si>
  <si>
    <r>
      <rPr>
        <sz val="9"/>
        <color rgb="FF525254"/>
        <rFont val="Franklin Gothic Book"/>
        <family val="2"/>
      </rPr>
      <t>New Britain Township</t>
    </r>
  </si>
  <si>
    <r>
      <rPr>
        <sz val="9"/>
        <color rgb="FF525254"/>
        <rFont val="Franklin Gothic Book"/>
        <family val="2"/>
      </rPr>
      <t>New Hope Borough</t>
    </r>
  </si>
  <si>
    <r>
      <rPr>
        <sz val="9"/>
        <color rgb="FF525254"/>
        <rFont val="Franklin Gothic Book"/>
        <family val="2"/>
      </rPr>
      <t>Newtown Borough</t>
    </r>
  </si>
  <si>
    <r>
      <rPr>
        <sz val="9"/>
        <color rgb="FF525254"/>
        <rFont val="Franklin Gothic Book"/>
        <family val="2"/>
      </rPr>
      <t>Newtown Township</t>
    </r>
  </si>
  <si>
    <r>
      <rPr>
        <sz val="9"/>
        <color rgb="FF525254"/>
        <rFont val="Franklin Gothic Book"/>
        <family val="2"/>
      </rPr>
      <t>Nockamixon Township</t>
    </r>
  </si>
  <si>
    <r>
      <rPr>
        <sz val="9"/>
        <color rgb="FFFFFFFF"/>
        <rFont val="Franklin Gothic Book"/>
        <family val="2"/>
      </rPr>
      <t>County / Municipality</t>
    </r>
  </si>
  <si>
    <r>
      <rPr>
        <sz val="9"/>
        <color rgb="FF525254"/>
        <rFont val="Franklin Gothic Book"/>
        <family val="2"/>
      </rPr>
      <t>Northampton Township</t>
    </r>
  </si>
  <si>
    <r>
      <rPr>
        <sz val="9"/>
        <color rgb="FF525254"/>
        <rFont val="Franklin Gothic Book"/>
        <family val="2"/>
      </rPr>
      <t>Penndel Borough</t>
    </r>
  </si>
  <si>
    <r>
      <rPr>
        <sz val="9"/>
        <color rgb="FF525254"/>
        <rFont val="Franklin Gothic Book"/>
        <family val="2"/>
      </rPr>
      <t>Perkasie Borough</t>
    </r>
  </si>
  <si>
    <r>
      <rPr>
        <sz val="9"/>
        <color rgb="FF525254"/>
        <rFont val="Franklin Gothic Book"/>
        <family val="2"/>
      </rPr>
      <t>Plumstead Township</t>
    </r>
  </si>
  <si>
    <r>
      <rPr>
        <sz val="9"/>
        <color rgb="FF525254"/>
        <rFont val="Franklin Gothic Book"/>
        <family val="2"/>
      </rPr>
      <t>Quakertown Borough</t>
    </r>
  </si>
  <si>
    <r>
      <rPr>
        <sz val="9"/>
        <color rgb="FF525254"/>
        <rFont val="Franklin Gothic Book"/>
        <family val="2"/>
      </rPr>
      <t>Richland Township</t>
    </r>
  </si>
  <si>
    <r>
      <rPr>
        <sz val="9"/>
        <color rgb="FF525254"/>
        <rFont val="Franklin Gothic Book"/>
        <family val="2"/>
      </rPr>
      <t>Richlandtown Borough</t>
    </r>
  </si>
  <si>
    <r>
      <rPr>
        <sz val="9"/>
        <color rgb="FF525254"/>
        <rFont val="Franklin Gothic Book"/>
        <family val="2"/>
      </rPr>
      <t>Riegelsville Borough</t>
    </r>
  </si>
  <si>
    <r>
      <rPr>
        <sz val="9"/>
        <color rgb="FF525254"/>
        <rFont val="Franklin Gothic Book"/>
        <family val="2"/>
      </rPr>
      <t>Sellersville Borough</t>
    </r>
  </si>
  <si>
    <r>
      <rPr>
        <sz val="9"/>
        <color rgb="FF525254"/>
        <rFont val="Franklin Gothic Book"/>
        <family val="2"/>
      </rPr>
      <t>Silverdale Borough</t>
    </r>
  </si>
  <si>
    <r>
      <rPr>
        <sz val="9"/>
        <color rgb="FF525254"/>
        <rFont val="Franklin Gothic Book"/>
        <family val="2"/>
      </rPr>
      <t>Solebury Township</t>
    </r>
  </si>
  <si>
    <r>
      <rPr>
        <sz val="9"/>
        <color rgb="FF525254"/>
        <rFont val="Franklin Gothic Book"/>
        <family val="2"/>
      </rPr>
      <t>Springfield Township</t>
    </r>
  </si>
  <si>
    <r>
      <rPr>
        <sz val="9"/>
        <color rgb="FF525254"/>
        <rFont val="Franklin Gothic Book"/>
        <family val="2"/>
      </rPr>
      <t>Telford Borough (part)</t>
    </r>
  </si>
  <si>
    <r>
      <rPr>
        <sz val="9"/>
        <color rgb="FF525254"/>
        <rFont val="Franklin Gothic Book"/>
        <family val="2"/>
      </rPr>
      <t>Tinicum Township</t>
    </r>
  </si>
  <si>
    <r>
      <rPr>
        <sz val="9"/>
        <color rgb="FF525254"/>
        <rFont val="Franklin Gothic Book"/>
        <family val="2"/>
      </rPr>
      <t>Trumbauersville Borough</t>
    </r>
  </si>
  <si>
    <r>
      <rPr>
        <sz val="9"/>
        <color rgb="FF525254"/>
        <rFont val="Franklin Gothic Book"/>
        <family val="2"/>
      </rPr>
      <t>Tullytown Borough</t>
    </r>
  </si>
  <si>
    <r>
      <rPr>
        <sz val="9"/>
        <color rgb="FF525254"/>
        <rFont val="Franklin Gothic Book"/>
        <family val="2"/>
      </rPr>
      <t>Upper Makefield Township</t>
    </r>
  </si>
  <si>
    <r>
      <rPr>
        <sz val="9"/>
        <color rgb="FF525254"/>
        <rFont val="Franklin Gothic Book"/>
        <family val="2"/>
      </rPr>
      <t>Upper Southampton Township</t>
    </r>
  </si>
  <si>
    <r>
      <rPr>
        <sz val="9"/>
        <color rgb="FF525254"/>
        <rFont val="Franklin Gothic Book"/>
        <family val="2"/>
      </rPr>
      <t>Warminster Township</t>
    </r>
  </si>
  <si>
    <r>
      <rPr>
        <sz val="9"/>
        <color rgb="FF525254"/>
        <rFont val="Franklin Gothic Book"/>
        <family val="2"/>
      </rPr>
      <t>Warrington Township</t>
    </r>
  </si>
  <si>
    <r>
      <rPr>
        <sz val="9"/>
        <color rgb="FF525254"/>
        <rFont val="Franklin Gothic Book"/>
        <family val="2"/>
      </rPr>
      <t>Warwick Township</t>
    </r>
  </si>
  <si>
    <r>
      <rPr>
        <sz val="9"/>
        <color rgb="FF525254"/>
        <rFont val="Franklin Gothic Book"/>
        <family val="2"/>
      </rPr>
      <t>West Rockhill Township</t>
    </r>
  </si>
  <si>
    <r>
      <rPr>
        <sz val="9"/>
        <color rgb="FF525254"/>
        <rFont val="Franklin Gothic Book"/>
        <family val="2"/>
      </rPr>
      <t>Wrightstown Township</t>
    </r>
  </si>
  <si>
    <r>
      <rPr>
        <sz val="9"/>
        <color rgb="FF525254"/>
        <rFont val="Franklin Gothic Book"/>
        <family val="2"/>
      </rPr>
      <t>Yardley Borough</t>
    </r>
  </si>
  <si>
    <r>
      <rPr>
        <sz val="9"/>
        <color rgb="FF525254"/>
        <rFont val="Franklin Gothic Book"/>
        <family val="2"/>
      </rPr>
      <t>Chester County</t>
    </r>
  </si>
  <si>
    <r>
      <rPr>
        <sz val="9"/>
        <color rgb="FF525254"/>
        <rFont val="Franklin Gothic Book"/>
        <family val="2"/>
      </rPr>
      <t>Atglen Borough</t>
    </r>
  </si>
  <si>
    <r>
      <rPr>
        <sz val="9"/>
        <color rgb="FF525254"/>
        <rFont val="Franklin Gothic Book"/>
        <family val="2"/>
      </rPr>
      <t>Avondale Borough</t>
    </r>
  </si>
  <si>
    <r>
      <rPr>
        <sz val="9"/>
        <color rgb="FF525254"/>
        <rFont val="Franklin Gothic Book"/>
        <family val="2"/>
      </rPr>
      <t>Birmingham Township</t>
    </r>
  </si>
  <si>
    <r>
      <rPr>
        <sz val="9"/>
        <color rgb="FF525254"/>
        <rFont val="Franklin Gothic Book"/>
        <family val="2"/>
      </rPr>
      <t>Caln Township</t>
    </r>
  </si>
  <si>
    <r>
      <rPr>
        <sz val="9"/>
        <color rgb="FF525254"/>
        <rFont val="Franklin Gothic Book"/>
        <family val="2"/>
      </rPr>
      <t>Charlestown Township</t>
    </r>
  </si>
  <si>
    <r>
      <rPr>
        <sz val="9"/>
        <color rgb="FF525254"/>
        <rFont val="Franklin Gothic Book"/>
        <family val="2"/>
      </rPr>
      <t>Coatesville City</t>
    </r>
  </si>
  <si>
    <r>
      <rPr>
        <sz val="9"/>
        <color rgb="FF525254"/>
        <rFont val="Franklin Gothic Book"/>
        <family val="2"/>
      </rPr>
      <t>Downingtown Borough</t>
    </r>
  </si>
  <si>
    <r>
      <rPr>
        <sz val="9"/>
        <color rgb="FF525254"/>
        <rFont val="Franklin Gothic Book"/>
        <family val="2"/>
      </rPr>
      <t>East Bradford Township</t>
    </r>
  </si>
  <si>
    <r>
      <rPr>
        <sz val="9"/>
        <color rgb="FF525254"/>
        <rFont val="Franklin Gothic Book"/>
        <family val="2"/>
      </rPr>
      <t>East Brandywine Township</t>
    </r>
  </si>
  <si>
    <r>
      <rPr>
        <sz val="9"/>
        <color rgb="FF525254"/>
        <rFont val="Franklin Gothic Book"/>
        <family val="2"/>
      </rPr>
      <t>East Caln Township</t>
    </r>
  </si>
  <si>
    <r>
      <rPr>
        <sz val="9"/>
        <color rgb="FF525254"/>
        <rFont val="Franklin Gothic Book"/>
        <family val="2"/>
      </rPr>
      <t>East Coventry Township</t>
    </r>
  </si>
  <si>
    <r>
      <rPr>
        <sz val="9"/>
        <color rgb="FF525254"/>
        <rFont val="Franklin Gothic Book"/>
        <family val="2"/>
      </rPr>
      <t>East Fallowfield Township</t>
    </r>
  </si>
  <si>
    <r>
      <rPr>
        <sz val="9"/>
        <color rgb="FF525254"/>
        <rFont val="Franklin Gothic Book"/>
        <family val="2"/>
      </rPr>
      <t>East Goshen Township</t>
    </r>
  </si>
  <si>
    <r>
      <rPr>
        <sz val="9"/>
        <color rgb="FF525254"/>
        <rFont val="Franklin Gothic Book"/>
        <family val="2"/>
      </rPr>
      <t>East Marlborough Township</t>
    </r>
  </si>
  <si>
    <r>
      <rPr>
        <sz val="9"/>
        <color rgb="FF525254"/>
        <rFont val="Franklin Gothic Book"/>
        <family val="2"/>
      </rPr>
      <t>East Nantmeal Township</t>
    </r>
  </si>
  <si>
    <r>
      <rPr>
        <sz val="9"/>
        <color rgb="FF525254"/>
        <rFont val="Franklin Gothic Book"/>
        <family val="2"/>
      </rPr>
      <t>East Nottingham Township</t>
    </r>
  </si>
  <si>
    <r>
      <rPr>
        <sz val="9"/>
        <color rgb="FF525254"/>
        <rFont val="Franklin Gothic Book"/>
        <family val="2"/>
      </rPr>
      <t>East Pikeland Township</t>
    </r>
  </si>
  <si>
    <r>
      <rPr>
        <sz val="9"/>
        <color rgb="FF525254"/>
        <rFont val="Franklin Gothic Book"/>
        <family val="2"/>
      </rPr>
      <t>Easttown Township</t>
    </r>
  </si>
  <si>
    <r>
      <rPr>
        <sz val="9"/>
        <color rgb="FF525254"/>
        <rFont val="Franklin Gothic Book"/>
        <family val="2"/>
      </rPr>
      <t>East Vincent Township</t>
    </r>
  </si>
  <si>
    <r>
      <rPr>
        <sz val="9"/>
        <color rgb="FF525254"/>
        <rFont val="Franklin Gothic Book"/>
        <family val="2"/>
      </rPr>
      <t>East Whiteland Township</t>
    </r>
  </si>
  <si>
    <r>
      <rPr>
        <sz val="9"/>
        <color rgb="FF525254"/>
        <rFont val="Franklin Gothic Book"/>
        <family val="2"/>
      </rPr>
      <t>Elk Township</t>
    </r>
  </si>
  <si>
    <r>
      <rPr>
        <sz val="9"/>
        <color rgb="FF525254"/>
        <rFont val="Franklin Gothic Book"/>
        <family val="2"/>
      </rPr>
      <t>Elverson Borough</t>
    </r>
  </si>
  <si>
    <r>
      <rPr>
        <sz val="9"/>
        <color rgb="FF525254"/>
        <rFont val="Franklin Gothic Book"/>
        <family val="2"/>
      </rPr>
      <t>Franklin Township</t>
    </r>
  </si>
  <si>
    <r>
      <rPr>
        <sz val="9"/>
        <color rgb="FF525254"/>
        <rFont val="Franklin Gothic Book"/>
        <family val="2"/>
      </rPr>
      <t>Highland Township</t>
    </r>
  </si>
  <si>
    <r>
      <rPr>
        <sz val="9"/>
        <color rgb="FF525254"/>
        <rFont val="Franklin Gothic Book"/>
        <family val="2"/>
      </rPr>
      <t>Honey Brook Borough</t>
    </r>
  </si>
  <si>
    <r>
      <rPr>
        <sz val="9"/>
        <color rgb="FF525254"/>
        <rFont val="Franklin Gothic Book"/>
        <family val="2"/>
      </rPr>
      <t>Honey Brook Township</t>
    </r>
  </si>
  <si>
    <r>
      <rPr>
        <sz val="9"/>
        <color rgb="FF525254"/>
        <rFont val="Franklin Gothic Book"/>
        <family val="2"/>
      </rPr>
      <t>Kennett Township</t>
    </r>
  </si>
  <si>
    <r>
      <rPr>
        <sz val="9"/>
        <color rgb="FF525254"/>
        <rFont val="Franklin Gothic Book"/>
        <family val="2"/>
      </rPr>
      <t>Kennett Square Borough</t>
    </r>
  </si>
  <si>
    <r>
      <rPr>
        <sz val="9"/>
        <color rgb="FF525254"/>
        <rFont val="Franklin Gothic Book"/>
        <family val="2"/>
      </rPr>
      <t>London Britain Township</t>
    </r>
  </si>
  <si>
    <r>
      <rPr>
        <sz val="9"/>
        <color rgb="FF525254"/>
        <rFont val="Franklin Gothic Book"/>
        <family val="2"/>
      </rPr>
      <t>Londonderry Township</t>
    </r>
  </si>
  <si>
    <r>
      <rPr>
        <sz val="9"/>
        <color rgb="FF525254"/>
        <rFont val="Franklin Gothic Book"/>
        <family val="2"/>
      </rPr>
      <t>London Grove Township</t>
    </r>
  </si>
  <si>
    <r>
      <rPr>
        <sz val="9"/>
        <color rgb="FF525254"/>
        <rFont val="Franklin Gothic Book"/>
        <family val="2"/>
      </rPr>
      <t>Lower Oxford Township</t>
    </r>
  </si>
  <si>
    <r>
      <rPr>
        <sz val="9"/>
        <color rgb="FF525254"/>
        <rFont val="Franklin Gothic Book"/>
        <family val="2"/>
      </rPr>
      <t>Malvern Borough</t>
    </r>
  </si>
  <si>
    <r>
      <rPr>
        <sz val="9"/>
        <color rgb="FF525254"/>
        <rFont val="Franklin Gothic Book"/>
        <family val="2"/>
      </rPr>
      <t>Modena Borough</t>
    </r>
  </si>
  <si>
    <r>
      <rPr>
        <sz val="9"/>
        <color rgb="FF525254"/>
        <rFont val="Franklin Gothic Book"/>
        <family val="2"/>
      </rPr>
      <t>Newlin Township</t>
    </r>
  </si>
  <si>
    <r>
      <rPr>
        <sz val="9"/>
        <color rgb="FF525254"/>
        <rFont val="Franklin Gothic Book"/>
        <family val="2"/>
      </rPr>
      <t>New London Township</t>
    </r>
  </si>
  <si>
    <r>
      <rPr>
        <sz val="9"/>
        <color rgb="FF525254"/>
        <rFont val="Franklin Gothic Book"/>
        <family val="2"/>
      </rPr>
      <t>North Coventry Township</t>
    </r>
  </si>
  <si>
    <r>
      <rPr>
        <sz val="9"/>
        <color rgb="FF525254"/>
        <rFont val="Franklin Gothic Book"/>
        <family val="2"/>
      </rPr>
      <t>Oxford Borough</t>
    </r>
  </si>
  <si>
    <r>
      <rPr>
        <sz val="9"/>
        <color rgb="FF525254"/>
        <rFont val="Franklin Gothic Book"/>
        <family val="2"/>
      </rPr>
      <t>Parkesburg Borough</t>
    </r>
  </si>
  <si>
    <r>
      <rPr>
        <sz val="9"/>
        <color rgb="FF525254"/>
        <rFont val="Franklin Gothic Book"/>
        <family val="2"/>
      </rPr>
      <t>Penn Township</t>
    </r>
  </si>
  <si>
    <r>
      <rPr>
        <sz val="9"/>
        <color rgb="FF525254"/>
        <rFont val="Franklin Gothic Book"/>
        <family val="2"/>
      </rPr>
      <t>Pennsbury Township</t>
    </r>
  </si>
  <si>
    <r>
      <rPr>
        <sz val="9"/>
        <color rgb="FF525254"/>
        <rFont val="Franklin Gothic Book"/>
        <family val="2"/>
      </rPr>
      <t>Phoenixville Borough</t>
    </r>
  </si>
  <si>
    <r>
      <rPr>
        <sz val="9"/>
        <color rgb="FF525254"/>
        <rFont val="Franklin Gothic Book"/>
        <family val="2"/>
      </rPr>
      <t>Pocopson Township</t>
    </r>
  </si>
  <si>
    <r>
      <rPr>
        <sz val="9"/>
        <color rgb="FF525254"/>
        <rFont val="Franklin Gothic Book"/>
        <family val="2"/>
      </rPr>
      <t>Sadsbury Township</t>
    </r>
  </si>
  <si>
    <r>
      <rPr>
        <sz val="9"/>
        <color rgb="FF525254"/>
        <rFont val="Franklin Gothic Book"/>
        <family val="2"/>
      </rPr>
      <t>Schuylkill Township</t>
    </r>
  </si>
  <si>
    <r>
      <rPr>
        <sz val="9"/>
        <color rgb="FF525254"/>
        <rFont val="Franklin Gothic Book"/>
        <family val="2"/>
      </rPr>
      <t>South Coatesville Borough</t>
    </r>
  </si>
  <si>
    <r>
      <rPr>
        <sz val="9"/>
        <color rgb="FF525254"/>
        <rFont val="Franklin Gothic Book"/>
        <family val="2"/>
      </rPr>
      <t>South Coventry Township</t>
    </r>
  </si>
  <si>
    <r>
      <rPr>
        <sz val="9"/>
        <color rgb="FF525254"/>
        <rFont val="Franklin Gothic Book"/>
        <family val="2"/>
      </rPr>
      <t>Spring City Borough</t>
    </r>
  </si>
  <si>
    <r>
      <rPr>
        <sz val="9"/>
        <color rgb="FF525254"/>
        <rFont val="Franklin Gothic Book"/>
        <family val="2"/>
      </rPr>
      <t>Thornbury Township</t>
    </r>
  </si>
  <si>
    <r>
      <rPr>
        <sz val="9"/>
        <color rgb="FF525254"/>
        <rFont val="Franklin Gothic Book"/>
        <family val="2"/>
      </rPr>
      <t>Tredyffrin Township</t>
    </r>
  </si>
  <si>
    <r>
      <rPr>
        <sz val="9"/>
        <color rgb="FF525254"/>
        <rFont val="Franklin Gothic Book"/>
        <family val="2"/>
      </rPr>
      <t>Upper Oxford Township</t>
    </r>
  </si>
  <si>
    <r>
      <rPr>
        <sz val="9"/>
        <color rgb="FF525254"/>
        <rFont val="Franklin Gothic Book"/>
        <family val="2"/>
      </rPr>
      <t>Upper Uwchlan Township</t>
    </r>
  </si>
  <si>
    <r>
      <rPr>
        <sz val="9"/>
        <color rgb="FF525254"/>
        <rFont val="Franklin Gothic Book"/>
        <family val="2"/>
      </rPr>
      <t>Uwchlan Township</t>
    </r>
  </si>
  <si>
    <r>
      <rPr>
        <sz val="9"/>
        <color rgb="FF525254"/>
        <rFont val="Franklin Gothic Book"/>
        <family val="2"/>
      </rPr>
      <t>Valley Township</t>
    </r>
  </si>
  <si>
    <r>
      <rPr>
        <sz val="9"/>
        <color rgb="FF525254"/>
        <rFont val="Franklin Gothic Book"/>
        <family val="2"/>
      </rPr>
      <t>Wallace Township</t>
    </r>
  </si>
  <si>
    <r>
      <rPr>
        <sz val="9"/>
        <color rgb="FF525254"/>
        <rFont val="Franklin Gothic Book"/>
        <family val="2"/>
      </rPr>
      <t>West Bradford Township</t>
    </r>
  </si>
  <si>
    <r>
      <rPr>
        <sz val="9"/>
        <color rgb="FF525254"/>
        <rFont val="Franklin Gothic Book"/>
        <family val="2"/>
      </rPr>
      <t>West Brandywine Township</t>
    </r>
  </si>
  <si>
    <r>
      <rPr>
        <sz val="9"/>
        <color rgb="FF525254"/>
        <rFont val="Franklin Gothic Book"/>
        <family val="2"/>
      </rPr>
      <t>West Caln Township</t>
    </r>
  </si>
  <si>
    <r>
      <rPr>
        <sz val="9"/>
        <color rgb="FF525254"/>
        <rFont val="Franklin Gothic Book"/>
        <family val="2"/>
      </rPr>
      <t>West Chester Borough</t>
    </r>
  </si>
  <si>
    <r>
      <rPr>
        <sz val="9"/>
        <color rgb="FF525254"/>
        <rFont val="Franklin Gothic Book"/>
        <family val="2"/>
      </rPr>
      <t>West Fallowfield Township</t>
    </r>
  </si>
  <si>
    <r>
      <rPr>
        <sz val="9"/>
        <color rgb="FF525254"/>
        <rFont val="Franklin Gothic Book"/>
        <family val="2"/>
      </rPr>
      <t>West Goshen Township</t>
    </r>
  </si>
  <si>
    <r>
      <rPr>
        <sz val="9"/>
        <color rgb="FF525254"/>
        <rFont val="Franklin Gothic Book"/>
        <family val="2"/>
      </rPr>
      <t>West Grove Borough</t>
    </r>
  </si>
  <si>
    <r>
      <rPr>
        <sz val="9"/>
        <color rgb="FF525254"/>
        <rFont val="Franklin Gothic Book"/>
        <family val="2"/>
      </rPr>
      <t>West Marlborough Township</t>
    </r>
  </si>
  <si>
    <r>
      <rPr>
        <sz val="9"/>
        <color rgb="FF525254"/>
        <rFont val="Franklin Gothic Book"/>
        <family val="2"/>
      </rPr>
      <t>West Nantmeal Township</t>
    </r>
  </si>
  <si>
    <r>
      <rPr>
        <sz val="9"/>
        <color rgb="FF525254"/>
        <rFont val="Franklin Gothic Book"/>
        <family val="2"/>
      </rPr>
      <t>West Nottingham Township</t>
    </r>
  </si>
  <si>
    <r>
      <rPr>
        <sz val="9"/>
        <color rgb="FF525254"/>
        <rFont val="Franklin Gothic Book"/>
        <family val="2"/>
      </rPr>
      <t>West Pikeland Township</t>
    </r>
  </si>
  <si>
    <r>
      <rPr>
        <sz val="9"/>
        <color rgb="FF525254"/>
        <rFont val="Franklin Gothic Book"/>
        <family val="2"/>
      </rPr>
      <t>West Sadsbury Township</t>
    </r>
  </si>
  <si>
    <r>
      <rPr>
        <sz val="9"/>
        <color rgb="FF525254"/>
        <rFont val="Franklin Gothic Book"/>
        <family val="2"/>
      </rPr>
      <t>West Vincent Township</t>
    </r>
  </si>
  <si>
    <r>
      <rPr>
        <sz val="9"/>
        <color rgb="FF525254"/>
        <rFont val="Franklin Gothic Book"/>
        <family val="2"/>
      </rPr>
      <t>West Whiteland Township</t>
    </r>
  </si>
  <si>
    <r>
      <rPr>
        <sz val="9"/>
        <color rgb="FF525254"/>
        <rFont val="Franklin Gothic Book"/>
        <family val="2"/>
      </rPr>
      <t>Westtown Township</t>
    </r>
  </si>
  <si>
    <r>
      <rPr>
        <sz val="9"/>
        <color rgb="FF525254"/>
        <rFont val="Franklin Gothic Book"/>
        <family val="2"/>
      </rPr>
      <t>Willistown Township</t>
    </r>
  </si>
  <si>
    <r>
      <rPr>
        <sz val="9"/>
        <color rgb="FF525254"/>
        <rFont val="Franklin Gothic Book"/>
        <family val="2"/>
      </rPr>
      <t>Delaware County</t>
    </r>
  </si>
  <si>
    <r>
      <rPr>
        <sz val="9"/>
        <color rgb="FF525254"/>
        <rFont val="Franklin Gothic Book"/>
        <family val="2"/>
      </rPr>
      <t>Aldan Borough</t>
    </r>
  </si>
  <si>
    <r>
      <rPr>
        <sz val="9"/>
        <color rgb="FF525254"/>
        <rFont val="Franklin Gothic Book"/>
        <family val="2"/>
      </rPr>
      <t>Aston Township</t>
    </r>
  </si>
  <si>
    <r>
      <rPr>
        <sz val="9"/>
        <color rgb="FF525254"/>
        <rFont val="Franklin Gothic Book"/>
        <family val="2"/>
      </rPr>
      <t>Bethel Township</t>
    </r>
  </si>
  <si>
    <r>
      <rPr>
        <sz val="9"/>
        <color rgb="FF525254"/>
        <rFont val="Franklin Gothic Book"/>
        <family val="2"/>
      </rPr>
      <t>Brookhaven Borough</t>
    </r>
  </si>
  <si>
    <r>
      <rPr>
        <sz val="9"/>
        <color rgb="FF525254"/>
        <rFont val="Franklin Gothic Book"/>
        <family val="2"/>
      </rPr>
      <t>Chadds Ford Twp.</t>
    </r>
  </si>
  <si>
    <r>
      <rPr>
        <sz val="9"/>
        <color rgb="FF525254"/>
        <rFont val="Franklin Gothic Book"/>
        <family val="2"/>
      </rPr>
      <t>Chester City</t>
    </r>
  </si>
  <si>
    <r>
      <rPr>
        <sz val="9"/>
        <color rgb="FF525254"/>
        <rFont val="Franklin Gothic Book"/>
        <family val="2"/>
      </rPr>
      <t>Chester Township</t>
    </r>
  </si>
  <si>
    <r>
      <rPr>
        <sz val="9"/>
        <color rgb="FF525254"/>
        <rFont val="Franklin Gothic Book"/>
        <family val="2"/>
      </rPr>
      <t>Chester Heights Borough</t>
    </r>
  </si>
  <si>
    <r>
      <rPr>
        <sz val="9"/>
        <color rgb="FF525254"/>
        <rFont val="Franklin Gothic Book"/>
        <family val="2"/>
      </rPr>
      <t>Clifton Heights Borough</t>
    </r>
  </si>
  <si>
    <r>
      <rPr>
        <sz val="9"/>
        <color rgb="FF525254"/>
        <rFont val="Franklin Gothic Book"/>
        <family val="2"/>
      </rPr>
      <t>Collingdale Borough</t>
    </r>
  </si>
  <si>
    <r>
      <rPr>
        <sz val="9"/>
        <color rgb="FF525254"/>
        <rFont val="Franklin Gothic Book"/>
        <family val="2"/>
      </rPr>
      <t>Colwyn Borough</t>
    </r>
  </si>
  <si>
    <r>
      <rPr>
        <sz val="9"/>
        <color rgb="FF525254"/>
        <rFont val="Franklin Gothic Book"/>
        <family val="2"/>
      </rPr>
      <t>Concord Township</t>
    </r>
  </si>
  <si>
    <r>
      <rPr>
        <sz val="9"/>
        <color rgb="FF525254"/>
        <rFont val="Franklin Gothic Book"/>
        <family val="2"/>
      </rPr>
      <t>Darby Borough</t>
    </r>
  </si>
  <si>
    <r>
      <rPr>
        <sz val="9"/>
        <color rgb="FF525254"/>
        <rFont val="Franklin Gothic Book"/>
        <family val="2"/>
      </rPr>
      <t>Darby Township</t>
    </r>
  </si>
  <si>
    <r>
      <rPr>
        <sz val="9"/>
        <color rgb="FF525254"/>
        <rFont val="Franklin Gothic Book"/>
        <family val="2"/>
      </rPr>
      <t>East Lansdowne Borough</t>
    </r>
  </si>
  <si>
    <r>
      <rPr>
        <sz val="9"/>
        <color rgb="FF525254"/>
        <rFont val="Franklin Gothic Book"/>
        <family val="2"/>
      </rPr>
      <t>Eddystone Borough</t>
    </r>
  </si>
  <si>
    <r>
      <rPr>
        <sz val="9"/>
        <color rgb="FF525254"/>
        <rFont val="Franklin Gothic Book"/>
        <family val="2"/>
      </rPr>
      <t>Edgmont Township</t>
    </r>
  </si>
  <si>
    <r>
      <rPr>
        <sz val="9"/>
        <color rgb="FF525254"/>
        <rFont val="Franklin Gothic Book"/>
        <family val="2"/>
      </rPr>
      <t>Folcroft Borough</t>
    </r>
  </si>
  <si>
    <r>
      <rPr>
        <sz val="9"/>
        <color rgb="FF525254"/>
        <rFont val="Franklin Gothic Book"/>
        <family val="2"/>
      </rPr>
      <t>Glenolden Borough</t>
    </r>
  </si>
  <si>
    <r>
      <rPr>
        <sz val="9"/>
        <color rgb="FF525254"/>
        <rFont val="Franklin Gothic Book"/>
        <family val="2"/>
      </rPr>
      <t>Haverford Township</t>
    </r>
  </si>
  <si>
    <r>
      <rPr>
        <sz val="9"/>
        <color rgb="FF525254"/>
        <rFont val="Franklin Gothic Book"/>
        <family val="2"/>
      </rPr>
      <t>Lansdowne Borough</t>
    </r>
  </si>
  <si>
    <r>
      <rPr>
        <sz val="9"/>
        <color rgb="FF525254"/>
        <rFont val="Franklin Gothic Book"/>
        <family val="2"/>
      </rPr>
      <t>Lower Chichester Township</t>
    </r>
  </si>
  <si>
    <r>
      <rPr>
        <sz val="9"/>
        <color rgb="FF525254"/>
        <rFont val="Franklin Gothic Book"/>
        <family val="2"/>
      </rPr>
      <t>Marcus Hook Borough</t>
    </r>
  </si>
  <si>
    <r>
      <rPr>
        <sz val="9"/>
        <color rgb="FF525254"/>
        <rFont val="Franklin Gothic Book"/>
        <family val="2"/>
      </rPr>
      <t>Marple Township</t>
    </r>
  </si>
  <si>
    <r>
      <rPr>
        <sz val="9"/>
        <color rgb="FF525254"/>
        <rFont val="Franklin Gothic Book"/>
        <family val="2"/>
      </rPr>
      <t>Media Borough</t>
    </r>
  </si>
  <si>
    <r>
      <rPr>
        <sz val="9"/>
        <color rgb="FF525254"/>
        <rFont val="Franklin Gothic Book"/>
        <family val="2"/>
      </rPr>
      <t>Millbourne Borough</t>
    </r>
  </si>
  <si>
    <r>
      <rPr>
        <sz val="9"/>
        <color rgb="FF525254"/>
        <rFont val="Franklin Gothic Book"/>
        <family val="2"/>
      </rPr>
      <t>Morton Borough</t>
    </r>
  </si>
  <si>
    <r>
      <rPr>
        <sz val="9"/>
        <color rgb="FF525254"/>
        <rFont val="Franklin Gothic Book"/>
        <family val="2"/>
      </rPr>
      <t>Nether Providence Township</t>
    </r>
  </si>
  <si>
    <r>
      <rPr>
        <sz val="9"/>
        <color rgb="FF525254"/>
        <rFont val="Franklin Gothic Book"/>
        <family val="2"/>
      </rPr>
      <t>Norwood Borough</t>
    </r>
  </si>
  <si>
    <r>
      <rPr>
        <sz val="9"/>
        <color rgb="FF525254"/>
        <rFont val="Franklin Gothic Book"/>
        <family val="2"/>
      </rPr>
      <t>Parkside Borough</t>
    </r>
  </si>
  <si>
    <r>
      <rPr>
        <sz val="9"/>
        <color rgb="FF525254"/>
        <rFont val="Franklin Gothic Book"/>
        <family val="2"/>
      </rPr>
      <t>Prospect Park Borough</t>
    </r>
  </si>
  <si>
    <r>
      <rPr>
        <sz val="9"/>
        <color rgb="FF525254"/>
        <rFont val="Franklin Gothic Book"/>
        <family val="2"/>
      </rPr>
      <t>Radnor Township</t>
    </r>
  </si>
  <si>
    <r>
      <rPr>
        <sz val="9"/>
        <color rgb="FF525254"/>
        <rFont val="Franklin Gothic Book"/>
        <family val="2"/>
      </rPr>
      <t>Ridley Township</t>
    </r>
  </si>
  <si>
    <r>
      <rPr>
        <sz val="9"/>
        <color rgb="FF525254"/>
        <rFont val="Franklin Gothic Book"/>
        <family val="2"/>
      </rPr>
      <t>Ridley Park Borough</t>
    </r>
  </si>
  <si>
    <r>
      <rPr>
        <sz val="9"/>
        <color rgb="FF525254"/>
        <rFont val="Franklin Gothic Book"/>
        <family val="2"/>
      </rPr>
      <t>Rose Valley Borough</t>
    </r>
  </si>
  <si>
    <r>
      <rPr>
        <sz val="9"/>
        <color rgb="FF525254"/>
        <rFont val="Franklin Gothic Book"/>
        <family val="2"/>
      </rPr>
      <t>Rutledge Borough</t>
    </r>
  </si>
  <si>
    <r>
      <rPr>
        <sz val="9"/>
        <color rgb="FF525254"/>
        <rFont val="Franklin Gothic Book"/>
        <family val="2"/>
      </rPr>
      <t>Sharon Hill Borough</t>
    </r>
  </si>
  <si>
    <r>
      <rPr>
        <sz val="9"/>
        <color rgb="FF525254"/>
        <rFont val="Franklin Gothic Book"/>
        <family val="2"/>
      </rPr>
      <t>Swarthmore Borough</t>
    </r>
  </si>
  <si>
    <r>
      <rPr>
        <sz val="9"/>
        <color rgb="FF525254"/>
        <rFont val="Franklin Gothic Book"/>
        <family val="2"/>
      </rPr>
      <t>Trainer Borough</t>
    </r>
  </si>
  <si>
    <r>
      <rPr>
        <sz val="9"/>
        <color rgb="FF525254"/>
        <rFont val="Franklin Gothic Book"/>
        <family val="2"/>
      </rPr>
      <t>Upland Borough</t>
    </r>
  </si>
  <si>
    <r>
      <rPr>
        <sz val="9"/>
        <color rgb="FF525254"/>
        <rFont val="Franklin Gothic Book"/>
        <family val="2"/>
      </rPr>
      <t>Upper Chichester Township</t>
    </r>
  </si>
  <si>
    <r>
      <rPr>
        <sz val="9"/>
        <color rgb="FF525254"/>
        <rFont val="Franklin Gothic Book"/>
        <family val="2"/>
      </rPr>
      <t>Upper Darby Township</t>
    </r>
  </si>
  <si>
    <r>
      <rPr>
        <sz val="9"/>
        <color rgb="FF525254"/>
        <rFont val="Franklin Gothic Book"/>
        <family val="2"/>
      </rPr>
      <t>Upper Providence Township</t>
    </r>
  </si>
  <si>
    <r>
      <rPr>
        <sz val="9"/>
        <color rgb="FF525254"/>
        <rFont val="Franklin Gothic Book"/>
        <family val="2"/>
      </rPr>
      <t>Yeadon Borough</t>
    </r>
  </si>
  <si>
    <r>
      <rPr>
        <sz val="9"/>
        <color rgb="FF525254"/>
        <rFont val="Franklin Gothic Book"/>
        <family val="2"/>
      </rPr>
      <t>Montgomery County</t>
    </r>
  </si>
  <si>
    <r>
      <rPr>
        <sz val="9"/>
        <color rgb="FF525254"/>
        <rFont val="Franklin Gothic Book"/>
        <family val="2"/>
      </rPr>
      <t>Abington Township</t>
    </r>
  </si>
  <si>
    <r>
      <rPr>
        <sz val="9"/>
        <color rgb="FF525254"/>
        <rFont val="Franklin Gothic Book"/>
        <family val="2"/>
      </rPr>
      <t>Ambler Borough</t>
    </r>
  </si>
  <si>
    <r>
      <rPr>
        <sz val="9"/>
        <color rgb="FF525254"/>
        <rFont val="Franklin Gothic Book"/>
        <family val="2"/>
      </rPr>
      <t>Bridgeport Borough</t>
    </r>
  </si>
  <si>
    <r>
      <rPr>
        <sz val="9"/>
        <color rgb="FF525254"/>
        <rFont val="Franklin Gothic Book"/>
        <family val="2"/>
      </rPr>
      <t>Bryn Athyn Borough</t>
    </r>
  </si>
  <si>
    <r>
      <rPr>
        <sz val="9"/>
        <color rgb="FF525254"/>
        <rFont val="Franklin Gothic Book"/>
        <family val="2"/>
      </rPr>
      <t>Cheltenham Township</t>
    </r>
  </si>
  <si>
    <r>
      <rPr>
        <sz val="9"/>
        <color rgb="FF525254"/>
        <rFont val="Franklin Gothic Book"/>
        <family val="2"/>
      </rPr>
      <t>Collegeville Borough</t>
    </r>
  </si>
  <si>
    <r>
      <rPr>
        <sz val="9"/>
        <color rgb="FF525254"/>
        <rFont val="Franklin Gothic Book"/>
        <family val="2"/>
      </rPr>
      <t>Conshohocken Borough</t>
    </r>
  </si>
  <si>
    <r>
      <rPr>
        <sz val="9"/>
        <color rgb="FF525254"/>
        <rFont val="Franklin Gothic Book"/>
        <family val="2"/>
      </rPr>
      <t>Douglass Township</t>
    </r>
  </si>
  <si>
    <r>
      <rPr>
        <sz val="9"/>
        <color rgb="FF525254"/>
        <rFont val="Franklin Gothic Book"/>
        <family val="2"/>
      </rPr>
      <t>East Greenville Borough</t>
    </r>
  </si>
  <si>
    <r>
      <rPr>
        <sz val="9"/>
        <color rgb="FF525254"/>
        <rFont val="Franklin Gothic Book"/>
        <family val="2"/>
      </rPr>
      <t>East Norriton Township</t>
    </r>
  </si>
  <si>
    <r>
      <rPr>
        <sz val="9"/>
        <color rgb="FF525254"/>
        <rFont val="Franklin Gothic Book"/>
        <family val="2"/>
      </rPr>
      <t>Franconia Township</t>
    </r>
  </si>
  <si>
    <r>
      <rPr>
        <sz val="9"/>
        <color rgb="FF525254"/>
        <rFont val="Franklin Gothic Book"/>
        <family val="2"/>
      </rPr>
      <t>Green Lane Borough</t>
    </r>
  </si>
  <si>
    <r>
      <rPr>
        <sz val="9"/>
        <color rgb="FF525254"/>
        <rFont val="Franklin Gothic Book"/>
        <family val="2"/>
      </rPr>
      <t>Hatboro Borough</t>
    </r>
  </si>
  <si>
    <r>
      <rPr>
        <sz val="9"/>
        <color rgb="FF525254"/>
        <rFont val="Franklin Gothic Book"/>
        <family val="2"/>
      </rPr>
      <t>Hatfield Borough</t>
    </r>
  </si>
  <si>
    <r>
      <rPr>
        <sz val="9"/>
        <color rgb="FF525254"/>
        <rFont val="Franklin Gothic Book"/>
        <family val="2"/>
      </rPr>
      <t>Hatfield Township</t>
    </r>
  </si>
  <si>
    <r>
      <rPr>
        <sz val="9"/>
        <color rgb="FF525254"/>
        <rFont val="Franklin Gothic Book"/>
        <family val="2"/>
      </rPr>
      <t>Horsham Township</t>
    </r>
  </si>
  <si>
    <r>
      <rPr>
        <sz val="9"/>
        <color rgb="FF525254"/>
        <rFont val="Franklin Gothic Book"/>
        <family val="2"/>
      </rPr>
      <t>Jenkintown Borough</t>
    </r>
  </si>
  <si>
    <r>
      <rPr>
        <sz val="9"/>
        <color rgb="FF525254"/>
        <rFont val="Franklin Gothic Book"/>
        <family val="2"/>
      </rPr>
      <t>Lansdale Borough</t>
    </r>
  </si>
  <si>
    <r>
      <rPr>
        <sz val="9"/>
        <color rgb="FF525254"/>
        <rFont val="Franklin Gothic Book"/>
        <family val="2"/>
      </rPr>
      <t>Limerick Township</t>
    </r>
  </si>
  <si>
    <r>
      <rPr>
        <sz val="9"/>
        <color rgb="FF525254"/>
        <rFont val="Franklin Gothic Book"/>
        <family val="2"/>
      </rPr>
      <t>Lower Frederick Township</t>
    </r>
  </si>
  <si>
    <r>
      <rPr>
        <sz val="9"/>
        <color rgb="FF525254"/>
        <rFont val="Franklin Gothic Book"/>
        <family val="2"/>
      </rPr>
      <t>Lower Gwynedd Township</t>
    </r>
  </si>
  <si>
    <r>
      <rPr>
        <sz val="9"/>
        <color rgb="FF525254"/>
        <rFont val="Franklin Gothic Book"/>
        <family val="2"/>
      </rPr>
      <t>Lower Merion Township</t>
    </r>
  </si>
  <si>
    <r>
      <rPr>
        <sz val="9"/>
        <color rgb="FF525254"/>
        <rFont val="Franklin Gothic Book"/>
        <family val="2"/>
      </rPr>
      <t>Lower Moreland Township</t>
    </r>
  </si>
  <si>
    <r>
      <rPr>
        <sz val="9"/>
        <color rgb="FF525254"/>
        <rFont val="Franklin Gothic Book"/>
        <family val="2"/>
      </rPr>
      <t>Lower Pottsgrove Township</t>
    </r>
  </si>
  <si>
    <r>
      <rPr>
        <sz val="9"/>
        <color rgb="FF525254"/>
        <rFont val="Franklin Gothic Book"/>
        <family val="2"/>
      </rPr>
      <t>Lower Providence Township</t>
    </r>
  </si>
  <si>
    <r>
      <rPr>
        <sz val="9"/>
        <color rgb="FF525254"/>
        <rFont val="Franklin Gothic Book"/>
        <family val="2"/>
      </rPr>
      <t>Lower Salford Township</t>
    </r>
  </si>
  <si>
    <r>
      <rPr>
        <sz val="9"/>
        <color rgb="FF525254"/>
        <rFont val="Franklin Gothic Book"/>
        <family val="2"/>
      </rPr>
      <t>Marlborough Township</t>
    </r>
  </si>
  <si>
    <r>
      <rPr>
        <sz val="9"/>
        <color rgb="FF525254"/>
        <rFont val="Franklin Gothic Book"/>
        <family val="2"/>
      </rPr>
      <t>Montgomery Township</t>
    </r>
  </si>
  <si>
    <r>
      <rPr>
        <sz val="9"/>
        <color rgb="FF525254"/>
        <rFont val="Franklin Gothic Book"/>
        <family val="2"/>
      </rPr>
      <t>Narberth Borough</t>
    </r>
  </si>
  <si>
    <r>
      <rPr>
        <sz val="9"/>
        <color rgb="FF525254"/>
        <rFont val="Franklin Gothic Book"/>
        <family val="2"/>
      </rPr>
      <t>New Hanover Township</t>
    </r>
  </si>
  <si>
    <r>
      <rPr>
        <sz val="9"/>
        <color rgb="FF525254"/>
        <rFont val="Franklin Gothic Book"/>
        <family val="2"/>
      </rPr>
      <t>Norristown Borough</t>
    </r>
  </si>
  <si>
    <r>
      <rPr>
        <sz val="9"/>
        <color rgb="FF525254"/>
        <rFont val="Franklin Gothic Book"/>
        <family val="2"/>
      </rPr>
      <t>North Wales Borough</t>
    </r>
  </si>
  <si>
    <r>
      <rPr>
        <sz val="9"/>
        <color rgb="FF525254"/>
        <rFont val="Franklin Gothic Book"/>
        <family val="2"/>
      </rPr>
      <t>Pennsburg Borough</t>
    </r>
  </si>
  <si>
    <r>
      <rPr>
        <sz val="9"/>
        <color rgb="FF525254"/>
        <rFont val="Franklin Gothic Book"/>
        <family val="2"/>
      </rPr>
      <t>Perkiomen Township</t>
    </r>
  </si>
  <si>
    <r>
      <rPr>
        <sz val="9"/>
        <color rgb="FF525254"/>
        <rFont val="Franklin Gothic Book"/>
        <family val="2"/>
      </rPr>
      <t>Plymouth Township</t>
    </r>
  </si>
  <si>
    <r>
      <rPr>
        <sz val="9"/>
        <color rgb="FF525254"/>
        <rFont val="Franklin Gothic Book"/>
        <family val="2"/>
      </rPr>
      <t>Pottstown Borough</t>
    </r>
  </si>
  <si>
    <r>
      <rPr>
        <sz val="9"/>
        <color rgb="FF525254"/>
        <rFont val="Franklin Gothic Book"/>
        <family val="2"/>
      </rPr>
      <t>Red Hill Borough</t>
    </r>
  </si>
  <si>
    <r>
      <rPr>
        <sz val="9"/>
        <color rgb="FF525254"/>
        <rFont val="Franklin Gothic Book"/>
        <family val="2"/>
      </rPr>
      <t>Rockledge Borough</t>
    </r>
  </si>
  <si>
    <r>
      <rPr>
        <sz val="9"/>
        <color rgb="FF525254"/>
        <rFont val="Franklin Gothic Book"/>
        <family val="2"/>
      </rPr>
      <t>Royersford Borough</t>
    </r>
  </si>
  <si>
    <r>
      <rPr>
        <sz val="9"/>
        <color rgb="FF525254"/>
        <rFont val="Franklin Gothic Book"/>
        <family val="2"/>
      </rPr>
      <t>Salford Township</t>
    </r>
  </si>
  <si>
    <r>
      <rPr>
        <sz val="9"/>
        <color rgb="FF525254"/>
        <rFont val="Franklin Gothic Book"/>
        <family val="2"/>
      </rPr>
      <t>Schwenksville Borough</t>
    </r>
  </si>
  <si>
    <r>
      <rPr>
        <sz val="9"/>
        <color rgb="FF525254"/>
        <rFont val="Franklin Gothic Book"/>
        <family val="2"/>
      </rPr>
      <t>Skippack Township</t>
    </r>
  </si>
  <si>
    <r>
      <rPr>
        <sz val="9"/>
        <color rgb="FF525254"/>
        <rFont val="Franklin Gothic Book"/>
        <family val="2"/>
      </rPr>
      <t>Souderton Borough</t>
    </r>
  </si>
  <si>
    <r>
      <rPr>
        <sz val="9"/>
        <color rgb="FF525254"/>
        <rFont val="Franklin Gothic Book"/>
        <family val="2"/>
      </rPr>
      <t>Towamencin Township</t>
    </r>
  </si>
  <si>
    <r>
      <rPr>
        <sz val="9"/>
        <color rgb="FF525254"/>
        <rFont val="Franklin Gothic Book"/>
        <family val="2"/>
      </rPr>
      <t>Trappe Borough</t>
    </r>
  </si>
  <si>
    <r>
      <rPr>
        <sz val="9"/>
        <color rgb="FF525254"/>
        <rFont val="Franklin Gothic Book"/>
        <family val="2"/>
      </rPr>
      <t>Upper Dublin Township</t>
    </r>
  </si>
  <si>
    <r>
      <rPr>
        <sz val="9"/>
        <color rgb="FF525254"/>
        <rFont val="Franklin Gothic Book"/>
        <family val="2"/>
      </rPr>
      <t>Upper Frederick Township</t>
    </r>
  </si>
  <si>
    <r>
      <rPr>
        <sz val="9"/>
        <color rgb="FF525254"/>
        <rFont val="Franklin Gothic Book"/>
        <family val="2"/>
      </rPr>
      <t>Upper Gwynedd Township</t>
    </r>
  </si>
  <si>
    <r>
      <rPr>
        <sz val="9"/>
        <color rgb="FF525254"/>
        <rFont val="Franklin Gothic Book"/>
        <family val="2"/>
      </rPr>
      <t>Upper Hanover Township</t>
    </r>
  </si>
  <si>
    <r>
      <rPr>
        <sz val="9"/>
        <color rgb="FF525254"/>
        <rFont val="Franklin Gothic Book"/>
        <family val="2"/>
      </rPr>
      <t>Upper Merion Township</t>
    </r>
  </si>
  <si>
    <r>
      <rPr>
        <sz val="9"/>
        <color rgb="FF525254"/>
        <rFont val="Franklin Gothic Book"/>
        <family val="2"/>
      </rPr>
      <t>Upper Moreland Township</t>
    </r>
  </si>
  <si>
    <r>
      <rPr>
        <sz val="9"/>
        <color rgb="FF525254"/>
        <rFont val="Franklin Gothic Book"/>
        <family val="2"/>
      </rPr>
      <t>Upper Pottsgrove Township</t>
    </r>
  </si>
  <si>
    <r>
      <rPr>
        <sz val="9"/>
        <color rgb="FF525254"/>
        <rFont val="Franklin Gothic Book"/>
        <family val="2"/>
      </rPr>
      <t>Upper Salford Township</t>
    </r>
  </si>
  <si>
    <r>
      <rPr>
        <sz val="9"/>
        <color rgb="FF525254"/>
        <rFont val="Franklin Gothic Book"/>
        <family val="2"/>
      </rPr>
      <t>West Conshohocken Borough</t>
    </r>
  </si>
  <si>
    <r>
      <rPr>
        <sz val="9"/>
        <color rgb="FF525254"/>
        <rFont val="Franklin Gothic Book"/>
        <family val="2"/>
      </rPr>
      <t>West Norriton Township</t>
    </r>
  </si>
  <si>
    <r>
      <rPr>
        <sz val="9"/>
        <color rgb="FF525254"/>
        <rFont val="Franklin Gothic Book"/>
        <family val="2"/>
      </rPr>
      <t>West Pottsgrove Township</t>
    </r>
  </si>
  <si>
    <r>
      <rPr>
        <sz val="9"/>
        <color rgb="FF525254"/>
        <rFont val="Franklin Gothic Book"/>
        <family val="2"/>
      </rPr>
      <t>Whitemarsh Township</t>
    </r>
  </si>
  <si>
    <r>
      <rPr>
        <sz val="9"/>
        <color rgb="FF525254"/>
        <rFont val="Franklin Gothic Book"/>
        <family val="2"/>
      </rPr>
      <t>Whitpain Township</t>
    </r>
  </si>
  <si>
    <r>
      <rPr>
        <sz val="9"/>
        <color rgb="FF525254"/>
        <rFont val="Franklin Gothic Book"/>
        <family val="2"/>
      </rPr>
      <t>Worcester Township</t>
    </r>
  </si>
  <si>
    <r>
      <rPr>
        <sz val="9"/>
        <color rgb="FF525254"/>
        <rFont val="Franklin Gothic Book"/>
        <family val="2"/>
      </rPr>
      <t>Central</t>
    </r>
  </si>
  <si>
    <r>
      <rPr>
        <sz val="9"/>
        <color rgb="FF525254"/>
        <rFont val="Franklin Gothic Book"/>
        <family val="2"/>
      </rPr>
      <t>South</t>
    </r>
  </si>
  <si>
    <r>
      <rPr>
        <sz val="9"/>
        <color rgb="FF525254"/>
        <rFont val="Franklin Gothic Book"/>
        <family val="2"/>
      </rPr>
      <t>Lower South</t>
    </r>
  </si>
  <si>
    <r>
      <rPr>
        <sz val="9"/>
        <color rgb="FF525254"/>
        <rFont val="Franklin Gothic Book"/>
        <family val="2"/>
      </rPr>
      <t>Lower Southwest</t>
    </r>
  </si>
  <si>
    <r>
      <rPr>
        <sz val="9"/>
        <color rgb="FF525254"/>
        <rFont val="Franklin Gothic Book"/>
        <family val="2"/>
      </rPr>
      <t>University/Southwest</t>
    </r>
  </si>
  <si>
    <r>
      <rPr>
        <sz val="9"/>
        <color rgb="FF525254"/>
        <rFont val="Franklin Gothic Book"/>
        <family val="2"/>
      </rPr>
      <t>West</t>
    </r>
  </si>
  <si>
    <r>
      <rPr>
        <sz val="9"/>
        <color rgb="FF525254"/>
        <rFont val="Franklin Gothic Book"/>
        <family val="2"/>
      </rPr>
      <t>West Park</t>
    </r>
  </si>
  <si>
    <r>
      <rPr>
        <sz val="9"/>
        <color rgb="FF525254"/>
        <rFont val="Franklin Gothic Book"/>
        <family val="2"/>
      </rPr>
      <t>Lower North</t>
    </r>
  </si>
  <si>
    <r>
      <rPr>
        <sz val="9"/>
        <color rgb="FF525254"/>
        <rFont val="Franklin Gothic Book"/>
        <family val="2"/>
      </rPr>
      <t>River Wards</t>
    </r>
  </si>
  <si>
    <r>
      <rPr>
        <sz val="9"/>
        <color rgb="FF525254"/>
        <rFont val="Franklin Gothic Book"/>
        <family val="2"/>
      </rPr>
      <t>North</t>
    </r>
  </si>
  <si>
    <r>
      <rPr>
        <sz val="9"/>
        <color rgb="FF525254"/>
        <rFont val="Franklin Gothic Book"/>
        <family val="2"/>
      </rPr>
      <t>Lower Northwest</t>
    </r>
  </si>
  <si>
    <r>
      <rPr>
        <sz val="9"/>
        <color rgb="FF525254"/>
        <rFont val="Franklin Gothic Book"/>
        <family val="2"/>
      </rPr>
      <t>Upper Northwest</t>
    </r>
  </si>
  <si>
    <r>
      <rPr>
        <sz val="9"/>
        <color rgb="FF525254"/>
        <rFont val="Franklin Gothic Book"/>
        <family val="2"/>
      </rPr>
      <t>Upper North</t>
    </r>
  </si>
  <si>
    <r>
      <rPr>
        <sz val="9"/>
        <color rgb="FF525254"/>
        <rFont val="Franklin Gothic Book"/>
        <family val="2"/>
      </rPr>
      <t>Lower Northeast</t>
    </r>
  </si>
  <si>
    <r>
      <rPr>
        <sz val="9"/>
        <color rgb="FF525254"/>
        <rFont val="Franklin Gothic Book"/>
        <family val="2"/>
      </rPr>
      <t>Central Northeast</t>
    </r>
  </si>
  <si>
    <r>
      <rPr>
        <sz val="9"/>
        <color rgb="FF525254"/>
        <rFont val="Franklin Gothic Book"/>
        <family val="2"/>
      </rPr>
      <t>North Delaware</t>
    </r>
  </si>
  <si>
    <r>
      <rPr>
        <sz val="9"/>
        <color rgb="FF525254"/>
        <rFont val="Franklin Gothic Book"/>
        <family val="2"/>
      </rPr>
      <t>Lower Far Northeast</t>
    </r>
  </si>
  <si>
    <r>
      <rPr>
        <sz val="9"/>
        <color rgb="FF525254"/>
        <rFont val="Franklin Gothic Book"/>
        <family val="2"/>
      </rPr>
      <t>Upper Far Northeast</t>
    </r>
  </si>
  <si>
    <r>
      <rPr>
        <sz val="9"/>
        <color rgb="FF525254"/>
        <rFont val="Franklin Gothic Book"/>
        <family val="2"/>
      </rPr>
      <t>Burlington County</t>
    </r>
  </si>
  <si>
    <r>
      <rPr>
        <sz val="9"/>
        <color rgb="FF525254"/>
        <rFont val="Franklin Gothic Book"/>
        <family val="2"/>
      </rPr>
      <t>Bass River Township</t>
    </r>
  </si>
  <si>
    <r>
      <rPr>
        <sz val="9"/>
        <color rgb="FF525254"/>
        <rFont val="Franklin Gothic Book"/>
        <family val="2"/>
      </rPr>
      <t>Beverly City</t>
    </r>
  </si>
  <si>
    <r>
      <rPr>
        <sz val="9"/>
        <color rgb="FF525254"/>
        <rFont val="Franklin Gothic Book"/>
        <family val="2"/>
      </rPr>
      <t>Bordentown City</t>
    </r>
  </si>
  <si>
    <r>
      <rPr>
        <sz val="9"/>
        <color rgb="FF525254"/>
        <rFont val="Franklin Gothic Book"/>
        <family val="2"/>
      </rPr>
      <t>Bordentown Township</t>
    </r>
  </si>
  <si>
    <r>
      <rPr>
        <sz val="9"/>
        <color rgb="FF525254"/>
        <rFont val="Franklin Gothic Book"/>
        <family val="2"/>
      </rPr>
      <t>Burlington City</t>
    </r>
  </si>
  <si>
    <r>
      <rPr>
        <sz val="9"/>
        <color rgb="FF525254"/>
        <rFont val="Franklin Gothic Book"/>
        <family val="2"/>
      </rPr>
      <t>Burlington Township</t>
    </r>
  </si>
  <si>
    <r>
      <rPr>
        <sz val="9"/>
        <color rgb="FF525254"/>
        <rFont val="Franklin Gothic Book"/>
        <family val="2"/>
      </rPr>
      <t>Chesterfield Township</t>
    </r>
  </si>
  <si>
    <r>
      <rPr>
        <sz val="9"/>
        <color rgb="FF525254"/>
        <rFont val="Franklin Gothic Book"/>
        <family val="2"/>
      </rPr>
      <t>Cinnaminson Township</t>
    </r>
  </si>
  <si>
    <r>
      <rPr>
        <sz val="9"/>
        <color rgb="FF525254"/>
        <rFont val="Franklin Gothic Book"/>
        <family val="2"/>
      </rPr>
      <t>Delanco Township</t>
    </r>
  </si>
  <si>
    <r>
      <rPr>
        <sz val="9"/>
        <color rgb="FF525254"/>
        <rFont val="Franklin Gothic Book"/>
        <family val="2"/>
      </rPr>
      <t>Delran Township</t>
    </r>
  </si>
  <si>
    <r>
      <rPr>
        <sz val="9"/>
        <color rgb="FF525254"/>
        <rFont val="Franklin Gothic Book"/>
        <family val="2"/>
      </rPr>
      <t>Eastampton Township</t>
    </r>
  </si>
  <si>
    <r>
      <rPr>
        <sz val="9"/>
        <color rgb="FF525254"/>
        <rFont val="Franklin Gothic Book"/>
        <family val="2"/>
      </rPr>
      <t>Edgewater Park Township</t>
    </r>
  </si>
  <si>
    <r>
      <rPr>
        <sz val="9"/>
        <color rgb="FF525254"/>
        <rFont val="Franklin Gothic Book"/>
        <family val="2"/>
      </rPr>
      <t>Evesham Township</t>
    </r>
  </si>
  <si>
    <r>
      <rPr>
        <sz val="9"/>
        <color rgb="FF525254"/>
        <rFont val="Franklin Gothic Book"/>
        <family val="2"/>
      </rPr>
      <t>Fieldsboro Borough</t>
    </r>
  </si>
  <si>
    <r>
      <rPr>
        <sz val="9"/>
        <color rgb="FF525254"/>
        <rFont val="Franklin Gothic Book"/>
        <family val="2"/>
      </rPr>
      <t>Florence Township</t>
    </r>
  </si>
  <si>
    <r>
      <rPr>
        <sz val="9"/>
        <color rgb="FF525254"/>
        <rFont val="Franklin Gothic Book"/>
        <family val="2"/>
      </rPr>
      <t>Hainesport Township</t>
    </r>
  </si>
  <si>
    <r>
      <rPr>
        <sz val="9"/>
        <color rgb="FF525254"/>
        <rFont val="Franklin Gothic Book"/>
        <family val="2"/>
      </rPr>
      <t>Lumberton Township</t>
    </r>
  </si>
  <si>
    <r>
      <rPr>
        <sz val="9"/>
        <color rgb="FF525254"/>
        <rFont val="Franklin Gothic Book"/>
        <family val="2"/>
      </rPr>
      <t>Mansfield Township</t>
    </r>
  </si>
  <si>
    <r>
      <rPr>
        <sz val="9"/>
        <color rgb="FF525254"/>
        <rFont val="Franklin Gothic Book"/>
        <family val="2"/>
      </rPr>
      <t>Maple Shade Township</t>
    </r>
  </si>
  <si>
    <r>
      <rPr>
        <sz val="9"/>
        <color rgb="FF525254"/>
        <rFont val="Franklin Gothic Book"/>
        <family val="2"/>
      </rPr>
      <t>Medford Lakes Borough</t>
    </r>
  </si>
  <si>
    <r>
      <rPr>
        <sz val="9"/>
        <color rgb="FF525254"/>
        <rFont val="Franklin Gothic Book"/>
        <family val="2"/>
      </rPr>
      <t>Medford Township</t>
    </r>
  </si>
  <si>
    <r>
      <rPr>
        <sz val="9"/>
        <color rgb="FF525254"/>
        <rFont val="Franklin Gothic Book"/>
        <family val="2"/>
      </rPr>
      <t>Moorestown Township</t>
    </r>
  </si>
  <si>
    <r>
      <rPr>
        <sz val="9"/>
        <color rgb="FF525254"/>
        <rFont val="Franklin Gothic Book"/>
        <family val="2"/>
      </rPr>
      <t>Mount Holly Township</t>
    </r>
  </si>
  <si>
    <r>
      <rPr>
        <sz val="9"/>
        <color rgb="FF525254"/>
        <rFont val="Franklin Gothic Book"/>
        <family val="2"/>
      </rPr>
      <t>Mount Laurel Township</t>
    </r>
  </si>
  <si>
    <r>
      <rPr>
        <sz val="9"/>
        <color rgb="FF525254"/>
        <rFont val="Franklin Gothic Book"/>
        <family val="2"/>
      </rPr>
      <t>North Hanover Township</t>
    </r>
  </si>
  <si>
    <r>
      <rPr>
        <sz val="9"/>
        <color rgb="FF525254"/>
        <rFont val="Franklin Gothic Book"/>
        <family val="2"/>
      </rPr>
      <t>Palmyra Borough</t>
    </r>
  </si>
  <si>
    <r>
      <rPr>
        <sz val="9"/>
        <color rgb="FF525254"/>
        <rFont val="Franklin Gothic Book"/>
        <family val="2"/>
      </rPr>
      <t>Pemberton Borough</t>
    </r>
  </si>
  <si>
    <r>
      <rPr>
        <sz val="9"/>
        <color rgb="FF525254"/>
        <rFont val="Franklin Gothic Book"/>
        <family val="2"/>
      </rPr>
      <t>Pemberton Township</t>
    </r>
  </si>
  <si>
    <r>
      <rPr>
        <sz val="9"/>
        <color rgb="FF525254"/>
        <rFont val="Franklin Gothic Book"/>
        <family val="2"/>
      </rPr>
      <t>Riverside Township</t>
    </r>
  </si>
  <si>
    <r>
      <rPr>
        <sz val="9"/>
        <color rgb="FF525254"/>
        <rFont val="Franklin Gothic Book"/>
        <family val="2"/>
      </rPr>
      <t>Riverton Borough</t>
    </r>
  </si>
  <si>
    <r>
      <rPr>
        <sz val="9"/>
        <color rgb="FF525254"/>
        <rFont val="Franklin Gothic Book"/>
        <family val="2"/>
      </rPr>
      <t>Shamong Township</t>
    </r>
  </si>
  <si>
    <r>
      <rPr>
        <sz val="9"/>
        <color rgb="FF525254"/>
        <rFont val="Franklin Gothic Book"/>
        <family val="2"/>
      </rPr>
      <t>Southampton Township</t>
    </r>
  </si>
  <si>
    <r>
      <rPr>
        <sz val="9"/>
        <color rgb="FF525254"/>
        <rFont val="Franklin Gothic Book"/>
        <family val="2"/>
      </rPr>
      <t>Tabernacle Township</t>
    </r>
  </si>
  <si>
    <r>
      <rPr>
        <sz val="9"/>
        <color rgb="FF525254"/>
        <rFont val="Franklin Gothic Book"/>
        <family val="2"/>
      </rPr>
      <t>Washington Township</t>
    </r>
  </si>
  <si>
    <r>
      <rPr>
        <sz val="9"/>
        <color rgb="FF525254"/>
        <rFont val="Franklin Gothic Book"/>
        <family val="2"/>
      </rPr>
      <t>Westampton Township</t>
    </r>
  </si>
  <si>
    <r>
      <rPr>
        <sz val="9"/>
        <color rgb="FF525254"/>
        <rFont val="Franklin Gothic Book"/>
        <family val="2"/>
      </rPr>
      <t>Willingboro Township</t>
    </r>
  </si>
  <si>
    <r>
      <rPr>
        <sz val="9"/>
        <color rgb="FF525254"/>
        <rFont val="Franklin Gothic Book"/>
        <family val="2"/>
      </rPr>
      <t>Woodland Township</t>
    </r>
  </si>
  <si>
    <r>
      <rPr>
        <sz val="9"/>
        <color rgb="FF525254"/>
        <rFont val="Franklin Gothic Book"/>
        <family val="2"/>
      </rPr>
      <t>Wrightstown Borough</t>
    </r>
  </si>
  <si>
    <r>
      <rPr>
        <sz val="9"/>
        <color rgb="FF525254"/>
        <rFont val="Franklin Gothic Book"/>
        <family val="2"/>
      </rPr>
      <t>Camden County</t>
    </r>
  </si>
  <si>
    <r>
      <rPr>
        <sz val="9"/>
        <color rgb="FF525254"/>
        <rFont val="Franklin Gothic Book"/>
        <family val="2"/>
      </rPr>
      <t>Audubon Borough</t>
    </r>
  </si>
  <si>
    <r>
      <rPr>
        <sz val="9"/>
        <color rgb="FF525254"/>
        <rFont val="Franklin Gothic Book"/>
        <family val="2"/>
      </rPr>
      <t>Audubon Park Borough</t>
    </r>
  </si>
  <si>
    <r>
      <rPr>
        <sz val="9"/>
        <color rgb="FF525254"/>
        <rFont val="Franklin Gothic Book"/>
        <family val="2"/>
      </rPr>
      <t>Barrington Borough</t>
    </r>
  </si>
  <si>
    <r>
      <rPr>
        <sz val="9"/>
        <color rgb="FF525254"/>
        <rFont val="Franklin Gothic Book"/>
        <family val="2"/>
      </rPr>
      <t>Bellmawr Borough</t>
    </r>
  </si>
  <si>
    <r>
      <rPr>
        <sz val="9"/>
        <color rgb="FF525254"/>
        <rFont val="Franklin Gothic Book"/>
        <family val="2"/>
      </rPr>
      <t>Berlin Borough</t>
    </r>
  </si>
  <si>
    <r>
      <rPr>
        <sz val="9"/>
        <color rgb="FF525254"/>
        <rFont val="Franklin Gothic Book"/>
        <family val="2"/>
      </rPr>
      <t>Berlin Township</t>
    </r>
  </si>
  <si>
    <r>
      <rPr>
        <sz val="9"/>
        <color rgb="FF525254"/>
        <rFont val="Franklin Gothic Book"/>
        <family val="2"/>
      </rPr>
      <t>Brooklawn Borough</t>
    </r>
  </si>
  <si>
    <r>
      <rPr>
        <sz val="9"/>
        <color rgb="FF525254"/>
        <rFont val="Franklin Gothic Book"/>
        <family val="2"/>
      </rPr>
      <t>Camden City</t>
    </r>
  </si>
  <si>
    <r>
      <rPr>
        <sz val="9"/>
        <color rgb="FF525254"/>
        <rFont val="Franklin Gothic Book"/>
        <family val="2"/>
      </rPr>
      <t>Cherry Hill Township</t>
    </r>
  </si>
  <si>
    <r>
      <rPr>
        <sz val="9"/>
        <color rgb="FF525254"/>
        <rFont val="Franklin Gothic Book"/>
        <family val="2"/>
      </rPr>
      <t>Chesilhurst Borough</t>
    </r>
  </si>
  <si>
    <r>
      <rPr>
        <sz val="9"/>
        <color rgb="FF525254"/>
        <rFont val="Franklin Gothic Book"/>
        <family val="2"/>
      </rPr>
      <t>Clementon Borough</t>
    </r>
  </si>
  <si>
    <r>
      <rPr>
        <sz val="9"/>
        <color rgb="FF525254"/>
        <rFont val="Franklin Gothic Book"/>
        <family val="2"/>
      </rPr>
      <t>Collingswood Borough</t>
    </r>
  </si>
  <si>
    <r>
      <rPr>
        <sz val="9"/>
        <color rgb="FF525254"/>
        <rFont val="Franklin Gothic Book"/>
        <family val="2"/>
      </rPr>
      <t>Gibbsboro Borough</t>
    </r>
  </si>
  <si>
    <r>
      <rPr>
        <sz val="9"/>
        <color rgb="FF525254"/>
        <rFont val="Franklin Gothic Book"/>
        <family val="2"/>
      </rPr>
      <t>Gloucester City</t>
    </r>
  </si>
  <si>
    <r>
      <rPr>
        <sz val="9"/>
        <color rgb="FF525254"/>
        <rFont val="Franklin Gothic Book"/>
        <family val="2"/>
      </rPr>
      <t>Gloucester Township</t>
    </r>
  </si>
  <si>
    <r>
      <rPr>
        <sz val="9"/>
        <color rgb="FF525254"/>
        <rFont val="Franklin Gothic Book"/>
        <family val="2"/>
      </rPr>
      <t>Haddon Township</t>
    </r>
  </si>
  <si>
    <r>
      <rPr>
        <sz val="9"/>
        <color rgb="FF525254"/>
        <rFont val="Franklin Gothic Book"/>
        <family val="2"/>
      </rPr>
      <t>Haddonfield Borough</t>
    </r>
  </si>
  <si>
    <r>
      <rPr>
        <sz val="9"/>
        <color rgb="FF525254"/>
        <rFont val="Franklin Gothic Book"/>
        <family val="2"/>
      </rPr>
      <t>Haddon Heights Borough</t>
    </r>
  </si>
  <si>
    <r>
      <rPr>
        <sz val="9"/>
        <color rgb="FF525254"/>
        <rFont val="Franklin Gothic Book"/>
        <family val="2"/>
      </rPr>
      <t>Hi-Nella Borough</t>
    </r>
  </si>
  <si>
    <r>
      <rPr>
        <sz val="9"/>
        <color rgb="FF525254"/>
        <rFont val="Franklin Gothic Book"/>
        <family val="2"/>
      </rPr>
      <t>Laurel Springs Borough</t>
    </r>
  </si>
  <si>
    <r>
      <rPr>
        <sz val="9"/>
        <color rgb="FF525254"/>
        <rFont val="Franklin Gothic Book"/>
        <family val="2"/>
      </rPr>
      <t>Lawnside Borough</t>
    </r>
  </si>
  <si>
    <r>
      <rPr>
        <sz val="9"/>
        <color rgb="FF525254"/>
        <rFont val="Franklin Gothic Book"/>
        <family val="2"/>
      </rPr>
      <t>Lindenwold Borough</t>
    </r>
  </si>
  <si>
    <r>
      <rPr>
        <sz val="9"/>
        <color rgb="FF525254"/>
        <rFont val="Franklin Gothic Book"/>
        <family val="2"/>
      </rPr>
      <t>Magnolia Borough</t>
    </r>
  </si>
  <si>
    <r>
      <rPr>
        <sz val="9"/>
        <color rgb="FF525254"/>
        <rFont val="Franklin Gothic Book"/>
        <family val="2"/>
      </rPr>
      <t>Merchantville Borough</t>
    </r>
  </si>
  <si>
    <r>
      <rPr>
        <sz val="9"/>
        <color rgb="FF525254"/>
        <rFont val="Franklin Gothic Book"/>
        <family val="2"/>
      </rPr>
      <t>Mount Ephraim Borough</t>
    </r>
  </si>
  <si>
    <r>
      <rPr>
        <sz val="9"/>
        <color rgb="FF525254"/>
        <rFont val="Franklin Gothic Book"/>
        <family val="2"/>
      </rPr>
      <t>Oaklyn Borough</t>
    </r>
  </si>
  <si>
    <r>
      <rPr>
        <sz val="9"/>
        <color rgb="FF525254"/>
        <rFont val="Franklin Gothic Book"/>
        <family val="2"/>
      </rPr>
      <t>Pennsauken Township</t>
    </r>
  </si>
  <si>
    <r>
      <rPr>
        <sz val="9"/>
        <color rgb="FF525254"/>
        <rFont val="Franklin Gothic Book"/>
        <family val="2"/>
      </rPr>
      <t>Pine Hill Borough</t>
    </r>
  </si>
  <si>
    <r>
      <rPr>
        <sz val="9"/>
        <color rgb="FF525254"/>
        <rFont val="Franklin Gothic Book"/>
        <family val="2"/>
      </rPr>
      <t>Pine Valley Borough</t>
    </r>
  </si>
  <si>
    <r>
      <rPr>
        <sz val="9"/>
        <color rgb="FF525254"/>
        <rFont val="Franklin Gothic Book"/>
        <family val="2"/>
      </rPr>
      <t>Runnemede Borough</t>
    </r>
  </si>
  <si>
    <r>
      <rPr>
        <sz val="9"/>
        <color rgb="FF525254"/>
        <rFont val="Franklin Gothic Book"/>
        <family val="2"/>
      </rPr>
      <t>Somerdale Borough</t>
    </r>
  </si>
  <si>
    <r>
      <rPr>
        <sz val="9"/>
        <color rgb="FF525254"/>
        <rFont val="Franklin Gothic Book"/>
        <family val="2"/>
      </rPr>
      <t>Stratford Borough</t>
    </r>
  </si>
  <si>
    <r>
      <rPr>
        <sz val="9"/>
        <color rgb="FF525254"/>
        <rFont val="Franklin Gothic Book"/>
        <family val="2"/>
      </rPr>
      <t>Tavistock Borough</t>
    </r>
  </si>
  <si>
    <r>
      <rPr>
        <sz val="9"/>
        <color rgb="FF525254"/>
        <rFont val="Franklin Gothic Book"/>
        <family val="2"/>
      </rPr>
      <t>Voorhees Township</t>
    </r>
  </si>
  <si>
    <r>
      <rPr>
        <sz val="9"/>
        <color rgb="FF525254"/>
        <rFont val="Franklin Gothic Book"/>
        <family val="2"/>
      </rPr>
      <t>Waterford Township</t>
    </r>
  </si>
  <si>
    <r>
      <rPr>
        <sz val="9"/>
        <color rgb="FF525254"/>
        <rFont val="Franklin Gothic Book"/>
        <family val="2"/>
      </rPr>
      <t>Winslow Township</t>
    </r>
  </si>
  <si>
    <r>
      <rPr>
        <sz val="9"/>
        <color rgb="FF525254"/>
        <rFont val="Franklin Gothic Book"/>
        <family val="2"/>
      </rPr>
      <t>Woodlynne Borough</t>
    </r>
  </si>
  <si>
    <r>
      <rPr>
        <sz val="9"/>
        <color rgb="FF525254"/>
        <rFont val="Franklin Gothic Book"/>
        <family val="2"/>
      </rPr>
      <t>Gloucester County</t>
    </r>
  </si>
  <si>
    <r>
      <rPr>
        <sz val="9"/>
        <color rgb="FF525254"/>
        <rFont val="Franklin Gothic Book"/>
        <family val="2"/>
      </rPr>
      <t>Clayton Borough</t>
    </r>
  </si>
  <si>
    <r>
      <rPr>
        <sz val="9"/>
        <color rgb="FF525254"/>
        <rFont val="Franklin Gothic Book"/>
        <family val="2"/>
      </rPr>
      <t>Deptford Township</t>
    </r>
  </si>
  <si>
    <r>
      <rPr>
        <sz val="9"/>
        <color rgb="FF525254"/>
        <rFont val="Franklin Gothic Book"/>
        <family val="2"/>
      </rPr>
      <t>East Greenwich Township</t>
    </r>
  </si>
  <si>
    <r>
      <rPr>
        <sz val="9"/>
        <color rgb="FF525254"/>
        <rFont val="Franklin Gothic Book"/>
        <family val="2"/>
      </rPr>
      <t>Glassboro Borough</t>
    </r>
  </si>
  <si>
    <r>
      <rPr>
        <sz val="9"/>
        <color rgb="FF525254"/>
        <rFont val="Franklin Gothic Book"/>
        <family val="2"/>
      </rPr>
      <t>Greenwich Township</t>
    </r>
  </si>
  <si>
    <r>
      <rPr>
        <sz val="9"/>
        <color rgb="FF525254"/>
        <rFont val="Franklin Gothic Book"/>
        <family val="2"/>
      </rPr>
      <t>Harrison Township</t>
    </r>
  </si>
  <si>
    <r>
      <rPr>
        <sz val="9"/>
        <color rgb="FF525254"/>
        <rFont val="Franklin Gothic Book"/>
        <family val="2"/>
      </rPr>
      <t>Logan Township</t>
    </r>
  </si>
  <si>
    <r>
      <rPr>
        <sz val="9"/>
        <color rgb="FF525254"/>
        <rFont val="Franklin Gothic Book"/>
        <family val="2"/>
      </rPr>
      <t>Mantua Township</t>
    </r>
  </si>
  <si>
    <r>
      <rPr>
        <sz val="9"/>
        <color rgb="FF525254"/>
        <rFont val="Franklin Gothic Book"/>
        <family val="2"/>
      </rPr>
      <t>Monroe Township</t>
    </r>
  </si>
  <si>
    <r>
      <rPr>
        <sz val="9"/>
        <color rgb="FF525254"/>
        <rFont val="Franklin Gothic Book"/>
        <family val="2"/>
      </rPr>
      <t>National Park Borough</t>
    </r>
  </si>
  <si>
    <r>
      <rPr>
        <sz val="9"/>
        <color rgb="FF525254"/>
        <rFont val="Franklin Gothic Book"/>
        <family val="2"/>
      </rPr>
      <t>Newfield Borough</t>
    </r>
  </si>
  <si>
    <r>
      <rPr>
        <sz val="9"/>
        <color rgb="FF525254"/>
        <rFont val="Franklin Gothic Book"/>
        <family val="2"/>
      </rPr>
      <t>Paulsboro Borough</t>
    </r>
  </si>
  <si>
    <r>
      <rPr>
        <sz val="9"/>
        <color rgb="FF525254"/>
        <rFont val="Franklin Gothic Book"/>
        <family val="2"/>
      </rPr>
      <t>Pitman Borough</t>
    </r>
  </si>
  <si>
    <r>
      <rPr>
        <sz val="9"/>
        <color rgb="FF525254"/>
        <rFont val="Franklin Gothic Book"/>
        <family val="2"/>
      </rPr>
      <t>South Harrison Township</t>
    </r>
  </si>
  <si>
    <r>
      <rPr>
        <sz val="9"/>
        <color rgb="FF525254"/>
        <rFont val="Franklin Gothic Book"/>
        <family val="2"/>
      </rPr>
      <t>Swedesboro Borough</t>
    </r>
  </si>
  <si>
    <r>
      <rPr>
        <sz val="9"/>
        <color rgb="FF525254"/>
        <rFont val="Franklin Gothic Book"/>
        <family val="2"/>
      </rPr>
      <t>Wenonah Borough</t>
    </r>
  </si>
  <si>
    <r>
      <rPr>
        <sz val="9"/>
        <color rgb="FF525254"/>
        <rFont val="Franklin Gothic Book"/>
        <family val="2"/>
      </rPr>
      <t>West Deptford Township</t>
    </r>
  </si>
  <si>
    <r>
      <rPr>
        <sz val="9"/>
        <color rgb="FF525254"/>
        <rFont val="Franklin Gothic Book"/>
        <family val="2"/>
      </rPr>
      <t>Westville Borough</t>
    </r>
  </si>
  <si>
    <r>
      <rPr>
        <sz val="9"/>
        <color rgb="FF525254"/>
        <rFont val="Franklin Gothic Book"/>
        <family val="2"/>
      </rPr>
      <t>Woodbury City</t>
    </r>
  </si>
  <si>
    <r>
      <rPr>
        <sz val="9"/>
        <color rgb="FF525254"/>
        <rFont val="Franklin Gothic Book"/>
        <family val="2"/>
      </rPr>
      <t>Woodbury Heights Borough</t>
    </r>
  </si>
  <si>
    <r>
      <rPr>
        <sz val="9"/>
        <color rgb="FF525254"/>
        <rFont val="Franklin Gothic Book"/>
        <family val="2"/>
      </rPr>
      <t>Woolwich Township</t>
    </r>
  </si>
  <si>
    <r>
      <rPr>
        <sz val="9"/>
        <color rgb="FF525254"/>
        <rFont val="Franklin Gothic Book"/>
        <family val="2"/>
      </rPr>
      <t>Mercer County</t>
    </r>
  </si>
  <si>
    <r>
      <rPr>
        <sz val="9"/>
        <color rgb="FF525254"/>
        <rFont val="Franklin Gothic Book"/>
        <family val="2"/>
      </rPr>
      <t>East Windsor Township</t>
    </r>
  </si>
  <si>
    <r>
      <rPr>
        <sz val="9"/>
        <color rgb="FF525254"/>
        <rFont val="Franklin Gothic Book"/>
        <family val="2"/>
      </rPr>
      <t>Ewing Township</t>
    </r>
  </si>
  <si>
    <r>
      <rPr>
        <sz val="9"/>
        <color rgb="FF525254"/>
        <rFont val="Franklin Gothic Book"/>
        <family val="2"/>
      </rPr>
      <t>Hamilton Township</t>
    </r>
  </si>
  <si>
    <r>
      <rPr>
        <sz val="9"/>
        <color rgb="FF525254"/>
        <rFont val="Franklin Gothic Book"/>
        <family val="2"/>
      </rPr>
      <t>Hightstown Borough</t>
    </r>
  </si>
  <si>
    <r>
      <rPr>
        <sz val="9"/>
        <color rgb="FF525254"/>
        <rFont val="Franklin Gothic Book"/>
        <family val="2"/>
      </rPr>
      <t>Hopewell Borough</t>
    </r>
  </si>
  <si>
    <r>
      <rPr>
        <sz val="9"/>
        <color rgb="FF525254"/>
        <rFont val="Franklin Gothic Book"/>
        <family val="2"/>
      </rPr>
      <t>Hopewell Township</t>
    </r>
  </si>
  <si>
    <r>
      <rPr>
        <sz val="9"/>
        <color rgb="FF525254"/>
        <rFont val="Franklin Gothic Book"/>
        <family val="2"/>
      </rPr>
      <t>Lawrence Township</t>
    </r>
  </si>
  <si>
    <r>
      <rPr>
        <sz val="9"/>
        <color rgb="FF525254"/>
        <rFont val="Franklin Gothic Book"/>
        <family val="2"/>
      </rPr>
      <t>Pennington Borough</t>
    </r>
  </si>
  <si>
    <r>
      <rPr>
        <sz val="9"/>
        <color rgb="FF525254"/>
        <rFont val="Franklin Gothic Book"/>
        <family val="2"/>
      </rPr>
      <t>Princeton</t>
    </r>
  </si>
  <si>
    <r>
      <rPr>
        <sz val="9"/>
        <color rgb="FF525254"/>
        <rFont val="Franklin Gothic Book"/>
        <family val="2"/>
      </rPr>
      <t>Robbinsville</t>
    </r>
  </si>
  <si>
    <r>
      <rPr>
        <sz val="9"/>
        <color rgb="FF525254"/>
        <rFont val="Franklin Gothic Book"/>
        <family val="2"/>
      </rPr>
      <t>Trenton City</t>
    </r>
  </si>
  <si>
    <r>
      <rPr>
        <sz val="9"/>
        <color rgb="FF525254"/>
        <rFont val="Franklin Gothic Book"/>
        <family val="2"/>
      </rPr>
      <t>West Windsor Township</t>
    </r>
  </si>
  <si>
    <r>
      <rPr>
        <sz val="9"/>
        <color rgb="FF58595B"/>
        <rFont val="Franklin Gothic Book"/>
        <family val="2"/>
      </rPr>
      <t>Source: Delaware Valley Regional Planning Commission, September 2016. Base employment data from the National Establishments Time Series (NETS) database, 2010 and 2013.</t>
    </r>
  </si>
  <si>
    <t>Chadds Ford Twp.</t>
  </si>
  <si>
    <t>Princeton</t>
  </si>
  <si>
    <t>Pennsylvania Population Projections 2010-2040</t>
  </si>
  <si>
    <t>Source: Pennsylvania State Data Center for the Center for Rural Pennsylvania</t>
  </si>
  <si>
    <t>County</t>
  </si>
  <si>
    <t>Age</t>
  </si>
  <si>
    <t>Male</t>
  </si>
  <si>
    <t>Female</t>
  </si>
  <si>
    <t>Total</t>
  </si>
  <si>
    <t>0-4</t>
  </si>
  <si>
    <t>5-9</t>
  </si>
  <si>
    <t>10-14</t>
  </si>
  <si>
    <t>15-19</t>
  </si>
  <si>
    <t>20-24</t>
  </si>
  <si>
    <t>25-29</t>
  </si>
  <si>
    <t>30-34</t>
  </si>
  <si>
    <t>35-39</t>
  </si>
  <si>
    <t>40-44</t>
  </si>
  <si>
    <t>45-49</t>
  </si>
  <si>
    <t>50-54</t>
  </si>
  <si>
    <t>55-59</t>
  </si>
  <si>
    <t>60-64</t>
  </si>
  <si>
    <t>65-69</t>
  </si>
  <si>
    <t>70-74</t>
  </si>
  <si>
    <t>75-79</t>
  </si>
  <si>
    <t>80-84</t>
  </si>
  <si>
    <t>85+</t>
  </si>
  <si>
    <t>Northumberland Count</t>
  </si>
  <si>
    <t>Percent Change:</t>
  </si>
  <si>
    <t>2010 to 2040</t>
  </si>
  <si>
    <t>2015 to 2040</t>
  </si>
  <si>
    <t>Mahoning Township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</si>
</sst>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0.0%"/>
    <numFmt numFmtId="166" formatCode="mmmm\ d\,\ yyyy"/>
    <numFmt numFmtId="167" formatCode="[$-409]mmmm\ d\,\ yyyy;@"/>
  </numFmts>
  <fonts count="38"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0"/>
      <color theme="0"/>
      <name val="Times New Roman"/>
      <family val="1"/>
    </font>
    <font>
      <sz val="10"/>
      <name val="Times New Roman"/>
      <family val="1"/>
    </font>
    <font>
      <b/>
      <sz val="10"/>
      <name val="Arial"/>
      <family val="2"/>
    </font>
    <font>
      <i/>
      <sz val="8"/>
      <name val="Arial"/>
      <family val="2"/>
    </font>
    <font>
      <b/>
      <sz val="10"/>
      <color indexed="10"/>
      <name val="Arial"/>
      <family val="2"/>
    </font>
    <font>
      <b/>
      <u/>
      <sz val="10"/>
      <name val="Arial"/>
      <family val="2"/>
    </font>
    <font>
      <b/>
      <sz val="24"/>
      <name val="Arial"/>
      <family val="2"/>
    </font>
    <font>
      <b/>
      <sz val="14"/>
      <name val="Arial"/>
      <family val="2"/>
    </font>
    <font>
      <b/>
      <sz val="12"/>
      <name val="Arial"/>
      <family val="2"/>
    </font>
    <font>
      <b/>
      <u/>
      <sz val="12"/>
      <name val="Arial"/>
      <family val="2"/>
    </font>
    <font>
      <sz val="12"/>
      <name val="Arial"/>
      <family val="2"/>
    </font>
    <font>
      <sz val="11"/>
      <name val="Arial"/>
      <family val="2"/>
    </font>
    <font>
      <sz val="17"/>
      <color theme="1"/>
      <name val="Times New Roman"/>
      <family val="1"/>
    </font>
    <font>
      <b/>
      <sz val="10"/>
      <name val="Times New Roman"/>
      <family val="1"/>
    </font>
    <font>
      <b/>
      <sz val="10"/>
      <color rgb="FF0278AE"/>
      <name val="Times New Roman"/>
      <family val="1"/>
    </font>
    <font>
      <sz val="8"/>
      <name val="Franklin Gothic Book"/>
      <family val="2"/>
    </font>
    <font>
      <sz val="8"/>
      <color rgb="FFFFFFFF"/>
      <name val="Franklin Gothic Book"/>
      <family val="2"/>
    </font>
    <font>
      <sz val="8"/>
      <color rgb="FF525254"/>
      <name val="Franklin Gothic Book"/>
      <family val="2"/>
    </font>
    <font>
      <sz val="8"/>
      <color rgb="FF231F20"/>
      <name val="Franklin Gothic Book"/>
      <family val="2"/>
    </font>
    <font>
      <i/>
      <sz val="8"/>
      <name val="Franklin Gothic Book"/>
      <family val="2"/>
    </font>
    <font>
      <i/>
      <sz val="8"/>
      <color rgb="FF231F20"/>
      <name val="Franklin Gothic Book"/>
      <family val="2"/>
    </font>
    <font>
      <b/>
      <sz val="12"/>
      <color rgb="FF0078AF"/>
      <name val="Times New Roman"/>
      <family val="1"/>
    </font>
    <font>
      <sz val="9"/>
      <color rgb="FFFFFFFF"/>
      <name val="Franklin Gothic Book"/>
      <family val="2"/>
    </font>
    <font>
      <sz val="9"/>
      <name val="Franklin Gothic Book"/>
      <family val="2"/>
    </font>
    <font>
      <sz val="9"/>
      <color rgb="FF525254"/>
      <name val="Franklin Gothic Book"/>
      <family val="2"/>
    </font>
    <font>
      <sz val="10"/>
      <color rgb="FF525254"/>
      <name val="Franklin Gothic Book"/>
      <family val="2"/>
    </font>
    <font>
      <sz val="9"/>
      <color rgb="FF58595B"/>
      <name val="Franklin Gothic Book"/>
      <family val="2"/>
    </font>
    <font>
      <b/>
      <sz val="14"/>
      <color theme="1"/>
      <name val="Calibri"/>
      <family val="2"/>
      <scheme val="minor"/>
    </font>
    <font>
      <i/>
      <sz val="10"/>
      <name val="Arial"/>
      <family val="2"/>
    </font>
    <font>
      <u/>
      <sz val="11"/>
      <color theme="1"/>
      <name val="Calibri"/>
      <family val="2"/>
      <scheme val="minor"/>
    </font>
    <font>
      <b/>
      <sz val="14"/>
      <color theme="1"/>
      <name val="Times New Roman"/>
      <family val="1"/>
    </font>
    <font>
      <sz val="11"/>
      <color theme="1"/>
      <name val="Times New Roman"/>
      <family val="1"/>
    </font>
    <font>
      <i/>
      <sz val="10"/>
      <name val="Times New Roman"/>
      <family val="1"/>
    </font>
    <font>
      <u/>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rgb="FF0278AE"/>
      </patternFill>
    </fill>
    <fill>
      <patternFill patternType="solid">
        <fgColor rgb="FFDDD9C4"/>
      </patternFill>
    </fill>
    <fill>
      <patternFill patternType="solid">
        <fgColor rgb="FF0078AF"/>
      </patternFill>
    </fill>
    <fill>
      <patternFill patternType="solid">
        <fgColor rgb="FFDED9C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diagonal/>
    </border>
    <border>
      <left/>
      <right/>
      <top style="thin">
        <color rgb="FFFFFFFF"/>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applyAlignment="1">
      <alignment horizontal="centerContinuous" wrapText="1"/>
    </xf>
    <xf numFmtId="0" fontId="2" fillId="0" borderId="5" xfId="0" applyFont="1" applyBorder="1" applyAlignment="1">
      <alignment horizontal="centerContinuous" wrapText="1"/>
    </xf>
    <xf numFmtId="0" fontId="2" fillId="0" borderId="6" xfId="0" applyFont="1" applyBorder="1" applyAlignment="1">
      <alignment horizontal="centerContinuous" wrapText="1"/>
    </xf>
    <xf numFmtId="0" fontId="2" fillId="0" borderId="7" xfId="0" applyFont="1" applyBorder="1" applyAlignment="1">
      <alignment horizontal="centerContinuous" wrapText="1"/>
    </xf>
    <xf numFmtId="0" fontId="3" fillId="0" borderId="8" xfId="0" applyFont="1" applyBorder="1"/>
    <xf numFmtId="0" fontId="3" fillId="0" borderId="0" xfId="0" applyFont="1" applyBorder="1"/>
    <xf numFmtId="0" fontId="3" fillId="0" borderId="9" xfId="0" applyFont="1" applyBorder="1"/>
    <xf numFmtId="0" fontId="2" fillId="0" borderId="1" xfId="0" applyFont="1" applyBorder="1"/>
    <xf numFmtId="0" fontId="2" fillId="0" borderId="2" xfId="0" applyFont="1" applyBorder="1"/>
    <xf numFmtId="0" fontId="2" fillId="0" borderId="3" xfId="0" applyFont="1" applyBorder="1"/>
    <xf numFmtId="0" fontId="3" fillId="0" borderId="10" xfId="0" applyFont="1" applyBorder="1"/>
    <xf numFmtId="0" fontId="3" fillId="0" borderId="11" xfId="0" applyFont="1" applyBorder="1"/>
    <xf numFmtId="0" fontId="3" fillId="0" borderId="12" xfId="0" applyFont="1" applyBorder="1"/>
    <xf numFmtId="0" fontId="4" fillId="0" borderId="8" xfId="0" applyFont="1" applyBorder="1"/>
    <xf numFmtId="0" fontId="2" fillId="0" borderId="0" xfId="0" applyFont="1" applyBorder="1"/>
    <xf numFmtId="0" fontId="2" fillId="0" borderId="9" xfId="0" applyFont="1" applyBorder="1"/>
    <xf numFmtId="0" fontId="2" fillId="0" borderId="0" xfId="0" applyFont="1" applyAlignment="1">
      <alignment horizontal="centerContinuous"/>
    </xf>
    <xf numFmtId="0" fontId="2" fillId="0" borderId="8" xfId="0" applyFont="1" applyBorder="1"/>
    <xf numFmtId="0" fontId="2" fillId="0" borderId="4" xfId="0" applyFont="1" applyBorder="1" applyAlignment="1">
      <alignment horizontal="centerContinuous"/>
    </xf>
    <xf numFmtId="0" fontId="2" fillId="0" borderId="5" xfId="0" applyFont="1" applyBorder="1" applyAlignment="1">
      <alignment horizontal="centerContinuous"/>
    </xf>
    <xf numFmtId="0" fontId="2" fillId="0" borderId="13" xfId="0" applyFont="1" applyBorder="1" applyAlignment="1">
      <alignment horizontal="center"/>
    </xf>
    <xf numFmtId="0" fontId="2" fillId="0" borderId="2" xfId="0" applyFont="1" applyBorder="1" applyAlignment="1">
      <alignment horizontal="centerContinuous"/>
    </xf>
    <xf numFmtId="0" fontId="2" fillId="0" borderId="14" xfId="0" applyFont="1" applyBorder="1"/>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4" xfId="0" applyFont="1" applyBorder="1"/>
    <xf numFmtId="0" fontId="2" fillId="0" borderId="6" xfId="0" applyFont="1" applyBorder="1"/>
    <xf numFmtId="0" fontId="2" fillId="0" borderId="10" xfId="0" applyFont="1" applyBorder="1" applyAlignment="1">
      <alignment horizontal="centerContinuous"/>
    </xf>
    <xf numFmtId="0" fontId="2" fillId="0" borderId="11" xfId="0" applyFont="1" applyBorder="1" applyAlignment="1">
      <alignment horizontal="centerContinuous"/>
    </xf>
    <xf numFmtId="0" fontId="2" fillId="0" borderId="12" xfId="0" applyFont="1" applyBorder="1" applyAlignment="1">
      <alignment horizontal="centerContinuous"/>
    </xf>
    <xf numFmtId="0" fontId="2" fillId="0" borderId="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centerContinuous"/>
    </xf>
    <xf numFmtId="0" fontId="2" fillId="0" borderId="9" xfId="0" applyFont="1" applyBorder="1" applyAlignment="1">
      <alignment horizontal="centerContinuous"/>
    </xf>
    <xf numFmtId="164" fontId="2" fillId="0" borderId="0" xfId="1" applyNumberFormat="1" applyFont="1" applyBorder="1"/>
    <xf numFmtId="165" fontId="2" fillId="0" borderId="9" xfId="2" applyNumberFormat="1" applyFont="1" applyBorder="1"/>
    <xf numFmtId="165" fontId="2" fillId="0" borderId="0" xfId="2" applyNumberFormat="1" applyFont="1" applyBorder="1"/>
    <xf numFmtId="0" fontId="5" fillId="0" borderId="8" xfId="0" applyFont="1" applyFill="1" applyBorder="1" applyAlignment="1"/>
    <xf numFmtId="0" fontId="2" fillId="0" borderId="8" xfId="0" applyFont="1" applyBorder="1" applyAlignment="1">
      <alignment horizontal="left" indent="5"/>
    </xf>
    <xf numFmtId="0" fontId="2" fillId="0" borderId="10" xfId="0" applyFont="1" applyBorder="1"/>
    <xf numFmtId="0" fontId="2" fillId="0" borderId="11" xfId="0" applyFont="1" applyBorder="1"/>
    <xf numFmtId="0" fontId="2" fillId="0" borderId="12" xfId="0" applyFont="1" applyBorder="1"/>
    <xf numFmtId="165" fontId="2" fillId="0" borderId="0" xfId="0" applyNumberFormat="1" applyFont="1"/>
    <xf numFmtId="164" fontId="2" fillId="0" borderId="18" xfId="1" applyNumberFormat="1" applyFont="1" applyBorder="1"/>
    <xf numFmtId="0" fontId="2" fillId="0" borderId="19" xfId="0" applyFont="1" applyBorder="1"/>
    <xf numFmtId="0" fontId="2" fillId="0" borderId="8" xfId="0" applyFont="1" applyBorder="1" applyAlignment="1">
      <alignment wrapText="1"/>
    </xf>
    <xf numFmtId="164" fontId="2" fillId="0" borderId="20" xfId="1" applyNumberFormat="1" applyFont="1" applyBorder="1"/>
    <xf numFmtId="165" fontId="2" fillId="0" borderId="21" xfId="2" applyNumberFormat="1" applyFont="1" applyBorder="1"/>
    <xf numFmtId="0" fontId="2" fillId="0" borderId="6" xfId="0" applyFont="1" applyBorder="1" applyAlignment="1">
      <alignment horizontal="centerContinuous"/>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165" fontId="2" fillId="0" borderId="18" xfId="2" applyNumberFormat="1" applyFont="1" applyBorder="1"/>
    <xf numFmtId="165" fontId="2" fillId="0" borderId="19" xfId="2" applyNumberFormat="1" applyFont="1" applyBorder="1"/>
    <xf numFmtId="164" fontId="2" fillId="0" borderId="26" xfId="1" applyNumberFormat="1" applyFont="1" applyBorder="1"/>
    <xf numFmtId="165" fontId="2" fillId="0" borderId="26" xfId="2" applyNumberFormat="1" applyFont="1" applyBorder="1"/>
    <xf numFmtId="165" fontId="2" fillId="0" borderId="27" xfId="2" applyNumberFormat="1" applyFont="1" applyBorder="1"/>
    <xf numFmtId="165" fontId="2" fillId="0" borderId="20" xfId="2" applyNumberFormat="1" applyFont="1" applyBorder="1"/>
    <xf numFmtId="10" fontId="2" fillId="0" borderId="0" xfId="2" applyNumberFormat="1" applyFont="1"/>
    <xf numFmtId="0" fontId="6" fillId="0" borderId="0" xfId="0" applyFont="1" applyFill="1" applyAlignment="1">
      <alignment horizontal="left"/>
    </xf>
    <xf numFmtId="0" fontId="0" fillId="0" borderId="0" xfId="0" applyFill="1"/>
    <xf numFmtId="3" fontId="0" fillId="0" borderId="0" xfId="0" applyNumberFormat="1" applyFill="1"/>
    <xf numFmtId="3" fontId="0" fillId="0" borderId="0" xfId="0" applyNumberFormat="1" applyFill="1" applyAlignment="1">
      <alignment horizontal="right"/>
    </xf>
    <xf numFmtId="0" fontId="7" fillId="0" borderId="0" xfId="0" applyFont="1" applyFill="1"/>
    <xf numFmtId="0" fontId="7" fillId="0" borderId="0" xfId="0" applyFont="1" applyFill="1" applyAlignment="1"/>
    <xf numFmtId="3" fontId="8" fillId="0" borderId="0" xfId="0" applyNumberFormat="1" applyFont="1" applyFill="1" applyBorder="1"/>
    <xf numFmtId="0" fontId="6" fillId="0" borderId="0" xfId="0" applyFont="1" applyFill="1" applyAlignment="1">
      <alignment horizontal="center" wrapText="1"/>
    </xf>
    <xf numFmtId="0" fontId="9" fillId="0" borderId="28" xfId="0" applyFont="1" applyFill="1" applyBorder="1" applyAlignment="1">
      <alignment horizontal="center" wrapText="1"/>
    </xf>
    <xf numFmtId="0" fontId="6" fillId="0" borderId="30" xfId="0" applyFont="1" applyFill="1" applyBorder="1" applyAlignment="1">
      <alignment wrapText="1"/>
    </xf>
    <xf numFmtId="3" fontId="6" fillId="0" borderId="28" xfId="0" applyNumberFormat="1" applyFont="1" applyFill="1" applyBorder="1" applyAlignment="1">
      <alignment horizontal="center" wrapText="1"/>
    </xf>
    <xf numFmtId="0" fontId="6" fillId="0" borderId="29" xfId="0" applyFont="1" applyFill="1" applyBorder="1" applyAlignment="1">
      <alignment horizontal="center" wrapText="1"/>
    </xf>
    <xf numFmtId="3" fontId="6" fillId="0" borderId="30" xfId="0" applyNumberFormat="1" applyFont="1" applyFill="1" applyBorder="1" applyAlignment="1">
      <alignment horizontal="center" wrapText="1"/>
    </xf>
    <xf numFmtId="3" fontId="6" fillId="0" borderId="31" xfId="0" applyNumberFormat="1" applyFont="1" applyFill="1" applyBorder="1" applyAlignment="1">
      <alignment horizontal="center" wrapText="1"/>
    </xf>
    <xf numFmtId="0" fontId="6" fillId="0" borderId="22" xfId="0" applyFont="1" applyFill="1" applyBorder="1" applyAlignment="1">
      <alignment horizontal="center" wrapText="1"/>
    </xf>
    <xf numFmtId="3" fontId="6" fillId="0" borderId="23" xfId="0" applyNumberFormat="1" applyFont="1" applyFill="1" applyBorder="1" applyAlignment="1">
      <alignment horizontal="center" wrapText="1"/>
    </xf>
    <xf numFmtId="0" fontId="6" fillId="0" borderId="1" xfId="0" applyFont="1" applyFill="1" applyBorder="1" applyAlignment="1">
      <alignment horizontal="left"/>
    </xf>
    <xf numFmtId="0" fontId="6" fillId="0" borderId="2" xfId="0" applyFont="1" applyFill="1" applyBorder="1" applyAlignment="1"/>
    <xf numFmtId="3" fontId="6" fillId="0" borderId="1" xfId="0" applyNumberFormat="1" applyFont="1" applyFill="1" applyBorder="1" applyAlignment="1"/>
    <xf numFmtId="165" fontId="6" fillId="0" borderId="2" xfId="0" applyNumberFormat="1" applyFont="1" applyFill="1" applyBorder="1" applyAlignment="1"/>
    <xf numFmtId="3" fontId="6" fillId="0" borderId="3" xfId="0" applyNumberFormat="1" applyFont="1" applyFill="1" applyBorder="1" applyAlignment="1">
      <alignment horizontal="center"/>
    </xf>
    <xf numFmtId="3" fontId="6" fillId="0" borderId="2" xfId="0" applyNumberFormat="1" applyFont="1" applyFill="1" applyBorder="1" applyAlignment="1"/>
    <xf numFmtId="3" fontId="6" fillId="0" borderId="2" xfId="0" applyNumberFormat="1" applyFont="1" applyFill="1" applyBorder="1" applyAlignment="1">
      <alignment horizontal="center"/>
    </xf>
    <xf numFmtId="0" fontId="6" fillId="0" borderId="32" xfId="0" applyFont="1" applyFill="1" applyBorder="1" applyAlignment="1">
      <alignment horizontal="center"/>
    </xf>
    <xf numFmtId="0" fontId="6" fillId="0" borderId="0" xfId="0" applyFont="1" applyFill="1" applyBorder="1" applyAlignment="1"/>
    <xf numFmtId="0" fontId="6" fillId="0" borderId="8" xfId="0" applyFont="1" applyFill="1" applyBorder="1" applyAlignment="1">
      <alignment horizontal="left"/>
    </xf>
    <xf numFmtId="3" fontId="6" fillId="0" borderId="8" xfId="0" applyNumberFormat="1" applyFont="1" applyFill="1" applyBorder="1" applyAlignment="1"/>
    <xf numFmtId="165" fontId="6" fillId="0" borderId="0" xfId="0" applyNumberFormat="1" applyFont="1" applyFill="1" applyBorder="1" applyAlignment="1"/>
    <xf numFmtId="3" fontId="6" fillId="0" borderId="9" xfId="0" applyNumberFormat="1" applyFont="1" applyFill="1" applyBorder="1" applyAlignment="1">
      <alignment horizontal="center"/>
    </xf>
    <xf numFmtId="3" fontId="6" fillId="0" borderId="0" xfId="0" applyNumberFormat="1" applyFont="1" applyFill="1" applyBorder="1" applyAlignment="1"/>
    <xf numFmtId="3" fontId="6" fillId="0" borderId="0" xfId="0" applyNumberFormat="1" applyFont="1" applyFill="1" applyBorder="1" applyAlignment="1">
      <alignment horizontal="center"/>
    </xf>
    <xf numFmtId="0" fontId="6" fillId="0" borderId="33" xfId="0" applyFont="1" applyFill="1" applyBorder="1" applyAlignment="1">
      <alignment horizontal="center"/>
    </xf>
    <xf numFmtId="0" fontId="0" fillId="0" borderId="8" xfId="0" applyFill="1" applyBorder="1" applyAlignment="1"/>
    <xf numFmtId="0" fontId="0" fillId="0" borderId="0" xfId="0" applyFill="1" applyBorder="1" applyAlignment="1"/>
    <xf numFmtId="3" fontId="0" fillId="0" borderId="8" xfId="0" applyNumberFormat="1" applyFill="1" applyBorder="1" applyAlignment="1"/>
    <xf numFmtId="165" fontId="0" fillId="0" borderId="0" xfId="0" applyNumberFormat="1" applyFill="1" applyBorder="1" applyAlignment="1"/>
    <xf numFmtId="3" fontId="0" fillId="0" borderId="9" xfId="0" applyNumberFormat="1" applyFill="1" applyBorder="1" applyAlignment="1">
      <alignment horizontal="right"/>
    </xf>
    <xf numFmtId="3" fontId="0" fillId="0" borderId="0" xfId="0" applyNumberFormat="1" applyFill="1" applyBorder="1" applyAlignment="1"/>
    <xf numFmtId="3" fontId="0" fillId="0" borderId="0" xfId="0" applyNumberFormat="1" applyFill="1" applyBorder="1" applyAlignment="1">
      <alignment horizontal="right"/>
    </xf>
    <xf numFmtId="0" fontId="0" fillId="0" borderId="33" xfId="0" applyFill="1" applyBorder="1" applyAlignment="1"/>
    <xf numFmtId="0" fontId="0" fillId="0" borderId="0" xfId="0" applyFill="1" applyAlignment="1"/>
    <xf numFmtId="165" fontId="0" fillId="0" borderId="0" xfId="0" applyNumberFormat="1" applyFill="1" applyBorder="1" applyAlignment="1">
      <alignment horizontal="right"/>
    </xf>
    <xf numFmtId="0" fontId="0" fillId="0" borderId="10" xfId="0" applyFill="1" applyBorder="1" applyAlignment="1"/>
    <xf numFmtId="0" fontId="0" fillId="0" borderId="11" xfId="0" applyFill="1" applyBorder="1" applyAlignment="1"/>
    <xf numFmtId="3" fontId="0" fillId="0" borderId="10" xfId="0" applyNumberFormat="1" applyFill="1" applyBorder="1" applyAlignment="1"/>
    <xf numFmtId="165" fontId="0" fillId="0" borderId="11" xfId="0" applyNumberFormat="1" applyFill="1" applyBorder="1" applyAlignment="1"/>
    <xf numFmtId="3" fontId="0" fillId="0" borderId="12" xfId="0" applyNumberFormat="1" applyFill="1" applyBorder="1" applyAlignment="1">
      <alignment horizontal="right"/>
    </xf>
    <xf numFmtId="3" fontId="0" fillId="0" borderId="11" xfId="0" applyNumberFormat="1" applyFill="1" applyBorder="1" applyAlignment="1"/>
    <xf numFmtId="0" fontId="0" fillId="0" borderId="34" xfId="0" applyFill="1" applyBorder="1" applyAlignment="1"/>
    <xf numFmtId="165" fontId="0" fillId="0" borderId="35" xfId="0" applyNumberFormat="1" applyFill="1" applyBorder="1" applyAlignment="1"/>
    <xf numFmtId="3" fontId="2" fillId="0" borderId="0" xfId="0" applyNumberFormat="1" applyFont="1"/>
    <xf numFmtId="0" fontId="11" fillId="0" borderId="0" xfId="0" applyFont="1" applyBorder="1" applyAlignment="1">
      <alignment horizontal="center"/>
    </xf>
    <xf numFmtId="0" fontId="12" fillId="0" borderId="0" xfId="0" applyFont="1" applyBorder="1" applyAlignment="1">
      <alignment horizontal="center"/>
    </xf>
    <xf numFmtId="0" fontId="13" fillId="0" borderId="0" xfId="0" applyFont="1"/>
    <xf numFmtId="0" fontId="13" fillId="0" borderId="0" xfId="0" applyFont="1" applyAlignment="1">
      <alignment horizontal="right"/>
    </xf>
    <xf numFmtId="0" fontId="13" fillId="0" borderId="0" xfId="0" applyFont="1" applyBorder="1" applyAlignment="1">
      <alignment horizontal="right"/>
    </xf>
    <xf numFmtId="0" fontId="0" fillId="0" borderId="26" xfId="0" applyBorder="1"/>
    <xf numFmtId="41" fontId="14" fillId="0" borderId="26" xfId="1" applyNumberFormat="1" applyFont="1" applyBorder="1"/>
    <xf numFmtId="41" fontId="14" fillId="0" borderId="26" xfId="0" applyNumberFormat="1" applyFont="1" applyBorder="1"/>
    <xf numFmtId="164" fontId="0" fillId="0" borderId="26" xfId="1" applyNumberFormat="1" applyFont="1" applyBorder="1"/>
    <xf numFmtId="164" fontId="0" fillId="0" borderId="36" xfId="1" applyNumberFormat="1" applyFont="1" applyBorder="1"/>
    <xf numFmtId="41" fontId="0" fillId="0" borderId="26" xfId="0" applyNumberFormat="1" applyBorder="1"/>
    <xf numFmtId="0" fontId="14" fillId="0" borderId="0" xfId="0" applyFont="1"/>
    <xf numFmtId="0" fontId="15" fillId="0" borderId="0" xfId="0" applyFont="1"/>
    <xf numFmtId="0" fontId="16" fillId="0" borderId="0" xfId="0" applyFont="1" applyAlignment="1">
      <alignment horizontal="right"/>
    </xf>
    <xf numFmtId="0" fontId="2" fillId="2" borderId="0" xfId="0" applyFont="1" applyFill="1"/>
    <xf numFmtId="0" fontId="17" fillId="0" borderId="0" xfId="0" applyFont="1" applyFill="1" applyBorder="1" applyAlignment="1">
      <alignment horizontal="left" vertical="top"/>
    </xf>
    <xf numFmtId="0" fontId="0" fillId="0" borderId="0" xfId="0" applyFill="1" applyBorder="1" applyAlignment="1">
      <alignment horizontal="left" vertical="top"/>
    </xf>
    <xf numFmtId="165" fontId="0" fillId="0" borderId="0" xfId="2" applyNumberFormat="1" applyFont="1" applyFill="1" applyBorder="1" applyAlignment="1">
      <alignment horizontal="center" vertical="top"/>
    </xf>
    <xf numFmtId="165" fontId="21" fillId="4" borderId="0" xfId="0" applyNumberFormat="1" applyFont="1" applyFill="1" applyBorder="1" applyAlignment="1">
      <alignment horizontal="center" vertical="top" wrapText="1"/>
    </xf>
    <xf numFmtId="9" fontId="0" fillId="0" borderId="0" xfId="2" applyFont="1" applyFill="1" applyBorder="1" applyAlignment="1">
      <alignment horizontal="left" vertical="top"/>
    </xf>
    <xf numFmtId="165" fontId="21" fillId="0" borderId="0" xfId="0" applyNumberFormat="1" applyFont="1" applyFill="1" applyBorder="1" applyAlignment="1">
      <alignment horizontal="center" vertical="center" wrapText="1"/>
    </xf>
    <xf numFmtId="165" fontId="21" fillId="0" borderId="0" xfId="0" applyNumberFormat="1" applyFont="1" applyFill="1" applyBorder="1" applyAlignment="1">
      <alignment horizontal="center" vertical="top" wrapText="1"/>
    </xf>
    <xf numFmtId="0" fontId="19" fillId="3" borderId="0" xfId="0" applyFont="1" applyFill="1" applyBorder="1" applyAlignment="1">
      <alignment horizontal="left" wrapText="1"/>
    </xf>
    <xf numFmtId="0" fontId="19" fillId="3" borderId="37" xfId="0" applyFont="1" applyFill="1" applyBorder="1" applyAlignment="1">
      <alignment horizontal="left" wrapText="1"/>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37" xfId="0" applyFill="1" applyBorder="1" applyAlignment="1">
      <alignment horizontal="left" wrapText="1"/>
    </xf>
    <xf numFmtId="0" fontId="19" fillId="3" borderId="39" xfId="0" applyFont="1" applyFill="1" applyBorder="1" applyAlignment="1">
      <alignment horizontal="left" vertical="top" wrapText="1" indent="4"/>
    </xf>
    <xf numFmtId="0" fontId="19" fillId="3" borderId="40" xfId="0" applyFont="1" applyFill="1" applyBorder="1" applyAlignment="1">
      <alignment horizontal="left" vertical="top" wrapText="1" indent="4"/>
    </xf>
    <xf numFmtId="0" fontId="0" fillId="3" borderId="41" xfId="0" applyFill="1" applyBorder="1" applyAlignment="1">
      <alignment horizontal="left" vertical="top" wrapText="1" indent="1"/>
    </xf>
    <xf numFmtId="0" fontId="0" fillId="3" borderId="42" xfId="0" applyFill="1" applyBorder="1" applyAlignment="1">
      <alignment horizontal="left" vertical="top" wrapText="1" indent="1"/>
    </xf>
    <xf numFmtId="0" fontId="0" fillId="2" borderId="0" xfId="0" applyFill="1" applyBorder="1" applyAlignment="1">
      <alignment horizontal="left" vertical="top"/>
    </xf>
    <xf numFmtId="165" fontId="0" fillId="2" borderId="0" xfId="2" applyNumberFormat="1" applyFont="1" applyFill="1" applyBorder="1" applyAlignment="1">
      <alignment horizontal="center" vertical="top"/>
    </xf>
    <xf numFmtId="9" fontId="0" fillId="2" borderId="0" xfId="2" applyFont="1" applyFill="1" applyBorder="1" applyAlignment="1">
      <alignment horizontal="left" vertical="top"/>
    </xf>
    <xf numFmtId="3" fontId="21" fillId="0" borderId="0" xfId="0" applyNumberFormat="1" applyFont="1" applyFill="1" applyBorder="1" applyAlignment="1">
      <alignment horizontal="right" vertical="top" wrapText="1" indent="2"/>
    </xf>
    <xf numFmtId="165" fontId="21" fillId="0" borderId="0" xfId="0" applyNumberFormat="1" applyFont="1" applyFill="1" applyBorder="1" applyAlignment="1">
      <alignment horizontal="right" vertical="top" wrapText="1"/>
    </xf>
    <xf numFmtId="1" fontId="21" fillId="0" borderId="0" xfId="0" applyNumberFormat="1" applyFont="1" applyFill="1" applyBorder="1" applyAlignment="1">
      <alignment horizontal="right" vertical="top" wrapText="1" indent="2"/>
    </xf>
    <xf numFmtId="0" fontId="19" fillId="0" borderId="0"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0" borderId="0" xfId="0" applyFont="1" applyFill="1" applyBorder="1" applyAlignment="1">
      <alignment horizontal="left" vertical="center" wrapText="1"/>
    </xf>
    <xf numFmtId="165" fontId="21" fillId="0" borderId="0" xfId="0" applyNumberFormat="1" applyFont="1" applyFill="1" applyBorder="1" applyAlignment="1">
      <alignment horizontal="right" vertical="top" wrapText="1" indent="1"/>
    </xf>
    <xf numFmtId="165" fontId="21" fillId="4" borderId="0" xfId="0" applyNumberFormat="1" applyFont="1" applyFill="1" applyBorder="1" applyAlignment="1">
      <alignment horizontal="right" vertical="top" wrapText="1" indent="1"/>
    </xf>
    <xf numFmtId="165" fontId="21" fillId="0" borderId="0" xfId="0" applyNumberFormat="1" applyFont="1" applyFill="1" applyBorder="1" applyAlignment="1">
      <alignment horizontal="right" vertical="center" wrapText="1" indent="1"/>
    </xf>
    <xf numFmtId="0" fontId="23" fillId="0" borderId="0" xfId="0" applyFont="1" applyFill="1" applyBorder="1" applyAlignment="1">
      <alignment horizontal="left" vertical="top"/>
    </xf>
    <xf numFmtId="0" fontId="25" fillId="0" borderId="0" xfId="0" applyFont="1" applyFill="1" applyBorder="1" applyAlignment="1">
      <alignment horizontal="left" vertical="top"/>
    </xf>
    <xf numFmtId="165" fontId="28" fillId="6" borderId="0" xfId="0" applyNumberFormat="1" applyFont="1" applyFill="1" applyBorder="1" applyAlignment="1">
      <alignment horizontal="right" vertical="top" wrapText="1"/>
    </xf>
    <xf numFmtId="165" fontId="28" fillId="0" borderId="0" xfId="0" applyNumberFormat="1" applyFont="1" applyFill="1" applyBorder="1" applyAlignment="1">
      <alignment horizontal="right" vertical="center" wrapText="1"/>
    </xf>
    <xf numFmtId="165" fontId="28" fillId="0" borderId="0" xfId="0" applyNumberFormat="1" applyFont="1" applyFill="1" applyBorder="1" applyAlignment="1">
      <alignment horizontal="right" vertical="top" wrapText="1"/>
    </xf>
    <xf numFmtId="165" fontId="28" fillId="2" borderId="0" xfId="0" applyNumberFormat="1" applyFont="1" applyFill="1" applyBorder="1" applyAlignment="1">
      <alignment horizontal="right" vertical="top" wrapText="1"/>
    </xf>
    <xf numFmtId="0" fontId="27" fillId="0" borderId="0"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top"/>
    </xf>
    <xf numFmtId="165" fontId="0" fillId="0" borderId="0" xfId="0" applyNumberFormat="1" applyFill="1" applyBorder="1" applyAlignment="1">
      <alignment horizontal="left" vertical="top"/>
    </xf>
    <xf numFmtId="9" fontId="0" fillId="0" borderId="0" xfId="2" applyFont="1"/>
    <xf numFmtId="10" fontId="0" fillId="0" borderId="0" xfId="2" applyNumberFormat="1" applyFont="1"/>
    <xf numFmtId="0" fontId="2" fillId="0" borderId="0" xfId="0" applyFont="1" applyFill="1"/>
    <xf numFmtId="0" fontId="3" fillId="0" borderId="4" xfId="0" applyFont="1" applyFill="1" applyBorder="1" applyAlignment="1">
      <alignment horizontal="centerContinuous"/>
    </xf>
    <xf numFmtId="0" fontId="2" fillId="0" borderId="1" xfId="0" applyFont="1" applyFill="1" applyBorder="1"/>
    <xf numFmtId="0" fontId="4" fillId="0" borderId="8" xfId="0" applyFont="1" applyFill="1" applyBorder="1"/>
    <xf numFmtId="0" fontId="2" fillId="0" borderId="8" xfId="0" applyFont="1" applyFill="1" applyBorder="1"/>
    <xf numFmtId="0" fontId="2" fillId="0" borderId="8" xfId="0" applyFont="1" applyFill="1" applyBorder="1" applyAlignment="1">
      <alignment horizontal="left" wrapText="1" indent="1"/>
    </xf>
    <xf numFmtId="0" fontId="2" fillId="0" borderId="8" xfId="0" applyFont="1" applyFill="1" applyBorder="1" applyAlignment="1">
      <alignment wrapText="1"/>
    </xf>
    <xf numFmtId="0" fontId="2" fillId="0" borderId="10" xfId="0" applyFont="1" applyFill="1" applyBorder="1"/>
    <xf numFmtId="0" fontId="19" fillId="0" borderId="0" xfId="0" applyFont="1" applyFill="1" applyBorder="1" applyAlignment="1">
      <alignment horizontal="left" vertical="top"/>
    </xf>
    <xf numFmtId="3" fontId="21" fillId="0" borderId="0" xfId="0" applyNumberFormat="1" applyFont="1" applyFill="1" applyBorder="1" applyAlignment="1">
      <alignment horizontal="right" vertical="top"/>
    </xf>
    <xf numFmtId="0" fontId="2" fillId="0" borderId="0" xfId="0" applyFont="1" applyAlignment="1"/>
    <xf numFmtId="3" fontId="22" fillId="0" borderId="0" xfId="0" applyNumberFormat="1" applyFont="1" applyFill="1" applyBorder="1" applyAlignment="1">
      <alignment horizontal="right" vertical="top"/>
    </xf>
    <xf numFmtId="0" fontId="2" fillId="2" borderId="0" xfId="0" applyFont="1" applyFill="1" applyAlignment="1"/>
    <xf numFmtId="0" fontId="10" fillId="0" borderId="0" xfId="0" applyFont="1" applyAlignment="1">
      <alignment horizontal="center"/>
    </xf>
    <xf numFmtId="166" fontId="7" fillId="0" borderId="0" xfId="0" quotePrefix="1" applyNumberFormat="1" applyFont="1" applyFill="1" applyAlignment="1">
      <alignment horizontal="left"/>
    </xf>
    <xf numFmtId="0" fontId="6" fillId="0" borderId="28" xfId="0" applyFont="1" applyFill="1" applyBorder="1" applyAlignment="1">
      <alignment horizontal="center" wrapText="1"/>
    </xf>
    <xf numFmtId="0" fontId="6" fillId="0" borderId="29" xfId="0" applyFont="1" applyFill="1" applyBorder="1" applyAlignment="1">
      <alignment horizontal="center" wrapText="1"/>
    </xf>
    <xf numFmtId="0" fontId="6" fillId="0" borderId="30"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wrapText="1"/>
    </xf>
    <xf numFmtId="3" fontId="28" fillId="6" borderId="0" xfId="0" applyNumberFormat="1" applyFont="1" applyFill="1" applyBorder="1" applyAlignment="1">
      <alignment horizontal="right" vertical="top" wrapText="1" indent="2"/>
    </xf>
    <xf numFmtId="0" fontId="27" fillId="0" borderId="0" xfId="0" applyFont="1" applyFill="1" applyBorder="1" applyAlignment="1">
      <alignment horizontal="left" vertical="center" wrapText="1"/>
    </xf>
    <xf numFmtId="3" fontId="28" fillId="0" borderId="0" xfId="0" applyNumberFormat="1" applyFont="1" applyFill="1" applyBorder="1" applyAlignment="1">
      <alignment horizontal="right" vertical="center" wrapText="1" indent="2"/>
    </xf>
    <xf numFmtId="0" fontId="0" fillId="5" borderId="0" xfId="0" applyFill="1" applyBorder="1" applyAlignment="1">
      <alignment horizontal="center" vertical="top" wrapText="1"/>
    </xf>
    <xf numFmtId="0" fontId="0" fillId="5" borderId="37" xfId="0" applyFill="1" applyBorder="1" applyAlignment="1">
      <alignment horizontal="center" vertical="top" wrapText="1"/>
    </xf>
    <xf numFmtId="0" fontId="27" fillId="5" borderId="38" xfId="0" applyFont="1" applyFill="1" applyBorder="1" applyAlignment="1">
      <alignment horizontal="center" vertical="top" wrapText="1"/>
    </xf>
    <xf numFmtId="0" fontId="27" fillId="5" borderId="0" xfId="0" applyFont="1" applyFill="1" applyBorder="1" applyAlignment="1">
      <alignment horizontal="center" vertical="top" wrapText="1"/>
    </xf>
    <xf numFmtId="0" fontId="27" fillId="6" borderId="0" xfId="0" applyFont="1" applyFill="1" applyBorder="1" applyAlignment="1">
      <alignment horizontal="left" vertical="top" wrapText="1"/>
    </xf>
    <xf numFmtId="0" fontId="26" fillId="5" borderId="0" xfId="0" applyFont="1" applyFill="1" applyBorder="1" applyAlignment="1">
      <alignment horizontal="left" vertical="center" wrapText="1"/>
    </xf>
    <xf numFmtId="0" fontId="27" fillId="5" borderId="37" xfId="0" applyFont="1" applyFill="1" applyBorder="1" applyAlignment="1">
      <alignment horizontal="left" vertical="center" wrapText="1"/>
    </xf>
    <xf numFmtId="0" fontId="0" fillId="5" borderId="38" xfId="0" applyFill="1" applyBorder="1" applyAlignment="1">
      <alignment horizontal="center" vertical="top" wrapText="1"/>
    </xf>
    <xf numFmtId="3" fontId="28" fillId="0" borderId="0" xfId="0" applyNumberFormat="1" applyFont="1" applyFill="1" applyBorder="1" applyAlignment="1">
      <alignment horizontal="right" vertical="top" wrapText="1" indent="2"/>
    </xf>
    <xf numFmtId="0" fontId="27" fillId="0" borderId="0" xfId="0" applyFont="1" applyFill="1" applyBorder="1" applyAlignment="1">
      <alignment horizontal="left" vertical="top" wrapText="1"/>
    </xf>
    <xf numFmtId="1" fontId="28" fillId="0" borderId="0" xfId="0" applyNumberFormat="1" applyFont="1" applyFill="1" applyBorder="1" applyAlignment="1">
      <alignment horizontal="right" vertical="top" wrapText="1" indent="2"/>
    </xf>
    <xf numFmtId="1" fontId="28" fillId="0" borderId="0" xfId="0" applyNumberFormat="1" applyFont="1" applyFill="1" applyBorder="1" applyAlignment="1">
      <alignment horizontal="right" vertical="center" wrapText="1" indent="2"/>
    </xf>
    <xf numFmtId="0" fontId="27" fillId="5" borderId="0" xfId="0" applyFont="1" applyFill="1" applyBorder="1" applyAlignment="1">
      <alignment horizontal="left" vertical="center" wrapText="1"/>
    </xf>
    <xf numFmtId="0" fontId="28" fillId="0" borderId="0" xfId="0" applyFont="1" applyFill="1" applyBorder="1" applyAlignment="1">
      <alignment horizontal="left" vertical="top" wrapText="1"/>
    </xf>
    <xf numFmtId="0" fontId="28" fillId="6" borderId="0" xfId="0" applyFont="1" applyFill="1" applyBorder="1" applyAlignment="1">
      <alignment horizontal="left" vertical="top" wrapText="1"/>
    </xf>
    <xf numFmtId="3" fontId="29" fillId="0" borderId="0" xfId="0" applyNumberFormat="1" applyFont="1" applyFill="1" applyBorder="1" applyAlignment="1">
      <alignment horizontal="right" vertical="top" wrapText="1" indent="2"/>
    </xf>
    <xf numFmtId="1" fontId="29" fillId="0" borderId="0" xfId="0" applyNumberFormat="1" applyFont="1" applyFill="1" applyBorder="1" applyAlignment="1">
      <alignment horizontal="right" vertical="top" wrapText="1" indent="2"/>
    </xf>
    <xf numFmtId="3" fontId="29" fillId="0" borderId="0" xfId="0" applyNumberFormat="1" applyFont="1" applyFill="1" applyBorder="1" applyAlignment="1">
      <alignment horizontal="right" vertical="center" wrapText="1" indent="2"/>
    </xf>
    <xf numFmtId="3" fontId="22" fillId="0" borderId="0" xfId="0" applyNumberFormat="1" applyFont="1" applyFill="1" applyBorder="1" applyAlignment="1">
      <alignment horizontal="right" vertical="center" wrapText="1" indent="2"/>
    </xf>
    <xf numFmtId="3" fontId="21" fillId="0" borderId="0" xfId="0" applyNumberFormat="1" applyFont="1" applyFill="1" applyBorder="1" applyAlignment="1">
      <alignment horizontal="right" vertical="center" wrapText="1" indent="1"/>
    </xf>
    <xf numFmtId="3" fontId="21" fillId="0" borderId="0" xfId="0" applyNumberFormat="1" applyFont="1" applyFill="1" applyBorder="1" applyAlignment="1">
      <alignment horizontal="right" vertical="center" wrapText="1" indent="2"/>
    </xf>
    <xf numFmtId="3" fontId="22" fillId="4" borderId="0" xfId="0" applyNumberFormat="1" applyFont="1" applyFill="1" applyBorder="1" applyAlignment="1">
      <alignment horizontal="right" vertical="top" wrapText="1" indent="2"/>
    </xf>
    <xf numFmtId="3" fontId="21" fillId="4" borderId="0" xfId="0" applyNumberFormat="1" applyFont="1" applyFill="1" applyBorder="1" applyAlignment="1">
      <alignment horizontal="right" vertical="top" wrapText="1" indent="1"/>
    </xf>
    <xf numFmtId="3" fontId="21" fillId="4" borderId="0" xfId="0" applyNumberFormat="1" applyFont="1" applyFill="1" applyBorder="1" applyAlignment="1">
      <alignment horizontal="right" vertical="top" wrapText="1" indent="2"/>
    </xf>
    <xf numFmtId="0" fontId="19" fillId="0" borderId="0" xfId="0" applyFont="1" applyFill="1" applyBorder="1" applyAlignment="1">
      <alignment horizontal="left" vertical="center" wrapText="1"/>
    </xf>
    <xf numFmtId="0" fontId="19" fillId="3" borderId="0" xfId="0" applyFont="1" applyFill="1" applyBorder="1" applyAlignment="1">
      <alignment horizontal="left" wrapText="1"/>
    </xf>
    <xf numFmtId="0" fontId="19" fillId="3" borderId="37" xfId="0" applyFont="1" applyFill="1" applyBorder="1" applyAlignment="1">
      <alignment horizontal="left" wrapText="1"/>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37" xfId="0" applyFill="1" applyBorder="1" applyAlignment="1">
      <alignment horizontal="left" wrapText="1"/>
    </xf>
    <xf numFmtId="0" fontId="19" fillId="3" borderId="39" xfId="0" applyFont="1" applyFill="1" applyBorder="1" applyAlignment="1">
      <alignment horizontal="left" vertical="top" wrapText="1" indent="4"/>
    </xf>
    <xf numFmtId="0" fontId="19" fillId="3" borderId="40" xfId="0" applyFont="1" applyFill="1" applyBorder="1" applyAlignment="1">
      <alignment horizontal="left" vertical="top" wrapText="1" indent="4"/>
    </xf>
    <xf numFmtId="0" fontId="0" fillId="3" borderId="41" xfId="0" applyFill="1" applyBorder="1" applyAlignment="1">
      <alignment horizontal="left" vertical="top" wrapText="1" indent="1"/>
    </xf>
    <xf numFmtId="0" fontId="0" fillId="3" borderId="42" xfId="0" applyFill="1" applyBorder="1" applyAlignment="1">
      <alignment horizontal="left" vertical="top" wrapText="1" indent="1"/>
    </xf>
    <xf numFmtId="0" fontId="19" fillId="4" borderId="0" xfId="0" applyFont="1" applyFill="1" applyBorder="1" applyAlignment="1">
      <alignment horizontal="left" vertical="top" wrapText="1"/>
    </xf>
    <xf numFmtId="3" fontId="22" fillId="0" borderId="0" xfId="0" applyNumberFormat="1" applyFont="1" applyFill="1" applyBorder="1" applyAlignment="1">
      <alignment horizontal="right" vertical="top" wrapText="1" indent="2"/>
    </xf>
    <xf numFmtId="3" fontId="21" fillId="0" borderId="0" xfId="0" applyNumberFormat="1" applyFont="1" applyFill="1" applyBorder="1" applyAlignment="1">
      <alignment horizontal="right" vertical="top" wrapText="1" indent="1"/>
    </xf>
    <xf numFmtId="1" fontId="21" fillId="0" borderId="0" xfId="0" applyNumberFormat="1" applyFont="1" applyFill="1" applyBorder="1" applyAlignment="1">
      <alignment horizontal="right" vertical="top" wrapText="1" indent="2"/>
    </xf>
    <xf numFmtId="3" fontId="21" fillId="0" borderId="0" xfId="0" applyNumberFormat="1" applyFont="1" applyFill="1" applyBorder="1" applyAlignment="1">
      <alignment horizontal="right" vertical="top" wrapText="1" indent="2"/>
    </xf>
    <xf numFmtId="0" fontId="19" fillId="0" borderId="0" xfId="0" applyFont="1" applyFill="1" applyBorder="1" applyAlignment="1">
      <alignment horizontal="left" vertical="top" wrapText="1"/>
    </xf>
    <xf numFmtId="1" fontId="21" fillId="0" borderId="0" xfId="0" applyNumberFormat="1" applyFont="1" applyFill="1" applyBorder="1" applyAlignment="1">
      <alignment horizontal="right" vertical="top" wrapText="1" indent="1"/>
    </xf>
    <xf numFmtId="1" fontId="22" fillId="0" borderId="0" xfId="0" applyNumberFormat="1" applyFont="1" applyFill="1" applyBorder="1" applyAlignment="1">
      <alignment horizontal="right" vertical="top" wrapText="1" indent="2"/>
    </xf>
    <xf numFmtId="3" fontId="22" fillId="0" borderId="0" xfId="0" applyNumberFormat="1" applyFont="1" applyFill="1" applyBorder="1" applyAlignment="1">
      <alignment horizontal="right" vertical="top" wrapText="1" indent="1"/>
    </xf>
    <xf numFmtId="1" fontId="22" fillId="0" borderId="0" xfId="0" applyNumberFormat="1" applyFont="1" applyFill="1" applyBorder="1" applyAlignment="1">
      <alignment horizontal="right" vertical="top" wrapText="1" indent="1"/>
    </xf>
    <xf numFmtId="3" fontId="22" fillId="0" borderId="0" xfId="0" applyNumberFormat="1" applyFont="1" applyFill="1" applyBorder="1" applyAlignment="1">
      <alignment horizontal="right" vertical="center" wrapText="1" indent="1"/>
    </xf>
    <xf numFmtId="1" fontId="21" fillId="0" borderId="0" xfId="0" applyNumberFormat="1" applyFont="1" applyFill="1" applyBorder="1" applyAlignment="1">
      <alignment horizontal="right" vertical="center" wrapText="1" indent="2"/>
    </xf>
    <xf numFmtId="3" fontId="22" fillId="0" borderId="0" xfId="0" applyNumberFormat="1" applyFont="1" applyFill="1" applyBorder="1" applyAlignment="1">
      <alignment horizontal="center" vertical="top" wrapText="1"/>
    </xf>
    <xf numFmtId="1" fontId="22" fillId="0" borderId="0" xfId="0" applyNumberFormat="1" applyFont="1" applyFill="1" applyBorder="1" applyAlignment="1">
      <alignment horizontal="center" vertical="top" wrapText="1"/>
    </xf>
    <xf numFmtId="3" fontId="22" fillId="4" borderId="0" xfId="0" applyNumberFormat="1" applyFont="1" applyFill="1" applyBorder="1" applyAlignment="1">
      <alignment horizontal="right" vertical="top" wrapText="1" indent="1"/>
    </xf>
    <xf numFmtId="0" fontId="0" fillId="0" borderId="0" xfId="0" applyFill="1" applyBorder="1" applyAlignment="1">
      <alignment horizontal="left" vertical="top" wrapText="1"/>
    </xf>
    <xf numFmtId="0" fontId="31" fillId="0" borderId="0" xfId="0" applyFont="1"/>
    <xf numFmtId="0" fontId="32" fillId="0" borderId="0" xfId="0" applyFont="1" applyBorder="1" applyAlignment="1">
      <alignment horizontal="left"/>
    </xf>
    <xf numFmtId="0" fontId="0" fillId="0" borderId="0" xfId="0" applyFont="1"/>
    <xf numFmtId="167" fontId="0" fillId="0" borderId="0" xfId="0" applyNumberFormat="1" applyAlignment="1">
      <alignment horizontal="center"/>
    </xf>
    <xf numFmtId="167" fontId="0" fillId="0" borderId="0" xfId="0" applyNumberFormat="1" applyAlignment="1">
      <alignment horizontal="center"/>
    </xf>
    <xf numFmtId="0" fontId="0" fillId="0" borderId="0" xfId="0" quotePrefix="1"/>
    <xf numFmtId="3" fontId="0" fillId="0" borderId="0" xfId="0" applyNumberFormat="1"/>
    <xf numFmtId="49" fontId="0" fillId="0" borderId="0" xfId="0" applyNumberFormat="1"/>
    <xf numFmtId="0" fontId="31" fillId="0" borderId="0" xfId="0" applyFont="1" applyAlignment="1">
      <alignment horizontal="centerContinuous"/>
    </xf>
    <xf numFmtId="0" fontId="0" fillId="0" borderId="0" xfId="0" applyAlignment="1">
      <alignment horizontal="centerContinuous"/>
    </xf>
    <xf numFmtId="0" fontId="32" fillId="0" borderId="0" xfId="0" applyFont="1" applyBorder="1" applyAlignment="1">
      <alignment horizontal="centerContinuous"/>
    </xf>
    <xf numFmtId="0" fontId="0" fillId="0" borderId="0" xfId="0" applyAlignment="1">
      <alignment horizontal="center"/>
    </xf>
    <xf numFmtId="49" fontId="33" fillId="0" borderId="0" xfId="0" applyNumberFormat="1" applyFont="1" applyAlignment="1">
      <alignment horizontal="center"/>
    </xf>
    <xf numFmtId="0" fontId="33" fillId="0" borderId="0" xfId="0" applyFont="1" applyAlignment="1">
      <alignment horizontal="center"/>
    </xf>
    <xf numFmtId="49" fontId="0" fillId="0" borderId="0" xfId="0" applyNumberFormat="1" applyAlignment="1">
      <alignment horizontal="center"/>
    </xf>
    <xf numFmtId="3" fontId="0" fillId="0" borderId="0" xfId="0" applyNumberFormat="1" applyAlignment="1">
      <alignment horizontal="center"/>
    </xf>
    <xf numFmtId="9" fontId="0" fillId="0" borderId="0" xfId="2" applyFont="1" applyAlignment="1">
      <alignment horizontal="center"/>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 fillId="0" borderId="10" xfId="0" applyFont="1" applyBorder="1" applyAlignment="1">
      <alignment horizontal="centerContinuous"/>
    </xf>
    <xf numFmtId="0" fontId="3" fillId="0" borderId="11" xfId="0" applyFont="1" applyBorder="1" applyAlignment="1">
      <alignment horizontal="centerContinuous"/>
    </xf>
    <xf numFmtId="0" fontId="3" fillId="0" borderId="12" xfId="0" applyFont="1" applyBorder="1" applyAlignment="1">
      <alignment horizontal="centerContinuous"/>
    </xf>
    <xf numFmtId="0" fontId="34" fillId="0" borderId="8" xfId="0" applyFont="1" applyBorder="1" applyAlignment="1">
      <alignment horizontal="centerContinuous"/>
    </xf>
    <xf numFmtId="0" fontId="35" fillId="0" borderId="0" xfId="0" applyFont="1" applyBorder="1" applyAlignment="1">
      <alignment horizontal="centerContinuous"/>
    </xf>
    <xf numFmtId="0" fontId="36" fillId="0" borderId="8" xfId="0" applyFont="1" applyBorder="1" applyAlignment="1">
      <alignment horizontal="centerContinuous"/>
    </xf>
    <xf numFmtId="0" fontId="35" fillId="0" borderId="8" xfId="0" applyFont="1" applyBorder="1"/>
    <xf numFmtId="0" fontId="35" fillId="0" borderId="0" xfId="0" applyFont="1" applyBorder="1"/>
    <xf numFmtId="0" fontId="35" fillId="0" borderId="0" xfId="0" applyFont="1" applyBorder="1" applyAlignment="1">
      <alignment horizontal="center"/>
    </xf>
    <xf numFmtId="49" fontId="37" fillId="0" borderId="0" xfId="0" applyNumberFormat="1" applyFont="1" applyBorder="1" applyAlignment="1">
      <alignment horizontal="center"/>
    </xf>
    <xf numFmtId="0" fontId="37" fillId="0" borderId="0" xfId="0" applyFont="1" applyBorder="1" applyAlignment="1">
      <alignment horizontal="center"/>
    </xf>
    <xf numFmtId="0" fontId="37" fillId="0" borderId="0" xfId="0" applyFont="1" applyBorder="1" applyAlignment="1">
      <alignment horizontal="centerContinuous"/>
    </xf>
    <xf numFmtId="49" fontId="35" fillId="0" borderId="0" xfId="0" applyNumberFormat="1" applyFont="1" applyBorder="1" applyAlignment="1">
      <alignment horizontal="center"/>
    </xf>
    <xf numFmtId="167" fontId="35" fillId="0" borderId="0" xfId="0" applyNumberFormat="1" applyFont="1" applyBorder="1" applyAlignment="1">
      <alignment horizontal="center"/>
    </xf>
    <xf numFmtId="3" fontId="35" fillId="0" borderId="0" xfId="0" applyNumberFormat="1" applyFont="1" applyBorder="1" applyAlignment="1">
      <alignment horizontal="center"/>
    </xf>
    <xf numFmtId="3" fontId="35" fillId="0" borderId="0" xfId="0" applyNumberFormat="1" applyFont="1" applyBorder="1" applyAlignment="1">
      <alignment horizontal="centerContinuous"/>
    </xf>
    <xf numFmtId="0" fontId="35" fillId="0" borderId="8" xfId="0" applyFont="1" applyBorder="1" applyAlignment="1">
      <alignment horizontal="left" indent="2"/>
    </xf>
    <xf numFmtId="9" fontId="35" fillId="0" borderId="0" xfId="2" applyFont="1" applyBorder="1" applyAlignment="1">
      <alignment horizontal="center"/>
    </xf>
    <xf numFmtId="9" fontId="35" fillId="0" borderId="0" xfId="2" applyFont="1" applyBorder="1" applyAlignment="1">
      <alignment horizontal="centerContinuous"/>
    </xf>
    <xf numFmtId="165" fontId="2" fillId="0" borderId="0" xfId="2"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144"/>
  <sheetViews>
    <sheetView topLeftCell="A16" zoomScaleNormal="100" workbookViewId="0">
      <selection activeCell="H29" sqref="H29"/>
    </sheetView>
  </sheetViews>
  <sheetFormatPr defaultRowHeight="12.75" x14ac:dyDescent="0.2"/>
  <cols>
    <col min="1" max="1" width="9.140625" style="1"/>
    <col min="2" max="2" width="20.28515625" style="1" customWidth="1"/>
    <col min="3" max="3" width="14.140625" style="1" customWidth="1"/>
    <col min="4" max="4" width="14" style="1" bestFit="1" customWidth="1"/>
    <col min="5" max="5" width="12" style="1" bestFit="1" customWidth="1"/>
    <col min="6" max="6" width="12.28515625" style="1" customWidth="1"/>
    <col min="7" max="8" width="12" style="1" customWidth="1"/>
    <col min="9" max="9" width="11.85546875" style="1" customWidth="1"/>
    <col min="10" max="10" width="12.28515625" style="1" customWidth="1"/>
    <col min="11" max="11" width="12.5703125" style="1" bestFit="1" customWidth="1"/>
    <col min="12" max="12" width="8.7109375" style="1" customWidth="1"/>
    <col min="13" max="13" width="8.7109375" style="1" bestFit="1" customWidth="1"/>
    <col min="14" max="14" width="8.42578125" style="1" bestFit="1" customWidth="1"/>
    <col min="15" max="15" width="8.85546875" style="1" customWidth="1"/>
    <col min="16" max="16" width="8.7109375" style="1" bestFit="1" customWidth="1"/>
    <col min="17" max="17" width="8" style="1" customWidth="1"/>
    <col min="18" max="21" width="9.140625" style="1"/>
    <col min="22" max="23" width="13.28515625" style="1" bestFit="1" customWidth="1"/>
    <col min="24" max="16384" width="9.140625" style="1"/>
  </cols>
  <sheetData>
    <row r="1" spans="2:35" ht="22.5" x14ac:dyDescent="0.35">
      <c r="O1" s="130" t="s">
        <v>4863</v>
      </c>
    </row>
    <row r="2" spans="2:35" ht="13.5" thickBot="1" x14ac:dyDescent="0.25"/>
    <row r="3" spans="2:35" ht="13.5" thickBot="1" x14ac:dyDescent="0.25">
      <c r="T3" s="2"/>
      <c r="U3" s="3"/>
      <c r="V3" s="4"/>
    </row>
    <row r="4" spans="2:35" ht="30" customHeight="1" thickBot="1" x14ac:dyDescent="0.25">
      <c r="B4" s="5" t="str">
        <f>+"TABLE "&amp;$U$4&amp;" "&amp;B6</f>
        <v>TABLE 3.1 US Population Census Counts, 2000 &amp; 2010</v>
      </c>
      <c r="C4" s="6"/>
      <c r="D4" s="6"/>
      <c r="E4" s="7"/>
      <c r="H4" s="5" t="str">
        <f>+"TABLE "&amp;$U$4+0.1&amp;" "&amp;H6</f>
        <v>TABLE 3.2 Pennsylvania Population Census by County and Municipality, 2000 &amp; 2010</v>
      </c>
      <c r="I4" s="6"/>
      <c r="J4" s="6"/>
      <c r="K4" s="8"/>
      <c r="L4" s="6"/>
      <c r="M4" s="6"/>
      <c r="N4" s="6"/>
      <c r="O4" s="7"/>
      <c r="T4" s="9"/>
      <c r="U4" s="10">
        <v>3.1</v>
      </c>
      <c r="V4" s="11"/>
    </row>
    <row r="5" spans="2:35" ht="13.5" thickBot="1" x14ac:dyDescent="0.25">
      <c r="B5" s="12"/>
      <c r="C5" s="13"/>
      <c r="D5" s="13"/>
      <c r="E5" s="14"/>
      <c r="H5" s="12"/>
      <c r="I5" s="13"/>
      <c r="J5" s="13"/>
      <c r="K5" s="13"/>
      <c r="L5" s="13"/>
      <c r="M5" s="13"/>
      <c r="N5" s="13"/>
      <c r="O5" s="14"/>
      <c r="T5" s="15"/>
      <c r="U5" s="16"/>
      <c r="V5" s="17"/>
    </row>
    <row r="6" spans="2:35" x14ac:dyDescent="0.2">
      <c r="B6" s="18" t="s">
        <v>0</v>
      </c>
      <c r="C6" s="19"/>
      <c r="D6" s="19"/>
      <c r="E6" s="20"/>
      <c r="H6" s="18" t="s">
        <v>1</v>
      </c>
      <c r="I6" s="19"/>
      <c r="J6" s="19"/>
      <c r="K6" s="19"/>
      <c r="L6" s="19"/>
      <c r="M6" s="19"/>
      <c r="N6" s="19"/>
      <c r="O6" s="20"/>
      <c r="S6" s="21">
        <v>2572</v>
      </c>
    </row>
    <row r="7" spans="2:35" ht="13.5" thickBot="1" x14ac:dyDescent="0.25">
      <c r="B7" s="22"/>
      <c r="C7" s="19"/>
      <c r="D7" s="19"/>
      <c r="E7" s="20"/>
      <c r="H7" s="22"/>
      <c r="I7" s="19"/>
      <c r="J7" s="19"/>
      <c r="K7" s="19"/>
      <c r="L7" s="19"/>
      <c r="M7" s="19"/>
      <c r="N7" s="19"/>
      <c r="O7" s="20"/>
    </row>
    <row r="8" spans="2:35" ht="13.5" thickBot="1" x14ac:dyDescent="0.25">
      <c r="B8" s="22"/>
      <c r="C8" s="23" t="s">
        <v>2</v>
      </c>
      <c r="D8" s="24"/>
      <c r="E8" s="25" t="s">
        <v>3</v>
      </c>
      <c r="H8" s="22"/>
      <c r="I8" s="19"/>
      <c r="J8" s="23" t="s">
        <v>2</v>
      </c>
      <c r="K8" s="24"/>
      <c r="L8" s="25" t="s">
        <v>3</v>
      </c>
      <c r="M8" s="12"/>
      <c r="N8" s="26"/>
      <c r="O8" s="14"/>
    </row>
    <row r="9" spans="2:35" ht="13.5" thickBot="1" x14ac:dyDescent="0.25">
      <c r="B9" s="27" t="s">
        <v>4</v>
      </c>
      <c r="C9" s="28">
        <v>2000</v>
      </c>
      <c r="D9" s="29">
        <v>2010</v>
      </c>
      <c r="E9" s="30" t="s">
        <v>5</v>
      </c>
      <c r="H9" s="31" t="s">
        <v>6</v>
      </c>
      <c r="I9" s="32"/>
      <c r="J9" s="28">
        <v>2000</v>
      </c>
      <c r="K9" s="29">
        <v>2010</v>
      </c>
      <c r="L9" s="30" t="s">
        <v>5</v>
      </c>
      <c r="M9" s="33" t="s">
        <v>7</v>
      </c>
      <c r="N9" s="34"/>
      <c r="O9" s="35"/>
    </row>
    <row r="10" spans="2:35" x14ac:dyDescent="0.2">
      <c r="B10" s="22"/>
      <c r="C10" s="36"/>
      <c r="D10" s="36"/>
      <c r="E10" s="37"/>
      <c r="H10" s="22"/>
      <c r="I10" s="19"/>
      <c r="J10" s="36"/>
      <c r="K10" s="36"/>
      <c r="L10" s="36"/>
      <c r="M10" s="38"/>
      <c r="N10" s="38"/>
      <c r="O10" s="39"/>
    </row>
    <row r="11" spans="2:35" x14ac:dyDescent="0.2">
      <c r="B11" s="22" t="s">
        <v>9</v>
      </c>
      <c r="C11" s="40">
        <v>4447351</v>
      </c>
      <c r="D11" s="40">
        <v>4779736</v>
      </c>
      <c r="E11" s="41">
        <f>+D11/C11-1</f>
        <v>7.4737748381002556E-2</v>
      </c>
      <c r="H11" s="22" t="s">
        <v>8</v>
      </c>
      <c r="I11" s="19"/>
      <c r="J11" s="40">
        <v>12281054</v>
      </c>
      <c r="K11" s="40">
        <v>12702379</v>
      </c>
      <c r="L11" s="42">
        <v>3.4000000000000002E-2</v>
      </c>
      <c r="M11" s="38" t="s">
        <v>10</v>
      </c>
      <c r="N11" s="38"/>
      <c r="O11" s="39"/>
    </row>
    <row r="12" spans="2:35" x14ac:dyDescent="0.2">
      <c r="B12" s="22" t="s">
        <v>12</v>
      </c>
      <c r="C12" s="40">
        <v>626931</v>
      </c>
      <c r="D12" s="40">
        <v>710231</v>
      </c>
      <c r="E12" s="41">
        <f t="shared" ref="E12:E61" si="0">+D12/C12-1</f>
        <v>0.1328694864347113</v>
      </c>
      <c r="H12" s="22"/>
      <c r="I12" s="19"/>
      <c r="J12" s="19"/>
      <c r="K12" s="19"/>
      <c r="L12" s="19"/>
      <c r="M12" s="38"/>
      <c r="N12" s="38"/>
      <c r="O12" s="39"/>
    </row>
    <row r="13" spans="2:35" x14ac:dyDescent="0.2">
      <c r="B13" s="22" t="s">
        <v>13</v>
      </c>
      <c r="C13" s="40">
        <v>5130632</v>
      </c>
      <c r="D13" s="40">
        <v>6392017</v>
      </c>
      <c r="E13" s="41">
        <f t="shared" si="0"/>
        <v>0.24585372718214837</v>
      </c>
      <c r="H13" s="22" t="str">
        <f>+Y13</f>
        <v>Montour County</v>
      </c>
      <c r="I13" s="19"/>
      <c r="J13" s="40">
        <f>+AC13</f>
        <v>18236</v>
      </c>
      <c r="K13" s="40">
        <f>+Z13</f>
        <v>18267</v>
      </c>
      <c r="L13" s="42">
        <f>+AH13</f>
        <v>2E-3</v>
      </c>
      <c r="M13" s="38" t="s">
        <v>10</v>
      </c>
      <c r="N13" s="38"/>
      <c r="O13" s="39"/>
      <c r="X13" s="91" t="s">
        <v>3575</v>
      </c>
      <c r="Y13" s="90" t="s">
        <v>3576</v>
      </c>
      <c r="Z13" s="92">
        <v>18267</v>
      </c>
      <c r="AA13" s="93">
        <v>1E-3</v>
      </c>
      <c r="AB13" s="94" t="s">
        <v>10</v>
      </c>
      <c r="AC13" s="95">
        <v>18236</v>
      </c>
      <c r="AD13" s="93">
        <v>1E-3</v>
      </c>
      <c r="AE13" s="96" t="s">
        <v>10</v>
      </c>
      <c r="AF13" s="92">
        <v>31</v>
      </c>
      <c r="AG13" s="97" t="s">
        <v>10</v>
      </c>
      <c r="AH13" s="93">
        <v>2E-3</v>
      </c>
      <c r="AI13" s="94" t="s">
        <v>10</v>
      </c>
    </row>
    <row r="14" spans="2:35" x14ac:dyDescent="0.2">
      <c r="B14" s="22" t="s">
        <v>15</v>
      </c>
      <c r="C14" s="40">
        <v>2673400</v>
      </c>
      <c r="D14" s="40">
        <v>2915918</v>
      </c>
      <c r="E14" s="41">
        <f t="shared" si="0"/>
        <v>9.0715194134809662E-2</v>
      </c>
      <c r="H14" s="22"/>
      <c r="I14" s="19"/>
      <c r="J14" s="19"/>
      <c r="K14" s="19"/>
      <c r="L14" s="19"/>
      <c r="M14" s="38"/>
      <c r="N14" s="38"/>
      <c r="O14" s="39"/>
    </row>
    <row r="15" spans="2:35" ht="15" x14ac:dyDescent="0.25">
      <c r="B15" s="22" t="s">
        <v>16</v>
      </c>
      <c r="C15" s="40">
        <v>33871653</v>
      </c>
      <c r="D15" s="40">
        <v>37253956</v>
      </c>
      <c r="E15" s="41">
        <f t="shared" si="0"/>
        <v>9.9856449285188331E-2</v>
      </c>
      <c r="H15" s="22" t="str">
        <f>+Y15</f>
        <v>Mahoning Township</v>
      </c>
      <c r="I15" s="19"/>
      <c r="J15" s="40">
        <f>+AC15</f>
        <v>4263</v>
      </c>
      <c r="K15" s="40">
        <f>+Z15</f>
        <v>4171</v>
      </c>
      <c r="L15" s="42">
        <f>+AH15</f>
        <v>-2.1999999999999999E-2</v>
      </c>
      <c r="M15" s="38" t="str">
        <f>+TEXT(T15,"0,0")&amp;" out of 2,572"</f>
        <v>1,526 out of 2,572</v>
      </c>
      <c r="N15" s="38"/>
      <c r="O15" s="39"/>
      <c r="T15" s="116">
        <f>+AI15</f>
        <v>1526</v>
      </c>
      <c r="X15" s="98" t="s">
        <v>3584</v>
      </c>
      <c r="Y15" s="99" t="s">
        <v>6001</v>
      </c>
      <c r="Z15" s="100">
        <v>4171</v>
      </c>
      <c r="AA15" s="101">
        <v>0</v>
      </c>
      <c r="AB15" s="102">
        <v>688</v>
      </c>
      <c r="AC15" s="103">
        <v>4263</v>
      </c>
      <c r="AD15" s="101">
        <v>0</v>
      </c>
      <c r="AE15" s="104">
        <v>654</v>
      </c>
      <c r="AF15" s="100">
        <v>-92</v>
      </c>
      <c r="AG15" s="105">
        <v>1974</v>
      </c>
      <c r="AH15" s="101">
        <v>-2.1999999999999999E-2</v>
      </c>
      <c r="AI15" s="102">
        <v>1526</v>
      </c>
    </row>
    <row r="16" spans="2:35" x14ac:dyDescent="0.2">
      <c r="B16" s="22" t="s">
        <v>18</v>
      </c>
      <c r="C16" s="40">
        <v>4302015</v>
      </c>
      <c r="D16" s="40">
        <v>5029196</v>
      </c>
      <c r="E16" s="41">
        <f t="shared" si="0"/>
        <v>0.16903265097866926</v>
      </c>
      <c r="H16" s="22"/>
      <c r="I16" s="19"/>
      <c r="J16" s="19"/>
      <c r="K16" s="19"/>
      <c r="L16" s="19"/>
      <c r="M16" s="19"/>
      <c r="N16" s="19"/>
      <c r="O16" s="20"/>
    </row>
    <row r="17" spans="2:35" ht="15" x14ac:dyDescent="0.25">
      <c r="B17" s="22" t="s">
        <v>19</v>
      </c>
      <c r="C17" s="40">
        <v>3405602</v>
      </c>
      <c r="D17" s="40">
        <v>3574097</v>
      </c>
      <c r="E17" s="41">
        <f t="shared" si="0"/>
        <v>4.9475834228427162E-2</v>
      </c>
      <c r="H17" s="22"/>
      <c r="I17" s="19"/>
      <c r="J17" s="19"/>
      <c r="K17" s="19"/>
      <c r="L17" s="19"/>
      <c r="M17" s="19"/>
      <c r="N17" s="19"/>
      <c r="O17" s="20"/>
      <c r="T17" s="116"/>
      <c r="X17" s="98"/>
      <c r="Y17" s="99"/>
      <c r="Z17" s="100"/>
      <c r="AA17" s="101"/>
      <c r="AB17" s="102"/>
      <c r="AC17" s="103"/>
      <c r="AD17" s="101"/>
      <c r="AE17" s="104"/>
      <c r="AF17" s="100"/>
      <c r="AG17" s="105"/>
      <c r="AH17" s="101"/>
      <c r="AI17" s="102"/>
    </row>
    <row r="18" spans="2:35" x14ac:dyDescent="0.2">
      <c r="B18" s="22" t="s">
        <v>20</v>
      </c>
      <c r="C18" s="40">
        <v>783600</v>
      </c>
      <c r="D18" s="40">
        <v>897934</v>
      </c>
      <c r="E18" s="41">
        <f t="shared" si="0"/>
        <v>0.14590862685043393</v>
      </c>
      <c r="H18" s="43" t="s">
        <v>22</v>
      </c>
      <c r="I18" s="19"/>
      <c r="J18" s="19"/>
      <c r="K18" s="19"/>
      <c r="L18" s="19"/>
      <c r="M18" s="19"/>
      <c r="N18" s="19"/>
      <c r="O18" s="20"/>
    </row>
    <row r="19" spans="2:35" x14ac:dyDescent="0.2">
      <c r="B19" s="22" t="s">
        <v>21</v>
      </c>
      <c r="C19" s="40">
        <v>572059</v>
      </c>
      <c r="D19" s="40">
        <v>601723</v>
      </c>
      <c r="E19" s="41">
        <f t="shared" si="0"/>
        <v>5.1854791201606742E-2</v>
      </c>
      <c r="H19" s="44" t="s">
        <v>24</v>
      </c>
      <c r="I19" s="19"/>
      <c r="J19" s="19"/>
      <c r="K19" s="19"/>
      <c r="L19" s="19"/>
      <c r="M19" s="19"/>
      <c r="N19" s="19"/>
      <c r="O19" s="20"/>
    </row>
    <row r="20" spans="2:35" x14ac:dyDescent="0.2">
      <c r="B20" s="22" t="s">
        <v>23</v>
      </c>
      <c r="C20" s="40">
        <v>15982824</v>
      </c>
      <c r="D20" s="40">
        <v>18801310</v>
      </c>
      <c r="E20" s="41">
        <f t="shared" si="0"/>
        <v>0.17634468101506973</v>
      </c>
      <c r="H20" s="22"/>
      <c r="I20" s="19"/>
      <c r="J20" s="19"/>
      <c r="K20" s="19"/>
      <c r="L20" s="19"/>
      <c r="M20" s="19"/>
      <c r="N20" s="19"/>
      <c r="O20" s="20"/>
    </row>
    <row r="21" spans="2:35" ht="13.5" thickBot="1" x14ac:dyDescent="0.25">
      <c r="B21" s="22" t="s">
        <v>25</v>
      </c>
      <c r="C21" s="40">
        <v>8186816</v>
      </c>
      <c r="D21" s="40">
        <v>9687653</v>
      </c>
      <c r="E21" s="41">
        <f t="shared" si="0"/>
        <v>0.18332365109952398</v>
      </c>
      <c r="H21" s="45"/>
      <c r="I21" s="46"/>
      <c r="J21" s="46"/>
      <c r="K21" s="46"/>
      <c r="L21" s="46"/>
      <c r="M21" s="46"/>
      <c r="N21" s="46"/>
      <c r="O21" s="47"/>
    </row>
    <row r="22" spans="2:35" x14ac:dyDescent="0.2">
      <c r="B22" s="22" t="s">
        <v>26</v>
      </c>
      <c r="C22" s="40">
        <v>1211537</v>
      </c>
      <c r="D22" s="40">
        <v>1360301</v>
      </c>
      <c r="E22" s="41">
        <f t="shared" si="0"/>
        <v>0.12278948146032675</v>
      </c>
    </row>
    <row r="23" spans="2:35" x14ac:dyDescent="0.2">
      <c r="B23" s="22" t="s">
        <v>27</v>
      </c>
      <c r="C23" s="40">
        <v>1293956</v>
      </c>
      <c r="D23" s="40">
        <v>1567582</v>
      </c>
      <c r="E23" s="41">
        <f t="shared" si="0"/>
        <v>0.21146468658903395</v>
      </c>
    </row>
    <row r="24" spans="2:35" ht="13.5" thickBot="1" x14ac:dyDescent="0.25">
      <c r="B24" s="22" t="s">
        <v>28</v>
      </c>
      <c r="C24" s="40">
        <v>12419647</v>
      </c>
      <c r="D24" s="40">
        <v>12830632</v>
      </c>
      <c r="E24" s="41">
        <f t="shared" si="0"/>
        <v>3.309152023402917E-2</v>
      </c>
    </row>
    <row r="25" spans="2:35" x14ac:dyDescent="0.2">
      <c r="B25" s="22" t="s">
        <v>29</v>
      </c>
      <c r="C25" s="40">
        <v>6080517</v>
      </c>
      <c r="D25" s="40">
        <v>6483802</v>
      </c>
      <c r="E25" s="41">
        <f t="shared" si="0"/>
        <v>6.6324130004076887E-2</v>
      </c>
      <c r="H25" s="264"/>
      <c r="I25" s="265"/>
      <c r="J25" s="265"/>
      <c r="K25" s="265"/>
      <c r="L25" s="265"/>
      <c r="M25" s="265"/>
      <c r="N25" s="265"/>
      <c r="O25" s="266"/>
    </row>
    <row r="26" spans="2:35" ht="13.5" thickBot="1" x14ac:dyDescent="0.25">
      <c r="B26" s="22" t="s">
        <v>30</v>
      </c>
      <c r="C26" s="40">
        <v>2926382</v>
      </c>
      <c r="D26" s="40">
        <v>3046355</v>
      </c>
      <c r="E26" s="41">
        <f t="shared" si="0"/>
        <v>4.0997040031000687E-2</v>
      </c>
      <c r="H26" s="267" t="str">
        <f>+"TABLE "&amp;$U$4+0.2&amp;" "&amp;"Pennsylvania Population Projections 2010-2040"</f>
        <v>TABLE 3.3 Pennsylvania Population Projections 2010-2040</v>
      </c>
      <c r="I26" s="268"/>
      <c r="J26" s="268"/>
      <c r="K26" s="268"/>
      <c r="L26" s="268"/>
      <c r="M26" s="268"/>
      <c r="N26" s="268"/>
      <c r="O26" s="269"/>
    </row>
    <row r="27" spans="2:35" x14ac:dyDescent="0.2">
      <c r="B27" s="22" t="s">
        <v>31</v>
      </c>
      <c r="C27" s="40">
        <v>2688824</v>
      </c>
      <c r="D27" s="40">
        <v>2853118</v>
      </c>
      <c r="E27" s="41">
        <f t="shared" si="0"/>
        <v>6.1102548921015298E-2</v>
      </c>
      <c r="H27" s="22"/>
      <c r="I27" s="19"/>
      <c r="J27" s="19"/>
      <c r="K27" s="19"/>
      <c r="L27" s="19"/>
      <c r="M27" s="19"/>
      <c r="N27" s="19"/>
      <c r="O27" s="20"/>
    </row>
    <row r="28" spans="2:35" ht="18.75" x14ac:dyDescent="0.3">
      <c r="B28" s="22" t="s">
        <v>32</v>
      </c>
      <c r="C28" s="40">
        <v>4042285</v>
      </c>
      <c r="D28" s="40">
        <v>4339367</v>
      </c>
      <c r="E28" s="41">
        <f t="shared" si="0"/>
        <v>7.3493580982043616E-2</v>
      </c>
      <c r="H28" s="270" t="s">
        <v>5972</v>
      </c>
      <c r="I28" s="271"/>
      <c r="J28" s="271"/>
      <c r="K28" s="271"/>
      <c r="L28" s="271"/>
      <c r="M28" s="271"/>
      <c r="N28" s="38"/>
      <c r="O28" s="20"/>
    </row>
    <row r="29" spans="2:35" ht="15" x14ac:dyDescent="0.25">
      <c r="B29" s="22" t="s">
        <v>33</v>
      </c>
      <c r="C29" s="40">
        <v>4468958</v>
      </c>
      <c r="D29" s="40">
        <v>4533372</v>
      </c>
      <c r="E29" s="41">
        <f t="shared" si="0"/>
        <v>1.4413650788394072E-2</v>
      </c>
      <c r="H29" s="272" t="s">
        <v>5973</v>
      </c>
      <c r="I29" s="271"/>
      <c r="J29" s="271"/>
      <c r="K29" s="271"/>
      <c r="L29" s="271"/>
      <c r="M29" s="271"/>
      <c r="N29" s="38"/>
      <c r="O29" s="20"/>
    </row>
    <row r="30" spans="2:35" ht="15" x14ac:dyDescent="0.25">
      <c r="B30" s="22" t="s">
        <v>34</v>
      </c>
      <c r="C30" s="40">
        <v>1274923</v>
      </c>
      <c r="D30" s="40">
        <v>1328361</v>
      </c>
      <c r="E30" s="41">
        <f t="shared" si="0"/>
        <v>4.1914688181168502E-2</v>
      </c>
      <c r="H30" s="273"/>
      <c r="I30" s="274"/>
      <c r="J30" s="274"/>
      <c r="K30" s="274"/>
      <c r="L30" s="274"/>
      <c r="M30" s="274"/>
      <c r="N30" s="19"/>
      <c r="O30" s="20"/>
    </row>
    <row r="31" spans="2:35" ht="15" x14ac:dyDescent="0.25">
      <c r="B31" s="22" t="s">
        <v>35</v>
      </c>
      <c r="C31" s="40">
        <v>5296507</v>
      </c>
      <c r="D31" s="40">
        <v>5773552</v>
      </c>
      <c r="E31" s="41">
        <f t="shared" si="0"/>
        <v>9.0067850377616887E-2</v>
      </c>
      <c r="H31" s="273"/>
      <c r="I31" s="274"/>
      <c r="J31" s="275"/>
      <c r="K31" s="276" t="s">
        <v>3576</v>
      </c>
      <c r="L31" s="277"/>
      <c r="M31" s="278" t="s">
        <v>8</v>
      </c>
      <c r="N31" s="38"/>
      <c r="O31" s="20"/>
    </row>
    <row r="32" spans="2:35" ht="15" x14ac:dyDescent="0.25">
      <c r="B32" s="22" t="s">
        <v>36</v>
      </c>
      <c r="C32" s="40">
        <v>6349105</v>
      </c>
      <c r="D32" s="40">
        <v>6547629</v>
      </c>
      <c r="E32" s="41">
        <f t="shared" si="0"/>
        <v>3.1268029115914864E-2</v>
      </c>
      <c r="H32" s="273"/>
      <c r="I32" s="274"/>
      <c r="J32" s="275"/>
      <c r="K32" s="279"/>
      <c r="L32" s="275"/>
      <c r="M32" s="271"/>
      <c r="N32" s="38"/>
      <c r="O32" s="20"/>
    </row>
    <row r="33" spans="2:31" ht="15" x14ac:dyDescent="0.25">
      <c r="B33" s="22" t="s">
        <v>37</v>
      </c>
      <c r="C33" s="40">
        <v>9938480</v>
      </c>
      <c r="D33" s="40">
        <v>9883640</v>
      </c>
      <c r="E33" s="41">
        <f t="shared" si="0"/>
        <v>-5.5179464062915518E-3</v>
      </c>
      <c r="H33" s="273"/>
      <c r="I33" s="280">
        <v>40360</v>
      </c>
      <c r="J33" s="275"/>
      <c r="K33" s="281">
        <v>18301</v>
      </c>
      <c r="L33" s="275"/>
      <c r="M33" s="282">
        <v>12711308</v>
      </c>
      <c r="N33" s="38"/>
      <c r="O33" s="20"/>
    </row>
    <row r="34" spans="2:31" ht="15" x14ac:dyDescent="0.25">
      <c r="B34" s="22" t="s">
        <v>38</v>
      </c>
      <c r="C34" s="40">
        <v>4919492</v>
      </c>
      <c r="D34" s="40">
        <v>5303925</v>
      </c>
      <c r="E34" s="41">
        <f t="shared" si="0"/>
        <v>7.8144857233226617E-2</v>
      </c>
      <c r="H34" s="273"/>
      <c r="I34" s="280">
        <v>42186</v>
      </c>
      <c r="J34" s="275"/>
      <c r="K34" s="281">
        <v>18853</v>
      </c>
      <c r="L34" s="275"/>
      <c r="M34" s="282">
        <v>12962624</v>
      </c>
      <c r="N34" s="38"/>
      <c r="O34" s="20"/>
    </row>
    <row r="35" spans="2:31" ht="15" x14ac:dyDescent="0.25">
      <c r="B35" s="22" t="s">
        <v>39</v>
      </c>
      <c r="C35" s="40">
        <v>2844656</v>
      </c>
      <c r="D35" s="40">
        <v>2967297</v>
      </c>
      <c r="E35" s="41">
        <f t="shared" si="0"/>
        <v>4.3112770050227622E-2</v>
      </c>
      <c r="H35" s="273"/>
      <c r="I35" s="280">
        <v>44013</v>
      </c>
      <c r="J35" s="275"/>
      <c r="K35" s="281">
        <v>19524</v>
      </c>
      <c r="L35" s="275"/>
      <c r="M35" s="282">
        <v>13230170</v>
      </c>
      <c r="N35" s="38"/>
      <c r="O35" s="20"/>
    </row>
    <row r="36" spans="2:31" ht="15" x14ac:dyDescent="0.25">
      <c r="B36" s="22" t="s">
        <v>40</v>
      </c>
      <c r="C36" s="40">
        <v>5596683</v>
      </c>
      <c r="D36" s="40">
        <v>5988927</v>
      </c>
      <c r="E36" s="41">
        <f t="shared" si="0"/>
        <v>7.008508432584093E-2</v>
      </c>
      <c r="H36" s="273"/>
      <c r="I36" s="280">
        <v>45839</v>
      </c>
      <c r="J36" s="275"/>
      <c r="K36" s="281">
        <v>20258</v>
      </c>
      <c r="L36" s="275"/>
      <c r="M36" s="282">
        <v>13504614</v>
      </c>
      <c r="N36" s="38"/>
      <c r="O36" s="20"/>
    </row>
    <row r="37" spans="2:31" ht="15" x14ac:dyDescent="0.25">
      <c r="B37" s="22" t="s">
        <v>41</v>
      </c>
      <c r="C37" s="40">
        <v>902195</v>
      </c>
      <c r="D37" s="40">
        <v>989415</v>
      </c>
      <c r="E37" s="41">
        <f t="shared" si="0"/>
        <v>9.6675330721185615E-2</v>
      </c>
      <c r="H37" s="273"/>
      <c r="I37" s="280">
        <v>47665</v>
      </c>
      <c r="J37" s="275"/>
      <c r="K37" s="281">
        <v>21037</v>
      </c>
      <c r="L37" s="275"/>
      <c r="M37" s="282">
        <v>13759594</v>
      </c>
      <c r="N37" s="38"/>
      <c r="O37" s="20"/>
    </row>
    <row r="38" spans="2:31" ht="15" x14ac:dyDescent="0.25">
      <c r="B38" s="22" t="s">
        <v>42</v>
      </c>
      <c r="C38" s="40">
        <v>1711265</v>
      </c>
      <c r="D38" s="40">
        <v>1826341</v>
      </c>
      <c r="E38" s="41">
        <f t="shared" si="0"/>
        <v>6.7246160004441169E-2</v>
      </c>
      <c r="H38" s="273"/>
      <c r="I38" s="280">
        <v>49491</v>
      </c>
      <c r="J38" s="275"/>
      <c r="K38" s="281">
        <v>21881</v>
      </c>
      <c r="L38" s="275"/>
      <c r="M38" s="282">
        <v>13967439</v>
      </c>
      <c r="N38" s="38"/>
      <c r="O38" s="20"/>
    </row>
    <row r="39" spans="2:31" ht="15" x14ac:dyDescent="0.25">
      <c r="B39" s="22" t="s">
        <v>43</v>
      </c>
      <c r="C39" s="40">
        <v>1998257</v>
      </c>
      <c r="D39" s="40">
        <v>2700551</v>
      </c>
      <c r="E39" s="41">
        <f t="shared" si="0"/>
        <v>0.35145329154358018</v>
      </c>
      <c r="H39" s="273"/>
      <c r="I39" s="280">
        <v>51318</v>
      </c>
      <c r="J39" s="275"/>
      <c r="K39" s="281">
        <v>22807</v>
      </c>
      <c r="L39" s="275"/>
      <c r="M39" s="282">
        <v>14132588</v>
      </c>
      <c r="N39" s="38"/>
      <c r="O39" s="20"/>
    </row>
    <row r="40" spans="2:31" ht="15" x14ac:dyDescent="0.25">
      <c r="B40" s="22" t="s">
        <v>44</v>
      </c>
      <c r="C40" s="40">
        <v>1235786</v>
      </c>
      <c r="D40" s="40">
        <v>1316470</v>
      </c>
      <c r="E40" s="41">
        <f t="shared" si="0"/>
        <v>6.5289621342206505E-2</v>
      </c>
      <c r="H40" s="273"/>
      <c r="I40" s="280"/>
      <c r="J40" s="275"/>
      <c r="K40" s="275"/>
      <c r="L40" s="275"/>
      <c r="M40" s="271"/>
      <c r="N40" s="38"/>
      <c r="O40" s="20"/>
    </row>
    <row r="41" spans="2:31" ht="15" x14ac:dyDescent="0.25">
      <c r="B41" s="22" t="s">
        <v>45</v>
      </c>
      <c r="C41" s="40">
        <v>8414347</v>
      </c>
      <c r="D41" s="40">
        <v>8791894</v>
      </c>
      <c r="E41" s="41">
        <f t="shared" si="0"/>
        <v>4.4869435501055488E-2</v>
      </c>
      <c r="H41" s="273"/>
      <c r="I41" s="280"/>
      <c r="J41" s="275"/>
      <c r="K41" s="275"/>
      <c r="L41" s="275"/>
      <c r="M41" s="271"/>
      <c r="N41" s="38"/>
      <c r="O41" s="20"/>
    </row>
    <row r="42" spans="2:31" ht="15" x14ac:dyDescent="0.25">
      <c r="B42" s="22" t="s">
        <v>46</v>
      </c>
      <c r="C42" s="40">
        <v>1819046</v>
      </c>
      <c r="D42" s="40">
        <v>2059179</v>
      </c>
      <c r="E42" s="41">
        <f t="shared" si="0"/>
        <v>0.13201040545428766</v>
      </c>
      <c r="H42" s="283" t="s">
        <v>5998</v>
      </c>
      <c r="I42" s="280"/>
      <c r="J42" s="275"/>
      <c r="K42" s="275"/>
      <c r="L42" s="275"/>
      <c r="M42" s="271"/>
      <c r="N42" s="38"/>
      <c r="O42" s="20"/>
      <c r="AC42" s="286">
        <f>+(K$39/K33)^(1/30)-1</f>
        <v>7.3640422824512441E-3</v>
      </c>
      <c r="AE42" s="286">
        <f>+(M$39/M33)^(1/30)-1</f>
        <v>3.5392934039211177E-3</v>
      </c>
    </row>
    <row r="43" spans="2:31" ht="15" x14ac:dyDescent="0.25">
      <c r="B43" s="22" t="s">
        <v>47</v>
      </c>
      <c r="C43" s="40">
        <v>18976821</v>
      </c>
      <c r="D43" s="40">
        <v>19378102</v>
      </c>
      <c r="E43" s="41">
        <f t="shared" si="0"/>
        <v>2.1145849454974552E-2</v>
      </c>
      <c r="H43" s="273"/>
      <c r="I43" s="280" t="s">
        <v>5999</v>
      </c>
      <c r="J43" s="275"/>
      <c r="K43" s="284">
        <f>(K$39/K33)-1</f>
        <v>0.24621605376755373</v>
      </c>
      <c r="L43" s="275"/>
      <c r="M43" s="285">
        <f t="shared" ref="M43:M44" si="1">(M$39/M33)-1</f>
        <v>0.11181225409690332</v>
      </c>
      <c r="N43" s="38"/>
      <c r="O43" s="20"/>
      <c r="AC43" s="286">
        <f>+(K$39/K34)^(1/30)-1</f>
        <v>6.3666969312541344E-3</v>
      </c>
      <c r="AE43" s="286">
        <f>+(M$39/M34)^(1/30)-1</f>
        <v>2.8845923451372713E-3</v>
      </c>
    </row>
    <row r="44" spans="2:31" ht="15" x14ac:dyDescent="0.25">
      <c r="B44" s="22" t="s">
        <v>48</v>
      </c>
      <c r="C44" s="40">
        <v>8046485</v>
      </c>
      <c r="D44" s="40">
        <v>9535483</v>
      </c>
      <c r="E44" s="41">
        <f t="shared" si="0"/>
        <v>0.18504949676784332</v>
      </c>
      <c r="H44" s="273"/>
      <c r="I44" s="280" t="s">
        <v>6000</v>
      </c>
      <c r="J44" s="275"/>
      <c r="K44" s="284">
        <f>(K$39/K34)-1</f>
        <v>0.20972789476475895</v>
      </c>
      <c r="L44" s="275"/>
      <c r="M44" s="285">
        <f t="shared" si="1"/>
        <v>9.0256725798727233E-2</v>
      </c>
      <c r="N44" s="38"/>
      <c r="O44" s="20"/>
    </row>
    <row r="45" spans="2:31" ht="13.5" thickBot="1" x14ac:dyDescent="0.25">
      <c r="B45" s="22" t="s">
        <v>49</v>
      </c>
      <c r="C45" s="40">
        <v>642200</v>
      </c>
      <c r="D45" s="40">
        <v>672591</v>
      </c>
      <c r="E45" s="41">
        <f t="shared" si="0"/>
        <v>4.7323263780753688E-2</v>
      </c>
      <c r="H45" s="45"/>
      <c r="I45" s="46"/>
      <c r="J45" s="46"/>
      <c r="K45" s="46"/>
      <c r="L45" s="46"/>
      <c r="M45" s="46"/>
      <c r="N45" s="46"/>
      <c r="O45" s="47"/>
    </row>
    <row r="46" spans="2:31" x14ac:dyDescent="0.2">
      <c r="B46" s="22" t="s">
        <v>50</v>
      </c>
      <c r="C46" s="40">
        <v>11353145</v>
      </c>
      <c r="D46" s="40">
        <v>11536504</v>
      </c>
      <c r="E46" s="41">
        <f t="shared" si="0"/>
        <v>1.6150502790196031E-2</v>
      </c>
    </row>
    <row r="47" spans="2:31" x14ac:dyDescent="0.2">
      <c r="B47" s="22" t="s">
        <v>51</v>
      </c>
      <c r="C47" s="40">
        <v>3450652</v>
      </c>
      <c r="D47" s="40">
        <v>3751351</v>
      </c>
      <c r="E47" s="41">
        <f t="shared" si="0"/>
        <v>8.7142661734651794E-2</v>
      </c>
    </row>
    <row r="48" spans="2:31" x14ac:dyDescent="0.2">
      <c r="B48" s="22" t="s">
        <v>52</v>
      </c>
      <c r="C48" s="40">
        <v>3421436</v>
      </c>
      <c r="D48" s="40">
        <v>3831074</v>
      </c>
      <c r="E48" s="41">
        <f t="shared" si="0"/>
        <v>0.11972692167849996</v>
      </c>
    </row>
    <row r="49" spans="2:21" x14ac:dyDescent="0.2">
      <c r="B49" s="22" t="s">
        <v>8</v>
      </c>
      <c r="C49" s="40">
        <v>12281054</v>
      </c>
      <c r="D49" s="40">
        <v>12702379</v>
      </c>
      <c r="E49" s="41">
        <f t="shared" si="0"/>
        <v>3.4306908836977623E-2</v>
      </c>
    </row>
    <row r="50" spans="2:21" x14ac:dyDescent="0.2">
      <c r="B50" s="22" t="s">
        <v>53</v>
      </c>
      <c r="C50" s="40">
        <v>1048319</v>
      </c>
      <c r="D50" s="40">
        <v>1052567</v>
      </c>
      <c r="E50" s="41">
        <f t="shared" si="0"/>
        <v>4.0522016676221018E-3</v>
      </c>
    </row>
    <row r="51" spans="2:21" x14ac:dyDescent="0.2">
      <c r="B51" s="22" t="s">
        <v>54</v>
      </c>
      <c r="C51" s="40">
        <v>4011816</v>
      </c>
      <c r="D51" s="40">
        <v>4625364</v>
      </c>
      <c r="E51" s="41">
        <f t="shared" si="0"/>
        <v>0.15293522933255166</v>
      </c>
    </row>
    <row r="52" spans="2:21" x14ac:dyDescent="0.2">
      <c r="B52" s="22" t="s">
        <v>55</v>
      </c>
      <c r="C52" s="40">
        <v>754844</v>
      </c>
      <c r="D52" s="40">
        <v>814180</v>
      </c>
      <c r="E52" s="41">
        <f t="shared" si="0"/>
        <v>7.8606970446873703E-2</v>
      </c>
    </row>
    <row r="53" spans="2:21" x14ac:dyDescent="0.2">
      <c r="B53" s="22" t="s">
        <v>56</v>
      </c>
      <c r="C53" s="40">
        <v>5689267</v>
      </c>
      <c r="D53" s="40">
        <v>6346105</v>
      </c>
      <c r="E53" s="41">
        <f t="shared" si="0"/>
        <v>0.11545213117964059</v>
      </c>
    </row>
    <row r="54" spans="2:21" x14ac:dyDescent="0.2">
      <c r="B54" s="22" t="s">
        <v>57</v>
      </c>
      <c r="C54" s="40">
        <v>20851790</v>
      </c>
      <c r="D54" s="40">
        <v>25145561</v>
      </c>
      <c r="E54" s="41">
        <f t="shared" si="0"/>
        <v>0.20591858061106505</v>
      </c>
    </row>
    <row r="55" spans="2:21" x14ac:dyDescent="0.2">
      <c r="B55" s="22" t="s">
        <v>58</v>
      </c>
      <c r="C55" s="40">
        <v>2233198</v>
      </c>
      <c r="D55" s="40">
        <v>2763885</v>
      </c>
      <c r="E55" s="41">
        <f t="shared" si="0"/>
        <v>0.23763544477471332</v>
      </c>
    </row>
    <row r="56" spans="2:21" x14ac:dyDescent="0.2">
      <c r="B56" s="22" t="s">
        <v>59</v>
      </c>
      <c r="C56" s="40">
        <v>608827</v>
      </c>
      <c r="D56" s="40">
        <v>625741</v>
      </c>
      <c r="E56" s="41">
        <f t="shared" si="0"/>
        <v>2.7781290908583278E-2</v>
      </c>
    </row>
    <row r="57" spans="2:21" x14ac:dyDescent="0.2">
      <c r="B57" s="22" t="s">
        <v>60</v>
      </c>
      <c r="C57" s="40">
        <v>7079030</v>
      </c>
      <c r="D57" s="40">
        <v>8001024</v>
      </c>
      <c r="E57" s="41">
        <f t="shared" si="0"/>
        <v>0.13024298526775557</v>
      </c>
    </row>
    <row r="58" spans="2:21" x14ac:dyDescent="0.2">
      <c r="B58" s="22" t="s">
        <v>61</v>
      </c>
      <c r="C58" s="40">
        <v>5894141</v>
      </c>
      <c r="D58" s="40">
        <v>6724540</v>
      </c>
      <c r="E58" s="41">
        <f t="shared" si="0"/>
        <v>0.14088549968519581</v>
      </c>
    </row>
    <row r="59" spans="2:21" x14ac:dyDescent="0.2">
      <c r="B59" s="22" t="s">
        <v>62</v>
      </c>
      <c r="C59" s="40">
        <v>1808350</v>
      </c>
      <c r="D59" s="40">
        <v>1852994</v>
      </c>
      <c r="E59" s="41">
        <f t="shared" si="0"/>
        <v>2.4687698730887275E-2</v>
      </c>
    </row>
    <row r="60" spans="2:21" x14ac:dyDescent="0.2">
      <c r="B60" s="22" t="s">
        <v>63</v>
      </c>
      <c r="C60" s="40">
        <v>5363715</v>
      </c>
      <c r="D60" s="40">
        <v>5686986</v>
      </c>
      <c r="E60" s="41">
        <f t="shared" si="0"/>
        <v>6.0269980787569732E-2</v>
      </c>
    </row>
    <row r="61" spans="2:21" x14ac:dyDescent="0.2">
      <c r="B61" s="22" t="s">
        <v>64</v>
      </c>
      <c r="C61" s="40">
        <v>493782</v>
      </c>
      <c r="D61" s="40">
        <v>563626</v>
      </c>
      <c r="E61" s="41">
        <f t="shared" si="0"/>
        <v>0.14144703533138103</v>
      </c>
      <c r="U61" s="48"/>
    </row>
    <row r="62" spans="2:21" x14ac:dyDescent="0.2">
      <c r="B62" s="22"/>
      <c r="C62" s="49"/>
      <c r="D62" s="49"/>
      <c r="E62" s="50"/>
    </row>
    <row r="63" spans="2:21" ht="18" customHeight="1" thickBot="1" x14ac:dyDescent="0.25">
      <c r="B63" s="51" t="s">
        <v>65</v>
      </c>
      <c r="C63" s="52">
        <v>281424603</v>
      </c>
      <c r="D63" s="52">
        <v>308745538</v>
      </c>
      <c r="E63" s="53">
        <f>+D63/C63-1</f>
        <v>9.7080833405315259E-2</v>
      </c>
    </row>
    <row r="64" spans="2:21" ht="13.5" thickTop="1" x14ac:dyDescent="0.2">
      <c r="B64" s="22"/>
      <c r="C64" s="19"/>
      <c r="D64" s="19"/>
      <c r="E64" s="20"/>
    </row>
    <row r="65" spans="2:16" x14ac:dyDescent="0.2">
      <c r="B65" s="22" t="s">
        <v>66</v>
      </c>
      <c r="C65" s="19"/>
      <c r="D65" s="19"/>
      <c r="E65" s="20"/>
    </row>
    <row r="66" spans="2:16" ht="13.5" thickBot="1" x14ac:dyDescent="0.25">
      <c r="B66" s="45"/>
      <c r="C66" s="46"/>
      <c r="D66" s="46"/>
      <c r="E66" s="47"/>
    </row>
    <row r="69" spans="2:16" hidden="1" x14ac:dyDescent="0.2">
      <c r="B69" s="173"/>
    </row>
    <row r="70" spans="2:16" ht="13.5" hidden="1" thickBot="1" x14ac:dyDescent="0.25">
      <c r="B70" s="173"/>
    </row>
    <row r="71" spans="2:16" ht="17.100000000000001" hidden="1" customHeight="1" thickBot="1" x14ac:dyDescent="0.25">
      <c r="B71" s="174" t="str">
        <f>+"TABLE "&amp;$U$4+0.2&amp;" "&amp;B73</f>
        <v>TABLE 3.3 Forecasted Population by County and Municipality, 2015-2045</v>
      </c>
      <c r="C71" s="24"/>
      <c r="D71" s="24"/>
      <c r="E71" s="24"/>
      <c r="F71" s="24"/>
      <c r="G71" s="24"/>
      <c r="H71" s="24"/>
      <c r="I71" s="24"/>
      <c r="J71" s="24"/>
      <c r="K71" s="24"/>
      <c r="L71" s="24"/>
      <c r="M71" s="24"/>
      <c r="N71" s="24"/>
      <c r="O71" s="24"/>
      <c r="P71" s="54"/>
    </row>
    <row r="72" spans="2:16" hidden="1" x14ac:dyDescent="0.2">
      <c r="B72" s="175"/>
      <c r="C72" s="13"/>
      <c r="D72" s="13"/>
      <c r="E72" s="13"/>
      <c r="F72" s="13"/>
      <c r="G72" s="13"/>
      <c r="H72" s="13"/>
      <c r="I72" s="13"/>
      <c r="J72" s="13"/>
      <c r="K72" s="13"/>
      <c r="L72" s="13"/>
      <c r="M72" s="13"/>
      <c r="N72" s="13"/>
      <c r="O72" s="13"/>
      <c r="P72" s="14"/>
    </row>
    <row r="73" spans="2:16" hidden="1" x14ac:dyDescent="0.2">
      <c r="B73" s="176" t="s">
        <v>67</v>
      </c>
      <c r="C73" s="19"/>
      <c r="D73" s="19"/>
      <c r="E73" s="19"/>
      <c r="F73" s="19"/>
      <c r="G73" s="19"/>
      <c r="H73" s="19"/>
      <c r="I73" s="19"/>
      <c r="J73" s="19"/>
      <c r="K73" s="19"/>
      <c r="L73" s="19"/>
      <c r="M73" s="19"/>
      <c r="N73" s="19"/>
      <c r="O73" s="19"/>
      <c r="P73" s="20"/>
    </row>
    <row r="74" spans="2:16" ht="13.5" hidden="1" thickBot="1" x14ac:dyDescent="0.25">
      <c r="B74" s="177"/>
      <c r="C74" s="19"/>
      <c r="D74" s="19"/>
      <c r="E74" s="19"/>
      <c r="F74" s="19"/>
      <c r="G74" s="19"/>
      <c r="H74" s="19"/>
      <c r="I74" s="19"/>
      <c r="J74" s="19"/>
      <c r="K74" s="19"/>
      <c r="L74" s="19"/>
      <c r="M74" s="19"/>
      <c r="N74" s="19"/>
      <c r="O74" s="19"/>
      <c r="P74" s="47"/>
    </row>
    <row r="75" spans="2:16" ht="13.5" hidden="1" thickBot="1" x14ac:dyDescent="0.25">
      <c r="B75" s="177"/>
      <c r="C75" s="23" t="s">
        <v>2</v>
      </c>
      <c r="D75" s="24"/>
      <c r="E75" s="24"/>
      <c r="F75" s="24"/>
      <c r="G75" s="24"/>
      <c r="H75" s="24"/>
      <c r="I75" s="54"/>
      <c r="J75" s="23" t="s">
        <v>68</v>
      </c>
      <c r="K75" s="24"/>
      <c r="L75" s="24"/>
      <c r="M75" s="24"/>
      <c r="N75" s="24"/>
      <c r="O75" s="24"/>
      <c r="P75" s="54"/>
    </row>
    <row r="76" spans="2:16" hidden="1" x14ac:dyDescent="0.2">
      <c r="B76" s="177"/>
      <c r="C76" s="55" t="s">
        <v>69</v>
      </c>
      <c r="D76" s="55" t="s">
        <v>70</v>
      </c>
      <c r="E76" s="55" t="s">
        <v>70</v>
      </c>
      <c r="F76" s="55" t="s">
        <v>70</v>
      </c>
      <c r="G76" s="55" t="s">
        <v>70</v>
      </c>
      <c r="H76" s="55" t="s">
        <v>70</v>
      </c>
      <c r="I76" s="55" t="s">
        <v>70</v>
      </c>
      <c r="J76" s="55" t="str">
        <f t="shared" ref="J76:O76" si="2">+C77&amp;" to"</f>
        <v>2015 to</v>
      </c>
      <c r="K76" s="55" t="str">
        <f t="shared" si="2"/>
        <v>2020 to</v>
      </c>
      <c r="L76" s="55" t="str">
        <f t="shared" si="2"/>
        <v>2025 to</v>
      </c>
      <c r="M76" s="55" t="str">
        <f t="shared" si="2"/>
        <v>2030 to</v>
      </c>
      <c r="N76" s="55" t="str">
        <f t="shared" si="2"/>
        <v>2035 to</v>
      </c>
      <c r="O76" s="55" t="str">
        <f t="shared" si="2"/>
        <v>2040 to</v>
      </c>
      <c r="P76" s="56" t="str">
        <f>+C77&amp;" to"</f>
        <v>2015 to</v>
      </c>
    </row>
    <row r="77" spans="2:16" hidden="1" x14ac:dyDescent="0.2">
      <c r="B77" s="177"/>
      <c r="C77" s="57">
        <v>2015</v>
      </c>
      <c r="D77" s="57">
        <v>2020</v>
      </c>
      <c r="E77" s="57">
        <v>2025</v>
      </c>
      <c r="F77" s="57">
        <v>2030</v>
      </c>
      <c r="G77" s="57">
        <v>2035</v>
      </c>
      <c r="H77" s="57">
        <v>2040</v>
      </c>
      <c r="I77" s="57">
        <v>2045</v>
      </c>
      <c r="J77" s="57">
        <f t="shared" ref="J77:O77" si="3">+D77</f>
        <v>2020</v>
      </c>
      <c r="K77" s="57">
        <f t="shared" si="3"/>
        <v>2025</v>
      </c>
      <c r="L77" s="57">
        <f t="shared" si="3"/>
        <v>2030</v>
      </c>
      <c r="M77" s="57">
        <f t="shared" si="3"/>
        <v>2035</v>
      </c>
      <c r="N77" s="57">
        <f t="shared" si="3"/>
        <v>2040</v>
      </c>
      <c r="O77" s="57">
        <f t="shared" si="3"/>
        <v>2045</v>
      </c>
      <c r="P77" s="58">
        <f>+I77</f>
        <v>2045</v>
      </c>
    </row>
    <row r="78" spans="2:16" hidden="1" x14ac:dyDescent="0.2">
      <c r="B78" s="177"/>
      <c r="C78" s="19"/>
      <c r="D78" s="19"/>
      <c r="E78" s="19"/>
      <c r="F78" s="19"/>
      <c r="G78" s="19"/>
      <c r="H78" s="19"/>
      <c r="I78" s="19"/>
      <c r="J78" s="19"/>
      <c r="K78" s="19"/>
      <c r="L78" s="19"/>
      <c r="M78" s="19"/>
      <c r="N78" s="19"/>
      <c r="O78" s="19"/>
      <c r="P78" s="20"/>
    </row>
    <row r="79" spans="2:16" hidden="1" x14ac:dyDescent="0.2">
      <c r="B79" s="177" t="s">
        <v>71</v>
      </c>
      <c r="C79" s="40">
        <v>627367</v>
      </c>
      <c r="D79" s="40">
        <v>640495</v>
      </c>
      <c r="E79" s="40">
        <v>654792</v>
      </c>
      <c r="F79" s="40">
        <v>669299</v>
      </c>
      <c r="G79" s="40">
        <v>681273</v>
      </c>
      <c r="H79" s="40">
        <v>691111</v>
      </c>
      <c r="I79" s="40">
        <v>699498</v>
      </c>
      <c r="J79" s="42">
        <f t="shared" ref="J79:O83" si="4">+D79/C79-1</f>
        <v>2.0925550754183675E-2</v>
      </c>
      <c r="K79" s="42">
        <f t="shared" si="4"/>
        <v>2.2321797984371505E-2</v>
      </c>
      <c r="L79" s="42">
        <f t="shared" si="4"/>
        <v>2.2155127124338758E-2</v>
      </c>
      <c r="M79" s="42">
        <f t="shared" si="4"/>
        <v>1.7890359913879994E-2</v>
      </c>
      <c r="N79" s="42">
        <f t="shared" si="4"/>
        <v>1.4440613381126122E-2</v>
      </c>
      <c r="O79" s="42">
        <f t="shared" si="4"/>
        <v>1.2135532497673962E-2</v>
      </c>
      <c r="P79" s="41">
        <f>+I79/C79-1</f>
        <v>0.11497416982404229</v>
      </c>
    </row>
    <row r="80" spans="2:16" hidden="1" x14ac:dyDescent="0.2">
      <c r="B80" s="177" t="s">
        <v>17</v>
      </c>
      <c r="C80" s="40">
        <v>515939</v>
      </c>
      <c r="D80" s="40">
        <v>543702</v>
      </c>
      <c r="E80" s="40">
        <v>571641</v>
      </c>
      <c r="F80" s="40">
        <v>599932</v>
      </c>
      <c r="G80" s="40">
        <v>624832</v>
      </c>
      <c r="H80" s="40">
        <v>645562</v>
      </c>
      <c r="I80" s="40">
        <v>662283</v>
      </c>
      <c r="J80" s="42">
        <f t="shared" si="4"/>
        <v>5.3810624899455206E-2</v>
      </c>
      <c r="K80" s="42">
        <f t="shared" si="4"/>
        <v>5.13866051623868E-2</v>
      </c>
      <c r="L80" s="42">
        <f t="shared" si="4"/>
        <v>4.9490851775852329E-2</v>
      </c>
      <c r="M80" s="42">
        <f t="shared" si="4"/>
        <v>4.1504703866438231E-2</v>
      </c>
      <c r="N80" s="42">
        <f t="shared" si="4"/>
        <v>3.3176917955546559E-2</v>
      </c>
      <c r="O80" s="42">
        <f t="shared" si="4"/>
        <v>2.5901462601578107E-2</v>
      </c>
      <c r="P80" s="41">
        <f>+I80/C80-1</f>
        <v>0.28364593488765144</v>
      </c>
    </row>
    <row r="81" spans="2:16" hidden="1" x14ac:dyDescent="0.2">
      <c r="B81" s="177" t="s">
        <v>72</v>
      </c>
      <c r="C81" s="40">
        <v>563894</v>
      </c>
      <c r="D81" s="40">
        <v>568337</v>
      </c>
      <c r="E81" s="40">
        <v>572758</v>
      </c>
      <c r="F81" s="40">
        <v>577248</v>
      </c>
      <c r="G81" s="40">
        <v>581136</v>
      </c>
      <c r="H81" s="40">
        <v>584329</v>
      </c>
      <c r="I81" s="40">
        <v>587037</v>
      </c>
      <c r="J81" s="42">
        <f t="shared" si="4"/>
        <v>7.8791404058209391E-3</v>
      </c>
      <c r="K81" s="42">
        <f t="shared" si="4"/>
        <v>7.77883544446345E-3</v>
      </c>
      <c r="L81" s="42">
        <f t="shared" si="4"/>
        <v>7.8392619570568645E-3</v>
      </c>
      <c r="M81" s="42">
        <f t="shared" si="4"/>
        <v>6.7354066189921902E-3</v>
      </c>
      <c r="N81" s="42">
        <f t="shared" si="4"/>
        <v>5.4944109468351154E-3</v>
      </c>
      <c r="O81" s="42">
        <f t="shared" si="4"/>
        <v>4.6343754973654505E-3</v>
      </c>
      <c r="P81" s="41">
        <f>+I81/C81-1</f>
        <v>4.1041401398135058E-2</v>
      </c>
    </row>
    <row r="82" spans="2:16" hidden="1" x14ac:dyDescent="0.2">
      <c r="B82" s="177" t="s">
        <v>11</v>
      </c>
      <c r="C82" s="40">
        <v>819264</v>
      </c>
      <c r="D82" s="40">
        <v>840934</v>
      </c>
      <c r="E82" s="40">
        <v>863327</v>
      </c>
      <c r="F82" s="40">
        <v>884387</v>
      </c>
      <c r="G82" s="40">
        <v>903114</v>
      </c>
      <c r="H82" s="40">
        <v>918918</v>
      </c>
      <c r="I82" s="40">
        <v>932820</v>
      </c>
      <c r="J82" s="42">
        <f t="shared" si="4"/>
        <v>2.6450570267947837E-2</v>
      </c>
      <c r="K82" s="42">
        <f t="shared" si="4"/>
        <v>2.6628724727505437E-2</v>
      </c>
      <c r="L82" s="42">
        <f t="shared" si="4"/>
        <v>2.4394001345955818E-2</v>
      </c>
      <c r="M82" s="42">
        <f t="shared" si="4"/>
        <v>2.1175119037253998E-2</v>
      </c>
      <c r="N82" s="42">
        <f t="shared" si="4"/>
        <v>1.7499451896438423E-2</v>
      </c>
      <c r="O82" s="42">
        <f t="shared" si="4"/>
        <v>1.5128662187485764E-2</v>
      </c>
      <c r="P82" s="41">
        <f>+I82/C82-1</f>
        <v>0.1386073353644246</v>
      </c>
    </row>
    <row r="83" spans="2:16" hidden="1" x14ac:dyDescent="0.2">
      <c r="B83" s="177" t="s">
        <v>73</v>
      </c>
      <c r="C83" s="40">
        <v>1567443</v>
      </c>
      <c r="D83" s="40">
        <v>1594787</v>
      </c>
      <c r="E83" s="40">
        <v>1616816</v>
      </c>
      <c r="F83" s="40">
        <v>1643971</v>
      </c>
      <c r="G83" s="40">
        <v>1667290</v>
      </c>
      <c r="H83" s="40">
        <v>1683402</v>
      </c>
      <c r="I83" s="40">
        <v>1696133</v>
      </c>
      <c r="J83" s="42">
        <f t="shared" si="4"/>
        <v>1.7444972480658016E-2</v>
      </c>
      <c r="K83" s="42">
        <f t="shared" si="4"/>
        <v>1.381312990386796E-2</v>
      </c>
      <c r="L83" s="42">
        <f t="shared" si="4"/>
        <v>1.6795355810432344E-2</v>
      </c>
      <c r="M83" s="42">
        <f t="shared" si="4"/>
        <v>1.4184556783544133E-2</v>
      </c>
      <c r="N83" s="42">
        <f t="shared" si="4"/>
        <v>9.6635858189038082E-3</v>
      </c>
      <c r="O83" s="42">
        <f t="shared" si="4"/>
        <v>7.5626618003306056E-3</v>
      </c>
      <c r="P83" s="41">
        <f>+I83/C83-1</f>
        <v>8.2101869095080326E-2</v>
      </c>
    </row>
    <row r="84" spans="2:16" hidden="1" x14ac:dyDescent="0.2">
      <c r="B84" s="177"/>
      <c r="C84" s="49"/>
      <c r="D84" s="49"/>
      <c r="E84" s="49"/>
      <c r="F84" s="49"/>
      <c r="G84" s="49"/>
      <c r="H84" s="49"/>
      <c r="I84" s="49"/>
      <c r="J84" s="59"/>
      <c r="K84" s="59"/>
      <c r="L84" s="59"/>
      <c r="M84" s="59"/>
      <c r="N84" s="59"/>
      <c r="O84" s="59"/>
      <c r="P84" s="60"/>
    </row>
    <row r="85" spans="2:16" ht="25.5" hidden="1" x14ac:dyDescent="0.2">
      <c r="B85" s="178" t="s">
        <v>74</v>
      </c>
      <c r="C85" s="61">
        <f t="shared" ref="C85:I85" si="5">SUM(C79:C83)</f>
        <v>4093907</v>
      </c>
      <c r="D85" s="61">
        <f t="shared" si="5"/>
        <v>4188255</v>
      </c>
      <c r="E85" s="61">
        <f t="shared" si="5"/>
        <v>4279334</v>
      </c>
      <c r="F85" s="61">
        <f t="shared" si="5"/>
        <v>4374837</v>
      </c>
      <c r="G85" s="61">
        <f t="shared" si="5"/>
        <v>4457645</v>
      </c>
      <c r="H85" s="61">
        <f t="shared" si="5"/>
        <v>4523322</v>
      </c>
      <c r="I85" s="61">
        <f t="shared" si="5"/>
        <v>4577771</v>
      </c>
      <c r="J85" s="62">
        <f t="shared" ref="J85:O85" si="6">+D85/C85-1</f>
        <v>2.3045955855860889E-2</v>
      </c>
      <c r="K85" s="62">
        <f t="shared" si="6"/>
        <v>2.1746288131930802E-2</v>
      </c>
      <c r="L85" s="62">
        <f t="shared" si="6"/>
        <v>2.2317257778897481E-2</v>
      </c>
      <c r="M85" s="62">
        <f t="shared" si="6"/>
        <v>1.8928248069585152E-2</v>
      </c>
      <c r="N85" s="62">
        <f t="shared" si="6"/>
        <v>1.4733564471823168E-2</v>
      </c>
      <c r="O85" s="62">
        <f t="shared" si="6"/>
        <v>1.2037391987570256E-2</v>
      </c>
      <c r="P85" s="63">
        <f>+I85/C85-1</f>
        <v>0.11819125348963722</v>
      </c>
    </row>
    <row r="86" spans="2:16" hidden="1" x14ac:dyDescent="0.2">
      <c r="B86" s="177"/>
      <c r="C86" s="40"/>
      <c r="D86" s="40"/>
      <c r="E86" s="40"/>
      <c r="F86" s="40"/>
      <c r="G86" s="40"/>
      <c r="H86" s="40"/>
      <c r="I86" s="40"/>
      <c r="J86" s="42"/>
      <c r="K86" s="42"/>
      <c r="L86" s="42"/>
      <c r="M86" s="42"/>
      <c r="N86" s="42"/>
      <c r="O86" s="42"/>
      <c r="P86" s="41"/>
    </row>
    <row r="87" spans="2:16" hidden="1" x14ac:dyDescent="0.2">
      <c r="B87" s="177"/>
      <c r="C87" s="40"/>
      <c r="D87" s="40"/>
      <c r="E87" s="40"/>
      <c r="F87" s="40"/>
      <c r="G87" s="40"/>
      <c r="H87" s="40"/>
      <c r="I87" s="40"/>
      <c r="J87" s="42"/>
      <c r="K87" s="42"/>
      <c r="L87" s="42"/>
      <c r="M87" s="42"/>
      <c r="N87" s="42"/>
      <c r="O87" s="42"/>
      <c r="P87" s="41"/>
    </row>
    <row r="88" spans="2:16" hidden="1" x14ac:dyDescent="0.2">
      <c r="B88" s="177" t="s">
        <v>75</v>
      </c>
      <c r="C88" s="40">
        <v>450226</v>
      </c>
      <c r="D88" s="40">
        <v>459344</v>
      </c>
      <c r="E88" s="40">
        <v>468428</v>
      </c>
      <c r="F88" s="40">
        <v>475978</v>
      </c>
      <c r="G88" s="40">
        <v>482560</v>
      </c>
      <c r="H88" s="40">
        <v>488026</v>
      </c>
      <c r="I88" s="40">
        <v>492709</v>
      </c>
      <c r="J88" s="42">
        <f t="shared" ref="J88:O91" si="7">+D88/C88-1</f>
        <v>2.0252051192068077E-2</v>
      </c>
      <c r="K88" s="42">
        <f t="shared" si="7"/>
        <v>1.9776028423142522E-2</v>
      </c>
      <c r="L88" s="42">
        <f t="shared" si="7"/>
        <v>1.6117738478485411E-2</v>
      </c>
      <c r="M88" s="42">
        <f t="shared" si="7"/>
        <v>1.3828370218791575E-2</v>
      </c>
      <c r="N88" s="42">
        <f t="shared" si="7"/>
        <v>1.1327088859416357E-2</v>
      </c>
      <c r="O88" s="42">
        <f t="shared" si="7"/>
        <v>9.5958002237586104E-3</v>
      </c>
      <c r="P88" s="41">
        <f>+I88/C88-1</f>
        <v>9.4359277340713366E-2</v>
      </c>
    </row>
    <row r="89" spans="2:16" hidden="1" x14ac:dyDescent="0.2">
      <c r="B89" s="177" t="s">
        <v>76</v>
      </c>
      <c r="C89" s="40">
        <v>510923</v>
      </c>
      <c r="D89" s="40">
        <v>514006</v>
      </c>
      <c r="E89" s="40">
        <v>517073</v>
      </c>
      <c r="F89" s="40">
        <v>520189</v>
      </c>
      <c r="G89" s="40">
        <v>522886</v>
      </c>
      <c r="H89" s="40">
        <v>525101</v>
      </c>
      <c r="I89" s="40">
        <v>526997</v>
      </c>
      <c r="J89" s="42">
        <f t="shared" si="7"/>
        <v>6.0341773613636907E-3</v>
      </c>
      <c r="K89" s="42">
        <f t="shared" si="7"/>
        <v>5.966856418018418E-3</v>
      </c>
      <c r="L89" s="42">
        <f t="shared" si="7"/>
        <v>6.0262284048866466E-3</v>
      </c>
      <c r="M89" s="42">
        <f t="shared" si="7"/>
        <v>5.1846540392048723E-3</v>
      </c>
      <c r="N89" s="42">
        <f t="shared" si="7"/>
        <v>4.2361050018551172E-3</v>
      </c>
      <c r="O89" s="42">
        <f t="shared" si="7"/>
        <v>3.610733934995336E-3</v>
      </c>
      <c r="P89" s="41">
        <f>+I89/C89-1</f>
        <v>3.1460709343678062E-2</v>
      </c>
    </row>
    <row r="90" spans="2:16" hidden="1" x14ac:dyDescent="0.2">
      <c r="B90" s="177" t="s">
        <v>77</v>
      </c>
      <c r="C90" s="40">
        <v>291479</v>
      </c>
      <c r="D90" s="40">
        <v>307766</v>
      </c>
      <c r="E90" s="40">
        <v>323969</v>
      </c>
      <c r="F90" s="40">
        <v>340425</v>
      </c>
      <c r="G90" s="40">
        <v>354677</v>
      </c>
      <c r="H90" s="40">
        <v>366383</v>
      </c>
      <c r="I90" s="40">
        <v>376308</v>
      </c>
      <c r="J90" s="42">
        <f t="shared" si="7"/>
        <v>5.5877095777054242E-2</v>
      </c>
      <c r="K90" s="42">
        <f t="shared" si="7"/>
        <v>5.2647141009728227E-2</v>
      </c>
      <c r="L90" s="42">
        <f t="shared" si="7"/>
        <v>5.0794983470640709E-2</v>
      </c>
      <c r="M90" s="42">
        <f t="shared" si="7"/>
        <v>4.1865315414555404E-2</v>
      </c>
      <c r="N90" s="42">
        <f t="shared" si="7"/>
        <v>3.3004677495298562E-2</v>
      </c>
      <c r="O90" s="42">
        <f t="shared" si="7"/>
        <v>2.7089138961141845E-2</v>
      </c>
      <c r="P90" s="41">
        <f>+I90/C90-1</f>
        <v>0.29102954243701951</v>
      </c>
    </row>
    <row r="91" spans="2:16" hidden="1" x14ac:dyDescent="0.2">
      <c r="B91" s="177" t="s">
        <v>78</v>
      </c>
      <c r="C91" s="40">
        <v>371398</v>
      </c>
      <c r="D91" s="40">
        <v>377328</v>
      </c>
      <c r="E91" s="40">
        <v>383227</v>
      </c>
      <c r="F91" s="40">
        <v>389219</v>
      </c>
      <c r="G91" s="40">
        <v>394407</v>
      </c>
      <c r="H91" s="40">
        <v>398669</v>
      </c>
      <c r="I91" s="40">
        <v>402283</v>
      </c>
      <c r="J91" s="42">
        <f t="shared" si="7"/>
        <v>1.5966698797516443E-2</v>
      </c>
      <c r="K91" s="42">
        <f t="shared" si="7"/>
        <v>1.563361319594625E-2</v>
      </c>
      <c r="L91" s="42">
        <f t="shared" si="7"/>
        <v>1.5635641538826794E-2</v>
      </c>
      <c r="M91" s="42">
        <f t="shared" si="7"/>
        <v>1.3329256793733091E-2</v>
      </c>
      <c r="N91" s="42">
        <f t="shared" si="7"/>
        <v>1.0806096240685292E-2</v>
      </c>
      <c r="O91" s="42">
        <f t="shared" si="7"/>
        <v>9.065164334322473E-3</v>
      </c>
      <c r="P91" s="41">
        <f>+I91/C91-1</f>
        <v>8.3158767683186197E-2</v>
      </c>
    </row>
    <row r="92" spans="2:16" hidden="1" x14ac:dyDescent="0.2">
      <c r="B92" s="177"/>
      <c r="C92" s="49"/>
      <c r="D92" s="49"/>
      <c r="E92" s="49"/>
      <c r="F92" s="49"/>
      <c r="G92" s="49"/>
      <c r="H92" s="49"/>
      <c r="I92" s="49"/>
      <c r="J92" s="59"/>
      <c r="K92" s="59"/>
      <c r="L92" s="59"/>
      <c r="M92" s="59"/>
      <c r="N92" s="59"/>
      <c r="O92" s="59"/>
      <c r="P92" s="60"/>
    </row>
    <row r="93" spans="2:16" ht="25.5" hidden="1" x14ac:dyDescent="0.2">
      <c r="B93" s="178" t="s">
        <v>79</v>
      </c>
      <c r="C93" s="61">
        <f t="shared" ref="C93:I93" si="8">SUM(C88:C91)</f>
        <v>1624026</v>
      </c>
      <c r="D93" s="61">
        <f t="shared" si="8"/>
        <v>1658444</v>
      </c>
      <c r="E93" s="61">
        <f t="shared" si="8"/>
        <v>1692697</v>
      </c>
      <c r="F93" s="61">
        <f t="shared" si="8"/>
        <v>1725811</v>
      </c>
      <c r="G93" s="61">
        <f t="shared" si="8"/>
        <v>1754530</v>
      </c>
      <c r="H93" s="61">
        <f t="shared" si="8"/>
        <v>1778179</v>
      </c>
      <c r="I93" s="61">
        <f t="shared" si="8"/>
        <v>1798297</v>
      </c>
      <c r="J93" s="62">
        <f t="shared" ref="J93:O93" si="9">+D93/C93-1</f>
        <v>2.1193010456729056E-2</v>
      </c>
      <c r="K93" s="62">
        <f t="shared" si="9"/>
        <v>2.065369707991338E-2</v>
      </c>
      <c r="L93" s="62">
        <f t="shared" si="9"/>
        <v>1.9562863288586252E-2</v>
      </c>
      <c r="M93" s="62">
        <f t="shared" si="9"/>
        <v>1.6640872030599052E-2</v>
      </c>
      <c r="N93" s="62">
        <f t="shared" si="9"/>
        <v>1.3478823388599848E-2</v>
      </c>
      <c r="O93" s="62">
        <f t="shared" si="9"/>
        <v>1.1313821611884878E-2</v>
      </c>
      <c r="P93" s="63">
        <f>+I93/C93-1</f>
        <v>0.10730801107864041</v>
      </c>
    </row>
    <row r="94" spans="2:16" hidden="1" x14ac:dyDescent="0.2">
      <c r="B94" s="177"/>
      <c r="C94" s="40"/>
      <c r="D94" s="40"/>
      <c r="E94" s="40"/>
      <c r="F94" s="40"/>
      <c r="G94" s="40"/>
      <c r="H94" s="40"/>
      <c r="I94" s="40"/>
      <c r="J94" s="42"/>
      <c r="K94" s="42"/>
      <c r="L94" s="42"/>
      <c r="M94" s="42"/>
      <c r="N94" s="42"/>
      <c r="O94" s="42"/>
      <c r="P94" s="41"/>
    </row>
    <row r="95" spans="2:16" hidden="1" x14ac:dyDescent="0.2">
      <c r="B95" s="177"/>
      <c r="C95" s="40"/>
      <c r="D95" s="40"/>
      <c r="E95" s="40"/>
      <c r="F95" s="40"/>
      <c r="G95" s="40"/>
      <c r="H95" s="40"/>
      <c r="I95" s="40"/>
      <c r="J95" s="42"/>
      <c r="K95" s="42"/>
      <c r="L95" s="42"/>
      <c r="M95" s="42"/>
      <c r="N95" s="42"/>
      <c r="O95" s="42"/>
      <c r="P95" s="41"/>
    </row>
    <row r="96" spans="2:16" ht="26.25" hidden="1" thickBot="1" x14ac:dyDescent="0.25">
      <c r="B96" s="179" t="s">
        <v>81</v>
      </c>
      <c r="C96" s="52">
        <f t="shared" ref="C96:I96" si="10">+C93+C85</f>
        <v>5717933</v>
      </c>
      <c r="D96" s="52">
        <f t="shared" si="10"/>
        <v>5846699</v>
      </c>
      <c r="E96" s="52">
        <f t="shared" si="10"/>
        <v>5972031</v>
      </c>
      <c r="F96" s="52">
        <f t="shared" si="10"/>
        <v>6100648</v>
      </c>
      <c r="G96" s="52">
        <f t="shared" si="10"/>
        <v>6212175</v>
      </c>
      <c r="H96" s="52">
        <f t="shared" si="10"/>
        <v>6301501</v>
      </c>
      <c r="I96" s="52">
        <f t="shared" si="10"/>
        <v>6376068</v>
      </c>
      <c r="J96" s="64">
        <f t="shared" ref="J96:O96" si="11">+D96/C96-1</f>
        <v>2.2519676253639265E-2</v>
      </c>
      <c r="K96" s="64">
        <f t="shared" si="11"/>
        <v>2.1436369479598705E-2</v>
      </c>
      <c r="L96" s="64">
        <f t="shared" si="11"/>
        <v>2.1536559338020789E-2</v>
      </c>
      <c r="M96" s="64">
        <f t="shared" si="11"/>
        <v>1.8281172754107455E-2</v>
      </c>
      <c r="N96" s="64">
        <f t="shared" si="11"/>
        <v>1.4379182814392655E-2</v>
      </c>
      <c r="O96" s="64">
        <f t="shared" si="11"/>
        <v>1.1833212436211715E-2</v>
      </c>
      <c r="P96" s="53">
        <f>+I96/C96-1</f>
        <v>0.11510015944572971</v>
      </c>
    </row>
    <row r="97" spans="2:50" ht="13.5" hidden="1" thickTop="1" x14ac:dyDescent="0.2">
      <c r="B97" s="177"/>
      <c r="C97" s="40"/>
      <c r="D97" s="40"/>
      <c r="E97" s="40"/>
      <c r="F97" s="40"/>
      <c r="G97" s="40"/>
      <c r="H97" s="40"/>
      <c r="I97" s="40"/>
      <c r="J97" s="42"/>
      <c r="K97" s="42"/>
      <c r="L97" s="42"/>
      <c r="M97" s="42"/>
      <c r="N97" s="42"/>
      <c r="O97" s="42"/>
      <c r="P97" s="41"/>
    </row>
    <row r="98" spans="2:50" hidden="1" x14ac:dyDescent="0.2">
      <c r="B98" s="177"/>
      <c r="C98" s="40"/>
      <c r="D98" s="40"/>
      <c r="E98" s="40"/>
      <c r="F98" s="40"/>
      <c r="G98" s="40"/>
      <c r="H98" s="40"/>
      <c r="I98" s="40"/>
      <c r="J98" s="42"/>
      <c r="K98" s="42"/>
      <c r="L98" s="42"/>
      <c r="M98" s="42"/>
      <c r="N98" s="42"/>
      <c r="O98" s="42"/>
      <c r="P98" s="41"/>
      <c r="X98" s="181" t="s">
        <v>4996</v>
      </c>
      <c r="Y98" s="181"/>
      <c r="Z98" s="182">
        <v>9405</v>
      </c>
      <c r="AA98" s="182"/>
      <c r="AB98" s="183"/>
      <c r="AC98" s="182">
        <v>9942</v>
      </c>
      <c r="AD98" s="182"/>
      <c r="AE98" s="182"/>
      <c r="AF98" s="184">
        <v>10038</v>
      </c>
      <c r="AG98" s="184"/>
      <c r="AH98" s="184"/>
      <c r="AI98" s="184">
        <v>10470</v>
      </c>
      <c r="AJ98" s="184"/>
      <c r="AK98" s="184"/>
      <c r="AL98" s="184">
        <v>10900</v>
      </c>
      <c r="AM98" s="184"/>
      <c r="AN98" s="184"/>
      <c r="AO98" s="184">
        <v>11336</v>
      </c>
      <c r="AP98" s="184"/>
      <c r="AQ98" s="184"/>
      <c r="AR98" s="184">
        <v>11714</v>
      </c>
      <c r="AS98" s="184"/>
      <c r="AT98" s="184"/>
      <c r="AU98" s="184">
        <v>12025</v>
      </c>
      <c r="AV98" s="184"/>
      <c r="AW98" s="184"/>
      <c r="AX98" s="184">
        <v>12288</v>
      </c>
    </row>
    <row r="99" spans="2:50" ht="13.5" hidden="1" customHeight="1" thickBot="1" x14ac:dyDescent="0.25">
      <c r="B99" s="177" t="str">
        <f>+X99</f>
        <v>East Bradford Township</v>
      </c>
      <c r="C99" s="52">
        <f>+AF99</f>
        <v>10038</v>
      </c>
      <c r="D99" s="52">
        <f>+AI99</f>
        <v>10470</v>
      </c>
      <c r="E99" s="52">
        <f>+AL99</f>
        <v>10900</v>
      </c>
      <c r="F99" s="52">
        <f>+AO99</f>
        <v>11336</v>
      </c>
      <c r="G99" s="52">
        <f>+AR99</f>
        <v>11714</v>
      </c>
      <c r="H99" s="52">
        <f>+AU99</f>
        <v>12025</v>
      </c>
      <c r="I99" s="52">
        <f>+AX99</f>
        <v>12288</v>
      </c>
      <c r="J99" s="64">
        <f t="shared" ref="J99:O99" si="12">+D99/C99-1</f>
        <v>4.3036461446503305E-2</v>
      </c>
      <c r="K99" s="64">
        <f t="shared" si="12"/>
        <v>4.1069723018147153E-2</v>
      </c>
      <c r="L99" s="64">
        <f t="shared" si="12"/>
        <v>4.0000000000000036E-2</v>
      </c>
      <c r="M99" s="64">
        <f t="shared" si="12"/>
        <v>3.3345095271700709E-2</v>
      </c>
      <c r="N99" s="64">
        <f t="shared" si="12"/>
        <v>2.654942803483018E-2</v>
      </c>
      <c r="O99" s="64">
        <f t="shared" si="12"/>
        <v>2.1871101871101972E-2</v>
      </c>
      <c r="P99" s="53">
        <f>+I99/C99-1</f>
        <v>0.22414823670053785</v>
      </c>
      <c r="S99" s="65"/>
      <c r="X99" s="183" t="s">
        <v>5035</v>
      </c>
      <c r="Y99" s="183"/>
      <c r="Z99" s="183">
        <v>9405</v>
      </c>
      <c r="AA99" s="183"/>
      <c r="AB99" s="183"/>
      <c r="AC99" s="183">
        <v>9942</v>
      </c>
      <c r="AD99" s="183"/>
      <c r="AE99" s="183"/>
      <c r="AF99" s="185">
        <v>10038</v>
      </c>
      <c r="AG99" s="183"/>
      <c r="AH99" s="183"/>
      <c r="AI99" s="183">
        <v>10470</v>
      </c>
      <c r="AJ99" s="183"/>
      <c r="AK99" s="183"/>
      <c r="AL99" s="183">
        <v>10900</v>
      </c>
      <c r="AM99" s="183"/>
      <c r="AN99" s="183"/>
      <c r="AO99" s="183">
        <v>11336</v>
      </c>
      <c r="AP99" s="183"/>
      <c r="AQ99" s="183"/>
      <c r="AR99" s="183">
        <v>11714</v>
      </c>
      <c r="AS99" s="183"/>
      <c r="AT99" s="183"/>
      <c r="AU99" s="183">
        <v>12025</v>
      </c>
      <c r="AV99" s="183"/>
      <c r="AW99" s="183"/>
      <c r="AX99" s="183">
        <v>12288</v>
      </c>
    </row>
    <row r="100" spans="2:50" ht="13.5" hidden="1" thickTop="1" x14ac:dyDescent="0.2">
      <c r="B100" s="177"/>
      <c r="C100" s="19"/>
      <c r="D100" s="19"/>
      <c r="E100" s="19"/>
      <c r="F100" s="19"/>
      <c r="G100" s="19"/>
      <c r="H100" s="19"/>
      <c r="I100" s="19"/>
      <c r="J100" s="19"/>
      <c r="K100" s="19"/>
      <c r="L100" s="19"/>
      <c r="M100" s="19"/>
      <c r="N100" s="19"/>
      <c r="O100" s="19"/>
      <c r="P100" s="20"/>
    </row>
    <row r="101" spans="2:50" hidden="1" x14ac:dyDescent="0.2">
      <c r="B101" s="177"/>
      <c r="C101" s="19"/>
      <c r="D101" s="19"/>
      <c r="E101" s="19"/>
      <c r="F101" s="19"/>
      <c r="G101" s="19"/>
      <c r="H101" s="19"/>
      <c r="I101" s="19"/>
      <c r="J101" s="19"/>
      <c r="K101" s="19"/>
      <c r="L101" s="19"/>
      <c r="M101" s="19"/>
      <c r="N101" s="19"/>
      <c r="O101" s="19"/>
      <c r="P101" s="20"/>
    </row>
    <row r="102" spans="2:50" hidden="1" x14ac:dyDescent="0.2">
      <c r="B102" s="177" t="s">
        <v>82</v>
      </c>
      <c r="C102" s="19"/>
      <c r="D102" s="19"/>
      <c r="E102" s="19"/>
      <c r="F102" s="19"/>
      <c r="G102" s="19"/>
      <c r="H102" s="19"/>
      <c r="I102" s="19"/>
      <c r="J102" s="19"/>
      <c r="K102" s="19"/>
      <c r="L102" s="19"/>
      <c r="M102" s="19"/>
      <c r="N102" s="19"/>
      <c r="O102" s="19"/>
      <c r="P102" s="20"/>
    </row>
    <row r="103" spans="2:50" ht="13.5" hidden="1" thickBot="1" x14ac:dyDescent="0.25">
      <c r="B103" s="180"/>
      <c r="C103" s="46"/>
      <c r="D103" s="46"/>
      <c r="E103" s="46"/>
      <c r="F103" s="46"/>
      <c r="G103" s="46"/>
      <c r="H103" s="46"/>
      <c r="I103" s="46"/>
      <c r="J103" s="46"/>
      <c r="K103" s="46"/>
      <c r="L103" s="46"/>
      <c r="M103" s="46"/>
      <c r="N103" s="46"/>
      <c r="O103" s="46"/>
      <c r="P103" s="47"/>
    </row>
    <row r="104" spans="2:50" hidden="1" x14ac:dyDescent="0.2">
      <c r="B104" s="173"/>
    </row>
    <row r="105" spans="2:50" hidden="1" x14ac:dyDescent="0.2">
      <c r="B105" s="173"/>
    </row>
    <row r="106" spans="2:50" hidden="1" x14ac:dyDescent="0.2">
      <c r="B106" s="173"/>
    </row>
    <row r="107" spans="2:50" ht="13.5" hidden="1" thickBot="1" x14ac:dyDescent="0.25">
      <c r="B107" s="173"/>
    </row>
    <row r="108" spans="2:50" ht="17.100000000000001" hidden="1" customHeight="1" thickBot="1" x14ac:dyDescent="0.25">
      <c r="B108" s="174" t="str">
        <f>+"TABLE "&amp;$U$4+0.3&amp;" "&amp;B110</f>
        <v>TABLE 3.4 Forecasted Employment by County and Municipality, 2015-2045</v>
      </c>
      <c r="C108" s="24"/>
      <c r="D108" s="24"/>
      <c r="E108" s="24"/>
      <c r="F108" s="24"/>
      <c r="G108" s="24"/>
      <c r="H108" s="24"/>
      <c r="I108" s="24"/>
      <c r="J108" s="24"/>
      <c r="K108" s="24"/>
      <c r="L108" s="24"/>
      <c r="M108" s="24"/>
      <c r="N108" s="24"/>
      <c r="O108" s="24"/>
      <c r="P108" s="54"/>
    </row>
    <row r="109" spans="2:50" hidden="1" x14ac:dyDescent="0.2">
      <c r="B109" s="175"/>
      <c r="C109" s="13"/>
      <c r="D109" s="13"/>
      <c r="E109" s="13"/>
      <c r="F109" s="13"/>
      <c r="G109" s="13"/>
      <c r="H109" s="13"/>
      <c r="I109" s="13"/>
      <c r="J109" s="13"/>
      <c r="K109" s="13"/>
      <c r="L109" s="13"/>
      <c r="M109" s="13"/>
      <c r="N109" s="13"/>
      <c r="O109" s="13"/>
      <c r="P109" s="14"/>
    </row>
    <row r="110" spans="2:50" hidden="1" x14ac:dyDescent="0.2">
      <c r="B110" s="176" t="s">
        <v>83</v>
      </c>
      <c r="C110" s="19"/>
      <c r="D110" s="19"/>
      <c r="E110" s="19"/>
      <c r="F110" s="19"/>
      <c r="G110" s="19"/>
      <c r="H110" s="19"/>
      <c r="I110" s="19"/>
      <c r="J110" s="19"/>
      <c r="K110" s="19"/>
      <c r="L110" s="19"/>
      <c r="M110" s="19"/>
      <c r="N110" s="19"/>
      <c r="O110" s="19"/>
      <c r="P110" s="20"/>
    </row>
    <row r="111" spans="2:50" ht="13.5" hidden="1" thickBot="1" x14ac:dyDescent="0.25">
      <c r="B111" s="177"/>
      <c r="C111" s="19"/>
      <c r="D111" s="19"/>
      <c r="E111" s="19"/>
      <c r="F111" s="19"/>
      <c r="G111" s="19"/>
      <c r="H111" s="19"/>
      <c r="I111" s="19"/>
      <c r="J111" s="19"/>
      <c r="K111" s="19"/>
      <c r="L111" s="19"/>
      <c r="M111" s="19"/>
      <c r="N111" s="19"/>
      <c r="O111" s="19"/>
      <c r="P111" s="20"/>
    </row>
    <row r="112" spans="2:50" ht="13.5" hidden="1" thickBot="1" x14ac:dyDescent="0.25">
      <c r="B112" s="177"/>
      <c r="C112" s="23" t="s">
        <v>84</v>
      </c>
      <c r="D112" s="24"/>
      <c r="E112" s="24"/>
      <c r="F112" s="24"/>
      <c r="G112" s="24"/>
      <c r="H112" s="24"/>
      <c r="I112" s="54"/>
      <c r="J112" s="23" t="s">
        <v>68</v>
      </c>
      <c r="K112" s="24"/>
      <c r="L112" s="24"/>
      <c r="M112" s="24"/>
      <c r="N112" s="24"/>
      <c r="O112" s="24"/>
      <c r="P112" s="54"/>
    </row>
    <row r="113" spans="2:16" hidden="1" x14ac:dyDescent="0.2">
      <c r="B113" s="177"/>
      <c r="C113" s="55" t="s">
        <v>69</v>
      </c>
      <c r="D113" s="55" t="s">
        <v>70</v>
      </c>
      <c r="E113" s="55" t="s">
        <v>70</v>
      </c>
      <c r="F113" s="55" t="s">
        <v>70</v>
      </c>
      <c r="G113" s="55" t="s">
        <v>70</v>
      </c>
      <c r="H113" s="55" t="s">
        <v>70</v>
      </c>
      <c r="I113" s="55" t="s">
        <v>70</v>
      </c>
      <c r="J113" s="55" t="str">
        <f t="shared" ref="J113:O113" si="13">+C114&amp;" to"</f>
        <v>2015 to</v>
      </c>
      <c r="K113" s="55" t="str">
        <f t="shared" si="13"/>
        <v>2020 to</v>
      </c>
      <c r="L113" s="55" t="str">
        <f t="shared" si="13"/>
        <v>2025 to</v>
      </c>
      <c r="M113" s="55" t="str">
        <f t="shared" si="13"/>
        <v>2030 to</v>
      </c>
      <c r="N113" s="55" t="str">
        <f t="shared" si="13"/>
        <v>2035 to</v>
      </c>
      <c r="O113" s="55" t="str">
        <f t="shared" si="13"/>
        <v>2040 to</v>
      </c>
      <c r="P113" s="56" t="str">
        <f>+C114&amp;" to"</f>
        <v>2015 to</v>
      </c>
    </row>
    <row r="114" spans="2:16" hidden="1" x14ac:dyDescent="0.2">
      <c r="B114" s="177"/>
      <c r="C114" s="57">
        <v>2015</v>
      </c>
      <c r="D114" s="57">
        <v>2020</v>
      </c>
      <c r="E114" s="57">
        <v>2025</v>
      </c>
      <c r="F114" s="57">
        <v>2030</v>
      </c>
      <c r="G114" s="57">
        <v>2035</v>
      </c>
      <c r="H114" s="57">
        <v>2040</v>
      </c>
      <c r="I114" s="57">
        <v>2045</v>
      </c>
      <c r="J114" s="57">
        <f t="shared" ref="J114:O114" si="14">+D114</f>
        <v>2020</v>
      </c>
      <c r="K114" s="57">
        <f t="shared" si="14"/>
        <v>2025</v>
      </c>
      <c r="L114" s="57">
        <f t="shared" si="14"/>
        <v>2030</v>
      </c>
      <c r="M114" s="57">
        <f t="shared" si="14"/>
        <v>2035</v>
      </c>
      <c r="N114" s="57">
        <f t="shared" si="14"/>
        <v>2040</v>
      </c>
      <c r="O114" s="57">
        <f t="shared" si="14"/>
        <v>2045</v>
      </c>
      <c r="P114" s="58">
        <f>+I114</f>
        <v>2045</v>
      </c>
    </row>
    <row r="115" spans="2:16" hidden="1" x14ac:dyDescent="0.2">
      <c r="B115" s="177"/>
      <c r="C115" s="19"/>
      <c r="D115" s="19"/>
      <c r="E115" s="19"/>
      <c r="F115" s="19"/>
      <c r="G115" s="19"/>
      <c r="H115" s="19"/>
      <c r="I115" s="19"/>
      <c r="J115" s="19"/>
      <c r="K115" s="19"/>
      <c r="L115" s="19"/>
      <c r="M115" s="19"/>
      <c r="N115" s="19"/>
      <c r="O115" s="19"/>
      <c r="P115" s="20"/>
    </row>
    <row r="116" spans="2:16" hidden="1" x14ac:dyDescent="0.2">
      <c r="B116" s="177" t="s">
        <v>71</v>
      </c>
      <c r="C116" s="40">
        <v>322731</v>
      </c>
      <c r="D116" s="40">
        <v>329645</v>
      </c>
      <c r="E116" s="40">
        <v>337203</v>
      </c>
      <c r="F116" s="40">
        <v>344859</v>
      </c>
      <c r="G116" s="40">
        <v>351310</v>
      </c>
      <c r="H116" s="40">
        <v>356671</v>
      </c>
      <c r="I116" s="40">
        <v>361124</v>
      </c>
      <c r="J116" s="42">
        <f t="shared" ref="J116:O120" si="15">+D116/C116-1</f>
        <v>2.142341454647978E-2</v>
      </c>
      <c r="K116" s="42">
        <f t="shared" si="15"/>
        <v>2.2927694944561594E-2</v>
      </c>
      <c r="L116" s="42">
        <f t="shared" si="15"/>
        <v>2.2704424337861795E-2</v>
      </c>
      <c r="M116" s="42">
        <f t="shared" si="15"/>
        <v>1.8706195865556552E-2</v>
      </c>
      <c r="N116" s="42">
        <f t="shared" si="15"/>
        <v>1.5260026756995337E-2</v>
      </c>
      <c r="O116" s="42">
        <f t="shared" si="15"/>
        <v>1.2484895043331168E-2</v>
      </c>
      <c r="P116" s="41">
        <f>+I116/C116-1</f>
        <v>0.11896285141495544</v>
      </c>
    </row>
    <row r="117" spans="2:16" hidden="1" x14ac:dyDescent="0.2">
      <c r="B117" s="177" t="s">
        <v>17</v>
      </c>
      <c r="C117" s="40">
        <v>309605</v>
      </c>
      <c r="D117" s="40">
        <v>326320</v>
      </c>
      <c r="E117" s="40">
        <v>343050</v>
      </c>
      <c r="F117" s="40">
        <v>359774</v>
      </c>
      <c r="G117" s="40">
        <v>374967</v>
      </c>
      <c r="H117" s="40">
        <v>387391</v>
      </c>
      <c r="I117" s="40">
        <v>397405</v>
      </c>
      <c r="J117" s="42">
        <f t="shared" si="15"/>
        <v>5.3988146186269681E-2</v>
      </c>
      <c r="K117" s="42">
        <f t="shared" si="15"/>
        <v>5.1268693307183089E-2</v>
      </c>
      <c r="L117" s="42">
        <f t="shared" si="15"/>
        <v>4.8750910945926318E-2</v>
      </c>
      <c r="M117" s="42">
        <f t="shared" si="15"/>
        <v>4.2229288386598229E-2</v>
      </c>
      <c r="N117" s="42">
        <f t="shared" si="15"/>
        <v>3.3133582421919883E-2</v>
      </c>
      <c r="O117" s="42">
        <f t="shared" si="15"/>
        <v>2.5849851958357428E-2</v>
      </c>
      <c r="P117" s="41">
        <f>+I117/C117-1</f>
        <v>0.28358715137029433</v>
      </c>
    </row>
    <row r="118" spans="2:16" hidden="1" x14ac:dyDescent="0.2">
      <c r="B118" s="177" t="s">
        <v>72</v>
      </c>
      <c r="C118" s="40">
        <v>268054</v>
      </c>
      <c r="D118" s="40">
        <v>270167</v>
      </c>
      <c r="E118" s="40">
        <v>272269</v>
      </c>
      <c r="F118" s="40">
        <v>274401</v>
      </c>
      <c r="G118" s="40">
        <v>276248</v>
      </c>
      <c r="H118" s="40">
        <v>277763</v>
      </c>
      <c r="I118" s="40">
        <v>279050</v>
      </c>
      <c r="J118" s="42">
        <f t="shared" si="15"/>
        <v>7.8827400449164031E-3</v>
      </c>
      <c r="K118" s="42">
        <f t="shared" si="15"/>
        <v>7.7803728804777261E-3</v>
      </c>
      <c r="L118" s="42">
        <f t="shared" si="15"/>
        <v>7.8304911686604139E-3</v>
      </c>
      <c r="M118" s="42">
        <f t="shared" si="15"/>
        <v>6.731025032707505E-3</v>
      </c>
      <c r="N118" s="42">
        <f t="shared" si="15"/>
        <v>5.4842026005617051E-3</v>
      </c>
      <c r="O118" s="42">
        <f t="shared" si="15"/>
        <v>4.6334464993538216E-3</v>
      </c>
      <c r="P118" s="41">
        <f>+I118/C118-1</f>
        <v>4.1021585202981381E-2</v>
      </c>
    </row>
    <row r="119" spans="2:16" hidden="1" x14ac:dyDescent="0.2">
      <c r="B119" s="177" t="s">
        <v>11</v>
      </c>
      <c r="C119" s="40">
        <v>582443</v>
      </c>
      <c r="D119" s="40">
        <v>598434</v>
      </c>
      <c r="E119" s="40">
        <v>614469</v>
      </c>
      <c r="F119" s="40">
        <v>629563</v>
      </c>
      <c r="G119" s="40">
        <v>642996</v>
      </c>
      <c r="H119" s="40">
        <v>654966</v>
      </c>
      <c r="I119" s="40">
        <v>664385</v>
      </c>
      <c r="J119" s="42">
        <f t="shared" si="15"/>
        <v>2.7455047103321695E-2</v>
      </c>
      <c r="K119" s="42">
        <f t="shared" si="15"/>
        <v>2.6794934779775126E-2</v>
      </c>
      <c r="L119" s="42">
        <f t="shared" si="15"/>
        <v>2.4564298605788126E-2</v>
      </c>
      <c r="M119" s="42">
        <f t="shared" si="15"/>
        <v>2.1337022664927874E-2</v>
      </c>
      <c r="N119" s="42">
        <f t="shared" si="15"/>
        <v>1.8615978948547163E-2</v>
      </c>
      <c r="O119" s="42">
        <f t="shared" si="15"/>
        <v>1.4380899161177796E-2</v>
      </c>
      <c r="P119" s="41">
        <f>+I119/C119-1</f>
        <v>0.14068672814335481</v>
      </c>
    </row>
    <row r="120" spans="2:16" hidden="1" x14ac:dyDescent="0.2">
      <c r="B120" s="177" t="s">
        <v>73</v>
      </c>
      <c r="C120" s="40">
        <v>772847</v>
      </c>
      <c r="D120" s="40">
        <v>786308</v>
      </c>
      <c r="E120" s="40">
        <v>797156</v>
      </c>
      <c r="F120" s="40">
        <v>810574</v>
      </c>
      <c r="G120" s="40">
        <v>822002</v>
      </c>
      <c r="H120" s="40">
        <v>829937</v>
      </c>
      <c r="I120" s="40">
        <v>836825</v>
      </c>
      <c r="J120" s="42">
        <f t="shared" si="15"/>
        <v>1.741741897167226E-2</v>
      </c>
      <c r="K120" s="42">
        <f t="shared" si="15"/>
        <v>1.3796120604139928E-2</v>
      </c>
      <c r="L120" s="42">
        <f t="shared" si="15"/>
        <v>1.6832338965020677E-2</v>
      </c>
      <c r="M120" s="42">
        <f t="shared" si="15"/>
        <v>1.4098651079358593E-2</v>
      </c>
      <c r="N120" s="42">
        <f t="shared" si="15"/>
        <v>9.6532611842794491E-3</v>
      </c>
      <c r="O120" s="42">
        <f t="shared" si="15"/>
        <v>8.2994251370887007E-3</v>
      </c>
      <c r="P120" s="41">
        <f>+I120/C120-1</f>
        <v>8.2782232447043302E-2</v>
      </c>
    </row>
    <row r="121" spans="2:16" hidden="1" x14ac:dyDescent="0.2">
      <c r="B121" s="177"/>
      <c r="C121" s="49"/>
      <c r="D121" s="49"/>
      <c r="E121" s="49"/>
      <c r="F121" s="49"/>
      <c r="G121" s="49"/>
      <c r="H121" s="49"/>
      <c r="I121" s="49"/>
      <c r="J121" s="59"/>
      <c r="K121" s="59"/>
      <c r="L121" s="59"/>
      <c r="M121" s="59"/>
      <c r="N121" s="59"/>
      <c r="O121" s="59"/>
      <c r="P121" s="60"/>
    </row>
    <row r="122" spans="2:16" ht="25.5" hidden="1" x14ac:dyDescent="0.2">
      <c r="B122" s="178" t="s">
        <v>74</v>
      </c>
      <c r="C122" s="61">
        <f t="shared" ref="C122:I122" si="16">SUM(C116:C120)</f>
        <v>2255680</v>
      </c>
      <c r="D122" s="61">
        <f t="shared" si="16"/>
        <v>2310874</v>
      </c>
      <c r="E122" s="61">
        <f t="shared" si="16"/>
        <v>2364147</v>
      </c>
      <c r="F122" s="61">
        <f t="shared" si="16"/>
        <v>2419171</v>
      </c>
      <c r="G122" s="61">
        <f t="shared" si="16"/>
        <v>2467523</v>
      </c>
      <c r="H122" s="61">
        <f t="shared" si="16"/>
        <v>2506728</v>
      </c>
      <c r="I122" s="61">
        <f t="shared" si="16"/>
        <v>2538789</v>
      </c>
      <c r="J122" s="62">
        <f t="shared" ref="J122:O122" si="17">+D122/C122-1</f>
        <v>2.4468896297347165E-2</v>
      </c>
      <c r="K122" s="62">
        <f t="shared" si="17"/>
        <v>2.3053182475548217E-2</v>
      </c>
      <c r="L122" s="62">
        <f t="shared" si="17"/>
        <v>2.3274356459221934E-2</v>
      </c>
      <c r="M122" s="62">
        <f t="shared" si="17"/>
        <v>1.9987012079757838E-2</v>
      </c>
      <c r="N122" s="62">
        <f t="shared" si="17"/>
        <v>1.5888403066556922E-2</v>
      </c>
      <c r="O122" s="62">
        <f t="shared" si="17"/>
        <v>1.2789979606881996E-2</v>
      </c>
      <c r="P122" s="63">
        <f>+I122/C122-1</f>
        <v>0.12550938076322882</v>
      </c>
    </row>
    <row r="123" spans="2:16" hidden="1" x14ac:dyDescent="0.2">
      <c r="B123" s="177"/>
      <c r="C123" s="40"/>
      <c r="D123" s="40"/>
      <c r="E123" s="40"/>
      <c r="F123" s="40"/>
      <c r="G123" s="40"/>
      <c r="H123" s="40"/>
      <c r="I123" s="40"/>
      <c r="J123" s="42"/>
      <c r="K123" s="42"/>
      <c r="L123" s="42"/>
      <c r="M123" s="42"/>
      <c r="N123" s="42"/>
      <c r="O123" s="42"/>
      <c r="P123" s="41"/>
    </row>
    <row r="124" spans="2:16" hidden="1" x14ac:dyDescent="0.2">
      <c r="B124" s="177"/>
      <c r="C124" s="40"/>
      <c r="D124" s="40"/>
      <c r="E124" s="40"/>
      <c r="F124" s="40"/>
      <c r="G124" s="40"/>
      <c r="H124" s="40"/>
      <c r="I124" s="40"/>
      <c r="J124" s="42"/>
      <c r="K124" s="42"/>
      <c r="L124" s="42"/>
      <c r="M124" s="42"/>
      <c r="N124" s="42"/>
      <c r="O124" s="42"/>
      <c r="P124" s="41"/>
    </row>
    <row r="125" spans="2:16" hidden="1" x14ac:dyDescent="0.2">
      <c r="B125" s="177" t="s">
        <v>75</v>
      </c>
      <c r="C125" s="40">
        <v>241298</v>
      </c>
      <c r="D125" s="40">
        <v>246351</v>
      </c>
      <c r="E125" s="40">
        <v>251368</v>
      </c>
      <c r="F125" s="40">
        <v>255562</v>
      </c>
      <c r="G125" s="40">
        <v>258363</v>
      </c>
      <c r="H125" s="40">
        <v>261195</v>
      </c>
      <c r="I125" s="40">
        <v>263622</v>
      </c>
      <c r="J125" s="42">
        <f t="shared" ref="J125:O128" si="18">+D125/C125-1</f>
        <v>2.0940911238385818E-2</v>
      </c>
      <c r="K125" s="42">
        <f t="shared" si="18"/>
        <v>2.0365251206611701E-2</v>
      </c>
      <c r="L125" s="42">
        <f t="shared" si="18"/>
        <v>1.668470131440758E-2</v>
      </c>
      <c r="M125" s="42">
        <f t="shared" si="18"/>
        <v>1.0960158396005726E-2</v>
      </c>
      <c r="N125" s="42">
        <f t="shared" si="18"/>
        <v>1.0961321861102435E-2</v>
      </c>
      <c r="O125" s="42">
        <f t="shared" si="18"/>
        <v>9.2919083443403494E-3</v>
      </c>
      <c r="P125" s="41">
        <f>+I125/C125-1</f>
        <v>9.2516307636200779E-2</v>
      </c>
    </row>
    <row r="126" spans="2:16" hidden="1" x14ac:dyDescent="0.2">
      <c r="B126" s="177" t="s">
        <v>76</v>
      </c>
      <c r="C126" s="40">
        <v>263582</v>
      </c>
      <c r="D126" s="40">
        <v>265169</v>
      </c>
      <c r="E126" s="40">
        <v>266753</v>
      </c>
      <c r="F126" s="40">
        <v>268359</v>
      </c>
      <c r="G126" s="40">
        <v>269750</v>
      </c>
      <c r="H126" s="40">
        <v>270892</v>
      </c>
      <c r="I126" s="40">
        <v>271869</v>
      </c>
      <c r="J126" s="42">
        <f t="shared" si="18"/>
        <v>6.0208967228414512E-3</v>
      </c>
      <c r="K126" s="42">
        <f t="shared" si="18"/>
        <v>5.9735489442582779E-3</v>
      </c>
      <c r="L126" s="42">
        <f t="shared" si="18"/>
        <v>6.0205508466633084E-3</v>
      </c>
      <c r="M126" s="42">
        <f t="shared" si="18"/>
        <v>5.1833551324904636E-3</v>
      </c>
      <c r="N126" s="42">
        <f t="shared" si="18"/>
        <v>4.2335495829470826E-3</v>
      </c>
      <c r="O126" s="42">
        <f t="shared" si="18"/>
        <v>3.6066033696084965E-3</v>
      </c>
      <c r="P126" s="41">
        <f>+I126/C126-1</f>
        <v>3.1439931406545218E-2</v>
      </c>
    </row>
    <row r="127" spans="2:16" hidden="1" x14ac:dyDescent="0.2">
      <c r="B127" s="177" t="s">
        <v>77</v>
      </c>
      <c r="C127" s="40">
        <v>121382</v>
      </c>
      <c r="D127" s="40">
        <v>128161</v>
      </c>
      <c r="E127" s="40">
        <v>134902</v>
      </c>
      <c r="F127" s="40">
        <v>141752</v>
      </c>
      <c r="G127" s="40">
        <v>147682</v>
      </c>
      <c r="H127" s="40">
        <v>152554</v>
      </c>
      <c r="I127" s="40">
        <v>156686</v>
      </c>
      <c r="J127" s="42">
        <f t="shared" si="18"/>
        <v>5.5848478357581888E-2</v>
      </c>
      <c r="K127" s="42">
        <f t="shared" si="18"/>
        <v>5.2597904198625089E-2</v>
      </c>
      <c r="L127" s="42">
        <f t="shared" si="18"/>
        <v>5.0777601518139148E-2</v>
      </c>
      <c r="M127" s="42">
        <f t="shared" si="18"/>
        <v>4.1833624922399615E-2</v>
      </c>
      <c r="N127" s="42">
        <f t="shared" si="18"/>
        <v>3.2989802413293523E-2</v>
      </c>
      <c r="O127" s="42">
        <f t="shared" si="18"/>
        <v>2.7085491039238629E-2</v>
      </c>
      <c r="P127" s="41">
        <f>+I127/C127-1</f>
        <v>0.29085037320195739</v>
      </c>
    </row>
    <row r="128" spans="2:16" hidden="1" x14ac:dyDescent="0.2">
      <c r="B128" s="177" t="s">
        <v>78</v>
      </c>
      <c r="C128" s="40">
        <v>286295</v>
      </c>
      <c r="D128" s="40">
        <v>290864</v>
      </c>
      <c r="E128" s="40">
        <v>295408</v>
      </c>
      <c r="F128" s="40">
        <v>300025</v>
      </c>
      <c r="G128" s="40">
        <v>304021</v>
      </c>
      <c r="H128" s="40">
        <v>307302</v>
      </c>
      <c r="I128" s="40">
        <v>310084</v>
      </c>
      <c r="J128" s="42">
        <f t="shared" si="18"/>
        <v>1.5959063204037838E-2</v>
      </c>
      <c r="K128" s="42">
        <f t="shared" si="18"/>
        <v>1.5622421475328663E-2</v>
      </c>
      <c r="L128" s="42">
        <f t="shared" si="18"/>
        <v>1.5629231435844604E-2</v>
      </c>
      <c r="M128" s="42">
        <f t="shared" si="18"/>
        <v>1.3318890092492319E-2</v>
      </c>
      <c r="N128" s="42">
        <f t="shared" si="18"/>
        <v>1.0792017656674924E-2</v>
      </c>
      <c r="O128" s="42">
        <f t="shared" si="18"/>
        <v>9.0529837098358712E-3</v>
      </c>
      <c r="P128" s="41">
        <f>+I128/C128-1</f>
        <v>8.3092614261513376E-2</v>
      </c>
    </row>
    <row r="129" spans="2:44" hidden="1" x14ac:dyDescent="0.2">
      <c r="B129" s="177"/>
      <c r="C129" s="49"/>
      <c r="D129" s="49"/>
      <c r="E129" s="49"/>
      <c r="F129" s="49"/>
      <c r="G129" s="49"/>
      <c r="H129" s="49"/>
      <c r="I129" s="49"/>
      <c r="J129" s="59"/>
      <c r="K129" s="59"/>
      <c r="L129" s="59"/>
      <c r="M129" s="59"/>
      <c r="N129" s="59"/>
      <c r="O129" s="59"/>
      <c r="P129" s="60"/>
    </row>
    <row r="130" spans="2:44" ht="25.5" hidden="1" x14ac:dyDescent="0.2">
      <c r="B130" s="178" t="s">
        <v>79</v>
      </c>
      <c r="C130" s="61">
        <f t="shared" ref="C130:I130" si="19">SUM(C125:C128)</f>
        <v>912557</v>
      </c>
      <c r="D130" s="61">
        <f t="shared" si="19"/>
        <v>930545</v>
      </c>
      <c r="E130" s="61">
        <f t="shared" si="19"/>
        <v>948431</v>
      </c>
      <c r="F130" s="61">
        <f t="shared" si="19"/>
        <v>965698</v>
      </c>
      <c r="G130" s="61">
        <f t="shared" si="19"/>
        <v>979816</v>
      </c>
      <c r="H130" s="61">
        <f t="shared" si="19"/>
        <v>991943</v>
      </c>
      <c r="I130" s="61">
        <f t="shared" si="19"/>
        <v>1002261</v>
      </c>
      <c r="J130" s="62">
        <f t="shared" ref="J130:O130" si="20">+D130/C130-1</f>
        <v>1.9711645409546952E-2</v>
      </c>
      <c r="K130" s="62">
        <f t="shared" si="20"/>
        <v>1.9220994148590353E-2</v>
      </c>
      <c r="L130" s="62">
        <f t="shared" si="20"/>
        <v>1.8205857885286392E-2</v>
      </c>
      <c r="M130" s="62">
        <f t="shared" si="20"/>
        <v>1.4619477310712004E-2</v>
      </c>
      <c r="N130" s="62">
        <f t="shared" si="20"/>
        <v>1.237681360581977E-2</v>
      </c>
      <c r="O130" s="62">
        <f t="shared" si="20"/>
        <v>1.0401807361914983E-2</v>
      </c>
      <c r="P130" s="63">
        <f>+I130/C130-1</f>
        <v>9.8299613065266023E-2</v>
      </c>
    </row>
    <row r="131" spans="2:44" hidden="1" x14ac:dyDescent="0.2">
      <c r="B131" s="177"/>
      <c r="C131" s="40"/>
      <c r="D131" s="40"/>
      <c r="E131" s="40"/>
      <c r="F131" s="40"/>
      <c r="G131" s="40"/>
      <c r="H131" s="40"/>
      <c r="I131" s="40"/>
      <c r="J131" s="42"/>
      <c r="K131" s="42"/>
      <c r="L131" s="42"/>
      <c r="M131" s="42"/>
      <c r="N131" s="42"/>
      <c r="O131" s="42"/>
      <c r="P131" s="41"/>
    </row>
    <row r="132" spans="2:44" hidden="1" x14ac:dyDescent="0.2">
      <c r="B132" s="177"/>
      <c r="C132" s="40"/>
      <c r="D132" s="40"/>
      <c r="E132" s="40"/>
      <c r="F132" s="40"/>
      <c r="G132" s="40"/>
      <c r="H132" s="40"/>
      <c r="I132" s="40"/>
      <c r="J132" s="42"/>
      <c r="K132" s="42"/>
      <c r="L132" s="42"/>
      <c r="M132" s="42"/>
      <c r="N132" s="42"/>
      <c r="O132" s="42"/>
      <c r="P132" s="41"/>
    </row>
    <row r="133" spans="2:44" ht="26.25" hidden="1" thickBot="1" x14ac:dyDescent="0.25">
      <c r="B133" s="179" t="s">
        <v>81</v>
      </c>
      <c r="C133" s="52">
        <f t="shared" ref="C133:I133" si="21">+C130+C122</f>
        <v>3168237</v>
      </c>
      <c r="D133" s="52">
        <f t="shared" si="21"/>
        <v>3241419</v>
      </c>
      <c r="E133" s="52">
        <f t="shared" si="21"/>
        <v>3312578</v>
      </c>
      <c r="F133" s="52">
        <f t="shared" si="21"/>
        <v>3384869</v>
      </c>
      <c r="G133" s="52">
        <f t="shared" si="21"/>
        <v>3447339</v>
      </c>
      <c r="H133" s="52">
        <f t="shared" si="21"/>
        <v>3498671</v>
      </c>
      <c r="I133" s="52">
        <f t="shared" si="21"/>
        <v>3541050</v>
      </c>
      <c r="J133" s="64">
        <f t="shared" ref="J133:O133" si="22">+D133/C133-1</f>
        <v>2.3098650763816009E-2</v>
      </c>
      <c r="K133" s="64">
        <f t="shared" si="22"/>
        <v>2.1953039702673482E-2</v>
      </c>
      <c r="L133" s="64">
        <f t="shared" si="22"/>
        <v>2.182318423898244E-2</v>
      </c>
      <c r="M133" s="64">
        <f t="shared" si="22"/>
        <v>1.845566253819575E-2</v>
      </c>
      <c r="N133" s="64">
        <f t="shared" si="22"/>
        <v>1.4890325552549433E-2</v>
      </c>
      <c r="O133" s="64">
        <f t="shared" si="22"/>
        <v>1.2112885149818231E-2</v>
      </c>
      <c r="P133" s="53">
        <f>+I133/C133-1</f>
        <v>0.1176720680933907</v>
      </c>
    </row>
    <row r="134" spans="2:44" ht="13.5" hidden="1" thickTop="1" x14ac:dyDescent="0.2">
      <c r="B134" s="177"/>
      <c r="C134" s="40"/>
      <c r="D134" s="40"/>
      <c r="E134" s="40"/>
      <c r="F134" s="40"/>
      <c r="G134" s="40"/>
      <c r="H134" s="40"/>
      <c r="I134" s="40"/>
      <c r="J134" s="42"/>
      <c r="K134" s="42"/>
      <c r="L134" s="42"/>
      <c r="M134" s="42"/>
      <c r="N134" s="42"/>
      <c r="O134" s="42"/>
      <c r="P134" s="41"/>
    </row>
    <row r="135" spans="2:44" hidden="1" x14ac:dyDescent="0.2">
      <c r="B135" s="177"/>
      <c r="C135" s="40"/>
      <c r="D135" s="40"/>
      <c r="E135" s="40"/>
      <c r="F135" s="40"/>
      <c r="G135" s="40"/>
      <c r="H135" s="40"/>
      <c r="I135" s="40"/>
      <c r="J135" s="42"/>
      <c r="K135" s="42"/>
      <c r="L135" s="42"/>
      <c r="M135" s="42"/>
      <c r="N135" s="42"/>
      <c r="O135" s="42"/>
      <c r="P135" s="41"/>
    </row>
    <row r="136" spans="2:44" ht="13.5" hidden="1" thickBot="1" x14ac:dyDescent="0.25">
      <c r="B136" s="177" t="str">
        <f>+X136</f>
        <v>East Bradford Township</v>
      </c>
      <c r="C136" s="52">
        <f>+AA136</f>
        <v>1844</v>
      </c>
      <c r="D136" s="52">
        <f>+AD136</f>
        <v>1966</v>
      </c>
      <c r="E136" s="52">
        <f>+AG136</f>
        <v>2097</v>
      </c>
      <c r="F136" s="52">
        <f>+AI136</f>
        <v>2229</v>
      </c>
      <c r="G136" s="52">
        <f>+AL136</f>
        <v>2341</v>
      </c>
      <c r="H136" s="52">
        <f>+AO136</f>
        <v>2433</v>
      </c>
      <c r="I136" s="52">
        <f>+AR136</f>
        <v>2527</v>
      </c>
      <c r="J136" s="64">
        <f t="shared" ref="J136:O136" si="23">+D136/C136-1</f>
        <v>6.6160520607375206E-2</v>
      </c>
      <c r="K136" s="64">
        <f t="shared" si="23"/>
        <v>6.6632756866734422E-2</v>
      </c>
      <c r="L136" s="64">
        <f t="shared" si="23"/>
        <v>6.2947067238912746E-2</v>
      </c>
      <c r="M136" s="64">
        <f t="shared" si="23"/>
        <v>5.0246747420367832E-2</v>
      </c>
      <c r="N136" s="64">
        <f t="shared" si="23"/>
        <v>3.9299444681759832E-2</v>
      </c>
      <c r="O136" s="64">
        <f t="shared" si="23"/>
        <v>3.8635429510891939E-2</v>
      </c>
      <c r="P136" s="53">
        <f>+I136/C136-1</f>
        <v>0.37039045553145344</v>
      </c>
      <c r="X136" s="1" t="s">
        <v>5035</v>
      </c>
      <c r="AA136" s="131">
        <v>1844</v>
      </c>
      <c r="AD136" s="1">
        <v>1966</v>
      </c>
      <c r="AG136" s="1">
        <v>2097</v>
      </c>
      <c r="AI136" s="1">
        <v>2229</v>
      </c>
      <c r="AL136" s="1">
        <v>2341</v>
      </c>
      <c r="AO136" s="1">
        <v>2433</v>
      </c>
      <c r="AR136" s="1">
        <v>2527</v>
      </c>
    </row>
    <row r="137" spans="2:44" ht="13.5" hidden="1" thickTop="1" x14ac:dyDescent="0.2">
      <c r="B137" s="177"/>
      <c r="C137" s="19"/>
      <c r="D137" s="19"/>
      <c r="E137" s="19"/>
      <c r="F137" s="19"/>
      <c r="G137" s="19"/>
      <c r="H137" s="19"/>
      <c r="I137" s="19"/>
      <c r="J137" s="19"/>
      <c r="K137" s="19"/>
      <c r="L137" s="19"/>
      <c r="M137" s="19"/>
      <c r="N137" s="19"/>
      <c r="O137" s="19"/>
      <c r="P137" s="20"/>
      <c r="X137" s="1" t="s">
        <v>5035</v>
      </c>
      <c r="AA137" s="1">
        <v>1844</v>
      </c>
      <c r="AD137" s="1">
        <v>1966</v>
      </c>
      <c r="AG137" s="1">
        <v>2097</v>
      </c>
      <c r="AI137" s="1">
        <v>2229</v>
      </c>
      <c r="AL137" s="1">
        <v>2341</v>
      </c>
      <c r="AO137" s="1">
        <v>2433</v>
      </c>
      <c r="AR137" s="1">
        <v>2527</v>
      </c>
    </row>
    <row r="138" spans="2:44" hidden="1" x14ac:dyDescent="0.2">
      <c r="B138" s="177"/>
      <c r="C138" s="19"/>
      <c r="D138" s="19"/>
      <c r="E138" s="19"/>
      <c r="F138" s="19"/>
      <c r="G138" s="19"/>
      <c r="H138" s="19"/>
      <c r="I138" s="19"/>
      <c r="J138" s="19"/>
      <c r="K138" s="19"/>
      <c r="L138" s="19"/>
      <c r="M138" s="19"/>
      <c r="N138" s="19"/>
      <c r="O138" s="19"/>
      <c r="P138" s="20"/>
    </row>
    <row r="139" spans="2:44" ht="13.5" hidden="1" thickBot="1" x14ac:dyDescent="0.25">
      <c r="B139" s="177" t="s">
        <v>85</v>
      </c>
      <c r="C139" s="19"/>
      <c r="D139" s="19"/>
      <c r="E139" s="19"/>
      <c r="F139" s="19"/>
      <c r="G139" s="19"/>
      <c r="H139" s="19"/>
      <c r="I139" s="19"/>
      <c r="J139" s="19"/>
      <c r="K139" s="19"/>
      <c r="L139" s="19"/>
      <c r="M139" s="19"/>
      <c r="N139" s="19"/>
      <c r="O139" s="19"/>
      <c r="P139" s="20"/>
      <c r="AD139" s="52"/>
      <c r="AE139" s="52"/>
      <c r="AF139" s="52"/>
      <c r="AG139" s="52"/>
      <c r="AH139" s="52"/>
      <c r="AI139" s="52"/>
      <c r="AJ139" s="52"/>
    </row>
    <row r="140" spans="2:44" ht="14.25" hidden="1" thickTop="1" thickBot="1" x14ac:dyDescent="0.25">
      <c r="B140" s="180"/>
      <c r="C140" s="46"/>
      <c r="D140" s="46"/>
      <c r="E140" s="46"/>
      <c r="F140" s="46"/>
      <c r="G140" s="46"/>
      <c r="H140" s="46"/>
      <c r="I140" s="46"/>
      <c r="J140" s="46"/>
      <c r="K140" s="46"/>
      <c r="L140" s="46"/>
      <c r="M140" s="46"/>
      <c r="N140" s="46"/>
      <c r="O140" s="46"/>
      <c r="P140" s="47"/>
    </row>
    <row r="141" spans="2:44" hidden="1" x14ac:dyDescent="0.2">
      <c r="B141" s="173"/>
    </row>
    <row r="142" spans="2:44" hidden="1" x14ac:dyDescent="0.2">
      <c r="B142" s="173"/>
    </row>
    <row r="143" spans="2:44" hidden="1" x14ac:dyDescent="0.2"/>
    <row r="144" spans="2:44" x14ac:dyDescent="0.2">
      <c r="B144" s="173"/>
    </row>
  </sheetData>
  <pageMargins left="0.45" right="0.2" top="0.75" bottom="0.5" header="0.3" footer="0.3"/>
  <pageSetup scale="57" orientation="portrait" horizontalDpi="1200" verticalDpi="1200" r:id="rId1"/>
  <headerFooter>
    <oddHeader>&amp;R&amp;"Times New Roman,Regular"&amp;20EXHIBIT 3
Page &amp;P of &amp;N</oddHeader>
  </headerFooter>
  <rowBreaks count="1" manualBreakCount="1">
    <brk id="69"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
  <sheetViews>
    <sheetView workbookViewId="0">
      <selection activeCell="A21" sqref="A21"/>
    </sheetView>
  </sheetViews>
  <sheetFormatPr defaultRowHeight="15" x14ac:dyDescent="0.25"/>
  <cols>
    <col min="1" max="1" width="22.85546875" customWidth="1"/>
    <col min="2" max="5" width="13.85546875" customWidth="1"/>
    <col min="6" max="14" width="15.140625" customWidth="1"/>
    <col min="15" max="23" width="16.42578125" customWidth="1"/>
    <col min="24" max="24" width="18" bestFit="1" customWidth="1"/>
    <col min="257" max="257" width="22.85546875" customWidth="1"/>
    <col min="258" max="261" width="13.85546875" customWidth="1"/>
    <col min="262" max="270" width="15.140625" customWidth="1"/>
    <col min="271" max="279" width="16.42578125" customWidth="1"/>
    <col min="280" max="280" width="18" bestFit="1" customWidth="1"/>
    <col min="513" max="513" width="22.85546875" customWidth="1"/>
    <col min="514" max="517" width="13.85546875" customWidth="1"/>
    <col min="518" max="526" width="15.140625" customWidth="1"/>
    <col min="527" max="535" width="16.42578125" customWidth="1"/>
    <col min="536" max="536" width="18" bestFit="1" customWidth="1"/>
    <col min="769" max="769" width="22.85546875" customWidth="1"/>
    <col min="770" max="773" width="13.85546875" customWidth="1"/>
    <col min="774" max="782" width="15.140625" customWidth="1"/>
    <col min="783" max="791" width="16.42578125" customWidth="1"/>
    <col min="792" max="792" width="18" bestFit="1" customWidth="1"/>
    <col min="1025" max="1025" width="22.85546875" customWidth="1"/>
    <col min="1026" max="1029" width="13.85546875" customWidth="1"/>
    <col min="1030" max="1038" width="15.140625" customWidth="1"/>
    <col min="1039" max="1047" width="16.42578125" customWidth="1"/>
    <col min="1048" max="1048" width="18" bestFit="1" customWidth="1"/>
    <col min="1281" max="1281" width="22.85546875" customWidth="1"/>
    <col min="1282" max="1285" width="13.85546875" customWidth="1"/>
    <col min="1286" max="1294" width="15.140625" customWidth="1"/>
    <col min="1295" max="1303" width="16.42578125" customWidth="1"/>
    <col min="1304" max="1304" width="18" bestFit="1" customWidth="1"/>
    <col min="1537" max="1537" width="22.85546875" customWidth="1"/>
    <col min="1538" max="1541" width="13.85546875" customWidth="1"/>
    <col min="1542" max="1550" width="15.140625" customWidth="1"/>
    <col min="1551" max="1559" width="16.42578125" customWidth="1"/>
    <col min="1560" max="1560" width="18" bestFit="1" customWidth="1"/>
    <col min="1793" max="1793" width="22.85546875" customWidth="1"/>
    <col min="1794" max="1797" width="13.85546875" customWidth="1"/>
    <col min="1798" max="1806" width="15.140625" customWidth="1"/>
    <col min="1807" max="1815" width="16.42578125" customWidth="1"/>
    <col min="1816" max="1816" width="18" bestFit="1" customWidth="1"/>
    <col min="2049" max="2049" width="22.85546875" customWidth="1"/>
    <col min="2050" max="2053" width="13.85546875" customWidth="1"/>
    <col min="2054" max="2062" width="15.140625" customWidth="1"/>
    <col min="2063" max="2071" width="16.42578125" customWidth="1"/>
    <col min="2072" max="2072" width="18" bestFit="1" customWidth="1"/>
    <col min="2305" max="2305" width="22.85546875" customWidth="1"/>
    <col min="2306" max="2309" width="13.85546875" customWidth="1"/>
    <col min="2310" max="2318" width="15.140625" customWidth="1"/>
    <col min="2319" max="2327" width="16.42578125" customWidth="1"/>
    <col min="2328" max="2328" width="18" bestFit="1" customWidth="1"/>
    <col min="2561" max="2561" width="22.85546875" customWidth="1"/>
    <col min="2562" max="2565" width="13.85546875" customWidth="1"/>
    <col min="2566" max="2574" width="15.140625" customWidth="1"/>
    <col min="2575" max="2583" width="16.42578125" customWidth="1"/>
    <col min="2584" max="2584" width="18" bestFit="1" customWidth="1"/>
    <col min="2817" max="2817" width="22.85546875" customWidth="1"/>
    <col min="2818" max="2821" width="13.85546875" customWidth="1"/>
    <col min="2822" max="2830" width="15.140625" customWidth="1"/>
    <col min="2831" max="2839" width="16.42578125" customWidth="1"/>
    <col min="2840" max="2840" width="18" bestFit="1" customWidth="1"/>
    <col min="3073" max="3073" width="22.85546875" customWidth="1"/>
    <col min="3074" max="3077" width="13.85546875" customWidth="1"/>
    <col min="3078" max="3086" width="15.140625" customWidth="1"/>
    <col min="3087" max="3095" width="16.42578125" customWidth="1"/>
    <col min="3096" max="3096" width="18" bestFit="1" customWidth="1"/>
    <col min="3329" max="3329" width="22.85546875" customWidth="1"/>
    <col min="3330" max="3333" width="13.85546875" customWidth="1"/>
    <col min="3334" max="3342" width="15.140625" customWidth="1"/>
    <col min="3343" max="3351" width="16.42578125" customWidth="1"/>
    <col min="3352" max="3352" width="18" bestFit="1" customWidth="1"/>
    <col min="3585" max="3585" width="22.85546875" customWidth="1"/>
    <col min="3586" max="3589" width="13.85546875" customWidth="1"/>
    <col min="3590" max="3598" width="15.140625" customWidth="1"/>
    <col min="3599" max="3607" width="16.42578125" customWidth="1"/>
    <col min="3608" max="3608" width="18" bestFit="1" customWidth="1"/>
    <col min="3841" max="3841" width="22.85546875" customWidth="1"/>
    <col min="3842" max="3845" width="13.85546875" customWidth="1"/>
    <col min="3846" max="3854" width="15.140625" customWidth="1"/>
    <col min="3855" max="3863" width="16.42578125" customWidth="1"/>
    <col min="3864" max="3864" width="18" bestFit="1" customWidth="1"/>
    <col min="4097" max="4097" width="22.85546875" customWidth="1"/>
    <col min="4098" max="4101" width="13.85546875" customWidth="1"/>
    <col min="4102" max="4110" width="15.140625" customWidth="1"/>
    <col min="4111" max="4119" width="16.42578125" customWidth="1"/>
    <col min="4120" max="4120" width="18" bestFit="1" customWidth="1"/>
    <col min="4353" max="4353" width="22.85546875" customWidth="1"/>
    <col min="4354" max="4357" width="13.85546875" customWidth="1"/>
    <col min="4358" max="4366" width="15.140625" customWidth="1"/>
    <col min="4367" max="4375" width="16.42578125" customWidth="1"/>
    <col min="4376" max="4376" width="18" bestFit="1" customWidth="1"/>
    <col min="4609" max="4609" width="22.85546875" customWidth="1"/>
    <col min="4610" max="4613" width="13.85546875" customWidth="1"/>
    <col min="4614" max="4622" width="15.140625" customWidth="1"/>
    <col min="4623" max="4631" width="16.42578125" customWidth="1"/>
    <col min="4632" max="4632" width="18" bestFit="1" customWidth="1"/>
    <col min="4865" max="4865" width="22.85546875" customWidth="1"/>
    <col min="4866" max="4869" width="13.85546875" customWidth="1"/>
    <col min="4870" max="4878" width="15.140625" customWidth="1"/>
    <col min="4879" max="4887" width="16.42578125" customWidth="1"/>
    <col min="4888" max="4888" width="18" bestFit="1" customWidth="1"/>
    <col min="5121" max="5121" width="22.85546875" customWidth="1"/>
    <col min="5122" max="5125" width="13.85546875" customWidth="1"/>
    <col min="5126" max="5134" width="15.140625" customWidth="1"/>
    <col min="5135" max="5143" width="16.42578125" customWidth="1"/>
    <col min="5144" max="5144" width="18" bestFit="1" customWidth="1"/>
    <col min="5377" max="5377" width="22.85546875" customWidth="1"/>
    <col min="5378" max="5381" width="13.85546875" customWidth="1"/>
    <col min="5382" max="5390" width="15.140625" customWidth="1"/>
    <col min="5391" max="5399" width="16.42578125" customWidth="1"/>
    <col min="5400" max="5400" width="18" bestFit="1" customWidth="1"/>
    <col min="5633" max="5633" width="22.85546875" customWidth="1"/>
    <col min="5634" max="5637" width="13.85546875" customWidth="1"/>
    <col min="5638" max="5646" width="15.140625" customWidth="1"/>
    <col min="5647" max="5655" width="16.42578125" customWidth="1"/>
    <col min="5656" max="5656" width="18" bestFit="1" customWidth="1"/>
    <col min="5889" max="5889" width="22.85546875" customWidth="1"/>
    <col min="5890" max="5893" width="13.85546875" customWidth="1"/>
    <col min="5894" max="5902" width="15.140625" customWidth="1"/>
    <col min="5903" max="5911" width="16.42578125" customWidth="1"/>
    <col min="5912" max="5912" width="18" bestFit="1" customWidth="1"/>
    <col min="6145" max="6145" width="22.85546875" customWidth="1"/>
    <col min="6146" max="6149" width="13.85546875" customWidth="1"/>
    <col min="6150" max="6158" width="15.140625" customWidth="1"/>
    <col min="6159" max="6167" width="16.42578125" customWidth="1"/>
    <col min="6168" max="6168" width="18" bestFit="1" customWidth="1"/>
    <col min="6401" max="6401" width="22.85546875" customWidth="1"/>
    <col min="6402" max="6405" width="13.85546875" customWidth="1"/>
    <col min="6406" max="6414" width="15.140625" customWidth="1"/>
    <col min="6415" max="6423" width="16.42578125" customWidth="1"/>
    <col min="6424" max="6424" width="18" bestFit="1" customWidth="1"/>
    <col min="6657" max="6657" width="22.85546875" customWidth="1"/>
    <col min="6658" max="6661" width="13.85546875" customWidth="1"/>
    <col min="6662" max="6670" width="15.140625" customWidth="1"/>
    <col min="6671" max="6679" width="16.42578125" customWidth="1"/>
    <col min="6680" max="6680" width="18" bestFit="1" customWidth="1"/>
    <col min="6913" max="6913" width="22.85546875" customWidth="1"/>
    <col min="6914" max="6917" width="13.85546875" customWidth="1"/>
    <col min="6918" max="6926" width="15.140625" customWidth="1"/>
    <col min="6927" max="6935" width="16.42578125" customWidth="1"/>
    <col min="6936" max="6936" width="18" bestFit="1" customWidth="1"/>
    <col min="7169" max="7169" width="22.85546875" customWidth="1"/>
    <col min="7170" max="7173" width="13.85546875" customWidth="1"/>
    <col min="7174" max="7182" width="15.140625" customWidth="1"/>
    <col min="7183" max="7191" width="16.42578125" customWidth="1"/>
    <col min="7192" max="7192" width="18" bestFit="1" customWidth="1"/>
    <col min="7425" max="7425" width="22.85546875" customWidth="1"/>
    <col min="7426" max="7429" width="13.85546875" customWidth="1"/>
    <col min="7430" max="7438" width="15.140625" customWidth="1"/>
    <col min="7439" max="7447" width="16.42578125" customWidth="1"/>
    <col min="7448" max="7448" width="18" bestFit="1" customWidth="1"/>
    <col min="7681" max="7681" width="22.85546875" customWidth="1"/>
    <col min="7682" max="7685" width="13.85546875" customWidth="1"/>
    <col min="7686" max="7694" width="15.140625" customWidth="1"/>
    <col min="7695" max="7703" width="16.42578125" customWidth="1"/>
    <col min="7704" max="7704" width="18" bestFit="1" customWidth="1"/>
    <col min="7937" max="7937" width="22.85546875" customWidth="1"/>
    <col min="7938" max="7941" width="13.85546875" customWidth="1"/>
    <col min="7942" max="7950" width="15.140625" customWidth="1"/>
    <col min="7951" max="7959" width="16.42578125" customWidth="1"/>
    <col min="7960" max="7960" width="18" bestFit="1" customWidth="1"/>
    <col min="8193" max="8193" width="22.85546875" customWidth="1"/>
    <col min="8194" max="8197" width="13.85546875" customWidth="1"/>
    <col min="8198" max="8206" width="15.140625" customWidth="1"/>
    <col min="8207" max="8215" width="16.42578125" customWidth="1"/>
    <col min="8216" max="8216" width="18" bestFit="1" customWidth="1"/>
    <col min="8449" max="8449" width="22.85546875" customWidth="1"/>
    <col min="8450" max="8453" width="13.85546875" customWidth="1"/>
    <col min="8454" max="8462" width="15.140625" customWidth="1"/>
    <col min="8463" max="8471" width="16.42578125" customWidth="1"/>
    <col min="8472" max="8472" width="18" bestFit="1" customWidth="1"/>
    <col min="8705" max="8705" width="22.85546875" customWidth="1"/>
    <col min="8706" max="8709" width="13.85546875" customWidth="1"/>
    <col min="8710" max="8718" width="15.140625" customWidth="1"/>
    <col min="8719" max="8727" width="16.42578125" customWidth="1"/>
    <col min="8728" max="8728" width="18" bestFit="1" customWidth="1"/>
    <col min="8961" max="8961" width="22.85546875" customWidth="1"/>
    <col min="8962" max="8965" width="13.85546875" customWidth="1"/>
    <col min="8966" max="8974" width="15.140625" customWidth="1"/>
    <col min="8975" max="8983" width="16.42578125" customWidth="1"/>
    <col min="8984" max="8984" width="18" bestFit="1" customWidth="1"/>
    <col min="9217" max="9217" width="22.85546875" customWidth="1"/>
    <col min="9218" max="9221" width="13.85546875" customWidth="1"/>
    <col min="9222" max="9230" width="15.140625" customWidth="1"/>
    <col min="9231" max="9239" width="16.42578125" customWidth="1"/>
    <col min="9240" max="9240" width="18" bestFit="1" customWidth="1"/>
    <col min="9473" max="9473" width="22.85546875" customWidth="1"/>
    <col min="9474" max="9477" width="13.85546875" customWidth="1"/>
    <col min="9478" max="9486" width="15.140625" customWidth="1"/>
    <col min="9487" max="9495" width="16.42578125" customWidth="1"/>
    <col min="9496" max="9496" width="18" bestFit="1" customWidth="1"/>
    <col min="9729" max="9729" width="22.85546875" customWidth="1"/>
    <col min="9730" max="9733" width="13.85546875" customWidth="1"/>
    <col min="9734" max="9742" width="15.140625" customWidth="1"/>
    <col min="9743" max="9751" width="16.42578125" customWidth="1"/>
    <col min="9752" max="9752" width="18" bestFit="1" customWidth="1"/>
    <col min="9985" max="9985" width="22.85546875" customWidth="1"/>
    <col min="9986" max="9989" width="13.85546875" customWidth="1"/>
    <col min="9990" max="9998" width="15.140625" customWidth="1"/>
    <col min="9999" max="10007" width="16.42578125" customWidth="1"/>
    <col min="10008" max="10008" width="18" bestFit="1" customWidth="1"/>
    <col min="10241" max="10241" width="22.85546875" customWidth="1"/>
    <col min="10242" max="10245" width="13.85546875" customWidth="1"/>
    <col min="10246" max="10254" width="15.140625" customWidth="1"/>
    <col min="10255" max="10263" width="16.42578125" customWidth="1"/>
    <col min="10264" max="10264" width="18" bestFit="1" customWidth="1"/>
    <col min="10497" max="10497" width="22.85546875" customWidth="1"/>
    <col min="10498" max="10501" width="13.85546875" customWidth="1"/>
    <col min="10502" max="10510" width="15.140625" customWidth="1"/>
    <col min="10511" max="10519" width="16.42578125" customWidth="1"/>
    <col min="10520" max="10520" width="18" bestFit="1" customWidth="1"/>
    <col min="10753" max="10753" width="22.85546875" customWidth="1"/>
    <col min="10754" max="10757" width="13.85546875" customWidth="1"/>
    <col min="10758" max="10766" width="15.140625" customWidth="1"/>
    <col min="10767" max="10775" width="16.42578125" customWidth="1"/>
    <col min="10776" max="10776" width="18" bestFit="1" customWidth="1"/>
    <col min="11009" max="11009" width="22.85546875" customWidth="1"/>
    <col min="11010" max="11013" width="13.85546875" customWidth="1"/>
    <col min="11014" max="11022" width="15.140625" customWidth="1"/>
    <col min="11023" max="11031" width="16.42578125" customWidth="1"/>
    <col min="11032" max="11032" width="18" bestFit="1" customWidth="1"/>
    <col min="11265" max="11265" width="22.85546875" customWidth="1"/>
    <col min="11266" max="11269" width="13.85546875" customWidth="1"/>
    <col min="11270" max="11278" width="15.140625" customWidth="1"/>
    <col min="11279" max="11287" width="16.42578125" customWidth="1"/>
    <col min="11288" max="11288" width="18" bestFit="1" customWidth="1"/>
    <col min="11521" max="11521" width="22.85546875" customWidth="1"/>
    <col min="11522" max="11525" width="13.85546875" customWidth="1"/>
    <col min="11526" max="11534" width="15.140625" customWidth="1"/>
    <col min="11535" max="11543" width="16.42578125" customWidth="1"/>
    <col min="11544" max="11544" width="18" bestFit="1" customWidth="1"/>
    <col min="11777" max="11777" width="22.85546875" customWidth="1"/>
    <col min="11778" max="11781" width="13.85546875" customWidth="1"/>
    <col min="11782" max="11790" width="15.140625" customWidth="1"/>
    <col min="11791" max="11799" width="16.42578125" customWidth="1"/>
    <col min="11800" max="11800" width="18" bestFit="1" customWidth="1"/>
    <col min="12033" max="12033" width="22.85546875" customWidth="1"/>
    <col min="12034" max="12037" width="13.85546875" customWidth="1"/>
    <col min="12038" max="12046" width="15.140625" customWidth="1"/>
    <col min="12047" max="12055" width="16.42578125" customWidth="1"/>
    <col min="12056" max="12056" width="18" bestFit="1" customWidth="1"/>
    <col min="12289" max="12289" width="22.85546875" customWidth="1"/>
    <col min="12290" max="12293" width="13.85546875" customWidth="1"/>
    <col min="12294" max="12302" width="15.140625" customWidth="1"/>
    <col min="12303" max="12311" width="16.42578125" customWidth="1"/>
    <col min="12312" max="12312" width="18" bestFit="1" customWidth="1"/>
    <col min="12545" max="12545" width="22.85546875" customWidth="1"/>
    <col min="12546" max="12549" width="13.85546875" customWidth="1"/>
    <col min="12550" max="12558" width="15.140625" customWidth="1"/>
    <col min="12559" max="12567" width="16.42578125" customWidth="1"/>
    <col min="12568" max="12568" width="18" bestFit="1" customWidth="1"/>
    <col min="12801" max="12801" width="22.85546875" customWidth="1"/>
    <col min="12802" max="12805" width="13.85546875" customWidth="1"/>
    <col min="12806" max="12814" width="15.140625" customWidth="1"/>
    <col min="12815" max="12823" width="16.42578125" customWidth="1"/>
    <col min="12824" max="12824" width="18" bestFit="1" customWidth="1"/>
    <col min="13057" max="13057" width="22.85546875" customWidth="1"/>
    <col min="13058" max="13061" width="13.85546875" customWidth="1"/>
    <col min="13062" max="13070" width="15.140625" customWidth="1"/>
    <col min="13071" max="13079" width="16.42578125" customWidth="1"/>
    <col min="13080" max="13080" width="18" bestFit="1" customWidth="1"/>
    <col min="13313" max="13313" width="22.85546875" customWidth="1"/>
    <col min="13314" max="13317" width="13.85546875" customWidth="1"/>
    <col min="13318" max="13326" width="15.140625" customWidth="1"/>
    <col min="13327" max="13335" width="16.42578125" customWidth="1"/>
    <col min="13336" max="13336" width="18" bestFit="1" customWidth="1"/>
    <col min="13569" max="13569" width="22.85546875" customWidth="1"/>
    <col min="13570" max="13573" width="13.85546875" customWidth="1"/>
    <col min="13574" max="13582" width="15.140625" customWidth="1"/>
    <col min="13583" max="13591" width="16.42578125" customWidth="1"/>
    <col min="13592" max="13592" width="18" bestFit="1" customWidth="1"/>
    <col min="13825" max="13825" width="22.85546875" customWidth="1"/>
    <col min="13826" max="13829" width="13.85546875" customWidth="1"/>
    <col min="13830" max="13838" width="15.140625" customWidth="1"/>
    <col min="13839" max="13847" width="16.42578125" customWidth="1"/>
    <col min="13848" max="13848" width="18" bestFit="1" customWidth="1"/>
    <col min="14081" max="14081" width="22.85546875" customWidth="1"/>
    <col min="14082" max="14085" width="13.85546875" customWidth="1"/>
    <col min="14086" max="14094" width="15.140625" customWidth="1"/>
    <col min="14095" max="14103" width="16.42578125" customWidth="1"/>
    <col min="14104" max="14104" width="18" bestFit="1" customWidth="1"/>
    <col min="14337" max="14337" width="22.85546875" customWidth="1"/>
    <col min="14338" max="14341" width="13.85546875" customWidth="1"/>
    <col min="14342" max="14350" width="15.140625" customWidth="1"/>
    <col min="14351" max="14359" width="16.42578125" customWidth="1"/>
    <col min="14360" max="14360" width="18" bestFit="1" customWidth="1"/>
    <col min="14593" max="14593" width="22.85546875" customWidth="1"/>
    <col min="14594" max="14597" width="13.85546875" customWidth="1"/>
    <col min="14598" max="14606" width="15.140625" customWidth="1"/>
    <col min="14607" max="14615" width="16.42578125" customWidth="1"/>
    <col min="14616" max="14616" width="18" bestFit="1" customWidth="1"/>
    <col min="14849" max="14849" width="22.85546875" customWidth="1"/>
    <col min="14850" max="14853" width="13.85546875" customWidth="1"/>
    <col min="14854" max="14862" width="15.140625" customWidth="1"/>
    <col min="14863" max="14871" width="16.42578125" customWidth="1"/>
    <col min="14872" max="14872" width="18" bestFit="1" customWidth="1"/>
    <col min="15105" max="15105" width="22.85546875" customWidth="1"/>
    <col min="15106" max="15109" width="13.85546875" customWidth="1"/>
    <col min="15110" max="15118" width="15.140625" customWidth="1"/>
    <col min="15119" max="15127" width="16.42578125" customWidth="1"/>
    <col min="15128" max="15128" width="18" bestFit="1" customWidth="1"/>
    <col min="15361" max="15361" width="22.85546875" customWidth="1"/>
    <col min="15362" max="15365" width="13.85546875" customWidth="1"/>
    <col min="15366" max="15374" width="15.140625" customWidth="1"/>
    <col min="15375" max="15383" width="16.42578125" customWidth="1"/>
    <col min="15384" max="15384" width="18" bestFit="1" customWidth="1"/>
    <col min="15617" max="15617" width="22.85546875" customWidth="1"/>
    <col min="15618" max="15621" width="13.85546875" customWidth="1"/>
    <col min="15622" max="15630" width="15.140625" customWidth="1"/>
    <col min="15631" max="15639" width="16.42578125" customWidth="1"/>
    <col min="15640" max="15640" width="18" bestFit="1" customWidth="1"/>
    <col min="15873" max="15873" width="22.85546875" customWidth="1"/>
    <col min="15874" max="15877" width="13.85546875" customWidth="1"/>
    <col min="15878" max="15886" width="15.140625" customWidth="1"/>
    <col min="15887" max="15895" width="16.42578125" customWidth="1"/>
    <col min="15896" max="15896" width="18" bestFit="1" customWidth="1"/>
    <col min="16129" max="16129" width="22.85546875" customWidth="1"/>
    <col min="16130" max="16133" width="13.85546875" customWidth="1"/>
    <col min="16134" max="16142" width="15.140625" customWidth="1"/>
    <col min="16143" max="16151" width="16.42578125" customWidth="1"/>
    <col min="16152" max="16152" width="18" bestFit="1" customWidth="1"/>
  </cols>
  <sheetData>
    <row r="1" spans="1:30" ht="30" x14ac:dyDescent="0.4">
      <c r="A1" s="186" t="s">
        <v>4856</v>
      </c>
      <c r="B1" s="186"/>
      <c r="C1" s="186"/>
      <c r="D1" s="186"/>
      <c r="E1" s="186"/>
      <c r="F1" s="186"/>
      <c r="G1" s="186"/>
      <c r="H1" s="186"/>
      <c r="I1" s="186"/>
      <c r="J1" s="186"/>
      <c r="K1" s="186"/>
      <c r="L1" s="186"/>
      <c r="M1" s="186"/>
      <c r="N1" s="186"/>
      <c r="O1" s="186"/>
      <c r="P1" s="186"/>
      <c r="Q1" s="186"/>
      <c r="R1" s="186"/>
      <c r="S1" s="186"/>
      <c r="T1" s="186"/>
      <c r="U1" s="186"/>
      <c r="V1" s="186"/>
      <c r="W1" s="186"/>
    </row>
    <row r="2" spans="1:30" ht="18" x14ac:dyDescent="0.25">
      <c r="B2" s="117"/>
      <c r="C2" s="117"/>
      <c r="D2" s="117"/>
      <c r="E2" s="117"/>
      <c r="F2" s="117"/>
      <c r="G2" s="117"/>
      <c r="H2" s="117"/>
      <c r="I2" s="117"/>
      <c r="J2" s="117"/>
      <c r="K2" s="117"/>
      <c r="L2" s="117"/>
      <c r="M2" s="117"/>
      <c r="N2" s="117"/>
      <c r="O2" s="117"/>
      <c r="P2" s="117"/>
      <c r="Q2" s="117"/>
      <c r="R2" s="117"/>
      <c r="S2" s="117"/>
      <c r="T2" s="117"/>
      <c r="U2" s="117"/>
      <c r="V2" s="117"/>
      <c r="W2" s="117"/>
      <c r="AB2" t="s">
        <v>4857</v>
      </c>
    </row>
    <row r="3" spans="1:30" ht="15.75" x14ac:dyDescent="0.25">
      <c r="B3" s="118"/>
      <c r="C3" s="118"/>
      <c r="D3" s="118"/>
      <c r="E3" s="118"/>
      <c r="F3" s="118"/>
      <c r="G3" s="118"/>
      <c r="H3" s="118"/>
      <c r="I3" s="118"/>
      <c r="J3" s="118"/>
      <c r="K3" s="118"/>
      <c r="L3" s="118"/>
      <c r="M3" s="118"/>
      <c r="N3" s="118"/>
      <c r="O3" s="118"/>
      <c r="P3" s="118"/>
      <c r="Q3" s="118"/>
      <c r="R3" s="118"/>
      <c r="S3" s="118"/>
      <c r="T3" s="118"/>
      <c r="U3" s="118"/>
      <c r="V3" s="118"/>
      <c r="W3" s="118"/>
    </row>
    <row r="4" spans="1:30" ht="15.75" x14ac:dyDescent="0.25">
      <c r="A4" s="119" t="s">
        <v>4</v>
      </c>
      <c r="B4" s="120">
        <v>1790</v>
      </c>
      <c r="C4" s="120">
        <v>1800</v>
      </c>
      <c r="D4" s="120">
        <v>1810</v>
      </c>
      <c r="E4" s="120">
        <v>1820</v>
      </c>
      <c r="F4" s="120">
        <v>1830</v>
      </c>
      <c r="G4" s="120">
        <v>1840</v>
      </c>
      <c r="H4" s="120">
        <v>1850</v>
      </c>
      <c r="I4" s="120">
        <v>1860</v>
      </c>
      <c r="J4" s="120">
        <v>1870</v>
      </c>
      <c r="K4" s="120">
        <v>1880</v>
      </c>
      <c r="L4" s="120">
        <v>1890</v>
      </c>
      <c r="M4" s="120">
        <v>1900</v>
      </c>
      <c r="N4" s="120">
        <v>1910</v>
      </c>
      <c r="O4" s="120">
        <v>1920</v>
      </c>
      <c r="P4" s="120">
        <v>1930</v>
      </c>
      <c r="Q4" s="120">
        <v>1940</v>
      </c>
      <c r="R4" s="120">
        <v>1950</v>
      </c>
      <c r="S4" s="120">
        <v>1960</v>
      </c>
      <c r="T4" s="120">
        <v>1970</v>
      </c>
      <c r="U4" s="120">
        <v>1980</v>
      </c>
      <c r="V4" s="120">
        <v>1990</v>
      </c>
      <c r="W4" s="120">
        <v>2000</v>
      </c>
      <c r="X4" s="121">
        <v>2010</v>
      </c>
      <c r="AB4" t="str">
        <f>+A4</f>
        <v>State</v>
      </c>
      <c r="AC4">
        <f>+W4</f>
        <v>2000</v>
      </c>
      <c r="AD4">
        <f>+X4</f>
        <v>2010</v>
      </c>
    </row>
    <row r="5" spans="1:30" ht="15.75" x14ac:dyDescent="0.25">
      <c r="A5" s="122" t="s">
        <v>9</v>
      </c>
      <c r="B5" s="123">
        <v>0</v>
      </c>
      <c r="C5" s="123">
        <v>1250</v>
      </c>
      <c r="D5" s="123">
        <v>9046</v>
      </c>
      <c r="E5" s="123">
        <v>127901</v>
      </c>
      <c r="F5" s="123">
        <v>309527</v>
      </c>
      <c r="G5" s="123">
        <v>590756</v>
      </c>
      <c r="H5" s="123">
        <v>771623</v>
      </c>
      <c r="I5" s="123">
        <v>964201</v>
      </c>
      <c r="J5" s="123">
        <v>996992</v>
      </c>
      <c r="K5" s="123">
        <v>1262505</v>
      </c>
      <c r="L5" s="123">
        <v>1513401</v>
      </c>
      <c r="M5" s="123">
        <v>1828697</v>
      </c>
      <c r="N5" s="123">
        <v>2138093</v>
      </c>
      <c r="O5" s="123">
        <v>2348174</v>
      </c>
      <c r="P5" s="123">
        <v>2646248</v>
      </c>
      <c r="Q5" s="123">
        <v>2832961</v>
      </c>
      <c r="R5" s="123">
        <v>3061743</v>
      </c>
      <c r="S5" s="123">
        <v>3266740</v>
      </c>
      <c r="T5" s="123">
        <v>3444165</v>
      </c>
      <c r="U5" s="123">
        <v>3893888</v>
      </c>
      <c r="V5" s="123">
        <v>4040587</v>
      </c>
      <c r="W5" s="124">
        <v>4447351</v>
      </c>
      <c r="X5" s="125">
        <v>4779736</v>
      </c>
      <c r="AB5" t="str">
        <f t="shared" ref="AB5:AB57" si="0">+A5</f>
        <v>Alabama</v>
      </c>
      <c r="AC5">
        <f t="shared" ref="AC5:AD57" si="1">+W5</f>
        <v>4447351</v>
      </c>
      <c r="AD5">
        <f t="shared" si="1"/>
        <v>4779736</v>
      </c>
    </row>
    <row r="6" spans="1:30" ht="15.75" x14ac:dyDescent="0.25">
      <c r="A6" s="122" t="s">
        <v>12</v>
      </c>
      <c r="B6" s="123">
        <v>0</v>
      </c>
      <c r="C6" s="123">
        <v>0</v>
      </c>
      <c r="D6" s="123">
        <v>0</v>
      </c>
      <c r="E6" s="123">
        <v>0</v>
      </c>
      <c r="F6" s="123">
        <v>0</v>
      </c>
      <c r="G6" s="123">
        <v>0</v>
      </c>
      <c r="H6" s="123">
        <v>0</v>
      </c>
      <c r="I6" s="123">
        <v>0</v>
      </c>
      <c r="J6" s="123">
        <v>0</v>
      </c>
      <c r="K6" s="123">
        <v>33426</v>
      </c>
      <c r="L6" s="123">
        <v>32052</v>
      </c>
      <c r="M6" s="123">
        <v>63592</v>
      </c>
      <c r="N6" s="123">
        <v>64356</v>
      </c>
      <c r="O6" s="123">
        <v>55036</v>
      </c>
      <c r="P6" s="123">
        <v>59278</v>
      </c>
      <c r="Q6" s="123">
        <v>72524</v>
      </c>
      <c r="R6" s="123">
        <v>128643</v>
      </c>
      <c r="S6" s="123">
        <v>226167</v>
      </c>
      <c r="T6" s="123">
        <v>300382</v>
      </c>
      <c r="U6" s="123">
        <v>401851</v>
      </c>
      <c r="V6" s="123">
        <v>550043</v>
      </c>
      <c r="W6" s="124">
        <v>626931</v>
      </c>
      <c r="X6" s="126">
        <v>710231</v>
      </c>
      <c r="AB6" t="str">
        <f t="shared" si="0"/>
        <v>Alaska</v>
      </c>
      <c r="AC6">
        <f t="shared" si="1"/>
        <v>626931</v>
      </c>
      <c r="AD6">
        <f t="shared" si="1"/>
        <v>710231</v>
      </c>
    </row>
    <row r="7" spans="1:30" ht="15.75" x14ac:dyDescent="0.25">
      <c r="A7" s="122" t="s">
        <v>13</v>
      </c>
      <c r="B7" s="123">
        <v>0</v>
      </c>
      <c r="C7" s="123">
        <v>0</v>
      </c>
      <c r="D7" s="123">
        <v>0</v>
      </c>
      <c r="E7" s="123">
        <v>0</v>
      </c>
      <c r="F7" s="123">
        <v>0</v>
      </c>
      <c r="G7" s="123">
        <v>0</v>
      </c>
      <c r="H7" s="123">
        <v>0</v>
      </c>
      <c r="I7" s="123">
        <v>0</v>
      </c>
      <c r="J7" s="123">
        <v>9658</v>
      </c>
      <c r="K7" s="123">
        <v>40440</v>
      </c>
      <c r="L7" s="123">
        <v>88243</v>
      </c>
      <c r="M7" s="123">
        <v>122931</v>
      </c>
      <c r="N7" s="123">
        <v>204354</v>
      </c>
      <c r="O7" s="123">
        <v>334162</v>
      </c>
      <c r="P7" s="123">
        <v>435573</v>
      </c>
      <c r="Q7" s="123">
        <v>499261</v>
      </c>
      <c r="R7" s="123">
        <v>749587</v>
      </c>
      <c r="S7" s="123">
        <v>1302161</v>
      </c>
      <c r="T7" s="123">
        <v>1770900</v>
      </c>
      <c r="U7" s="123">
        <v>2718215</v>
      </c>
      <c r="V7" s="123">
        <v>3665228</v>
      </c>
      <c r="W7" s="124">
        <v>5130632</v>
      </c>
      <c r="X7" s="126">
        <v>6392017</v>
      </c>
      <c r="AB7" t="str">
        <f t="shared" si="0"/>
        <v>Arizona</v>
      </c>
      <c r="AC7">
        <f t="shared" si="1"/>
        <v>5130632</v>
      </c>
      <c r="AD7">
        <f t="shared" si="1"/>
        <v>6392017</v>
      </c>
    </row>
    <row r="8" spans="1:30" ht="15.75" x14ac:dyDescent="0.25">
      <c r="A8" s="122" t="s">
        <v>15</v>
      </c>
      <c r="B8" s="123">
        <v>0</v>
      </c>
      <c r="C8" s="123">
        <v>0</v>
      </c>
      <c r="D8" s="123">
        <v>1062</v>
      </c>
      <c r="E8" s="123">
        <v>14273</v>
      </c>
      <c r="F8" s="123">
        <v>30388</v>
      </c>
      <c r="G8" s="123">
        <v>97574</v>
      </c>
      <c r="H8" s="123">
        <v>209897</v>
      </c>
      <c r="I8" s="123">
        <v>435450</v>
      </c>
      <c r="J8" s="123">
        <v>484471</v>
      </c>
      <c r="K8" s="123">
        <v>802525</v>
      </c>
      <c r="L8" s="123">
        <v>1128211</v>
      </c>
      <c r="M8" s="123">
        <v>1311564</v>
      </c>
      <c r="N8" s="123">
        <v>1574449</v>
      </c>
      <c r="O8" s="123">
        <v>1752204</v>
      </c>
      <c r="P8" s="123">
        <v>1854482</v>
      </c>
      <c r="Q8" s="123">
        <v>1949387</v>
      </c>
      <c r="R8" s="123">
        <v>1909511</v>
      </c>
      <c r="S8" s="123">
        <v>1786272</v>
      </c>
      <c r="T8" s="123">
        <v>1923295</v>
      </c>
      <c r="U8" s="123">
        <v>2286435</v>
      </c>
      <c r="V8" s="123">
        <v>2350725</v>
      </c>
      <c r="W8" s="124">
        <v>2673400</v>
      </c>
      <c r="X8" s="126">
        <v>2915918</v>
      </c>
      <c r="AB8" t="str">
        <f t="shared" si="0"/>
        <v>Arkansas</v>
      </c>
      <c r="AC8">
        <f t="shared" si="1"/>
        <v>2673400</v>
      </c>
      <c r="AD8">
        <f t="shared" si="1"/>
        <v>2915918</v>
      </c>
    </row>
    <row r="9" spans="1:30" ht="15.75" x14ac:dyDescent="0.25">
      <c r="A9" s="122" t="s">
        <v>16</v>
      </c>
      <c r="B9" s="123">
        <v>0</v>
      </c>
      <c r="C9" s="123">
        <v>0</v>
      </c>
      <c r="D9" s="123">
        <v>0</v>
      </c>
      <c r="E9" s="123">
        <v>0</v>
      </c>
      <c r="F9" s="123">
        <v>0</v>
      </c>
      <c r="G9" s="123">
        <v>0</v>
      </c>
      <c r="H9" s="123">
        <v>92597</v>
      </c>
      <c r="I9" s="123">
        <v>379994</v>
      </c>
      <c r="J9" s="123">
        <v>560247</v>
      </c>
      <c r="K9" s="123">
        <v>864694</v>
      </c>
      <c r="L9" s="123">
        <v>1213398</v>
      </c>
      <c r="M9" s="123">
        <v>1485053</v>
      </c>
      <c r="N9" s="123">
        <v>2377549</v>
      </c>
      <c r="O9" s="123">
        <v>3426861</v>
      </c>
      <c r="P9" s="123">
        <v>5677251</v>
      </c>
      <c r="Q9" s="123">
        <v>6907387</v>
      </c>
      <c r="R9" s="123">
        <v>10586223</v>
      </c>
      <c r="S9" s="123">
        <v>15717204</v>
      </c>
      <c r="T9" s="123">
        <v>19953134</v>
      </c>
      <c r="U9" s="123">
        <v>23667902</v>
      </c>
      <c r="V9" s="123">
        <v>29760021</v>
      </c>
      <c r="W9" s="124">
        <v>33871653</v>
      </c>
      <c r="X9" s="126">
        <v>37253956</v>
      </c>
      <c r="AB9" t="str">
        <f t="shared" si="0"/>
        <v>California</v>
      </c>
      <c r="AC9">
        <f t="shared" si="1"/>
        <v>33871653</v>
      </c>
      <c r="AD9">
        <f t="shared" si="1"/>
        <v>37253956</v>
      </c>
    </row>
    <row r="10" spans="1:30" ht="15.75" x14ac:dyDescent="0.25">
      <c r="A10" s="122" t="s">
        <v>18</v>
      </c>
      <c r="B10" s="123">
        <v>0</v>
      </c>
      <c r="C10" s="123">
        <v>0</v>
      </c>
      <c r="D10" s="123">
        <v>0</v>
      </c>
      <c r="E10" s="123">
        <v>0</v>
      </c>
      <c r="F10" s="123">
        <v>0</v>
      </c>
      <c r="G10" s="123">
        <v>0</v>
      </c>
      <c r="H10" s="123">
        <v>0</v>
      </c>
      <c r="I10" s="123">
        <v>34277</v>
      </c>
      <c r="J10" s="123">
        <v>39864</v>
      </c>
      <c r="K10" s="123">
        <v>194327</v>
      </c>
      <c r="L10" s="123">
        <v>413249</v>
      </c>
      <c r="M10" s="123">
        <v>539700</v>
      </c>
      <c r="N10" s="123">
        <v>799024</v>
      </c>
      <c r="O10" s="123">
        <v>939629</v>
      </c>
      <c r="P10" s="123">
        <v>1035791</v>
      </c>
      <c r="Q10" s="123">
        <v>1123296</v>
      </c>
      <c r="R10" s="123">
        <v>1325089</v>
      </c>
      <c r="S10" s="123">
        <v>1753947</v>
      </c>
      <c r="T10" s="123">
        <v>2207259</v>
      </c>
      <c r="U10" s="123">
        <v>2889964</v>
      </c>
      <c r="V10" s="123">
        <v>3294394</v>
      </c>
      <c r="W10" s="124">
        <v>4302015</v>
      </c>
      <c r="X10" s="126">
        <v>5029196</v>
      </c>
      <c r="AB10" t="str">
        <f t="shared" si="0"/>
        <v>Colorado</v>
      </c>
      <c r="AC10">
        <f t="shared" si="1"/>
        <v>4302015</v>
      </c>
      <c r="AD10">
        <f t="shared" si="1"/>
        <v>5029196</v>
      </c>
    </row>
    <row r="11" spans="1:30" ht="15.75" x14ac:dyDescent="0.25">
      <c r="A11" s="122" t="s">
        <v>19</v>
      </c>
      <c r="B11" s="123">
        <v>237946</v>
      </c>
      <c r="C11" s="123">
        <v>251002</v>
      </c>
      <c r="D11" s="123">
        <v>261942</v>
      </c>
      <c r="E11" s="123">
        <v>275248</v>
      </c>
      <c r="F11" s="123">
        <v>297675</v>
      </c>
      <c r="G11" s="123">
        <v>309978</v>
      </c>
      <c r="H11" s="123">
        <v>370792</v>
      </c>
      <c r="I11" s="123">
        <v>460147</v>
      </c>
      <c r="J11" s="123">
        <v>537454</v>
      </c>
      <c r="K11" s="123">
        <v>622700</v>
      </c>
      <c r="L11" s="123">
        <v>746258</v>
      </c>
      <c r="M11" s="123">
        <v>908420</v>
      </c>
      <c r="N11" s="123">
        <v>1114756</v>
      </c>
      <c r="O11" s="123">
        <v>1380631</v>
      </c>
      <c r="P11" s="123">
        <v>1606903</v>
      </c>
      <c r="Q11" s="123">
        <v>1709242</v>
      </c>
      <c r="R11" s="123">
        <v>2007280</v>
      </c>
      <c r="S11" s="123">
        <v>2535234</v>
      </c>
      <c r="T11" s="123">
        <v>3031709</v>
      </c>
      <c r="U11" s="123">
        <v>3107576</v>
      </c>
      <c r="V11" s="123">
        <v>3287116</v>
      </c>
      <c r="W11" s="124">
        <v>3405602</v>
      </c>
      <c r="X11" s="126">
        <v>3574097</v>
      </c>
      <c r="AB11" t="str">
        <f t="shared" si="0"/>
        <v>Connecticut</v>
      </c>
      <c r="AC11">
        <f t="shared" si="1"/>
        <v>3405602</v>
      </c>
      <c r="AD11">
        <f t="shared" si="1"/>
        <v>3574097</v>
      </c>
    </row>
    <row r="12" spans="1:30" ht="15.75" x14ac:dyDescent="0.25">
      <c r="A12" s="122" t="s">
        <v>20</v>
      </c>
      <c r="B12" s="123">
        <v>59096</v>
      </c>
      <c r="C12" s="123">
        <v>64273</v>
      </c>
      <c r="D12" s="123">
        <v>72674</v>
      </c>
      <c r="E12" s="123">
        <v>72749</v>
      </c>
      <c r="F12" s="123">
        <v>76748</v>
      </c>
      <c r="G12" s="123">
        <v>78085</v>
      </c>
      <c r="H12" s="123">
        <v>91532</v>
      </c>
      <c r="I12" s="123">
        <v>112216</v>
      </c>
      <c r="J12" s="123">
        <v>125015</v>
      </c>
      <c r="K12" s="123">
        <v>146608</v>
      </c>
      <c r="L12" s="123">
        <v>168493</v>
      </c>
      <c r="M12" s="123">
        <v>184735</v>
      </c>
      <c r="N12" s="123">
        <v>202322</v>
      </c>
      <c r="O12" s="123">
        <v>223003</v>
      </c>
      <c r="P12" s="123">
        <v>238380</v>
      </c>
      <c r="Q12" s="123">
        <v>266505</v>
      </c>
      <c r="R12" s="123">
        <v>318085</v>
      </c>
      <c r="S12" s="123">
        <v>446292</v>
      </c>
      <c r="T12" s="123">
        <v>548104</v>
      </c>
      <c r="U12" s="123">
        <v>594338</v>
      </c>
      <c r="V12" s="123">
        <v>666168</v>
      </c>
      <c r="W12" s="124">
        <v>783600</v>
      </c>
      <c r="X12" s="126">
        <v>897934</v>
      </c>
      <c r="AB12" t="str">
        <f t="shared" si="0"/>
        <v>Delaware</v>
      </c>
      <c r="AC12">
        <f t="shared" si="1"/>
        <v>783600</v>
      </c>
      <c r="AD12">
        <f t="shared" si="1"/>
        <v>897934</v>
      </c>
    </row>
    <row r="13" spans="1:30" ht="15.75" x14ac:dyDescent="0.25">
      <c r="A13" s="122" t="s">
        <v>21</v>
      </c>
      <c r="B13" s="123">
        <v>0</v>
      </c>
      <c r="C13" s="123">
        <v>8144</v>
      </c>
      <c r="D13" s="123">
        <v>15471</v>
      </c>
      <c r="E13" s="123">
        <v>23336</v>
      </c>
      <c r="F13" s="123">
        <v>30261</v>
      </c>
      <c r="G13" s="123">
        <v>33745</v>
      </c>
      <c r="H13" s="123">
        <v>51687</v>
      </c>
      <c r="I13" s="123">
        <v>75080</v>
      </c>
      <c r="J13" s="123">
        <v>131700</v>
      </c>
      <c r="K13" s="123">
        <v>177624</v>
      </c>
      <c r="L13" s="123">
        <v>230392</v>
      </c>
      <c r="M13" s="123">
        <v>278718</v>
      </c>
      <c r="N13" s="123">
        <v>331069</v>
      </c>
      <c r="O13" s="123">
        <v>437571</v>
      </c>
      <c r="P13" s="123">
        <v>486869</v>
      </c>
      <c r="Q13" s="123">
        <v>663091</v>
      </c>
      <c r="R13" s="123">
        <v>802178</v>
      </c>
      <c r="S13" s="123">
        <v>763956</v>
      </c>
      <c r="T13" s="123">
        <v>756510</v>
      </c>
      <c r="U13" s="123">
        <v>638333</v>
      </c>
      <c r="V13" s="123">
        <v>606900</v>
      </c>
      <c r="W13" s="124">
        <v>572059</v>
      </c>
      <c r="X13" s="126">
        <v>601723</v>
      </c>
      <c r="AB13" t="str">
        <f t="shared" si="0"/>
        <v>District of Columbia</v>
      </c>
      <c r="AC13">
        <f t="shared" si="1"/>
        <v>572059</v>
      </c>
      <c r="AD13">
        <f t="shared" si="1"/>
        <v>601723</v>
      </c>
    </row>
    <row r="14" spans="1:30" ht="15.75" x14ac:dyDescent="0.25">
      <c r="A14" s="122" t="s">
        <v>23</v>
      </c>
      <c r="B14" s="123">
        <v>0</v>
      </c>
      <c r="C14" s="123">
        <v>0</v>
      </c>
      <c r="D14" s="123">
        <v>0</v>
      </c>
      <c r="E14" s="123">
        <v>0</v>
      </c>
      <c r="F14" s="123">
        <v>34730</v>
      </c>
      <c r="G14" s="123">
        <v>54477</v>
      </c>
      <c r="H14" s="123">
        <v>87445</v>
      </c>
      <c r="I14" s="123">
        <v>140424</v>
      </c>
      <c r="J14" s="123">
        <v>187748</v>
      </c>
      <c r="K14" s="123">
        <v>269493</v>
      </c>
      <c r="L14" s="123">
        <v>391422</v>
      </c>
      <c r="M14" s="123">
        <v>528542</v>
      </c>
      <c r="N14" s="123">
        <v>752619</v>
      </c>
      <c r="O14" s="123">
        <v>968470</v>
      </c>
      <c r="P14" s="123">
        <v>1468211</v>
      </c>
      <c r="Q14" s="123">
        <v>1897414</v>
      </c>
      <c r="R14" s="123">
        <v>2771305</v>
      </c>
      <c r="S14" s="123">
        <v>4951560</v>
      </c>
      <c r="T14" s="123">
        <v>6789443</v>
      </c>
      <c r="U14" s="123">
        <v>9746324</v>
      </c>
      <c r="V14" s="123">
        <v>12937926</v>
      </c>
      <c r="W14" s="124">
        <v>15982824</v>
      </c>
      <c r="X14" s="126">
        <v>18801310</v>
      </c>
      <c r="AB14" t="str">
        <f t="shared" si="0"/>
        <v>Florida</v>
      </c>
      <c r="AC14">
        <f t="shared" si="1"/>
        <v>15982824</v>
      </c>
      <c r="AD14">
        <f t="shared" si="1"/>
        <v>18801310</v>
      </c>
    </row>
    <row r="15" spans="1:30" ht="15.75" x14ac:dyDescent="0.25">
      <c r="A15" s="122" t="s">
        <v>25</v>
      </c>
      <c r="B15" s="123">
        <v>82548</v>
      </c>
      <c r="C15" s="123">
        <v>162686</v>
      </c>
      <c r="D15" s="123">
        <v>252433</v>
      </c>
      <c r="E15" s="123">
        <v>340989</v>
      </c>
      <c r="F15" s="123">
        <v>516823</v>
      </c>
      <c r="G15" s="123">
        <v>691392</v>
      </c>
      <c r="H15" s="123">
        <v>906185</v>
      </c>
      <c r="I15" s="123">
        <v>1057286</v>
      </c>
      <c r="J15" s="123">
        <v>1184109</v>
      </c>
      <c r="K15" s="123">
        <v>1542180</v>
      </c>
      <c r="L15" s="123">
        <v>1837353</v>
      </c>
      <c r="M15" s="123">
        <v>2216331</v>
      </c>
      <c r="N15" s="123">
        <v>2609121</v>
      </c>
      <c r="O15" s="123">
        <v>2895832</v>
      </c>
      <c r="P15" s="123">
        <v>2908506</v>
      </c>
      <c r="Q15" s="123">
        <v>3123723</v>
      </c>
      <c r="R15" s="123">
        <v>3444578</v>
      </c>
      <c r="S15" s="123">
        <v>3943116</v>
      </c>
      <c r="T15" s="123">
        <v>4589575</v>
      </c>
      <c r="U15" s="123">
        <v>5463105</v>
      </c>
      <c r="V15" s="123">
        <v>6478216</v>
      </c>
      <c r="W15" s="124">
        <v>8186816</v>
      </c>
      <c r="X15" s="126">
        <v>9687653</v>
      </c>
      <c r="AB15" t="str">
        <f t="shared" si="0"/>
        <v>Georgia</v>
      </c>
      <c r="AC15">
        <f t="shared" si="1"/>
        <v>8186816</v>
      </c>
      <c r="AD15">
        <f t="shared" si="1"/>
        <v>9687653</v>
      </c>
    </row>
    <row r="16" spans="1:30" ht="15.75" x14ac:dyDescent="0.25">
      <c r="A16" s="122" t="s">
        <v>26</v>
      </c>
      <c r="B16" s="123">
        <v>0</v>
      </c>
      <c r="C16" s="123">
        <v>0</v>
      </c>
      <c r="D16" s="123">
        <v>0</v>
      </c>
      <c r="E16" s="123">
        <v>0</v>
      </c>
      <c r="F16" s="123">
        <v>0</v>
      </c>
      <c r="G16" s="123">
        <v>0</v>
      </c>
      <c r="H16" s="123">
        <v>0</v>
      </c>
      <c r="I16" s="123">
        <v>0</v>
      </c>
      <c r="J16" s="123">
        <v>0</v>
      </c>
      <c r="K16" s="123">
        <v>0</v>
      </c>
      <c r="L16" s="123">
        <v>0</v>
      </c>
      <c r="M16" s="123">
        <v>154001</v>
      </c>
      <c r="N16" s="123">
        <v>191874</v>
      </c>
      <c r="O16" s="123">
        <v>255881</v>
      </c>
      <c r="P16" s="123">
        <v>368300</v>
      </c>
      <c r="Q16" s="123">
        <v>422770</v>
      </c>
      <c r="R16" s="123">
        <v>499794</v>
      </c>
      <c r="S16" s="123">
        <v>632772</v>
      </c>
      <c r="T16" s="123">
        <v>768561</v>
      </c>
      <c r="U16" s="123">
        <v>964691</v>
      </c>
      <c r="V16" s="123">
        <v>1108229</v>
      </c>
      <c r="W16" s="124">
        <v>1211537</v>
      </c>
      <c r="X16" s="126">
        <v>1360301</v>
      </c>
      <c r="AB16" t="str">
        <f t="shared" si="0"/>
        <v>Hawaii</v>
      </c>
      <c r="AC16">
        <f t="shared" si="1"/>
        <v>1211537</v>
      </c>
      <c r="AD16">
        <f t="shared" si="1"/>
        <v>1360301</v>
      </c>
    </row>
    <row r="17" spans="1:30" ht="15.75" x14ac:dyDescent="0.25">
      <c r="A17" s="122" t="s">
        <v>27</v>
      </c>
      <c r="B17" s="123">
        <v>0</v>
      </c>
      <c r="C17" s="123">
        <v>0</v>
      </c>
      <c r="D17" s="123">
        <v>0</v>
      </c>
      <c r="E17" s="123">
        <v>0</v>
      </c>
      <c r="F17" s="123">
        <v>0</v>
      </c>
      <c r="G17" s="123">
        <v>0</v>
      </c>
      <c r="H17" s="123">
        <v>0</v>
      </c>
      <c r="I17" s="123">
        <v>0</v>
      </c>
      <c r="J17" s="123">
        <v>14999</v>
      </c>
      <c r="K17" s="123">
        <v>32610</v>
      </c>
      <c r="L17" s="123">
        <v>88548</v>
      </c>
      <c r="M17" s="123">
        <v>161772</v>
      </c>
      <c r="N17" s="123">
        <v>325594</v>
      </c>
      <c r="O17" s="123">
        <v>431866</v>
      </c>
      <c r="P17" s="123">
        <v>445032</v>
      </c>
      <c r="Q17" s="123">
        <v>524873</v>
      </c>
      <c r="R17" s="123">
        <v>588637</v>
      </c>
      <c r="S17" s="123">
        <v>667191</v>
      </c>
      <c r="T17" s="123">
        <v>712567</v>
      </c>
      <c r="U17" s="123">
        <v>943935</v>
      </c>
      <c r="V17" s="123">
        <v>1006749</v>
      </c>
      <c r="W17" s="124">
        <v>1293956</v>
      </c>
      <c r="X17" s="126">
        <v>1567582</v>
      </c>
      <c r="AB17" t="str">
        <f t="shared" si="0"/>
        <v>Idaho</v>
      </c>
      <c r="AC17">
        <f t="shared" si="1"/>
        <v>1293956</v>
      </c>
      <c r="AD17">
        <f t="shared" si="1"/>
        <v>1567582</v>
      </c>
    </row>
    <row r="18" spans="1:30" ht="15.75" x14ac:dyDescent="0.25">
      <c r="A18" s="122" t="s">
        <v>28</v>
      </c>
      <c r="B18" s="123">
        <v>0</v>
      </c>
      <c r="C18" s="123">
        <v>0</v>
      </c>
      <c r="D18" s="123">
        <v>12282</v>
      </c>
      <c r="E18" s="123">
        <v>55211</v>
      </c>
      <c r="F18" s="123">
        <v>157445</v>
      </c>
      <c r="G18" s="123">
        <v>476183</v>
      </c>
      <c r="H18" s="123">
        <v>851470</v>
      </c>
      <c r="I18" s="123">
        <v>1711951</v>
      </c>
      <c r="J18" s="123">
        <v>2539891</v>
      </c>
      <c r="K18" s="123">
        <v>3077871</v>
      </c>
      <c r="L18" s="123">
        <v>3826352</v>
      </c>
      <c r="M18" s="123">
        <v>4821550</v>
      </c>
      <c r="N18" s="123">
        <v>5638591</v>
      </c>
      <c r="O18" s="123">
        <v>6485280</v>
      </c>
      <c r="P18" s="123">
        <v>7630654</v>
      </c>
      <c r="Q18" s="123">
        <v>7897241</v>
      </c>
      <c r="R18" s="123">
        <v>8712176</v>
      </c>
      <c r="S18" s="123">
        <v>10081158</v>
      </c>
      <c r="T18" s="123">
        <v>11113976</v>
      </c>
      <c r="U18" s="123">
        <v>11426518</v>
      </c>
      <c r="V18" s="123">
        <v>11430602</v>
      </c>
      <c r="W18" s="124">
        <v>12419647</v>
      </c>
      <c r="X18" s="126">
        <v>12830632</v>
      </c>
      <c r="AB18" t="str">
        <f t="shared" si="0"/>
        <v>Illinois</v>
      </c>
      <c r="AC18">
        <f t="shared" si="1"/>
        <v>12419647</v>
      </c>
      <c r="AD18">
        <f t="shared" si="1"/>
        <v>12830632</v>
      </c>
    </row>
    <row r="19" spans="1:30" ht="15.75" x14ac:dyDescent="0.25">
      <c r="A19" s="122" t="s">
        <v>29</v>
      </c>
      <c r="B19" s="123">
        <v>0</v>
      </c>
      <c r="C19" s="123">
        <v>5641</v>
      </c>
      <c r="D19" s="123">
        <v>24520</v>
      </c>
      <c r="E19" s="123">
        <v>147718</v>
      </c>
      <c r="F19" s="123">
        <v>343031</v>
      </c>
      <c r="G19" s="123">
        <v>685866</v>
      </c>
      <c r="H19" s="123">
        <v>988416</v>
      </c>
      <c r="I19" s="123">
        <v>1350428</v>
      </c>
      <c r="J19" s="123">
        <v>1680637</v>
      </c>
      <c r="K19" s="123">
        <v>1978301</v>
      </c>
      <c r="L19" s="123">
        <v>2192404</v>
      </c>
      <c r="M19" s="123">
        <v>2516462</v>
      </c>
      <c r="N19" s="123">
        <v>2700876</v>
      </c>
      <c r="O19" s="123">
        <v>2930390</v>
      </c>
      <c r="P19" s="123">
        <v>3238503</v>
      </c>
      <c r="Q19" s="123">
        <v>3427796</v>
      </c>
      <c r="R19" s="123">
        <v>3934224</v>
      </c>
      <c r="S19" s="123">
        <v>4662498</v>
      </c>
      <c r="T19" s="123">
        <v>5193669</v>
      </c>
      <c r="U19" s="123">
        <v>5490224</v>
      </c>
      <c r="V19" s="123">
        <v>5544159</v>
      </c>
      <c r="W19" s="124">
        <v>6080517</v>
      </c>
      <c r="X19" s="126">
        <v>6483802</v>
      </c>
      <c r="AB19" t="str">
        <f t="shared" si="0"/>
        <v>Indiana</v>
      </c>
      <c r="AC19">
        <f t="shared" si="1"/>
        <v>6080517</v>
      </c>
      <c r="AD19">
        <f t="shared" si="1"/>
        <v>6483802</v>
      </c>
    </row>
    <row r="20" spans="1:30" ht="15.75" x14ac:dyDescent="0.25">
      <c r="A20" s="122" t="s">
        <v>30</v>
      </c>
      <c r="B20" s="123">
        <v>0</v>
      </c>
      <c r="C20" s="123">
        <v>0</v>
      </c>
      <c r="D20" s="123">
        <v>0</v>
      </c>
      <c r="E20" s="123">
        <v>0</v>
      </c>
      <c r="F20" s="123">
        <v>0</v>
      </c>
      <c r="G20" s="123">
        <v>43112</v>
      </c>
      <c r="H20" s="123">
        <v>192914</v>
      </c>
      <c r="I20" s="123">
        <v>674913</v>
      </c>
      <c r="J20" s="123">
        <v>1194020</v>
      </c>
      <c r="K20" s="123">
        <v>1624615</v>
      </c>
      <c r="L20" s="123">
        <v>1912297</v>
      </c>
      <c r="M20" s="123">
        <v>2231853</v>
      </c>
      <c r="N20" s="123">
        <v>2224771</v>
      </c>
      <c r="O20" s="123">
        <v>2404021</v>
      </c>
      <c r="P20" s="123">
        <v>2470939</v>
      </c>
      <c r="Q20" s="123">
        <v>2538268</v>
      </c>
      <c r="R20" s="123">
        <v>2621073</v>
      </c>
      <c r="S20" s="123">
        <v>2757537</v>
      </c>
      <c r="T20" s="123">
        <v>2824376</v>
      </c>
      <c r="U20" s="123">
        <v>2913808</v>
      </c>
      <c r="V20" s="123">
        <v>2776755</v>
      </c>
      <c r="W20" s="124">
        <v>2926382</v>
      </c>
      <c r="X20" s="126">
        <v>3046355</v>
      </c>
      <c r="AB20" t="str">
        <f t="shared" si="0"/>
        <v>Iowa</v>
      </c>
      <c r="AC20">
        <f t="shared" si="1"/>
        <v>2926382</v>
      </c>
      <c r="AD20">
        <f t="shared" si="1"/>
        <v>3046355</v>
      </c>
    </row>
    <row r="21" spans="1:30" ht="15.75" x14ac:dyDescent="0.25">
      <c r="A21" s="122" t="s">
        <v>31</v>
      </c>
      <c r="B21" s="123">
        <v>0</v>
      </c>
      <c r="C21" s="123">
        <v>0</v>
      </c>
      <c r="D21" s="123">
        <v>0</v>
      </c>
      <c r="E21" s="123">
        <v>0</v>
      </c>
      <c r="F21" s="123">
        <v>0</v>
      </c>
      <c r="G21" s="123">
        <v>0</v>
      </c>
      <c r="H21" s="123">
        <v>0</v>
      </c>
      <c r="I21" s="123">
        <v>107206</v>
      </c>
      <c r="J21" s="123">
        <v>364399</v>
      </c>
      <c r="K21" s="123">
        <v>996096</v>
      </c>
      <c r="L21" s="123">
        <v>1428108</v>
      </c>
      <c r="M21" s="123">
        <v>1470495</v>
      </c>
      <c r="N21" s="123">
        <v>1690949</v>
      </c>
      <c r="O21" s="123">
        <v>1769257</v>
      </c>
      <c r="P21" s="123">
        <v>1880999</v>
      </c>
      <c r="Q21" s="123">
        <v>1801028</v>
      </c>
      <c r="R21" s="123">
        <v>1905299</v>
      </c>
      <c r="S21" s="123">
        <v>2178611</v>
      </c>
      <c r="T21" s="123">
        <v>2246578</v>
      </c>
      <c r="U21" s="123">
        <v>2363679</v>
      </c>
      <c r="V21" s="123">
        <v>2477574</v>
      </c>
      <c r="W21" s="124">
        <v>2688824</v>
      </c>
      <c r="X21" s="126">
        <v>2853118</v>
      </c>
      <c r="AB21" t="str">
        <f t="shared" si="0"/>
        <v>Kansas</v>
      </c>
      <c r="AC21">
        <f t="shared" si="1"/>
        <v>2688824</v>
      </c>
      <c r="AD21">
        <f t="shared" si="1"/>
        <v>2853118</v>
      </c>
    </row>
    <row r="22" spans="1:30" ht="15.75" x14ac:dyDescent="0.25">
      <c r="A22" s="122" t="s">
        <v>32</v>
      </c>
      <c r="B22" s="123">
        <v>73677</v>
      </c>
      <c r="C22" s="123">
        <v>220955</v>
      </c>
      <c r="D22" s="123">
        <v>406511</v>
      </c>
      <c r="E22" s="123">
        <v>564317</v>
      </c>
      <c r="F22" s="123">
        <v>687917</v>
      </c>
      <c r="G22" s="123">
        <v>779828</v>
      </c>
      <c r="H22" s="123">
        <v>982405</v>
      </c>
      <c r="I22" s="123">
        <v>1155684</v>
      </c>
      <c r="J22" s="123">
        <v>1321011</v>
      </c>
      <c r="K22" s="123">
        <v>1648690</v>
      </c>
      <c r="L22" s="123">
        <v>1858635</v>
      </c>
      <c r="M22" s="123">
        <v>2147174</v>
      </c>
      <c r="N22" s="123">
        <v>2289905</v>
      </c>
      <c r="O22" s="123">
        <v>2416630</v>
      </c>
      <c r="P22" s="123">
        <v>2614589</v>
      </c>
      <c r="Q22" s="123">
        <v>2845627</v>
      </c>
      <c r="R22" s="123">
        <v>2944806</v>
      </c>
      <c r="S22" s="123">
        <v>3038156</v>
      </c>
      <c r="T22" s="123">
        <v>3218706</v>
      </c>
      <c r="U22" s="123">
        <v>3660777</v>
      </c>
      <c r="V22" s="123">
        <v>3685296</v>
      </c>
      <c r="W22" s="124">
        <v>4042285</v>
      </c>
      <c r="X22" s="126">
        <v>4339367</v>
      </c>
      <c r="AB22" t="str">
        <f t="shared" si="0"/>
        <v>Kentucky</v>
      </c>
      <c r="AC22">
        <f t="shared" si="1"/>
        <v>4042285</v>
      </c>
      <c r="AD22">
        <f t="shared" si="1"/>
        <v>4339367</v>
      </c>
    </row>
    <row r="23" spans="1:30" ht="15.75" x14ac:dyDescent="0.25">
      <c r="A23" s="122" t="s">
        <v>33</v>
      </c>
      <c r="B23" s="123">
        <v>0</v>
      </c>
      <c r="C23" s="123">
        <v>0</v>
      </c>
      <c r="D23" s="123">
        <v>76556</v>
      </c>
      <c r="E23" s="123">
        <v>153407</v>
      </c>
      <c r="F23" s="123">
        <v>215739</v>
      </c>
      <c r="G23" s="123">
        <v>352411</v>
      </c>
      <c r="H23" s="123">
        <v>517762</v>
      </c>
      <c r="I23" s="123">
        <v>708002</v>
      </c>
      <c r="J23" s="123">
        <v>726915</v>
      </c>
      <c r="K23" s="123">
        <v>939946</v>
      </c>
      <c r="L23" s="123">
        <v>1118588</v>
      </c>
      <c r="M23" s="123">
        <v>1381625</v>
      </c>
      <c r="N23" s="123">
        <v>1656388</v>
      </c>
      <c r="O23" s="123">
        <v>1798509</v>
      </c>
      <c r="P23" s="123">
        <v>2101593</v>
      </c>
      <c r="Q23" s="123">
        <v>2363880</v>
      </c>
      <c r="R23" s="123">
        <v>2683516</v>
      </c>
      <c r="S23" s="123">
        <v>3257022</v>
      </c>
      <c r="T23" s="123">
        <v>3641306</v>
      </c>
      <c r="U23" s="123">
        <v>4205900</v>
      </c>
      <c r="V23" s="123">
        <v>4219973</v>
      </c>
      <c r="W23" s="124">
        <v>4468958</v>
      </c>
      <c r="X23" s="126">
        <v>4533372</v>
      </c>
      <c r="AB23" t="str">
        <f t="shared" si="0"/>
        <v>Louisiana</v>
      </c>
      <c r="AC23">
        <f t="shared" si="1"/>
        <v>4468958</v>
      </c>
      <c r="AD23">
        <f t="shared" si="1"/>
        <v>4533372</v>
      </c>
    </row>
    <row r="24" spans="1:30" ht="15.75" x14ac:dyDescent="0.25">
      <c r="A24" s="122" t="s">
        <v>34</v>
      </c>
      <c r="B24" s="123">
        <v>96540</v>
      </c>
      <c r="C24" s="123">
        <v>151719</v>
      </c>
      <c r="D24" s="123">
        <v>228705</v>
      </c>
      <c r="E24" s="123">
        <v>298335</v>
      </c>
      <c r="F24" s="123">
        <v>399455</v>
      </c>
      <c r="G24" s="123">
        <v>501793</v>
      </c>
      <c r="H24" s="123">
        <v>583169</v>
      </c>
      <c r="I24" s="123">
        <v>628279</v>
      </c>
      <c r="J24" s="123">
        <v>626915</v>
      </c>
      <c r="K24" s="123">
        <v>648936</v>
      </c>
      <c r="L24" s="123">
        <v>661086</v>
      </c>
      <c r="M24" s="123">
        <v>694466</v>
      </c>
      <c r="N24" s="123">
        <v>742371</v>
      </c>
      <c r="O24" s="123">
        <v>768014</v>
      </c>
      <c r="P24" s="123">
        <v>797423</v>
      </c>
      <c r="Q24" s="123">
        <v>847226</v>
      </c>
      <c r="R24" s="123">
        <v>913774</v>
      </c>
      <c r="S24" s="123">
        <v>969265</v>
      </c>
      <c r="T24" s="123">
        <v>992048</v>
      </c>
      <c r="U24" s="123">
        <v>1124660</v>
      </c>
      <c r="V24" s="123">
        <v>1227928</v>
      </c>
      <c r="W24" s="124">
        <v>1274923</v>
      </c>
      <c r="X24" s="126">
        <v>1328361</v>
      </c>
      <c r="AB24" t="str">
        <f t="shared" si="0"/>
        <v>Maine</v>
      </c>
      <c r="AC24">
        <f t="shared" si="1"/>
        <v>1274923</v>
      </c>
      <c r="AD24">
        <f t="shared" si="1"/>
        <v>1328361</v>
      </c>
    </row>
    <row r="25" spans="1:30" ht="15.75" x14ac:dyDescent="0.25">
      <c r="A25" s="122" t="s">
        <v>35</v>
      </c>
      <c r="B25" s="123">
        <v>319728</v>
      </c>
      <c r="C25" s="123">
        <v>341548</v>
      </c>
      <c r="D25" s="123">
        <v>380546</v>
      </c>
      <c r="E25" s="123">
        <v>407350</v>
      </c>
      <c r="F25" s="123">
        <v>447040</v>
      </c>
      <c r="G25" s="123">
        <v>470019</v>
      </c>
      <c r="H25" s="123">
        <v>583034</v>
      </c>
      <c r="I25" s="123">
        <v>687049</v>
      </c>
      <c r="J25" s="123">
        <v>780894</v>
      </c>
      <c r="K25" s="123">
        <v>934943</v>
      </c>
      <c r="L25" s="123">
        <v>1042390</v>
      </c>
      <c r="M25" s="123">
        <v>1188044</v>
      </c>
      <c r="N25" s="123">
        <v>1295346</v>
      </c>
      <c r="O25" s="123">
        <v>1449661</v>
      </c>
      <c r="P25" s="123">
        <v>1631526</v>
      </c>
      <c r="Q25" s="123">
        <v>1821244</v>
      </c>
      <c r="R25" s="123">
        <v>2343001</v>
      </c>
      <c r="S25" s="123">
        <v>3100689</v>
      </c>
      <c r="T25" s="123">
        <v>3922399</v>
      </c>
      <c r="U25" s="123">
        <v>4216975</v>
      </c>
      <c r="V25" s="123">
        <v>4781468</v>
      </c>
      <c r="W25" s="124">
        <v>5296507</v>
      </c>
      <c r="X25" s="126">
        <v>5773552</v>
      </c>
      <c r="AB25" t="str">
        <f t="shared" si="0"/>
        <v>Maryland</v>
      </c>
      <c r="AC25">
        <f t="shared" si="1"/>
        <v>5296507</v>
      </c>
      <c r="AD25">
        <f t="shared" si="1"/>
        <v>5773552</v>
      </c>
    </row>
    <row r="26" spans="1:30" ht="15.75" x14ac:dyDescent="0.25">
      <c r="A26" s="122" t="s">
        <v>36</v>
      </c>
      <c r="B26" s="123">
        <v>378787</v>
      </c>
      <c r="C26" s="123">
        <v>422845</v>
      </c>
      <c r="D26" s="123">
        <v>472040</v>
      </c>
      <c r="E26" s="123">
        <v>523287</v>
      </c>
      <c r="F26" s="123">
        <v>610408</v>
      </c>
      <c r="G26" s="123">
        <v>737699</v>
      </c>
      <c r="H26" s="123">
        <v>994514</v>
      </c>
      <c r="I26" s="123">
        <v>1231066</v>
      </c>
      <c r="J26" s="123">
        <v>1457351</v>
      </c>
      <c r="K26" s="123">
        <v>1783085</v>
      </c>
      <c r="L26" s="123">
        <v>2238947</v>
      </c>
      <c r="M26" s="123">
        <v>2805346</v>
      </c>
      <c r="N26" s="123">
        <v>3366416</v>
      </c>
      <c r="O26" s="123">
        <v>3852356</v>
      </c>
      <c r="P26" s="123">
        <v>4249614</v>
      </c>
      <c r="Q26" s="123">
        <v>4316721</v>
      </c>
      <c r="R26" s="123">
        <v>4690514</v>
      </c>
      <c r="S26" s="123">
        <v>5148578</v>
      </c>
      <c r="T26" s="123">
        <v>5689170</v>
      </c>
      <c r="U26" s="123">
        <v>5737037</v>
      </c>
      <c r="V26" s="123">
        <v>6016425</v>
      </c>
      <c r="W26" s="124">
        <v>6349105</v>
      </c>
      <c r="X26" s="126">
        <v>6547629</v>
      </c>
      <c r="AB26" t="str">
        <f t="shared" si="0"/>
        <v>Massachusetts</v>
      </c>
      <c r="AC26">
        <f t="shared" si="1"/>
        <v>6349105</v>
      </c>
      <c r="AD26">
        <f t="shared" si="1"/>
        <v>6547629</v>
      </c>
    </row>
    <row r="27" spans="1:30" ht="15.75" x14ac:dyDescent="0.25">
      <c r="A27" s="122" t="s">
        <v>37</v>
      </c>
      <c r="B27" s="123">
        <v>0</v>
      </c>
      <c r="C27" s="123">
        <v>0</v>
      </c>
      <c r="D27" s="123">
        <v>4762</v>
      </c>
      <c r="E27" s="123">
        <v>8896</v>
      </c>
      <c r="F27" s="123">
        <v>31639</v>
      </c>
      <c r="G27" s="123">
        <v>212267</v>
      </c>
      <c r="H27" s="123">
        <v>397654</v>
      </c>
      <c r="I27" s="123">
        <v>749113</v>
      </c>
      <c r="J27" s="123">
        <v>1184059</v>
      </c>
      <c r="K27" s="123">
        <v>1636937</v>
      </c>
      <c r="L27" s="123">
        <v>2093890</v>
      </c>
      <c r="M27" s="123">
        <v>2420982</v>
      </c>
      <c r="N27" s="123">
        <v>2810173</v>
      </c>
      <c r="O27" s="123">
        <v>3668412</v>
      </c>
      <c r="P27" s="123">
        <v>4842325</v>
      </c>
      <c r="Q27" s="123">
        <v>5256106</v>
      </c>
      <c r="R27" s="123">
        <v>6371766</v>
      </c>
      <c r="S27" s="123">
        <v>7823194</v>
      </c>
      <c r="T27" s="123">
        <v>8875083</v>
      </c>
      <c r="U27" s="123">
        <v>9262078</v>
      </c>
      <c r="V27" s="123">
        <v>9295297</v>
      </c>
      <c r="W27" s="124">
        <v>9938480</v>
      </c>
      <c r="X27" s="126">
        <v>9883640</v>
      </c>
      <c r="AB27" t="str">
        <f t="shared" si="0"/>
        <v>Michigan</v>
      </c>
      <c r="AC27">
        <f t="shared" si="1"/>
        <v>9938480</v>
      </c>
      <c r="AD27">
        <f t="shared" si="1"/>
        <v>9883640</v>
      </c>
    </row>
    <row r="28" spans="1:30" ht="15.75" x14ac:dyDescent="0.25">
      <c r="A28" s="122" t="s">
        <v>38</v>
      </c>
      <c r="B28" s="123">
        <v>0</v>
      </c>
      <c r="C28" s="123">
        <v>0</v>
      </c>
      <c r="D28" s="123">
        <v>0</v>
      </c>
      <c r="E28" s="123">
        <v>0</v>
      </c>
      <c r="F28" s="123">
        <v>0</v>
      </c>
      <c r="G28" s="123">
        <v>0</v>
      </c>
      <c r="H28" s="123">
        <v>6077</v>
      </c>
      <c r="I28" s="123">
        <v>172023</v>
      </c>
      <c r="J28" s="123">
        <v>439706</v>
      </c>
      <c r="K28" s="123">
        <v>780773</v>
      </c>
      <c r="L28" s="123">
        <v>1310283</v>
      </c>
      <c r="M28" s="123">
        <v>1751394</v>
      </c>
      <c r="N28" s="123">
        <v>2075708</v>
      </c>
      <c r="O28" s="123">
        <v>2387125</v>
      </c>
      <c r="P28" s="123">
        <v>2563953</v>
      </c>
      <c r="Q28" s="123">
        <v>2792300</v>
      </c>
      <c r="R28" s="123">
        <v>2982483</v>
      </c>
      <c r="S28" s="123">
        <v>3413864</v>
      </c>
      <c r="T28" s="123">
        <v>3804971</v>
      </c>
      <c r="U28" s="123">
        <v>4075970</v>
      </c>
      <c r="V28" s="123">
        <v>4375099</v>
      </c>
      <c r="W28" s="124">
        <v>4919492</v>
      </c>
      <c r="X28" s="126">
        <v>5303925</v>
      </c>
      <c r="AB28" t="str">
        <f t="shared" si="0"/>
        <v>Minnesota</v>
      </c>
      <c r="AC28">
        <f t="shared" si="1"/>
        <v>4919492</v>
      </c>
      <c r="AD28">
        <f t="shared" si="1"/>
        <v>5303925</v>
      </c>
    </row>
    <row r="29" spans="1:30" ht="15.75" x14ac:dyDescent="0.25">
      <c r="A29" s="122" t="s">
        <v>39</v>
      </c>
      <c r="B29" s="123">
        <v>0</v>
      </c>
      <c r="C29" s="123">
        <v>7600</v>
      </c>
      <c r="D29" s="123">
        <v>31306</v>
      </c>
      <c r="E29" s="123">
        <v>75448</v>
      </c>
      <c r="F29" s="123">
        <v>136621</v>
      </c>
      <c r="G29" s="123">
        <v>375651</v>
      </c>
      <c r="H29" s="123">
        <v>606526</v>
      </c>
      <c r="I29" s="123">
        <v>791305</v>
      </c>
      <c r="J29" s="123">
        <v>827922</v>
      </c>
      <c r="K29" s="123">
        <v>1131597</v>
      </c>
      <c r="L29" s="123">
        <v>1289600</v>
      </c>
      <c r="M29" s="123">
        <v>1551270</v>
      </c>
      <c r="N29" s="123">
        <v>1797114</v>
      </c>
      <c r="O29" s="123">
        <v>1790618</v>
      </c>
      <c r="P29" s="123">
        <v>2009821</v>
      </c>
      <c r="Q29" s="123">
        <v>2183796</v>
      </c>
      <c r="R29" s="123">
        <v>2178914</v>
      </c>
      <c r="S29" s="123">
        <v>2178141</v>
      </c>
      <c r="T29" s="123">
        <v>2216912</v>
      </c>
      <c r="U29" s="123">
        <v>2520638</v>
      </c>
      <c r="V29" s="123">
        <v>2573216</v>
      </c>
      <c r="W29" s="124">
        <v>2844656</v>
      </c>
      <c r="X29" s="126">
        <v>2967297</v>
      </c>
      <c r="AB29" t="str">
        <f t="shared" si="0"/>
        <v>Mississippi</v>
      </c>
      <c r="AC29">
        <f t="shared" si="1"/>
        <v>2844656</v>
      </c>
      <c r="AD29">
        <f t="shared" si="1"/>
        <v>2967297</v>
      </c>
    </row>
    <row r="30" spans="1:30" ht="15.75" x14ac:dyDescent="0.25">
      <c r="A30" s="122" t="s">
        <v>40</v>
      </c>
      <c r="B30" s="123">
        <v>0</v>
      </c>
      <c r="C30" s="123">
        <v>0</v>
      </c>
      <c r="D30" s="123">
        <v>19783</v>
      </c>
      <c r="E30" s="123">
        <v>66586</v>
      </c>
      <c r="F30" s="123">
        <v>140455</v>
      </c>
      <c r="G30" s="123">
        <v>383702</v>
      </c>
      <c r="H30" s="123">
        <v>682044</v>
      </c>
      <c r="I30" s="123">
        <v>1182012</v>
      </c>
      <c r="J30" s="123">
        <v>1721295</v>
      </c>
      <c r="K30" s="123">
        <v>2168380</v>
      </c>
      <c r="L30" s="123">
        <v>2679185</v>
      </c>
      <c r="M30" s="123">
        <v>3106665</v>
      </c>
      <c r="N30" s="123">
        <v>3293335</v>
      </c>
      <c r="O30" s="123">
        <v>3404055</v>
      </c>
      <c r="P30" s="123">
        <v>3629367</v>
      </c>
      <c r="Q30" s="123">
        <v>3784664</v>
      </c>
      <c r="R30" s="123">
        <v>3954653</v>
      </c>
      <c r="S30" s="123">
        <v>4319813</v>
      </c>
      <c r="T30" s="123">
        <v>4676501</v>
      </c>
      <c r="U30" s="123">
        <v>4916686</v>
      </c>
      <c r="V30" s="123">
        <v>5117073</v>
      </c>
      <c r="W30" s="124">
        <v>5596683</v>
      </c>
      <c r="X30" s="126">
        <v>5988927</v>
      </c>
      <c r="AB30" t="str">
        <f t="shared" si="0"/>
        <v>Missouri</v>
      </c>
      <c r="AC30">
        <f t="shared" si="1"/>
        <v>5596683</v>
      </c>
      <c r="AD30">
        <f t="shared" si="1"/>
        <v>5988927</v>
      </c>
    </row>
    <row r="31" spans="1:30" ht="15.75" x14ac:dyDescent="0.25">
      <c r="A31" s="122" t="s">
        <v>41</v>
      </c>
      <c r="B31" s="123">
        <v>0</v>
      </c>
      <c r="C31" s="123">
        <v>0</v>
      </c>
      <c r="D31" s="123">
        <v>0</v>
      </c>
      <c r="E31" s="123">
        <v>0</v>
      </c>
      <c r="F31" s="123">
        <v>0</v>
      </c>
      <c r="G31" s="123">
        <v>0</v>
      </c>
      <c r="H31" s="123">
        <v>0</v>
      </c>
      <c r="I31" s="123">
        <v>0</v>
      </c>
      <c r="J31" s="123">
        <v>20595</v>
      </c>
      <c r="K31" s="123">
        <v>39159</v>
      </c>
      <c r="L31" s="123">
        <v>142924</v>
      </c>
      <c r="M31" s="123">
        <v>243329</v>
      </c>
      <c r="N31" s="123">
        <v>376053</v>
      </c>
      <c r="O31" s="123">
        <v>548889</v>
      </c>
      <c r="P31" s="123">
        <v>537606</v>
      </c>
      <c r="Q31" s="123">
        <v>559456</v>
      </c>
      <c r="R31" s="123">
        <v>591024</v>
      </c>
      <c r="S31" s="123">
        <v>674767</v>
      </c>
      <c r="T31" s="123">
        <v>694409</v>
      </c>
      <c r="U31" s="123">
        <v>786690</v>
      </c>
      <c r="V31" s="123">
        <v>799065</v>
      </c>
      <c r="W31" s="124">
        <v>902195</v>
      </c>
      <c r="X31" s="126">
        <v>989415</v>
      </c>
      <c r="AB31" t="str">
        <f t="shared" si="0"/>
        <v>Montana</v>
      </c>
      <c r="AC31">
        <f t="shared" si="1"/>
        <v>902195</v>
      </c>
      <c r="AD31">
        <f t="shared" si="1"/>
        <v>989415</v>
      </c>
    </row>
    <row r="32" spans="1:30" ht="15.75" x14ac:dyDescent="0.25">
      <c r="A32" s="122" t="s">
        <v>42</v>
      </c>
      <c r="B32" s="123">
        <v>0</v>
      </c>
      <c r="C32" s="123">
        <v>0</v>
      </c>
      <c r="D32" s="123">
        <v>0</v>
      </c>
      <c r="E32" s="123">
        <v>0</v>
      </c>
      <c r="F32" s="123">
        <v>0</v>
      </c>
      <c r="G32" s="123">
        <v>0</v>
      </c>
      <c r="H32" s="123">
        <v>0</v>
      </c>
      <c r="I32" s="123">
        <v>28841</v>
      </c>
      <c r="J32" s="123">
        <v>122993</v>
      </c>
      <c r="K32" s="123">
        <v>452402</v>
      </c>
      <c r="L32" s="123">
        <v>1062656</v>
      </c>
      <c r="M32" s="123">
        <v>1066300</v>
      </c>
      <c r="N32" s="123">
        <v>1192214</v>
      </c>
      <c r="O32" s="123">
        <v>1296372</v>
      </c>
      <c r="P32" s="123">
        <v>1377963</v>
      </c>
      <c r="Q32" s="123">
        <v>1315834</v>
      </c>
      <c r="R32" s="123">
        <v>1325510</v>
      </c>
      <c r="S32" s="123">
        <v>1411330</v>
      </c>
      <c r="T32" s="123">
        <v>1483493</v>
      </c>
      <c r="U32" s="123">
        <v>1569825</v>
      </c>
      <c r="V32" s="123">
        <v>1578385</v>
      </c>
      <c r="W32" s="124">
        <v>1711265</v>
      </c>
      <c r="X32" s="126">
        <v>1826341</v>
      </c>
      <c r="AB32" t="str">
        <f t="shared" si="0"/>
        <v>Nebraska</v>
      </c>
      <c r="AC32">
        <f t="shared" si="1"/>
        <v>1711265</v>
      </c>
      <c r="AD32">
        <f t="shared" si="1"/>
        <v>1826341</v>
      </c>
    </row>
    <row r="33" spans="1:35" ht="15.75" x14ac:dyDescent="0.25">
      <c r="A33" s="122" t="s">
        <v>43</v>
      </c>
      <c r="B33" s="123">
        <v>0</v>
      </c>
      <c r="C33" s="123">
        <v>0</v>
      </c>
      <c r="D33" s="123">
        <v>0</v>
      </c>
      <c r="E33" s="123">
        <v>0</v>
      </c>
      <c r="F33" s="123">
        <v>0</v>
      </c>
      <c r="G33" s="123">
        <v>0</v>
      </c>
      <c r="H33" s="123">
        <v>0</v>
      </c>
      <c r="I33" s="123">
        <v>6857</v>
      </c>
      <c r="J33" s="123">
        <v>42491</v>
      </c>
      <c r="K33" s="123">
        <v>62266</v>
      </c>
      <c r="L33" s="123">
        <v>47355</v>
      </c>
      <c r="M33" s="123">
        <v>42335</v>
      </c>
      <c r="N33" s="123">
        <v>81875</v>
      </c>
      <c r="O33" s="123">
        <v>77407</v>
      </c>
      <c r="P33" s="123">
        <v>91058</v>
      </c>
      <c r="Q33" s="123">
        <v>110247</v>
      </c>
      <c r="R33" s="123">
        <v>160083</v>
      </c>
      <c r="S33" s="123">
        <v>285278</v>
      </c>
      <c r="T33" s="123">
        <v>488738</v>
      </c>
      <c r="U33" s="123">
        <v>800493</v>
      </c>
      <c r="V33" s="123">
        <v>1201833</v>
      </c>
      <c r="W33" s="124">
        <v>1998257</v>
      </c>
      <c r="X33" s="126">
        <v>2700551</v>
      </c>
      <c r="AB33" t="str">
        <f t="shared" si="0"/>
        <v>Nevada</v>
      </c>
      <c r="AC33">
        <f t="shared" si="1"/>
        <v>1998257</v>
      </c>
      <c r="AD33">
        <f t="shared" si="1"/>
        <v>2700551</v>
      </c>
    </row>
    <row r="34" spans="1:35" ht="15.75" x14ac:dyDescent="0.25">
      <c r="A34" s="122" t="s">
        <v>44</v>
      </c>
      <c r="B34" s="123">
        <v>141885</v>
      </c>
      <c r="C34" s="123">
        <v>183858</v>
      </c>
      <c r="D34" s="123">
        <v>214460</v>
      </c>
      <c r="E34" s="123">
        <v>244161</v>
      </c>
      <c r="F34" s="123">
        <v>269328</v>
      </c>
      <c r="G34" s="123">
        <v>284574</v>
      </c>
      <c r="H34" s="123">
        <v>317976</v>
      </c>
      <c r="I34" s="123">
        <v>326073</v>
      </c>
      <c r="J34" s="123">
        <v>318300</v>
      </c>
      <c r="K34" s="123">
        <v>346991</v>
      </c>
      <c r="L34" s="123">
        <v>376530</v>
      </c>
      <c r="M34" s="123">
        <v>411588</v>
      </c>
      <c r="N34" s="123">
        <v>430572</v>
      </c>
      <c r="O34" s="123">
        <v>443083</v>
      </c>
      <c r="P34" s="123">
        <v>465293</v>
      </c>
      <c r="Q34" s="123">
        <v>491524</v>
      </c>
      <c r="R34" s="123">
        <v>533242</v>
      </c>
      <c r="S34" s="123">
        <v>606921</v>
      </c>
      <c r="T34" s="123">
        <v>737681</v>
      </c>
      <c r="U34" s="123">
        <v>920610</v>
      </c>
      <c r="V34" s="123">
        <v>1109252</v>
      </c>
      <c r="W34" s="124">
        <v>1235786</v>
      </c>
      <c r="X34" s="126">
        <v>1316470</v>
      </c>
      <c r="AB34" t="str">
        <f t="shared" si="0"/>
        <v>New Hampshire</v>
      </c>
      <c r="AC34">
        <f t="shared" si="1"/>
        <v>1235786</v>
      </c>
      <c r="AD34">
        <f t="shared" si="1"/>
        <v>1316470</v>
      </c>
    </row>
    <row r="35" spans="1:35" ht="15.75" x14ac:dyDescent="0.25">
      <c r="A35" s="122" t="s">
        <v>45</v>
      </c>
      <c r="B35" s="123">
        <v>184139</v>
      </c>
      <c r="C35" s="123">
        <v>211149</v>
      </c>
      <c r="D35" s="123">
        <v>245562</v>
      </c>
      <c r="E35" s="123">
        <v>277575</v>
      </c>
      <c r="F35" s="123">
        <v>320823</v>
      </c>
      <c r="G35" s="123">
        <v>373306</v>
      </c>
      <c r="H35" s="123">
        <v>489555</v>
      </c>
      <c r="I35" s="123">
        <v>672035</v>
      </c>
      <c r="J35" s="123">
        <v>906096</v>
      </c>
      <c r="K35" s="123">
        <v>1131116</v>
      </c>
      <c r="L35" s="123">
        <v>1444933</v>
      </c>
      <c r="M35" s="123">
        <v>1883669</v>
      </c>
      <c r="N35" s="123">
        <v>2537167</v>
      </c>
      <c r="O35" s="123">
        <v>3155900</v>
      </c>
      <c r="P35" s="123">
        <v>4041334</v>
      </c>
      <c r="Q35" s="123">
        <v>4160165</v>
      </c>
      <c r="R35" s="123">
        <v>4835329</v>
      </c>
      <c r="S35" s="123">
        <v>6066782</v>
      </c>
      <c r="T35" s="123">
        <v>7168164</v>
      </c>
      <c r="U35" s="123">
        <v>7364823</v>
      </c>
      <c r="V35" s="123">
        <v>7730188</v>
      </c>
      <c r="W35" s="124">
        <v>8414347</v>
      </c>
      <c r="X35" s="126">
        <v>8791894</v>
      </c>
      <c r="AB35" t="str">
        <f t="shared" si="0"/>
        <v>New Jersey</v>
      </c>
      <c r="AC35">
        <f t="shared" si="1"/>
        <v>8414347</v>
      </c>
      <c r="AD35">
        <f t="shared" si="1"/>
        <v>8791894</v>
      </c>
    </row>
    <row r="36" spans="1:35" ht="15.75" x14ac:dyDescent="0.25">
      <c r="A36" s="122" t="s">
        <v>46</v>
      </c>
      <c r="B36" s="123">
        <v>0</v>
      </c>
      <c r="C36" s="123">
        <v>0</v>
      </c>
      <c r="D36" s="123">
        <v>0</v>
      </c>
      <c r="E36" s="123">
        <v>0</v>
      </c>
      <c r="F36" s="123">
        <v>0</v>
      </c>
      <c r="G36" s="123">
        <v>0</v>
      </c>
      <c r="H36" s="123">
        <v>61547</v>
      </c>
      <c r="I36" s="123">
        <v>93516</v>
      </c>
      <c r="J36" s="123">
        <v>91874</v>
      </c>
      <c r="K36" s="123">
        <v>119565</v>
      </c>
      <c r="L36" s="123">
        <v>160282</v>
      </c>
      <c r="M36" s="123">
        <v>195310</v>
      </c>
      <c r="N36" s="123">
        <v>327301</v>
      </c>
      <c r="O36" s="123">
        <v>360350</v>
      </c>
      <c r="P36" s="123">
        <v>423317</v>
      </c>
      <c r="Q36" s="123">
        <v>531818</v>
      </c>
      <c r="R36" s="123">
        <v>681187</v>
      </c>
      <c r="S36" s="123">
        <v>951023</v>
      </c>
      <c r="T36" s="123">
        <v>1016000</v>
      </c>
      <c r="U36" s="123">
        <v>1302894</v>
      </c>
      <c r="V36" s="123">
        <v>1515069</v>
      </c>
      <c r="W36" s="124">
        <v>1819046</v>
      </c>
      <c r="X36" s="126">
        <v>2059179</v>
      </c>
      <c r="AB36" t="str">
        <f t="shared" si="0"/>
        <v>New Mexico</v>
      </c>
      <c r="AC36">
        <f t="shared" si="1"/>
        <v>1819046</v>
      </c>
      <c r="AD36">
        <f t="shared" si="1"/>
        <v>2059179</v>
      </c>
    </row>
    <row r="37" spans="1:35" ht="15.75" x14ac:dyDescent="0.25">
      <c r="A37" s="122" t="s">
        <v>47</v>
      </c>
      <c r="B37" s="123">
        <v>340120</v>
      </c>
      <c r="C37" s="123">
        <v>589051</v>
      </c>
      <c r="D37" s="123">
        <v>959049</v>
      </c>
      <c r="E37" s="123">
        <v>1372812</v>
      </c>
      <c r="F37" s="123">
        <v>1918608</v>
      </c>
      <c r="G37" s="123">
        <v>2428921</v>
      </c>
      <c r="H37" s="123">
        <v>3097394</v>
      </c>
      <c r="I37" s="123">
        <v>3880735</v>
      </c>
      <c r="J37" s="123">
        <v>4382759</v>
      </c>
      <c r="K37" s="123">
        <v>5082871</v>
      </c>
      <c r="L37" s="123">
        <v>6003174</v>
      </c>
      <c r="M37" s="123">
        <v>7268894</v>
      </c>
      <c r="N37" s="123">
        <v>9113614</v>
      </c>
      <c r="O37" s="123">
        <v>10385227</v>
      </c>
      <c r="P37" s="123">
        <v>12588066</v>
      </c>
      <c r="Q37" s="123">
        <v>13479142</v>
      </c>
      <c r="R37" s="123">
        <v>14830192</v>
      </c>
      <c r="S37" s="123">
        <v>16782304</v>
      </c>
      <c r="T37" s="123">
        <v>18236967</v>
      </c>
      <c r="U37" s="123">
        <v>17558072</v>
      </c>
      <c r="V37" s="123">
        <v>17990455</v>
      </c>
      <c r="W37" s="124">
        <v>18976821</v>
      </c>
      <c r="X37" s="126">
        <v>19378102</v>
      </c>
      <c r="AB37" t="str">
        <f t="shared" si="0"/>
        <v>New York</v>
      </c>
      <c r="AC37">
        <f t="shared" si="1"/>
        <v>18976821</v>
      </c>
      <c r="AD37">
        <f t="shared" si="1"/>
        <v>19378102</v>
      </c>
    </row>
    <row r="38" spans="1:35" ht="15.75" x14ac:dyDescent="0.25">
      <c r="A38" s="122" t="s">
        <v>48</v>
      </c>
      <c r="B38" s="123">
        <v>393751</v>
      </c>
      <c r="C38" s="123">
        <v>478103</v>
      </c>
      <c r="D38" s="123">
        <v>555500</v>
      </c>
      <c r="E38" s="123">
        <v>638829</v>
      </c>
      <c r="F38" s="123">
        <v>737987</v>
      </c>
      <c r="G38" s="123">
        <v>753419</v>
      </c>
      <c r="H38" s="123">
        <v>869039</v>
      </c>
      <c r="I38" s="123">
        <v>992622</v>
      </c>
      <c r="J38" s="123">
        <v>1071361</v>
      </c>
      <c r="K38" s="123">
        <v>1399750</v>
      </c>
      <c r="L38" s="123">
        <v>1617949</v>
      </c>
      <c r="M38" s="123">
        <v>1893810</v>
      </c>
      <c r="N38" s="123">
        <v>2206287</v>
      </c>
      <c r="O38" s="123">
        <v>2559123</v>
      </c>
      <c r="P38" s="123">
        <v>3170276</v>
      </c>
      <c r="Q38" s="123">
        <v>3571623</v>
      </c>
      <c r="R38" s="123">
        <v>4061929</v>
      </c>
      <c r="S38" s="123">
        <v>4556155</v>
      </c>
      <c r="T38" s="123">
        <v>5082059</v>
      </c>
      <c r="U38" s="123">
        <v>5881766</v>
      </c>
      <c r="V38" s="123">
        <v>6628637</v>
      </c>
      <c r="W38" s="124">
        <v>8046485</v>
      </c>
      <c r="X38" s="126">
        <v>9535483</v>
      </c>
      <c r="AB38" t="str">
        <f t="shared" si="0"/>
        <v>North Carolina</v>
      </c>
      <c r="AC38">
        <f t="shared" si="1"/>
        <v>8046485</v>
      </c>
      <c r="AD38">
        <f t="shared" si="1"/>
        <v>9535483</v>
      </c>
    </row>
    <row r="39" spans="1:35" ht="15.75" x14ac:dyDescent="0.25">
      <c r="A39" s="122" t="s">
        <v>49</v>
      </c>
      <c r="B39" s="123">
        <v>0</v>
      </c>
      <c r="C39" s="123">
        <v>0</v>
      </c>
      <c r="D39" s="123">
        <v>0</v>
      </c>
      <c r="E39" s="123">
        <v>0</v>
      </c>
      <c r="F39" s="123">
        <v>0</v>
      </c>
      <c r="G39" s="123">
        <v>0</v>
      </c>
      <c r="H39" s="123">
        <v>0</v>
      </c>
      <c r="I39" s="123">
        <v>0</v>
      </c>
      <c r="J39" s="123">
        <v>2405</v>
      </c>
      <c r="K39" s="123">
        <v>36909</v>
      </c>
      <c r="L39" s="123">
        <v>190983</v>
      </c>
      <c r="M39" s="123">
        <v>319146</v>
      </c>
      <c r="N39" s="123">
        <v>577056</v>
      </c>
      <c r="O39" s="123">
        <v>646872</v>
      </c>
      <c r="P39" s="123">
        <v>680845</v>
      </c>
      <c r="Q39" s="123">
        <v>641935</v>
      </c>
      <c r="R39" s="123">
        <v>619636</v>
      </c>
      <c r="S39" s="123">
        <v>632446</v>
      </c>
      <c r="T39" s="123">
        <v>617761</v>
      </c>
      <c r="U39" s="123">
        <v>652717</v>
      </c>
      <c r="V39" s="123">
        <v>638800</v>
      </c>
      <c r="W39" s="124">
        <v>642200</v>
      </c>
      <c r="X39" s="126">
        <v>672591</v>
      </c>
      <c r="AB39" t="str">
        <f t="shared" si="0"/>
        <v>North Dakota</v>
      </c>
      <c r="AC39">
        <f t="shared" si="1"/>
        <v>642200</v>
      </c>
      <c r="AD39">
        <f t="shared" si="1"/>
        <v>672591</v>
      </c>
    </row>
    <row r="40" spans="1:35" ht="15.75" x14ac:dyDescent="0.25">
      <c r="A40" s="122" t="s">
        <v>50</v>
      </c>
      <c r="B40" s="123">
        <v>0</v>
      </c>
      <c r="C40" s="123">
        <v>45365</v>
      </c>
      <c r="D40" s="123">
        <v>230760</v>
      </c>
      <c r="E40" s="123">
        <v>581434</v>
      </c>
      <c r="F40" s="123">
        <v>937903</v>
      </c>
      <c r="G40" s="123">
        <v>1519467</v>
      </c>
      <c r="H40" s="123">
        <v>1980329</v>
      </c>
      <c r="I40" s="123">
        <v>2339511</v>
      </c>
      <c r="J40" s="123">
        <v>2665260</v>
      </c>
      <c r="K40" s="123">
        <v>3198062</v>
      </c>
      <c r="L40" s="123">
        <v>3672329</v>
      </c>
      <c r="M40" s="123">
        <v>4157545</v>
      </c>
      <c r="N40" s="123">
        <v>4767121</v>
      </c>
      <c r="O40" s="123">
        <v>5759394</v>
      </c>
      <c r="P40" s="123">
        <v>6646697</v>
      </c>
      <c r="Q40" s="123">
        <v>6907612</v>
      </c>
      <c r="R40" s="123">
        <v>7946627</v>
      </c>
      <c r="S40" s="123">
        <v>9706397</v>
      </c>
      <c r="T40" s="123">
        <v>10652017</v>
      </c>
      <c r="U40" s="123">
        <v>10797630</v>
      </c>
      <c r="V40" s="123">
        <v>10847115</v>
      </c>
      <c r="W40" s="124">
        <v>11353145</v>
      </c>
      <c r="X40" s="126">
        <v>11536504</v>
      </c>
      <c r="AB40" t="str">
        <f t="shared" si="0"/>
        <v>Ohio</v>
      </c>
      <c r="AC40">
        <f t="shared" si="1"/>
        <v>11353145</v>
      </c>
      <c r="AD40">
        <f t="shared" si="1"/>
        <v>11536504</v>
      </c>
    </row>
    <row r="41" spans="1:35" ht="15.75" x14ac:dyDescent="0.25">
      <c r="A41" s="122" t="s">
        <v>51</v>
      </c>
      <c r="B41" s="123">
        <v>0</v>
      </c>
      <c r="C41" s="123">
        <v>0</v>
      </c>
      <c r="D41" s="123">
        <v>0</v>
      </c>
      <c r="E41" s="123">
        <v>0</v>
      </c>
      <c r="F41" s="123">
        <v>0</v>
      </c>
      <c r="G41" s="123">
        <v>0</v>
      </c>
      <c r="H41" s="123">
        <v>0</v>
      </c>
      <c r="I41" s="123">
        <v>0</v>
      </c>
      <c r="J41" s="123">
        <v>0</v>
      </c>
      <c r="K41" s="123">
        <v>0</v>
      </c>
      <c r="L41" s="123">
        <v>258657</v>
      </c>
      <c r="M41" s="123">
        <v>790391</v>
      </c>
      <c r="N41" s="123">
        <v>1657155</v>
      </c>
      <c r="O41" s="123">
        <v>2028283</v>
      </c>
      <c r="P41" s="123">
        <v>2396040</v>
      </c>
      <c r="Q41" s="123">
        <v>2336434</v>
      </c>
      <c r="R41" s="123">
        <v>2233351</v>
      </c>
      <c r="S41" s="123">
        <v>2328284</v>
      </c>
      <c r="T41" s="123">
        <v>2559229</v>
      </c>
      <c r="U41" s="123">
        <v>3025290</v>
      </c>
      <c r="V41" s="123">
        <v>3145585</v>
      </c>
      <c r="W41" s="124">
        <v>3450652</v>
      </c>
      <c r="X41" s="126">
        <v>3751351</v>
      </c>
      <c r="AB41" t="str">
        <f t="shared" si="0"/>
        <v>Oklahoma</v>
      </c>
      <c r="AC41">
        <f t="shared" si="1"/>
        <v>3450652</v>
      </c>
      <c r="AD41">
        <f t="shared" si="1"/>
        <v>3751351</v>
      </c>
    </row>
    <row r="42" spans="1:35" ht="15.75" x14ac:dyDescent="0.25">
      <c r="A42" s="122" t="s">
        <v>52</v>
      </c>
      <c r="B42" s="123">
        <v>0</v>
      </c>
      <c r="C42" s="123">
        <v>0</v>
      </c>
      <c r="D42" s="123">
        <v>0</v>
      </c>
      <c r="E42" s="123">
        <v>0</v>
      </c>
      <c r="F42" s="123">
        <v>0</v>
      </c>
      <c r="G42" s="123">
        <v>0</v>
      </c>
      <c r="H42" s="123">
        <v>12093</v>
      </c>
      <c r="I42" s="123">
        <v>52465</v>
      </c>
      <c r="J42" s="123">
        <v>90923</v>
      </c>
      <c r="K42" s="123">
        <v>174768</v>
      </c>
      <c r="L42" s="123">
        <v>317704</v>
      </c>
      <c r="M42" s="123">
        <v>413536</v>
      </c>
      <c r="N42" s="123">
        <v>672765</v>
      </c>
      <c r="O42" s="123">
        <v>783389</v>
      </c>
      <c r="P42" s="123">
        <v>953786</v>
      </c>
      <c r="Q42" s="123">
        <v>1089684</v>
      </c>
      <c r="R42" s="123">
        <v>1521341</v>
      </c>
      <c r="S42" s="123">
        <v>1768687</v>
      </c>
      <c r="T42" s="123">
        <v>2091385</v>
      </c>
      <c r="U42" s="123">
        <v>2633105</v>
      </c>
      <c r="V42" s="123">
        <v>2842321</v>
      </c>
      <c r="W42" s="124">
        <v>3421436</v>
      </c>
      <c r="X42" s="126">
        <v>3831074</v>
      </c>
      <c r="AB42" t="str">
        <f t="shared" si="0"/>
        <v>Oregon</v>
      </c>
      <c r="AC42">
        <f t="shared" si="1"/>
        <v>3421436</v>
      </c>
      <c r="AD42">
        <f t="shared" si="1"/>
        <v>3831074</v>
      </c>
    </row>
    <row r="43" spans="1:35" ht="15.75" x14ac:dyDescent="0.25">
      <c r="A43" s="122" t="s">
        <v>8</v>
      </c>
      <c r="B43" s="123">
        <v>434373</v>
      </c>
      <c r="C43" s="123">
        <v>602365</v>
      </c>
      <c r="D43" s="123">
        <v>810091</v>
      </c>
      <c r="E43" s="123">
        <v>1049458</v>
      </c>
      <c r="F43" s="123">
        <v>1348233</v>
      </c>
      <c r="G43" s="123">
        <v>1724033</v>
      </c>
      <c r="H43" s="123">
        <v>2311786</v>
      </c>
      <c r="I43" s="123">
        <v>2906215</v>
      </c>
      <c r="J43" s="123">
        <v>3521951</v>
      </c>
      <c r="K43" s="123">
        <v>4282891</v>
      </c>
      <c r="L43" s="123">
        <v>5258113</v>
      </c>
      <c r="M43" s="123">
        <v>6302115</v>
      </c>
      <c r="N43" s="123">
        <v>7665111</v>
      </c>
      <c r="O43" s="123">
        <v>8720017</v>
      </c>
      <c r="P43" s="123">
        <v>9631350</v>
      </c>
      <c r="Q43" s="123">
        <v>9900180</v>
      </c>
      <c r="R43" s="123">
        <v>10498012</v>
      </c>
      <c r="S43" s="123">
        <v>11319366</v>
      </c>
      <c r="T43" s="123">
        <v>11793909</v>
      </c>
      <c r="U43" s="123">
        <v>11863895</v>
      </c>
      <c r="V43" s="123">
        <v>11881643</v>
      </c>
      <c r="W43" s="124">
        <v>12281054</v>
      </c>
      <c r="X43" s="126">
        <v>12702379</v>
      </c>
      <c r="AB43" t="str">
        <f t="shared" si="0"/>
        <v>Pennsylvania</v>
      </c>
      <c r="AC43">
        <f t="shared" si="1"/>
        <v>12281054</v>
      </c>
      <c r="AD43">
        <f t="shared" si="1"/>
        <v>12702379</v>
      </c>
      <c r="AF43">
        <v>12702379</v>
      </c>
      <c r="AG43">
        <v>1</v>
      </c>
      <c r="AH43" t="s">
        <v>10</v>
      </c>
      <c r="AI43">
        <v>12281054</v>
      </c>
    </row>
    <row r="44" spans="1:35" ht="15.75" x14ac:dyDescent="0.25">
      <c r="A44" s="122" t="s">
        <v>53</v>
      </c>
      <c r="B44" s="123">
        <v>68825</v>
      </c>
      <c r="C44" s="123">
        <v>69122</v>
      </c>
      <c r="D44" s="123">
        <v>76931</v>
      </c>
      <c r="E44" s="123">
        <v>83059</v>
      </c>
      <c r="F44" s="123">
        <v>97199</v>
      </c>
      <c r="G44" s="123">
        <v>108830</v>
      </c>
      <c r="H44" s="123">
        <v>147545</v>
      </c>
      <c r="I44" s="123">
        <v>174620</v>
      </c>
      <c r="J44" s="123">
        <v>217353</v>
      </c>
      <c r="K44" s="123">
        <v>276531</v>
      </c>
      <c r="L44" s="123">
        <v>345506</v>
      </c>
      <c r="M44" s="123">
        <v>428556</v>
      </c>
      <c r="N44" s="123">
        <v>542610</v>
      </c>
      <c r="O44" s="123">
        <v>604397</v>
      </c>
      <c r="P44" s="123">
        <v>687497</v>
      </c>
      <c r="Q44" s="123">
        <v>713346</v>
      </c>
      <c r="R44" s="123">
        <v>791896</v>
      </c>
      <c r="S44" s="123">
        <v>859488</v>
      </c>
      <c r="T44" s="123">
        <v>946725</v>
      </c>
      <c r="U44" s="123">
        <v>947154</v>
      </c>
      <c r="V44" s="123">
        <v>1003464</v>
      </c>
      <c r="W44" s="124">
        <v>1048319</v>
      </c>
      <c r="X44" s="126">
        <v>1052567</v>
      </c>
      <c r="AB44" t="str">
        <f t="shared" si="0"/>
        <v>Rhode Island</v>
      </c>
      <c r="AC44">
        <f t="shared" si="1"/>
        <v>1048319</v>
      </c>
      <c r="AD44">
        <f t="shared" si="1"/>
        <v>1052567</v>
      </c>
    </row>
    <row r="45" spans="1:35" ht="15.75" x14ac:dyDescent="0.25">
      <c r="A45" s="122" t="s">
        <v>54</v>
      </c>
      <c r="B45" s="123">
        <v>249073</v>
      </c>
      <c r="C45" s="123">
        <v>345591</v>
      </c>
      <c r="D45" s="123">
        <v>415115</v>
      </c>
      <c r="E45" s="123">
        <v>502741</v>
      </c>
      <c r="F45" s="123">
        <v>581185</v>
      </c>
      <c r="G45" s="123">
        <v>594398</v>
      </c>
      <c r="H45" s="123">
        <v>668507</v>
      </c>
      <c r="I45" s="123">
        <v>703708</v>
      </c>
      <c r="J45" s="123">
        <v>705606</v>
      </c>
      <c r="K45" s="123">
        <v>995577</v>
      </c>
      <c r="L45" s="123">
        <v>1151149</v>
      </c>
      <c r="M45" s="123">
        <v>1340316</v>
      </c>
      <c r="N45" s="123">
        <v>1515400</v>
      </c>
      <c r="O45" s="123">
        <v>1683724</v>
      </c>
      <c r="P45" s="123">
        <v>1738765</v>
      </c>
      <c r="Q45" s="123">
        <v>1899804</v>
      </c>
      <c r="R45" s="123">
        <v>2117027</v>
      </c>
      <c r="S45" s="123">
        <v>2382594</v>
      </c>
      <c r="T45" s="123">
        <v>2590516</v>
      </c>
      <c r="U45" s="123">
        <v>3121820</v>
      </c>
      <c r="V45" s="123">
        <v>3486703</v>
      </c>
      <c r="W45" s="124">
        <v>4011816</v>
      </c>
      <c r="X45" s="126">
        <v>4625364</v>
      </c>
      <c r="AB45" t="str">
        <f t="shared" si="0"/>
        <v>South Carolina</v>
      </c>
      <c r="AC45">
        <f t="shared" si="1"/>
        <v>4011816</v>
      </c>
      <c r="AD45">
        <f t="shared" si="1"/>
        <v>4625364</v>
      </c>
    </row>
    <row r="46" spans="1:35" ht="15.75" x14ac:dyDescent="0.25">
      <c r="A46" s="122" t="s">
        <v>55</v>
      </c>
      <c r="B46" s="123">
        <v>0</v>
      </c>
      <c r="C46" s="123">
        <v>0</v>
      </c>
      <c r="D46" s="123">
        <v>0</v>
      </c>
      <c r="E46" s="123">
        <v>0</v>
      </c>
      <c r="F46" s="123">
        <v>0</v>
      </c>
      <c r="G46" s="123">
        <v>0</v>
      </c>
      <c r="H46" s="123">
        <v>0</v>
      </c>
      <c r="I46" s="123">
        <v>4837</v>
      </c>
      <c r="J46" s="123">
        <v>11776</v>
      </c>
      <c r="K46" s="123">
        <v>98268</v>
      </c>
      <c r="L46" s="123">
        <v>348600</v>
      </c>
      <c r="M46" s="123">
        <v>401570</v>
      </c>
      <c r="N46" s="123">
        <v>583888</v>
      </c>
      <c r="O46" s="123">
        <v>636547</v>
      </c>
      <c r="P46" s="123">
        <v>692849</v>
      </c>
      <c r="Q46" s="123">
        <v>642961</v>
      </c>
      <c r="R46" s="123">
        <v>652740</v>
      </c>
      <c r="S46" s="123">
        <v>680514</v>
      </c>
      <c r="T46" s="123">
        <v>665507</v>
      </c>
      <c r="U46" s="123">
        <v>690768</v>
      </c>
      <c r="V46" s="123">
        <v>696004</v>
      </c>
      <c r="W46" s="124">
        <v>754844</v>
      </c>
      <c r="X46" s="126">
        <v>814180</v>
      </c>
      <c r="AB46" t="str">
        <f t="shared" si="0"/>
        <v>South Dakota</v>
      </c>
      <c r="AC46">
        <f t="shared" si="1"/>
        <v>754844</v>
      </c>
      <c r="AD46">
        <f t="shared" si="1"/>
        <v>814180</v>
      </c>
    </row>
    <row r="47" spans="1:35" ht="15.75" x14ac:dyDescent="0.25">
      <c r="A47" s="122" t="s">
        <v>56</v>
      </c>
      <c r="B47" s="123">
        <v>35691</v>
      </c>
      <c r="C47" s="123">
        <v>105602</v>
      </c>
      <c r="D47" s="123">
        <v>261727</v>
      </c>
      <c r="E47" s="123">
        <v>422823</v>
      </c>
      <c r="F47" s="123">
        <v>681904</v>
      </c>
      <c r="G47" s="123">
        <v>829210</v>
      </c>
      <c r="H47" s="123">
        <v>1002717</v>
      </c>
      <c r="I47" s="123">
        <v>1109801</v>
      </c>
      <c r="J47" s="123">
        <v>1258520</v>
      </c>
      <c r="K47" s="123">
        <v>1542359</v>
      </c>
      <c r="L47" s="123">
        <v>1767518</v>
      </c>
      <c r="M47" s="123">
        <v>2020616</v>
      </c>
      <c r="N47" s="123">
        <v>2184789</v>
      </c>
      <c r="O47" s="123">
        <v>2337885</v>
      </c>
      <c r="P47" s="123">
        <v>2616556</v>
      </c>
      <c r="Q47" s="123">
        <v>2915841</v>
      </c>
      <c r="R47" s="123">
        <v>3291718</v>
      </c>
      <c r="S47" s="123">
        <v>3567089</v>
      </c>
      <c r="T47" s="123">
        <v>3923687</v>
      </c>
      <c r="U47" s="123">
        <v>4591120</v>
      </c>
      <c r="V47" s="123">
        <v>4877185</v>
      </c>
      <c r="W47" s="124">
        <v>5689267</v>
      </c>
      <c r="X47" s="126">
        <v>6346105</v>
      </c>
      <c r="AB47" t="str">
        <f t="shared" si="0"/>
        <v>Tennessee</v>
      </c>
      <c r="AC47">
        <f t="shared" si="1"/>
        <v>5689267</v>
      </c>
      <c r="AD47">
        <f t="shared" si="1"/>
        <v>6346105</v>
      </c>
    </row>
    <row r="48" spans="1:35" ht="15.75" x14ac:dyDescent="0.25">
      <c r="A48" s="122" t="s">
        <v>57</v>
      </c>
      <c r="B48" s="123">
        <v>0</v>
      </c>
      <c r="C48" s="123">
        <v>0</v>
      </c>
      <c r="D48" s="123">
        <v>0</v>
      </c>
      <c r="E48" s="123">
        <v>0</v>
      </c>
      <c r="F48" s="123">
        <v>0</v>
      </c>
      <c r="G48" s="123">
        <v>0</v>
      </c>
      <c r="H48" s="123">
        <v>212592</v>
      </c>
      <c r="I48" s="123">
        <v>604215</v>
      </c>
      <c r="J48" s="123">
        <v>818579</v>
      </c>
      <c r="K48" s="123">
        <v>1591749</v>
      </c>
      <c r="L48" s="123">
        <v>2235527</v>
      </c>
      <c r="M48" s="123">
        <v>3048710</v>
      </c>
      <c r="N48" s="123">
        <v>3896542</v>
      </c>
      <c r="O48" s="123">
        <v>4663228</v>
      </c>
      <c r="P48" s="123">
        <v>5824715</v>
      </c>
      <c r="Q48" s="123">
        <v>6414824</v>
      </c>
      <c r="R48" s="123">
        <v>7711194</v>
      </c>
      <c r="S48" s="123">
        <v>9579677</v>
      </c>
      <c r="T48" s="123">
        <v>11196730</v>
      </c>
      <c r="U48" s="123">
        <v>14229191</v>
      </c>
      <c r="V48" s="123">
        <v>16986510</v>
      </c>
      <c r="W48" s="124">
        <v>20851790</v>
      </c>
      <c r="X48" s="126">
        <v>25145561</v>
      </c>
      <c r="AB48" t="str">
        <f t="shared" si="0"/>
        <v>Texas</v>
      </c>
      <c r="AC48">
        <f t="shared" si="1"/>
        <v>20851790</v>
      </c>
      <c r="AD48">
        <f t="shared" si="1"/>
        <v>25145561</v>
      </c>
    </row>
    <row r="49" spans="1:30" ht="15.75" x14ac:dyDescent="0.25">
      <c r="A49" s="122" t="s">
        <v>58</v>
      </c>
      <c r="B49" s="123">
        <v>0</v>
      </c>
      <c r="C49" s="123">
        <v>0</v>
      </c>
      <c r="D49" s="123">
        <v>0</v>
      </c>
      <c r="E49" s="123">
        <v>0</v>
      </c>
      <c r="F49" s="123">
        <v>0</v>
      </c>
      <c r="G49" s="123">
        <v>0</v>
      </c>
      <c r="H49" s="123">
        <v>11380</v>
      </c>
      <c r="I49" s="123">
        <v>40273</v>
      </c>
      <c r="J49" s="123">
        <v>86786</v>
      </c>
      <c r="K49" s="123">
        <v>143963</v>
      </c>
      <c r="L49" s="123">
        <v>210779</v>
      </c>
      <c r="M49" s="123">
        <v>276749</v>
      </c>
      <c r="N49" s="123">
        <v>373351</v>
      </c>
      <c r="O49" s="123">
        <v>449396</v>
      </c>
      <c r="P49" s="123">
        <v>507847</v>
      </c>
      <c r="Q49" s="123">
        <v>550310</v>
      </c>
      <c r="R49" s="123">
        <v>688862</v>
      </c>
      <c r="S49" s="123">
        <v>890627</v>
      </c>
      <c r="T49" s="123">
        <v>1059273</v>
      </c>
      <c r="U49" s="123">
        <v>1461037</v>
      </c>
      <c r="V49" s="123">
        <v>1722850</v>
      </c>
      <c r="W49" s="124">
        <v>2233198</v>
      </c>
      <c r="X49" s="126">
        <v>2763885</v>
      </c>
      <c r="AB49" t="str">
        <f t="shared" si="0"/>
        <v>Utah</v>
      </c>
      <c r="AC49">
        <f t="shared" si="1"/>
        <v>2233198</v>
      </c>
      <c r="AD49">
        <f t="shared" si="1"/>
        <v>2763885</v>
      </c>
    </row>
    <row r="50" spans="1:30" ht="15.75" x14ac:dyDescent="0.25">
      <c r="A50" s="122" t="s">
        <v>59</v>
      </c>
      <c r="B50" s="123">
        <v>85425</v>
      </c>
      <c r="C50" s="123">
        <v>154465</v>
      </c>
      <c r="D50" s="123">
        <v>217895</v>
      </c>
      <c r="E50" s="123">
        <v>235981</v>
      </c>
      <c r="F50" s="123">
        <v>280652</v>
      </c>
      <c r="G50" s="123">
        <v>291948</v>
      </c>
      <c r="H50" s="123">
        <v>314120</v>
      </c>
      <c r="I50" s="123">
        <v>315098</v>
      </c>
      <c r="J50" s="123">
        <v>330551</v>
      </c>
      <c r="K50" s="123">
        <v>332286</v>
      </c>
      <c r="L50" s="123">
        <v>332422</v>
      </c>
      <c r="M50" s="123">
        <v>343641</v>
      </c>
      <c r="N50" s="123">
        <v>355956</v>
      </c>
      <c r="O50" s="123">
        <v>352428</v>
      </c>
      <c r="P50" s="123">
        <v>359611</v>
      </c>
      <c r="Q50" s="123">
        <v>359231</v>
      </c>
      <c r="R50" s="123">
        <v>377747</v>
      </c>
      <c r="S50" s="123">
        <v>389881</v>
      </c>
      <c r="T50" s="123">
        <v>444330</v>
      </c>
      <c r="U50" s="123">
        <v>511456</v>
      </c>
      <c r="V50" s="123">
        <v>562758</v>
      </c>
      <c r="W50" s="124">
        <v>608827</v>
      </c>
      <c r="X50" s="126">
        <v>625741</v>
      </c>
      <c r="AB50" t="str">
        <f t="shared" si="0"/>
        <v>Vermont</v>
      </c>
      <c r="AC50">
        <f t="shared" si="1"/>
        <v>608827</v>
      </c>
      <c r="AD50">
        <f t="shared" si="1"/>
        <v>625741</v>
      </c>
    </row>
    <row r="51" spans="1:30" ht="15.75" x14ac:dyDescent="0.25">
      <c r="A51" s="122" t="s">
        <v>60</v>
      </c>
      <c r="B51" s="123">
        <v>691737</v>
      </c>
      <c r="C51" s="123">
        <v>807557</v>
      </c>
      <c r="D51" s="123">
        <v>877683</v>
      </c>
      <c r="E51" s="123">
        <v>938261</v>
      </c>
      <c r="F51" s="123">
        <v>1044054</v>
      </c>
      <c r="G51" s="123">
        <v>1025227</v>
      </c>
      <c r="H51" s="123">
        <v>1119348</v>
      </c>
      <c r="I51" s="123">
        <v>1219630</v>
      </c>
      <c r="J51" s="123">
        <v>1225163</v>
      </c>
      <c r="K51" s="123">
        <v>1512565</v>
      </c>
      <c r="L51" s="123">
        <v>1655980</v>
      </c>
      <c r="M51" s="123">
        <v>1854184</v>
      </c>
      <c r="N51" s="123">
        <v>2061612</v>
      </c>
      <c r="O51" s="123">
        <v>2309187</v>
      </c>
      <c r="P51" s="123">
        <v>2421851</v>
      </c>
      <c r="Q51" s="123">
        <v>2677773</v>
      </c>
      <c r="R51" s="123">
        <v>3318680</v>
      </c>
      <c r="S51" s="123">
        <v>3966949</v>
      </c>
      <c r="T51" s="123">
        <v>4648494</v>
      </c>
      <c r="U51" s="123">
        <v>5346818</v>
      </c>
      <c r="V51" s="123">
        <v>6187358</v>
      </c>
      <c r="W51" s="124">
        <v>7079030</v>
      </c>
      <c r="X51" s="126">
        <v>8001024</v>
      </c>
      <c r="AB51" t="str">
        <f t="shared" si="0"/>
        <v>Virginia</v>
      </c>
      <c r="AC51">
        <f t="shared" si="1"/>
        <v>7079030</v>
      </c>
      <c r="AD51">
        <f t="shared" si="1"/>
        <v>8001024</v>
      </c>
    </row>
    <row r="52" spans="1:30" ht="15.75" x14ac:dyDescent="0.25">
      <c r="A52" s="122" t="s">
        <v>61</v>
      </c>
      <c r="B52" s="123">
        <v>0</v>
      </c>
      <c r="C52" s="123">
        <v>0</v>
      </c>
      <c r="D52" s="123">
        <v>0</v>
      </c>
      <c r="E52" s="123">
        <v>0</v>
      </c>
      <c r="F52" s="123">
        <v>0</v>
      </c>
      <c r="G52" s="123">
        <v>0</v>
      </c>
      <c r="H52" s="123">
        <v>1201</v>
      </c>
      <c r="I52" s="123">
        <v>11594</v>
      </c>
      <c r="J52" s="123">
        <v>23955</v>
      </c>
      <c r="K52" s="123">
        <v>75116</v>
      </c>
      <c r="L52" s="123">
        <v>357232</v>
      </c>
      <c r="M52" s="123">
        <v>518103</v>
      </c>
      <c r="N52" s="123">
        <v>1141990</v>
      </c>
      <c r="O52" s="123">
        <v>1356621</v>
      </c>
      <c r="P52" s="123">
        <v>1563396</v>
      </c>
      <c r="Q52" s="123">
        <v>1736191</v>
      </c>
      <c r="R52" s="123">
        <v>2378963</v>
      </c>
      <c r="S52" s="123">
        <v>2853214</v>
      </c>
      <c r="T52" s="123">
        <v>3409169</v>
      </c>
      <c r="U52" s="123">
        <v>4132156</v>
      </c>
      <c r="V52" s="123">
        <v>4866692</v>
      </c>
      <c r="W52" s="124">
        <v>5894141</v>
      </c>
      <c r="X52" s="126">
        <v>6724540</v>
      </c>
      <c r="AB52" t="str">
        <f t="shared" si="0"/>
        <v>Washington</v>
      </c>
      <c r="AC52">
        <f t="shared" si="1"/>
        <v>5894141</v>
      </c>
      <c r="AD52">
        <f t="shared" si="1"/>
        <v>6724540</v>
      </c>
    </row>
    <row r="53" spans="1:30" ht="15.75" x14ac:dyDescent="0.25">
      <c r="A53" s="122" t="s">
        <v>62</v>
      </c>
      <c r="B53" s="123">
        <v>55873</v>
      </c>
      <c r="C53" s="123">
        <v>78592</v>
      </c>
      <c r="D53" s="123">
        <v>105469</v>
      </c>
      <c r="E53" s="123">
        <v>136808</v>
      </c>
      <c r="F53" s="123">
        <v>176924</v>
      </c>
      <c r="G53" s="123">
        <v>224537</v>
      </c>
      <c r="H53" s="123">
        <v>302313</v>
      </c>
      <c r="I53" s="123">
        <v>376688</v>
      </c>
      <c r="J53" s="123">
        <v>442014</v>
      </c>
      <c r="K53" s="123">
        <v>618457</v>
      </c>
      <c r="L53" s="123">
        <v>762794</v>
      </c>
      <c r="M53" s="123">
        <v>958800</v>
      </c>
      <c r="N53" s="123">
        <v>1221119</v>
      </c>
      <c r="O53" s="123">
        <v>1463701</v>
      </c>
      <c r="P53" s="123">
        <v>1729205</v>
      </c>
      <c r="Q53" s="123">
        <v>1901974</v>
      </c>
      <c r="R53" s="123">
        <v>2005552</v>
      </c>
      <c r="S53" s="123">
        <v>1860421</v>
      </c>
      <c r="T53" s="123">
        <v>1744237</v>
      </c>
      <c r="U53" s="123">
        <v>1949644</v>
      </c>
      <c r="V53" s="123">
        <v>1793477</v>
      </c>
      <c r="W53" s="124">
        <v>1808350</v>
      </c>
      <c r="X53" s="126">
        <v>1852994</v>
      </c>
      <c r="AB53" t="str">
        <f t="shared" si="0"/>
        <v>West Virginia</v>
      </c>
      <c r="AC53">
        <f t="shared" si="1"/>
        <v>1808350</v>
      </c>
      <c r="AD53">
        <f t="shared" si="1"/>
        <v>1852994</v>
      </c>
    </row>
    <row r="54" spans="1:30" ht="15.75" x14ac:dyDescent="0.25">
      <c r="A54" s="122" t="s">
        <v>63</v>
      </c>
      <c r="B54" s="123">
        <v>0</v>
      </c>
      <c r="C54" s="123">
        <v>0</v>
      </c>
      <c r="D54" s="123">
        <v>0</v>
      </c>
      <c r="E54" s="123">
        <v>0</v>
      </c>
      <c r="F54" s="123">
        <v>0</v>
      </c>
      <c r="G54" s="123">
        <v>30945</v>
      </c>
      <c r="H54" s="123">
        <v>305391</v>
      </c>
      <c r="I54" s="123">
        <v>775881</v>
      </c>
      <c r="J54" s="123">
        <v>1054670</v>
      </c>
      <c r="K54" s="123">
        <v>1315497</v>
      </c>
      <c r="L54" s="123">
        <v>1693330</v>
      </c>
      <c r="M54" s="123">
        <v>2069042</v>
      </c>
      <c r="N54" s="123">
        <v>2333860</v>
      </c>
      <c r="O54" s="123">
        <v>2632067</v>
      </c>
      <c r="P54" s="123">
        <v>2939006</v>
      </c>
      <c r="Q54" s="123">
        <v>3137587</v>
      </c>
      <c r="R54" s="123">
        <v>3434575</v>
      </c>
      <c r="S54" s="123">
        <v>3951777</v>
      </c>
      <c r="T54" s="123">
        <v>4417731</v>
      </c>
      <c r="U54" s="123">
        <v>4705767</v>
      </c>
      <c r="V54" s="123">
        <v>4891769</v>
      </c>
      <c r="W54" s="124">
        <v>5363715</v>
      </c>
      <c r="X54" s="126">
        <v>5686986</v>
      </c>
      <c r="AB54" t="str">
        <f t="shared" si="0"/>
        <v>Wisconsin</v>
      </c>
      <c r="AC54">
        <f t="shared" si="1"/>
        <v>5363715</v>
      </c>
      <c r="AD54">
        <f t="shared" si="1"/>
        <v>5686986</v>
      </c>
    </row>
    <row r="55" spans="1:30" ht="15.75" x14ac:dyDescent="0.25">
      <c r="A55" s="122" t="s">
        <v>64</v>
      </c>
      <c r="B55" s="123">
        <v>0</v>
      </c>
      <c r="C55" s="123">
        <v>0</v>
      </c>
      <c r="D55" s="123">
        <v>0</v>
      </c>
      <c r="E55" s="123">
        <v>0</v>
      </c>
      <c r="F55" s="123">
        <v>0</v>
      </c>
      <c r="G55" s="123">
        <v>0</v>
      </c>
      <c r="H55" s="123">
        <v>0</v>
      </c>
      <c r="I55" s="123">
        <v>0</v>
      </c>
      <c r="J55" s="123">
        <v>9118</v>
      </c>
      <c r="K55" s="123">
        <v>20789</v>
      </c>
      <c r="L55" s="123">
        <v>62555</v>
      </c>
      <c r="M55" s="123">
        <v>92531</v>
      </c>
      <c r="N55" s="123">
        <v>145965</v>
      </c>
      <c r="O55" s="123">
        <v>194402</v>
      </c>
      <c r="P55" s="123">
        <v>225565</v>
      </c>
      <c r="Q55" s="123">
        <v>250742</v>
      </c>
      <c r="R55" s="123">
        <v>290529</v>
      </c>
      <c r="S55" s="123">
        <v>330066</v>
      </c>
      <c r="T55" s="123">
        <v>332416</v>
      </c>
      <c r="U55" s="123">
        <v>469557</v>
      </c>
      <c r="V55" s="123">
        <v>453588</v>
      </c>
      <c r="W55" s="124">
        <v>493782</v>
      </c>
      <c r="X55" s="126">
        <v>563626</v>
      </c>
      <c r="AB55" t="str">
        <f t="shared" si="0"/>
        <v>Wyoming</v>
      </c>
      <c r="AC55">
        <f t="shared" si="1"/>
        <v>493782</v>
      </c>
      <c r="AD55">
        <f t="shared" si="1"/>
        <v>563626</v>
      </c>
    </row>
    <row r="56" spans="1:30" x14ac:dyDescent="0.25">
      <c r="AB56">
        <f t="shared" si="0"/>
        <v>0</v>
      </c>
      <c r="AC56">
        <f t="shared" si="1"/>
        <v>0</v>
      </c>
      <c r="AD56">
        <f t="shared" si="1"/>
        <v>0</v>
      </c>
    </row>
    <row r="57" spans="1:30" x14ac:dyDescent="0.25">
      <c r="A57" s="122" t="s">
        <v>65</v>
      </c>
      <c r="B57" s="127">
        <f t="shared" ref="B57:X57" si="2">SUM(B5:B55)</f>
        <v>3929214</v>
      </c>
      <c r="C57" s="127">
        <f t="shared" si="2"/>
        <v>5308483</v>
      </c>
      <c r="D57" s="127">
        <f t="shared" si="2"/>
        <v>7239881</v>
      </c>
      <c r="E57" s="127">
        <f t="shared" si="2"/>
        <v>9638993</v>
      </c>
      <c r="F57" s="127">
        <f t="shared" si="2"/>
        <v>12860702</v>
      </c>
      <c r="G57" s="127">
        <f t="shared" si="2"/>
        <v>17063353</v>
      </c>
      <c r="H57" s="127">
        <f t="shared" si="2"/>
        <v>23192576</v>
      </c>
      <c r="I57" s="127">
        <f t="shared" si="2"/>
        <v>31443321</v>
      </c>
      <c r="J57" s="127">
        <f t="shared" si="2"/>
        <v>38558371</v>
      </c>
      <c r="K57" s="127">
        <f t="shared" si="2"/>
        <v>50189209</v>
      </c>
      <c r="L57" s="127">
        <f t="shared" si="2"/>
        <v>62979766</v>
      </c>
      <c r="M57" s="127">
        <f t="shared" si="2"/>
        <v>76212168</v>
      </c>
      <c r="N57" s="127">
        <f t="shared" si="2"/>
        <v>92228496</v>
      </c>
      <c r="O57" s="127">
        <f t="shared" si="2"/>
        <v>106021537</v>
      </c>
      <c r="P57" s="127">
        <f t="shared" si="2"/>
        <v>123202624</v>
      </c>
      <c r="Q57" s="127">
        <f t="shared" si="2"/>
        <v>132164569</v>
      </c>
      <c r="R57" s="127">
        <f t="shared" si="2"/>
        <v>151325798</v>
      </c>
      <c r="S57" s="127">
        <f t="shared" si="2"/>
        <v>179323175</v>
      </c>
      <c r="T57" s="127">
        <f t="shared" si="2"/>
        <v>203211926</v>
      </c>
      <c r="U57" s="127">
        <f t="shared" si="2"/>
        <v>226545805</v>
      </c>
      <c r="V57" s="127">
        <f t="shared" si="2"/>
        <v>248709873</v>
      </c>
      <c r="W57" s="127">
        <f t="shared" si="2"/>
        <v>281424603</v>
      </c>
      <c r="X57" s="127">
        <f t="shared" si="2"/>
        <v>308745538</v>
      </c>
      <c r="AB57" t="str">
        <f t="shared" si="0"/>
        <v>Total - States &amp; D.C.</v>
      </c>
      <c r="AC57">
        <f t="shared" si="1"/>
        <v>281424603</v>
      </c>
      <c r="AD57">
        <f t="shared" si="1"/>
        <v>308745538</v>
      </c>
    </row>
    <row r="59" spans="1:30" ht="15.75" x14ac:dyDescent="0.25">
      <c r="A59" s="128" t="s">
        <v>4858</v>
      </c>
      <c r="AB59" t="s">
        <v>66</v>
      </c>
    </row>
    <row r="61" spans="1:30" x14ac:dyDescent="0.25">
      <c r="A61" t="s">
        <v>4859</v>
      </c>
      <c r="N61" s="129"/>
      <c r="O61" s="129"/>
      <c r="P61" s="129"/>
      <c r="Q61" s="129"/>
      <c r="R61" s="129"/>
      <c r="S61" s="129"/>
      <c r="T61" s="129"/>
      <c r="U61" s="129"/>
      <c r="V61" s="129"/>
    </row>
    <row r="62" spans="1:30" x14ac:dyDescent="0.25">
      <c r="A62" t="s">
        <v>4860</v>
      </c>
      <c r="N62" s="129"/>
      <c r="O62" s="129"/>
      <c r="P62" s="129"/>
      <c r="Q62" s="129"/>
      <c r="R62" s="129"/>
      <c r="S62" s="129"/>
      <c r="T62" s="129"/>
      <c r="U62" s="129"/>
      <c r="V62" s="129"/>
    </row>
    <row r="63" spans="1:30" ht="15.75" x14ac:dyDescent="0.25">
      <c r="A63" s="128" t="s">
        <v>4861</v>
      </c>
      <c r="N63" s="129"/>
      <c r="O63" s="129"/>
      <c r="P63" s="129"/>
      <c r="Q63" s="129"/>
      <c r="R63" s="129"/>
      <c r="S63" s="129"/>
      <c r="T63" s="129"/>
      <c r="U63" s="129"/>
      <c r="V63" s="129"/>
    </row>
    <row r="64" spans="1:30" x14ac:dyDescent="0.25">
      <c r="A64" t="s">
        <v>4862</v>
      </c>
    </row>
  </sheetData>
  <mergeCells count="1">
    <mergeCell ref="A1:W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49"/>
  <sheetViews>
    <sheetView zoomScaleNormal="100" workbookViewId="0">
      <pane ySplit="7" topLeftCell="A1902" activePane="bottomLeft" state="frozen"/>
      <selection pane="bottomLeft" activeCell="A1921" sqref="A1921:L1921"/>
    </sheetView>
  </sheetViews>
  <sheetFormatPr defaultRowHeight="15" x14ac:dyDescent="0.25"/>
  <cols>
    <col min="1" max="1" width="12.140625" style="67" customWidth="1"/>
    <col min="2" max="2" width="29.7109375" style="67" bestFit="1" customWidth="1"/>
    <col min="3" max="3" width="10.140625" style="68" bestFit="1" customWidth="1"/>
    <col min="4" max="4" width="11.42578125" style="67" customWidth="1"/>
    <col min="5" max="5" width="7" style="69" bestFit="1" customWidth="1"/>
    <col min="6" max="6" width="10.140625" style="68" bestFit="1" customWidth="1"/>
    <col min="7" max="7" width="11.42578125" style="67" customWidth="1"/>
    <col min="8" max="8" width="7" style="69" bestFit="1" customWidth="1"/>
    <col min="9" max="9" width="8.140625" style="68" bestFit="1" customWidth="1"/>
    <col min="10" max="10" width="7" style="67" bestFit="1" customWidth="1"/>
    <col min="11" max="11" width="8" style="67" bestFit="1" customWidth="1"/>
    <col min="12" max="12" width="7" style="69" bestFit="1" customWidth="1"/>
    <col min="13" max="251" width="9.140625" style="67"/>
    <col min="252" max="252" width="12.140625" style="67" customWidth="1"/>
    <col min="253" max="253" width="27.5703125" style="67" bestFit="1" customWidth="1"/>
    <col min="254" max="254" width="10.140625" style="67" bestFit="1" customWidth="1"/>
    <col min="255" max="255" width="11.42578125" style="67" customWidth="1"/>
    <col min="256" max="256" width="7" style="67" bestFit="1" customWidth="1"/>
    <col min="257" max="257" width="10.140625" style="67" bestFit="1" customWidth="1"/>
    <col min="258" max="258" width="11.42578125" style="67" customWidth="1"/>
    <col min="259" max="259" width="7" style="67" bestFit="1" customWidth="1"/>
    <col min="260" max="260" width="9" style="67" customWidth="1"/>
    <col min="261" max="261" width="7" style="67" bestFit="1" customWidth="1"/>
    <col min="262" max="262" width="8" style="67" bestFit="1" customWidth="1"/>
    <col min="263" max="263" width="7" style="67" bestFit="1" customWidth="1"/>
    <col min="264" max="507" width="9.140625" style="67"/>
    <col min="508" max="508" width="12.140625" style="67" customWidth="1"/>
    <col min="509" max="509" width="27.5703125" style="67" bestFit="1" customWidth="1"/>
    <col min="510" max="510" width="10.140625" style="67" bestFit="1" customWidth="1"/>
    <col min="511" max="511" width="11.42578125" style="67" customWidth="1"/>
    <col min="512" max="512" width="7" style="67" bestFit="1" customWidth="1"/>
    <col min="513" max="513" width="10.140625" style="67" bestFit="1" customWidth="1"/>
    <col min="514" max="514" width="11.42578125" style="67" customWidth="1"/>
    <col min="515" max="515" width="7" style="67" bestFit="1" customWidth="1"/>
    <col min="516" max="516" width="9" style="67" customWidth="1"/>
    <col min="517" max="517" width="7" style="67" bestFit="1" customWidth="1"/>
    <col min="518" max="518" width="8" style="67" bestFit="1" customWidth="1"/>
    <col min="519" max="519" width="7" style="67" bestFit="1" customWidth="1"/>
    <col min="520" max="763" width="9.140625" style="67"/>
    <col min="764" max="764" width="12.140625" style="67" customWidth="1"/>
    <col min="765" max="765" width="27.5703125" style="67" bestFit="1" customWidth="1"/>
    <col min="766" max="766" width="10.140625" style="67" bestFit="1" customWidth="1"/>
    <col min="767" max="767" width="11.42578125" style="67" customWidth="1"/>
    <col min="768" max="768" width="7" style="67" bestFit="1" customWidth="1"/>
    <col min="769" max="769" width="10.140625" style="67" bestFit="1" customWidth="1"/>
    <col min="770" max="770" width="11.42578125" style="67" customWidth="1"/>
    <col min="771" max="771" width="7" style="67" bestFit="1" customWidth="1"/>
    <col min="772" max="772" width="9" style="67" customWidth="1"/>
    <col min="773" max="773" width="7" style="67" bestFit="1" customWidth="1"/>
    <col min="774" max="774" width="8" style="67" bestFit="1" customWidth="1"/>
    <col min="775" max="775" width="7" style="67" bestFit="1" customWidth="1"/>
    <col min="776" max="1019" width="9.140625" style="67"/>
    <col min="1020" max="1020" width="12.140625" style="67" customWidth="1"/>
    <col min="1021" max="1021" width="27.5703125" style="67" bestFit="1" customWidth="1"/>
    <col min="1022" max="1022" width="10.140625" style="67" bestFit="1" customWidth="1"/>
    <col min="1023" max="1023" width="11.42578125" style="67" customWidth="1"/>
    <col min="1024" max="1024" width="7" style="67" bestFit="1" customWidth="1"/>
    <col min="1025" max="1025" width="10.140625" style="67" bestFit="1" customWidth="1"/>
    <col min="1026" max="1026" width="11.42578125" style="67" customWidth="1"/>
    <col min="1027" max="1027" width="7" style="67" bestFit="1" customWidth="1"/>
    <col min="1028" max="1028" width="9" style="67" customWidth="1"/>
    <col min="1029" max="1029" width="7" style="67" bestFit="1" customWidth="1"/>
    <col min="1030" max="1030" width="8" style="67" bestFit="1" customWidth="1"/>
    <col min="1031" max="1031" width="7" style="67" bestFit="1" customWidth="1"/>
    <col min="1032" max="1275" width="9.140625" style="67"/>
    <col min="1276" max="1276" width="12.140625" style="67" customWidth="1"/>
    <col min="1277" max="1277" width="27.5703125" style="67" bestFit="1" customWidth="1"/>
    <col min="1278" max="1278" width="10.140625" style="67" bestFit="1" customWidth="1"/>
    <col min="1279" max="1279" width="11.42578125" style="67" customWidth="1"/>
    <col min="1280" max="1280" width="7" style="67" bestFit="1" customWidth="1"/>
    <col min="1281" max="1281" width="10.140625" style="67" bestFit="1" customWidth="1"/>
    <col min="1282" max="1282" width="11.42578125" style="67" customWidth="1"/>
    <col min="1283" max="1283" width="7" style="67" bestFit="1" customWidth="1"/>
    <col min="1284" max="1284" width="9" style="67" customWidth="1"/>
    <col min="1285" max="1285" width="7" style="67" bestFit="1" customWidth="1"/>
    <col min="1286" max="1286" width="8" style="67" bestFit="1" customWidth="1"/>
    <col min="1287" max="1287" width="7" style="67" bestFit="1" customWidth="1"/>
    <col min="1288" max="1531" width="9.140625" style="67"/>
    <col min="1532" max="1532" width="12.140625" style="67" customWidth="1"/>
    <col min="1533" max="1533" width="27.5703125" style="67" bestFit="1" customWidth="1"/>
    <col min="1534" max="1534" width="10.140625" style="67" bestFit="1" customWidth="1"/>
    <col min="1535" max="1535" width="11.42578125" style="67" customWidth="1"/>
    <col min="1536" max="1536" width="7" style="67" bestFit="1" customWidth="1"/>
    <col min="1537" max="1537" width="10.140625" style="67" bestFit="1" customWidth="1"/>
    <col min="1538" max="1538" width="11.42578125" style="67" customWidth="1"/>
    <col min="1539" max="1539" width="7" style="67" bestFit="1" customWidth="1"/>
    <col min="1540" max="1540" width="9" style="67" customWidth="1"/>
    <col min="1541" max="1541" width="7" style="67" bestFit="1" customWidth="1"/>
    <col min="1542" max="1542" width="8" style="67" bestFit="1" customWidth="1"/>
    <col min="1543" max="1543" width="7" style="67" bestFit="1" customWidth="1"/>
    <col min="1544" max="1787" width="9.140625" style="67"/>
    <col min="1788" max="1788" width="12.140625" style="67" customWidth="1"/>
    <col min="1789" max="1789" width="27.5703125" style="67" bestFit="1" customWidth="1"/>
    <col min="1790" max="1790" width="10.140625" style="67" bestFit="1" customWidth="1"/>
    <col min="1791" max="1791" width="11.42578125" style="67" customWidth="1"/>
    <col min="1792" max="1792" width="7" style="67" bestFit="1" customWidth="1"/>
    <col min="1793" max="1793" width="10.140625" style="67" bestFit="1" customWidth="1"/>
    <col min="1794" max="1794" width="11.42578125" style="67" customWidth="1"/>
    <col min="1795" max="1795" width="7" style="67" bestFit="1" customWidth="1"/>
    <col min="1796" max="1796" width="9" style="67" customWidth="1"/>
    <col min="1797" max="1797" width="7" style="67" bestFit="1" customWidth="1"/>
    <col min="1798" max="1798" width="8" style="67" bestFit="1" customWidth="1"/>
    <col min="1799" max="1799" width="7" style="67" bestFit="1" customWidth="1"/>
    <col min="1800" max="2043" width="9.140625" style="67"/>
    <col min="2044" max="2044" width="12.140625" style="67" customWidth="1"/>
    <col min="2045" max="2045" width="27.5703125" style="67" bestFit="1" customWidth="1"/>
    <col min="2046" max="2046" width="10.140625" style="67" bestFit="1" customWidth="1"/>
    <col min="2047" max="2047" width="11.42578125" style="67" customWidth="1"/>
    <col min="2048" max="2048" width="7" style="67" bestFit="1" customWidth="1"/>
    <col min="2049" max="2049" width="10.140625" style="67" bestFit="1" customWidth="1"/>
    <col min="2050" max="2050" width="11.42578125" style="67" customWidth="1"/>
    <col min="2051" max="2051" width="7" style="67" bestFit="1" customWidth="1"/>
    <col min="2052" max="2052" width="9" style="67" customWidth="1"/>
    <col min="2053" max="2053" width="7" style="67" bestFit="1" customWidth="1"/>
    <col min="2054" max="2054" width="8" style="67" bestFit="1" customWidth="1"/>
    <col min="2055" max="2055" width="7" style="67" bestFit="1" customWidth="1"/>
    <col min="2056" max="2299" width="9.140625" style="67"/>
    <col min="2300" max="2300" width="12.140625" style="67" customWidth="1"/>
    <col min="2301" max="2301" width="27.5703125" style="67" bestFit="1" customWidth="1"/>
    <col min="2302" max="2302" width="10.140625" style="67" bestFit="1" customWidth="1"/>
    <col min="2303" max="2303" width="11.42578125" style="67" customWidth="1"/>
    <col min="2304" max="2304" width="7" style="67" bestFit="1" customWidth="1"/>
    <col min="2305" max="2305" width="10.140625" style="67" bestFit="1" customWidth="1"/>
    <col min="2306" max="2306" width="11.42578125" style="67" customWidth="1"/>
    <col min="2307" max="2307" width="7" style="67" bestFit="1" customWidth="1"/>
    <col min="2308" max="2308" width="9" style="67" customWidth="1"/>
    <col min="2309" max="2309" width="7" style="67" bestFit="1" customWidth="1"/>
    <col min="2310" max="2310" width="8" style="67" bestFit="1" customWidth="1"/>
    <col min="2311" max="2311" width="7" style="67" bestFit="1" customWidth="1"/>
    <col min="2312" max="2555" width="9.140625" style="67"/>
    <col min="2556" max="2556" width="12.140625" style="67" customWidth="1"/>
    <col min="2557" max="2557" width="27.5703125" style="67" bestFit="1" customWidth="1"/>
    <col min="2558" max="2558" width="10.140625" style="67" bestFit="1" customWidth="1"/>
    <col min="2559" max="2559" width="11.42578125" style="67" customWidth="1"/>
    <col min="2560" max="2560" width="7" style="67" bestFit="1" customWidth="1"/>
    <col min="2561" max="2561" width="10.140625" style="67" bestFit="1" customWidth="1"/>
    <col min="2562" max="2562" width="11.42578125" style="67" customWidth="1"/>
    <col min="2563" max="2563" width="7" style="67" bestFit="1" customWidth="1"/>
    <col min="2564" max="2564" width="9" style="67" customWidth="1"/>
    <col min="2565" max="2565" width="7" style="67" bestFit="1" customWidth="1"/>
    <col min="2566" max="2566" width="8" style="67" bestFit="1" customWidth="1"/>
    <col min="2567" max="2567" width="7" style="67" bestFit="1" customWidth="1"/>
    <col min="2568" max="2811" width="9.140625" style="67"/>
    <col min="2812" max="2812" width="12.140625" style="67" customWidth="1"/>
    <col min="2813" max="2813" width="27.5703125" style="67" bestFit="1" customWidth="1"/>
    <col min="2814" max="2814" width="10.140625" style="67" bestFit="1" customWidth="1"/>
    <col min="2815" max="2815" width="11.42578125" style="67" customWidth="1"/>
    <col min="2816" max="2816" width="7" style="67" bestFit="1" customWidth="1"/>
    <col min="2817" max="2817" width="10.140625" style="67" bestFit="1" customWidth="1"/>
    <col min="2818" max="2818" width="11.42578125" style="67" customWidth="1"/>
    <col min="2819" max="2819" width="7" style="67" bestFit="1" customWidth="1"/>
    <col min="2820" max="2820" width="9" style="67" customWidth="1"/>
    <col min="2821" max="2821" width="7" style="67" bestFit="1" customWidth="1"/>
    <col min="2822" max="2822" width="8" style="67" bestFit="1" customWidth="1"/>
    <col min="2823" max="2823" width="7" style="67" bestFit="1" customWidth="1"/>
    <col min="2824" max="3067" width="9.140625" style="67"/>
    <col min="3068" max="3068" width="12.140625" style="67" customWidth="1"/>
    <col min="3069" max="3069" width="27.5703125" style="67" bestFit="1" customWidth="1"/>
    <col min="3070" max="3070" width="10.140625" style="67" bestFit="1" customWidth="1"/>
    <col min="3071" max="3071" width="11.42578125" style="67" customWidth="1"/>
    <col min="3072" max="3072" width="7" style="67" bestFit="1" customWidth="1"/>
    <col min="3073" max="3073" width="10.140625" style="67" bestFit="1" customWidth="1"/>
    <col min="3074" max="3074" width="11.42578125" style="67" customWidth="1"/>
    <col min="3075" max="3075" width="7" style="67" bestFit="1" customWidth="1"/>
    <col min="3076" max="3076" width="9" style="67" customWidth="1"/>
    <col min="3077" max="3077" width="7" style="67" bestFit="1" customWidth="1"/>
    <col min="3078" max="3078" width="8" style="67" bestFit="1" customWidth="1"/>
    <col min="3079" max="3079" width="7" style="67" bestFit="1" customWidth="1"/>
    <col min="3080" max="3323" width="9.140625" style="67"/>
    <col min="3324" max="3324" width="12.140625" style="67" customWidth="1"/>
    <col min="3325" max="3325" width="27.5703125" style="67" bestFit="1" customWidth="1"/>
    <col min="3326" max="3326" width="10.140625" style="67" bestFit="1" customWidth="1"/>
    <col min="3327" max="3327" width="11.42578125" style="67" customWidth="1"/>
    <col min="3328" max="3328" width="7" style="67" bestFit="1" customWidth="1"/>
    <col min="3329" max="3329" width="10.140625" style="67" bestFit="1" customWidth="1"/>
    <col min="3330" max="3330" width="11.42578125" style="67" customWidth="1"/>
    <col min="3331" max="3331" width="7" style="67" bestFit="1" customWidth="1"/>
    <col min="3332" max="3332" width="9" style="67" customWidth="1"/>
    <col min="3333" max="3333" width="7" style="67" bestFit="1" customWidth="1"/>
    <col min="3334" max="3334" width="8" style="67" bestFit="1" customWidth="1"/>
    <col min="3335" max="3335" width="7" style="67" bestFit="1" customWidth="1"/>
    <col min="3336" max="3579" width="9.140625" style="67"/>
    <col min="3580" max="3580" width="12.140625" style="67" customWidth="1"/>
    <col min="3581" max="3581" width="27.5703125" style="67" bestFit="1" customWidth="1"/>
    <col min="3582" max="3582" width="10.140625" style="67" bestFit="1" customWidth="1"/>
    <col min="3583" max="3583" width="11.42578125" style="67" customWidth="1"/>
    <col min="3584" max="3584" width="7" style="67" bestFit="1" customWidth="1"/>
    <col min="3585" max="3585" width="10.140625" style="67" bestFit="1" customWidth="1"/>
    <col min="3586" max="3586" width="11.42578125" style="67" customWidth="1"/>
    <col min="3587" max="3587" width="7" style="67" bestFit="1" customWidth="1"/>
    <col min="3588" max="3588" width="9" style="67" customWidth="1"/>
    <col min="3589" max="3589" width="7" style="67" bestFit="1" customWidth="1"/>
    <col min="3590" max="3590" width="8" style="67" bestFit="1" customWidth="1"/>
    <col min="3591" max="3591" width="7" style="67" bestFit="1" customWidth="1"/>
    <col min="3592" max="3835" width="9.140625" style="67"/>
    <col min="3836" max="3836" width="12.140625" style="67" customWidth="1"/>
    <col min="3837" max="3837" width="27.5703125" style="67" bestFit="1" customWidth="1"/>
    <col min="3838" max="3838" width="10.140625" style="67" bestFit="1" customWidth="1"/>
    <col min="3839" max="3839" width="11.42578125" style="67" customWidth="1"/>
    <col min="3840" max="3840" width="7" style="67" bestFit="1" customWidth="1"/>
    <col min="3841" max="3841" width="10.140625" style="67" bestFit="1" customWidth="1"/>
    <col min="3842" max="3842" width="11.42578125" style="67" customWidth="1"/>
    <col min="3843" max="3843" width="7" style="67" bestFit="1" customWidth="1"/>
    <col min="3844" max="3844" width="9" style="67" customWidth="1"/>
    <col min="3845" max="3845" width="7" style="67" bestFit="1" customWidth="1"/>
    <col min="3846" max="3846" width="8" style="67" bestFit="1" customWidth="1"/>
    <col min="3847" max="3847" width="7" style="67" bestFit="1" customWidth="1"/>
    <col min="3848" max="4091" width="9.140625" style="67"/>
    <col min="4092" max="4092" width="12.140625" style="67" customWidth="1"/>
    <col min="4093" max="4093" width="27.5703125" style="67" bestFit="1" customWidth="1"/>
    <col min="4094" max="4094" width="10.140625" style="67" bestFit="1" customWidth="1"/>
    <col min="4095" max="4095" width="11.42578125" style="67" customWidth="1"/>
    <col min="4096" max="4096" width="7" style="67" bestFit="1" customWidth="1"/>
    <col min="4097" max="4097" width="10.140625" style="67" bestFit="1" customWidth="1"/>
    <col min="4098" max="4098" width="11.42578125" style="67" customWidth="1"/>
    <col min="4099" max="4099" width="7" style="67" bestFit="1" customWidth="1"/>
    <col min="4100" max="4100" width="9" style="67" customWidth="1"/>
    <col min="4101" max="4101" width="7" style="67" bestFit="1" customWidth="1"/>
    <col min="4102" max="4102" width="8" style="67" bestFit="1" customWidth="1"/>
    <col min="4103" max="4103" width="7" style="67" bestFit="1" customWidth="1"/>
    <col min="4104" max="4347" width="9.140625" style="67"/>
    <col min="4348" max="4348" width="12.140625" style="67" customWidth="1"/>
    <col min="4349" max="4349" width="27.5703125" style="67" bestFit="1" customWidth="1"/>
    <col min="4350" max="4350" width="10.140625" style="67" bestFit="1" customWidth="1"/>
    <col min="4351" max="4351" width="11.42578125" style="67" customWidth="1"/>
    <col min="4352" max="4352" width="7" style="67" bestFit="1" customWidth="1"/>
    <col min="4353" max="4353" width="10.140625" style="67" bestFit="1" customWidth="1"/>
    <col min="4354" max="4354" width="11.42578125" style="67" customWidth="1"/>
    <col min="4355" max="4355" width="7" style="67" bestFit="1" customWidth="1"/>
    <col min="4356" max="4356" width="9" style="67" customWidth="1"/>
    <col min="4357" max="4357" width="7" style="67" bestFit="1" customWidth="1"/>
    <col min="4358" max="4358" width="8" style="67" bestFit="1" customWidth="1"/>
    <col min="4359" max="4359" width="7" style="67" bestFit="1" customWidth="1"/>
    <col min="4360" max="4603" width="9.140625" style="67"/>
    <col min="4604" max="4604" width="12.140625" style="67" customWidth="1"/>
    <col min="4605" max="4605" width="27.5703125" style="67" bestFit="1" customWidth="1"/>
    <col min="4606" max="4606" width="10.140625" style="67" bestFit="1" customWidth="1"/>
    <col min="4607" max="4607" width="11.42578125" style="67" customWidth="1"/>
    <col min="4608" max="4608" width="7" style="67" bestFit="1" customWidth="1"/>
    <col min="4609" max="4609" width="10.140625" style="67" bestFit="1" customWidth="1"/>
    <col min="4610" max="4610" width="11.42578125" style="67" customWidth="1"/>
    <col min="4611" max="4611" width="7" style="67" bestFit="1" customWidth="1"/>
    <col min="4612" max="4612" width="9" style="67" customWidth="1"/>
    <col min="4613" max="4613" width="7" style="67" bestFit="1" customWidth="1"/>
    <col min="4614" max="4614" width="8" style="67" bestFit="1" customWidth="1"/>
    <col min="4615" max="4615" width="7" style="67" bestFit="1" customWidth="1"/>
    <col min="4616" max="4859" width="9.140625" style="67"/>
    <col min="4860" max="4860" width="12.140625" style="67" customWidth="1"/>
    <col min="4861" max="4861" width="27.5703125" style="67" bestFit="1" customWidth="1"/>
    <col min="4862" max="4862" width="10.140625" style="67" bestFit="1" customWidth="1"/>
    <col min="4863" max="4863" width="11.42578125" style="67" customWidth="1"/>
    <col min="4864" max="4864" width="7" style="67" bestFit="1" customWidth="1"/>
    <col min="4865" max="4865" width="10.140625" style="67" bestFit="1" customWidth="1"/>
    <col min="4866" max="4866" width="11.42578125" style="67" customWidth="1"/>
    <col min="4867" max="4867" width="7" style="67" bestFit="1" customWidth="1"/>
    <col min="4868" max="4868" width="9" style="67" customWidth="1"/>
    <col min="4869" max="4869" width="7" style="67" bestFit="1" customWidth="1"/>
    <col min="4870" max="4870" width="8" style="67" bestFit="1" customWidth="1"/>
    <col min="4871" max="4871" width="7" style="67" bestFit="1" customWidth="1"/>
    <col min="4872" max="5115" width="9.140625" style="67"/>
    <col min="5116" max="5116" width="12.140625" style="67" customWidth="1"/>
    <col min="5117" max="5117" width="27.5703125" style="67" bestFit="1" customWidth="1"/>
    <col min="5118" max="5118" width="10.140625" style="67" bestFit="1" customWidth="1"/>
    <col min="5119" max="5119" width="11.42578125" style="67" customWidth="1"/>
    <col min="5120" max="5120" width="7" style="67" bestFit="1" customWidth="1"/>
    <col min="5121" max="5121" width="10.140625" style="67" bestFit="1" customWidth="1"/>
    <col min="5122" max="5122" width="11.42578125" style="67" customWidth="1"/>
    <col min="5123" max="5123" width="7" style="67" bestFit="1" customWidth="1"/>
    <col min="5124" max="5124" width="9" style="67" customWidth="1"/>
    <col min="5125" max="5125" width="7" style="67" bestFit="1" customWidth="1"/>
    <col min="5126" max="5126" width="8" style="67" bestFit="1" customWidth="1"/>
    <col min="5127" max="5127" width="7" style="67" bestFit="1" customWidth="1"/>
    <col min="5128" max="5371" width="9.140625" style="67"/>
    <col min="5372" max="5372" width="12.140625" style="67" customWidth="1"/>
    <col min="5373" max="5373" width="27.5703125" style="67" bestFit="1" customWidth="1"/>
    <col min="5374" max="5374" width="10.140625" style="67" bestFit="1" customWidth="1"/>
    <col min="5375" max="5375" width="11.42578125" style="67" customWidth="1"/>
    <col min="5376" max="5376" width="7" style="67" bestFit="1" customWidth="1"/>
    <col min="5377" max="5377" width="10.140625" style="67" bestFit="1" customWidth="1"/>
    <col min="5378" max="5378" width="11.42578125" style="67" customWidth="1"/>
    <col min="5379" max="5379" width="7" style="67" bestFit="1" customWidth="1"/>
    <col min="5380" max="5380" width="9" style="67" customWidth="1"/>
    <col min="5381" max="5381" width="7" style="67" bestFit="1" customWidth="1"/>
    <col min="5382" max="5382" width="8" style="67" bestFit="1" customWidth="1"/>
    <col min="5383" max="5383" width="7" style="67" bestFit="1" customWidth="1"/>
    <col min="5384" max="5627" width="9.140625" style="67"/>
    <col min="5628" max="5628" width="12.140625" style="67" customWidth="1"/>
    <col min="5629" max="5629" width="27.5703125" style="67" bestFit="1" customWidth="1"/>
    <col min="5630" max="5630" width="10.140625" style="67" bestFit="1" customWidth="1"/>
    <col min="5631" max="5631" width="11.42578125" style="67" customWidth="1"/>
    <col min="5632" max="5632" width="7" style="67" bestFit="1" customWidth="1"/>
    <col min="5633" max="5633" width="10.140625" style="67" bestFit="1" customWidth="1"/>
    <col min="5634" max="5634" width="11.42578125" style="67" customWidth="1"/>
    <col min="5635" max="5635" width="7" style="67" bestFit="1" customWidth="1"/>
    <col min="5636" max="5636" width="9" style="67" customWidth="1"/>
    <col min="5637" max="5637" width="7" style="67" bestFit="1" customWidth="1"/>
    <col min="5638" max="5638" width="8" style="67" bestFit="1" customWidth="1"/>
    <col min="5639" max="5639" width="7" style="67" bestFit="1" customWidth="1"/>
    <col min="5640" max="5883" width="9.140625" style="67"/>
    <col min="5884" max="5884" width="12.140625" style="67" customWidth="1"/>
    <col min="5885" max="5885" width="27.5703125" style="67" bestFit="1" customWidth="1"/>
    <col min="5886" max="5886" width="10.140625" style="67" bestFit="1" customWidth="1"/>
    <col min="5887" max="5887" width="11.42578125" style="67" customWidth="1"/>
    <col min="5888" max="5888" width="7" style="67" bestFit="1" customWidth="1"/>
    <col min="5889" max="5889" width="10.140625" style="67" bestFit="1" customWidth="1"/>
    <col min="5890" max="5890" width="11.42578125" style="67" customWidth="1"/>
    <col min="5891" max="5891" width="7" style="67" bestFit="1" customWidth="1"/>
    <col min="5892" max="5892" width="9" style="67" customWidth="1"/>
    <col min="5893" max="5893" width="7" style="67" bestFit="1" customWidth="1"/>
    <col min="5894" max="5894" width="8" style="67" bestFit="1" customWidth="1"/>
    <col min="5895" max="5895" width="7" style="67" bestFit="1" customWidth="1"/>
    <col min="5896" max="6139" width="9.140625" style="67"/>
    <col min="6140" max="6140" width="12.140625" style="67" customWidth="1"/>
    <col min="6141" max="6141" width="27.5703125" style="67" bestFit="1" customWidth="1"/>
    <col min="6142" max="6142" width="10.140625" style="67" bestFit="1" customWidth="1"/>
    <col min="6143" max="6143" width="11.42578125" style="67" customWidth="1"/>
    <col min="6144" max="6144" width="7" style="67" bestFit="1" customWidth="1"/>
    <col min="6145" max="6145" width="10.140625" style="67" bestFit="1" customWidth="1"/>
    <col min="6146" max="6146" width="11.42578125" style="67" customWidth="1"/>
    <col min="6147" max="6147" width="7" style="67" bestFit="1" customWidth="1"/>
    <col min="6148" max="6148" width="9" style="67" customWidth="1"/>
    <col min="6149" max="6149" width="7" style="67" bestFit="1" customWidth="1"/>
    <col min="6150" max="6150" width="8" style="67" bestFit="1" customWidth="1"/>
    <col min="6151" max="6151" width="7" style="67" bestFit="1" customWidth="1"/>
    <col min="6152" max="6395" width="9.140625" style="67"/>
    <col min="6396" max="6396" width="12.140625" style="67" customWidth="1"/>
    <col min="6397" max="6397" width="27.5703125" style="67" bestFit="1" customWidth="1"/>
    <col min="6398" max="6398" width="10.140625" style="67" bestFit="1" customWidth="1"/>
    <col min="6399" max="6399" width="11.42578125" style="67" customWidth="1"/>
    <col min="6400" max="6400" width="7" style="67" bestFit="1" customWidth="1"/>
    <col min="6401" max="6401" width="10.140625" style="67" bestFit="1" customWidth="1"/>
    <col min="6402" max="6402" width="11.42578125" style="67" customWidth="1"/>
    <col min="6403" max="6403" width="7" style="67" bestFit="1" customWidth="1"/>
    <col min="6404" max="6404" width="9" style="67" customWidth="1"/>
    <col min="6405" max="6405" width="7" style="67" bestFit="1" customWidth="1"/>
    <col min="6406" max="6406" width="8" style="67" bestFit="1" customWidth="1"/>
    <col min="6407" max="6407" width="7" style="67" bestFit="1" customWidth="1"/>
    <col min="6408" max="6651" width="9.140625" style="67"/>
    <col min="6652" max="6652" width="12.140625" style="67" customWidth="1"/>
    <col min="6653" max="6653" width="27.5703125" style="67" bestFit="1" customWidth="1"/>
    <col min="6654" max="6654" width="10.140625" style="67" bestFit="1" customWidth="1"/>
    <col min="6655" max="6655" width="11.42578125" style="67" customWidth="1"/>
    <col min="6656" max="6656" width="7" style="67" bestFit="1" customWidth="1"/>
    <col min="6657" max="6657" width="10.140625" style="67" bestFit="1" customWidth="1"/>
    <col min="6658" max="6658" width="11.42578125" style="67" customWidth="1"/>
    <col min="6659" max="6659" width="7" style="67" bestFit="1" customWidth="1"/>
    <col min="6660" max="6660" width="9" style="67" customWidth="1"/>
    <col min="6661" max="6661" width="7" style="67" bestFit="1" customWidth="1"/>
    <col min="6662" max="6662" width="8" style="67" bestFit="1" customWidth="1"/>
    <col min="6663" max="6663" width="7" style="67" bestFit="1" customWidth="1"/>
    <col min="6664" max="6907" width="9.140625" style="67"/>
    <col min="6908" max="6908" width="12.140625" style="67" customWidth="1"/>
    <col min="6909" max="6909" width="27.5703125" style="67" bestFit="1" customWidth="1"/>
    <col min="6910" max="6910" width="10.140625" style="67" bestFit="1" customWidth="1"/>
    <col min="6911" max="6911" width="11.42578125" style="67" customWidth="1"/>
    <col min="6912" max="6912" width="7" style="67" bestFit="1" customWidth="1"/>
    <col min="6913" max="6913" width="10.140625" style="67" bestFit="1" customWidth="1"/>
    <col min="6914" max="6914" width="11.42578125" style="67" customWidth="1"/>
    <col min="6915" max="6915" width="7" style="67" bestFit="1" customWidth="1"/>
    <col min="6916" max="6916" width="9" style="67" customWidth="1"/>
    <col min="6917" max="6917" width="7" style="67" bestFit="1" customWidth="1"/>
    <col min="6918" max="6918" width="8" style="67" bestFit="1" customWidth="1"/>
    <col min="6919" max="6919" width="7" style="67" bestFit="1" customWidth="1"/>
    <col min="6920" max="7163" width="9.140625" style="67"/>
    <col min="7164" max="7164" width="12.140625" style="67" customWidth="1"/>
    <col min="7165" max="7165" width="27.5703125" style="67" bestFit="1" customWidth="1"/>
    <col min="7166" max="7166" width="10.140625" style="67" bestFit="1" customWidth="1"/>
    <col min="7167" max="7167" width="11.42578125" style="67" customWidth="1"/>
    <col min="7168" max="7168" width="7" style="67" bestFit="1" customWidth="1"/>
    <col min="7169" max="7169" width="10.140625" style="67" bestFit="1" customWidth="1"/>
    <col min="7170" max="7170" width="11.42578125" style="67" customWidth="1"/>
    <col min="7171" max="7171" width="7" style="67" bestFit="1" customWidth="1"/>
    <col min="7172" max="7172" width="9" style="67" customWidth="1"/>
    <col min="7173" max="7173" width="7" style="67" bestFit="1" customWidth="1"/>
    <col min="7174" max="7174" width="8" style="67" bestFit="1" customWidth="1"/>
    <col min="7175" max="7175" width="7" style="67" bestFit="1" customWidth="1"/>
    <col min="7176" max="7419" width="9.140625" style="67"/>
    <col min="7420" max="7420" width="12.140625" style="67" customWidth="1"/>
    <col min="7421" max="7421" width="27.5703125" style="67" bestFit="1" customWidth="1"/>
    <col min="7422" max="7422" width="10.140625" style="67" bestFit="1" customWidth="1"/>
    <col min="7423" max="7423" width="11.42578125" style="67" customWidth="1"/>
    <col min="7424" max="7424" width="7" style="67" bestFit="1" customWidth="1"/>
    <col min="7425" max="7425" width="10.140625" style="67" bestFit="1" customWidth="1"/>
    <col min="7426" max="7426" width="11.42578125" style="67" customWidth="1"/>
    <col min="7427" max="7427" width="7" style="67" bestFit="1" customWidth="1"/>
    <col min="7428" max="7428" width="9" style="67" customWidth="1"/>
    <col min="7429" max="7429" width="7" style="67" bestFit="1" customWidth="1"/>
    <col min="7430" max="7430" width="8" style="67" bestFit="1" customWidth="1"/>
    <col min="7431" max="7431" width="7" style="67" bestFit="1" customWidth="1"/>
    <col min="7432" max="7675" width="9.140625" style="67"/>
    <col min="7676" max="7676" width="12.140625" style="67" customWidth="1"/>
    <col min="7677" max="7677" width="27.5703125" style="67" bestFit="1" customWidth="1"/>
    <col min="7678" max="7678" width="10.140625" style="67" bestFit="1" customWidth="1"/>
    <col min="7679" max="7679" width="11.42578125" style="67" customWidth="1"/>
    <col min="7680" max="7680" width="7" style="67" bestFit="1" customWidth="1"/>
    <col min="7681" max="7681" width="10.140625" style="67" bestFit="1" customWidth="1"/>
    <col min="7682" max="7682" width="11.42578125" style="67" customWidth="1"/>
    <col min="7683" max="7683" width="7" style="67" bestFit="1" customWidth="1"/>
    <col min="7684" max="7684" width="9" style="67" customWidth="1"/>
    <col min="7685" max="7685" width="7" style="67" bestFit="1" customWidth="1"/>
    <col min="7686" max="7686" width="8" style="67" bestFit="1" customWidth="1"/>
    <col min="7687" max="7687" width="7" style="67" bestFit="1" customWidth="1"/>
    <col min="7688" max="7931" width="9.140625" style="67"/>
    <col min="7932" max="7932" width="12.140625" style="67" customWidth="1"/>
    <col min="7933" max="7933" width="27.5703125" style="67" bestFit="1" customWidth="1"/>
    <col min="7934" max="7934" width="10.140625" style="67" bestFit="1" customWidth="1"/>
    <col min="7935" max="7935" width="11.42578125" style="67" customWidth="1"/>
    <col min="7936" max="7936" width="7" style="67" bestFit="1" customWidth="1"/>
    <col min="7937" max="7937" width="10.140625" style="67" bestFit="1" customWidth="1"/>
    <col min="7938" max="7938" width="11.42578125" style="67" customWidth="1"/>
    <col min="7939" max="7939" width="7" style="67" bestFit="1" customWidth="1"/>
    <col min="7940" max="7940" width="9" style="67" customWidth="1"/>
    <col min="7941" max="7941" width="7" style="67" bestFit="1" customWidth="1"/>
    <col min="7942" max="7942" width="8" style="67" bestFit="1" customWidth="1"/>
    <col min="7943" max="7943" width="7" style="67" bestFit="1" customWidth="1"/>
    <col min="7944" max="8187" width="9.140625" style="67"/>
    <col min="8188" max="8188" width="12.140625" style="67" customWidth="1"/>
    <col min="8189" max="8189" width="27.5703125" style="67" bestFit="1" customWidth="1"/>
    <col min="8190" max="8190" width="10.140625" style="67" bestFit="1" customWidth="1"/>
    <col min="8191" max="8191" width="11.42578125" style="67" customWidth="1"/>
    <col min="8192" max="8192" width="7" style="67" bestFit="1" customWidth="1"/>
    <col min="8193" max="8193" width="10.140625" style="67" bestFit="1" customWidth="1"/>
    <col min="8194" max="8194" width="11.42578125" style="67" customWidth="1"/>
    <col min="8195" max="8195" width="7" style="67" bestFit="1" customWidth="1"/>
    <col min="8196" max="8196" width="9" style="67" customWidth="1"/>
    <col min="8197" max="8197" width="7" style="67" bestFit="1" customWidth="1"/>
    <col min="8198" max="8198" width="8" style="67" bestFit="1" customWidth="1"/>
    <col min="8199" max="8199" width="7" style="67" bestFit="1" customWidth="1"/>
    <col min="8200" max="8443" width="9.140625" style="67"/>
    <col min="8444" max="8444" width="12.140625" style="67" customWidth="1"/>
    <col min="8445" max="8445" width="27.5703125" style="67" bestFit="1" customWidth="1"/>
    <col min="8446" max="8446" width="10.140625" style="67" bestFit="1" customWidth="1"/>
    <col min="8447" max="8447" width="11.42578125" style="67" customWidth="1"/>
    <col min="8448" max="8448" width="7" style="67" bestFit="1" customWidth="1"/>
    <col min="8449" max="8449" width="10.140625" style="67" bestFit="1" customWidth="1"/>
    <col min="8450" max="8450" width="11.42578125" style="67" customWidth="1"/>
    <col min="8451" max="8451" width="7" style="67" bestFit="1" customWidth="1"/>
    <col min="8452" max="8452" width="9" style="67" customWidth="1"/>
    <col min="8453" max="8453" width="7" style="67" bestFit="1" customWidth="1"/>
    <col min="8454" max="8454" width="8" style="67" bestFit="1" customWidth="1"/>
    <col min="8455" max="8455" width="7" style="67" bestFit="1" customWidth="1"/>
    <col min="8456" max="8699" width="9.140625" style="67"/>
    <col min="8700" max="8700" width="12.140625" style="67" customWidth="1"/>
    <col min="8701" max="8701" width="27.5703125" style="67" bestFit="1" customWidth="1"/>
    <col min="8702" max="8702" width="10.140625" style="67" bestFit="1" customWidth="1"/>
    <col min="8703" max="8703" width="11.42578125" style="67" customWidth="1"/>
    <col min="8704" max="8704" width="7" style="67" bestFit="1" customWidth="1"/>
    <col min="8705" max="8705" width="10.140625" style="67" bestFit="1" customWidth="1"/>
    <col min="8706" max="8706" width="11.42578125" style="67" customWidth="1"/>
    <col min="8707" max="8707" width="7" style="67" bestFit="1" customWidth="1"/>
    <col min="8708" max="8708" width="9" style="67" customWidth="1"/>
    <col min="8709" max="8709" width="7" style="67" bestFit="1" customWidth="1"/>
    <col min="8710" max="8710" width="8" style="67" bestFit="1" customWidth="1"/>
    <col min="8711" max="8711" width="7" style="67" bestFit="1" customWidth="1"/>
    <col min="8712" max="8955" width="9.140625" style="67"/>
    <col min="8956" max="8956" width="12.140625" style="67" customWidth="1"/>
    <col min="8957" max="8957" width="27.5703125" style="67" bestFit="1" customWidth="1"/>
    <col min="8958" max="8958" width="10.140625" style="67" bestFit="1" customWidth="1"/>
    <col min="8959" max="8959" width="11.42578125" style="67" customWidth="1"/>
    <col min="8960" max="8960" width="7" style="67" bestFit="1" customWidth="1"/>
    <col min="8961" max="8961" width="10.140625" style="67" bestFit="1" customWidth="1"/>
    <col min="8962" max="8962" width="11.42578125" style="67" customWidth="1"/>
    <col min="8963" max="8963" width="7" style="67" bestFit="1" customWidth="1"/>
    <col min="8964" max="8964" width="9" style="67" customWidth="1"/>
    <col min="8965" max="8965" width="7" style="67" bestFit="1" customWidth="1"/>
    <col min="8966" max="8966" width="8" style="67" bestFit="1" customWidth="1"/>
    <col min="8967" max="8967" width="7" style="67" bestFit="1" customWidth="1"/>
    <col min="8968" max="9211" width="9.140625" style="67"/>
    <col min="9212" max="9212" width="12.140625" style="67" customWidth="1"/>
    <col min="9213" max="9213" width="27.5703125" style="67" bestFit="1" customWidth="1"/>
    <col min="9214" max="9214" width="10.140625" style="67" bestFit="1" customWidth="1"/>
    <col min="9215" max="9215" width="11.42578125" style="67" customWidth="1"/>
    <col min="9216" max="9216" width="7" style="67" bestFit="1" customWidth="1"/>
    <col min="9217" max="9217" width="10.140625" style="67" bestFit="1" customWidth="1"/>
    <col min="9218" max="9218" width="11.42578125" style="67" customWidth="1"/>
    <col min="9219" max="9219" width="7" style="67" bestFit="1" customWidth="1"/>
    <col min="9220" max="9220" width="9" style="67" customWidth="1"/>
    <col min="9221" max="9221" width="7" style="67" bestFit="1" customWidth="1"/>
    <col min="9222" max="9222" width="8" style="67" bestFit="1" customWidth="1"/>
    <col min="9223" max="9223" width="7" style="67" bestFit="1" customWidth="1"/>
    <col min="9224" max="9467" width="9.140625" style="67"/>
    <col min="9468" max="9468" width="12.140625" style="67" customWidth="1"/>
    <col min="9469" max="9469" width="27.5703125" style="67" bestFit="1" customWidth="1"/>
    <col min="9470" max="9470" width="10.140625" style="67" bestFit="1" customWidth="1"/>
    <col min="9471" max="9471" width="11.42578125" style="67" customWidth="1"/>
    <col min="9472" max="9472" width="7" style="67" bestFit="1" customWidth="1"/>
    <col min="9473" max="9473" width="10.140625" style="67" bestFit="1" customWidth="1"/>
    <col min="9474" max="9474" width="11.42578125" style="67" customWidth="1"/>
    <col min="9475" max="9475" width="7" style="67" bestFit="1" customWidth="1"/>
    <col min="9476" max="9476" width="9" style="67" customWidth="1"/>
    <col min="9477" max="9477" width="7" style="67" bestFit="1" customWidth="1"/>
    <col min="9478" max="9478" width="8" style="67" bestFit="1" customWidth="1"/>
    <col min="9479" max="9479" width="7" style="67" bestFit="1" customWidth="1"/>
    <col min="9480" max="9723" width="9.140625" style="67"/>
    <col min="9724" max="9724" width="12.140625" style="67" customWidth="1"/>
    <col min="9725" max="9725" width="27.5703125" style="67" bestFit="1" customWidth="1"/>
    <col min="9726" max="9726" width="10.140625" style="67" bestFit="1" customWidth="1"/>
    <col min="9727" max="9727" width="11.42578125" style="67" customWidth="1"/>
    <col min="9728" max="9728" width="7" style="67" bestFit="1" customWidth="1"/>
    <col min="9729" max="9729" width="10.140625" style="67" bestFit="1" customWidth="1"/>
    <col min="9730" max="9730" width="11.42578125" style="67" customWidth="1"/>
    <col min="9731" max="9731" width="7" style="67" bestFit="1" customWidth="1"/>
    <col min="9732" max="9732" width="9" style="67" customWidth="1"/>
    <col min="9733" max="9733" width="7" style="67" bestFit="1" customWidth="1"/>
    <col min="9734" max="9734" width="8" style="67" bestFit="1" customWidth="1"/>
    <col min="9735" max="9735" width="7" style="67" bestFit="1" customWidth="1"/>
    <col min="9736" max="9979" width="9.140625" style="67"/>
    <col min="9980" max="9980" width="12.140625" style="67" customWidth="1"/>
    <col min="9981" max="9981" width="27.5703125" style="67" bestFit="1" customWidth="1"/>
    <col min="9982" max="9982" width="10.140625" style="67" bestFit="1" customWidth="1"/>
    <col min="9983" max="9983" width="11.42578125" style="67" customWidth="1"/>
    <col min="9984" max="9984" width="7" style="67" bestFit="1" customWidth="1"/>
    <col min="9985" max="9985" width="10.140625" style="67" bestFit="1" customWidth="1"/>
    <col min="9986" max="9986" width="11.42578125" style="67" customWidth="1"/>
    <col min="9987" max="9987" width="7" style="67" bestFit="1" customWidth="1"/>
    <col min="9988" max="9988" width="9" style="67" customWidth="1"/>
    <col min="9989" max="9989" width="7" style="67" bestFit="1" customWidth="1"/>
    <col min="9990" max="9990" width="8" style="67" bestFit="1" customWidth="1"/>
    <col min="9991" max="9991" width="7" style="67" bestFit="1" customWidth="1"/>
    <col min="9992" max="10235" width="9.140625" style="67"/>
    <col min="10236" max="10236" width="12.140625" style="67" customWidth="1"/>
    <col min="10237" max="10237" width="27.5703125" style="67" bestFit="1" customWidth="1"/>
    <col min="10238" max="10238" width="10.140625" style="67" bestFit="1" customWidth="1"/>
    <col min="10239" max="10239" width="11.42578125" style="67" customWidth="1"/>
    <col min="10240" max="10240" width="7" style="67" bestFit="1" customWidth="1"/>
    <col min="10241" max="10241" width="10.140625" style="67" bestFit="1" customWidth="1"/>
    <col min="10242" max="10242" width="11.42578125" style="67" customWidth="1"/>
    <col min="10243" max="10243" width="7" style="67" bestFit="1" customWidth="1"/>
    <col min="10244" max="10244" width="9" style="67" customWidth="1"/>
    <col min="10245" max="10245" width="7" style="67" bestFit="1" customWidth="1"/>
    <col min="10246" max="10246" width="8" style="67" bestFit="1" customWidth="1"/>
    <col min="10247" max="10247" width="7" style="67" bestFit="1" customWidth="1"/>
    <col min="10248" max="10491" width="9.140625" style="67"/>
    <col min="10492" max="10492" width="12.140625" style="67" customWidth="1"/>
    <col min="10493" max="10493" width="27.5703125" style="67" bestFit="1" customWidth="1"/>
    <col min="10494" max="10494" width="10.140625" style="67" bestFit="1" customWidth="1"/>
    <col min="10495" max="10495" width="11.42578125" style="67" customWidth="1"/>
    <col min="10496" max="10496" width="7" style="67" bestFit="1" customWidth="1"/>
    <col min="10497" max="10497" width="10.140625" style="67" bestFit="1" customWidth="1"/>
    <col min="10498" max="10498" width="11.42578125" style="67" customWidth="1"/>
    <col min="10499" max="10499" width="7" style="67" bestFit="1" customWidth="1"/>
    <col min="10500" max="10500" width="9" style="67" customWidth="1"/>
    <col min="10501" max="10501" width="7" style="67" bestFit="1" customWidth="1"/>
    <col min="10502" max="10502" width="8" style="67" bestFit="1" customWidth="1"/>
    <col min="10503" max="10503" width="7" style="67" bestFit="1" customWidth="1"/>
    <col min="10504" max="10747" width="9.140625" style="67"/>
    <col min="10748" max="10748" width="12.140625" style="67" customWidth="1"/>
    <col min="10749" max="10749" width="27.5703125" style="67" bestFit="1" customWidth="1"/>
    <col min="10750" max="10750" width="10.140625" style="67" bestFit="1" customWidth="1"/>
    <col min="10751" max="10751" width="11.42578125" style="67" customWidth="1"/>
    <col min="10752" max="10752" width="7" style="67" bestFit="1" customWidth="1"/>
    <col min="10753" max="10753" width="10.140625" style="67" bestFit="1" customWidth="1"/>
    <col min="10754" max="10754" width="11.42578125" style="67" customWidth="1"/>
    <col min="10755" max="10755" width="7" style="67" bestFit="1" customWidth="1"/>
    <col min="10756" max="10756" width="9" style="67" customWidth="1"/>
    <col min="10757" max="10757" width="7" style="67" bestFit="1" customWidth="1"/>
    <col min="10758" max="10758" width="8" style="67" bestFit="1" customWidth="1"/>
    <col min="10759" max="10759" width="7" style="67" bestFit="1" customWidth="1"/>
    <col min="10760" max="11003" width="9.140625" style="67"/>
    <col min="11004" max="11004" width="12.140625" style="67" customWidth="1"/>
    <col min="11005" max="11005" width="27.5703125" style="67" bestFit="1" customWidth="1"/>
    <col min="11006" max="11006" width="10.140625" style="67" bestFit="1" customWidth="1"/>
    <col min="11007" max="11007" width="11.42578125" style="67" customWidth="1"/>
    <col min="11008" max="11008" width="7" style="67" bestFit="1" customWidth="1"/>
    <col min="11009" max="11009" width="10.140625" style="67" bestFit="1" customWidth="1"/>
    <col min="11010" max="11010" width="11.42578125" style="67" customWidth="1"/>
    <col min="11011" max="11011" width="7" style="67" bestFit="1" customWidth="1"/>
    <col min="11012" max="11012" width="9" style="67" customWidth="1"/>
    <col min="11013" max="11013" width="7" style="67" bestFit="1" customWidth="1"/>
    <col min="11014" max="11014" width="8" style="67" bestFit="1" customWidth="1"/>
    <col min="11015" max="11015" width="7" style="67" bestFit="1" customWidth="1"/>
    <col min="11016" max="11259" width="9.140625" style="67"/>
    <col min="11260" max="11260" width="12.140625" style="67" customWidth="1"/>
    <col min="11261" max="11261" width="27.5703125" style="67" bestFit="1" customWidth="1"/>
    <col min="11262" max="11262" width="10.140625" style="67" bestFit="1" customWidth="1"/>
    <col min="11263" max="11263" width="11.42578125" style="67" customWidth="1"/>
    <col min="11264" max="11264" width="7" style="67" bestFit="1" customWidth="1"/>
    <col min="11265" max="11265" width="10.140625" style="67" bestFit="1" customWidth="1"/>
    <col min="11266" max="11266" width="11.42578125" style="67" customWidth="1"/>
    <col min="11267" max="11267" width="7" style="67" bestFit="1" customWidth="1"/>
    <col min="11268" max="11268" width="9" style="67" customWidth="1"/>
    <col min="11269" max="11269" width="7" style="67" bestFit="1" customWidth="1"/>
    <col min="11270" max="11270" width="8" style="67" bestFit="1" customWidth="1"/>
    <col min="11271" max="11271" width="7" style="67" bestFit="1" customWidth="1"/>
    <col min="11272" max="11515" width="9.140625" style="67"/>
    <col min="11516" max="11516" width="12.140625" style="67" customWidth="1"/>
    <col min="11517" max="11517" width="27.5703125" style="67" bestFit="1" customWidth="1"/>
    <col min="11518" max="11518" width="10.140625" style="67" bestFit="1" customWidth="1"/>
    <col min="11519" max="11519" width="11.42578125" style="67" customWidth="1"/>
    <col min="11520" max="11520" width="7" style="67" bestFit="1" customWidth="1"/>
    <col min="11521" max="11521" width="10.140625" style="67" bestFit="1" customWidth="1"/>
    <col min="11522" max="11522" width="11.42578125" style="67" customWidth="1"/>
    <col min="11523" max="11523" width="7" style="67" bestFit="1" customWidth="1"/>
    <col min="11524" max="11524" width="9" style="67" customWidth="1"/>
    <col min="11525" max="11525" width="7" style="67" bestFit="1" customWidth="1"/>
    <col min="11526" max="11526" width="8" style="67" bestFit="1" customWidth="1"/>
    <col min="11527" max="11527" width="7" style="67" bestFit="1" customWidth="1"/>
    <col min="11528" max="11771" width="9.140625" style="67"/>
    <col min="11772" max="11772" width="12.140625" style="67" customWidth="1"/>
    <col min="11773" max="11773" width="27.5703125" style="67" bestFit="1" customWidth="1"/>
    <col min="11774" max="11774" width="10.140625" style="67" bestFit="1" customWidth="1"/>
    <col min="11775" max="11775" width="11.42578125" style="67" customWidth="1"/>
    <col min="11776" max="11776" width="7" style="67" bestFit="1" customWidth="1"/>
    <col min="11777" max="11777" width="10.140625" style="67" bestFit="1" customWidth="1"/>
    <col min="11778" max="11778" width="11.42578125" style="67" customWidth="1"/>
    <col min="11779" max="11779" width="7" style="67" bestFit="1" customWidth="1"/>
    <col min="11780" max="11780" width="9" style="67" customWidth="1"/>
    <col min="11781" max="11781" width="7" style="67" bestFit="1" customWidth="1"/>
    <col min="11782" max="11782" width="8" style="67" bestFit="1" customWidth="1"/>
    <col min="11783" max="11783" width="7" style="67" bestFit="1" customWidth="1"/>
    <col min="11784" max="12027" width="9.140625" style="67"/>
    <col min="12028" max="12028" width="12.140625" style="67" customWidth="1"/>
    <col min="12029" max="12029" width="27.5703125" style="67" bestFit="1" customWidth="1"/>
    <col min="12030" max="12030" width="10.140625" style="67" bestFit="1" customWidth="1"/>
    <col min="12031" max="12031" width="11.42578125" style="67" customWidth="1"/>
    <col min="12032" max="12032" width="7" style="67" bestFit="1" customWidth="1"/>
    <col min="12033" max="12033" width="10.140625" style="67" bestFit="1" customWidth="1"/>
    <col min="12034" max="12034" width="11.42578125" style="67" customWidth="1"/>
    <col min="12035" max="12035" width="7" style="67" bestFit="1" customWidth="1"/>
    <col min="12036" max="12036" width="9" style="67" customWidth="1"/>
    <col min="12037" max="12037" width="7" style="67" bestFit="1" customWidth="1"/>
    <col min="12038" max="12038" width="8" style="67" bestFit="1" customWidth="1"/>
    <col min="12039" max="12039" width="7" style="67" bestFit="1" customWidth="1"/>
    <col min="12040" max="12283" width="9.140625" style="67"/>
    <col min="12284" max="12284" width="12.140625" style="67" customWidth="1"/>
    <col min="12285" max="12285" width="27.5703125" style="67" bestFit="1" customWidth="1"/>
    <col min="12286" max="12286" width="10.140625" style="67" bestFit="1" customWidth="1"/>
    <col min="12287" max="12287" width="11.42578125" style="67" customWidth="1"/>
    <col min="12288" max="12288" width="7" style="67" bestFit="1" customWidth="1"/>
    <col min="12289" max="12289" width="10.140625" style="67" bestFit="1" customWidth="1"/>
    <col min="12290" max="12290" width="11.42578125" style="67" customWidth="1"/>
    <col min="12291" max="12291" width="7" style="67" bestFit="1" customWidth="1"/>
    <col min="12292" max="12292" width="9" style="67" customWidth="1"/>
    <col min="12293" max="12293" width="7" style="67" bestFit="1" customWidth="1"/>
    <col min="12294" max="12294" width="8" style="67" bestFit="1" customWidth="1"/>
    <col min="12295" max="12295" width="7" style="67" bestFit="1" customWidth="1"/>
    <col min="12296" max="12539" width="9.140625" style="67"/>
    <col min="12540" max="12540" width="12.140625" style="67" customWidth="1"/>
    <col min="12541" max="12541" width="27.5703125" style="67" bestFit="1" customWidth="1"/>
    <col min="12542" max="12542" width="10.140625" style="67" bestFit="1" customWidth="1"/>
    <col min="12543" max="12543" width="11.42578125" style="67" customWidth="1"/>
    <col min="12544" max="12544" width="7" style="67" bestFit="1" customWidth="1"/>
    <col min="12545" max="12545" width="10.140625" style="67" bestFit="1" customWidth="1"/>
    <col min="12546" max="12546" width="11.42578125" style="67" customWidth="1"/>
    <col min="12547" max="12547" width="7" style="67" bestFit="1" customWidth="1"/>
    <col min="12548" max="12548" width="9" style="67" customWidth="1"/>
    <col min="12549" max="12549" width="7" style="67" bestFit="1" customWidth="1"/>
    <col min="12550" max="12550" width="8" style="67" bestFit="1" customWidth="1"/>
    <col min="12551" max="12551" width="7" style="67" bestFit="1" customWidth="1"/>
    <col min="12552" max="12795" width="9.140625" style="67"/>
    <col min="12796" max="12796" width="12.140625" style="67" customWidth="1"/>
    <col min="12797" max="12797" width="27.5703125" style="67" bestFit="1" customWidth="1"/>
    <col min="12798" max="12798" width="10.140625" style="67" bestFit="1" customWidth="1"/>
    <col min="12799" max="12799" width="11.42578125" style="67" customWidth="1"/>
    <col min="12800" max="12800" width="7" style="67" bestFit="1" customWidth="1"/>
    <col min="12801" max="12801" width="10.140625" style="67" bestFit="1" customWidth="1"/>
    <col min="12802" max="12802" width="11.42578125" style="67" customWidth="1"/>
    <col min="12803" max="12803" width="7" style="67" bestFit="1" customWidth="1"/>
    <col min="12804" max="12804" width="9" style="67" customWidth="1"/>
    <col min="12805" max="12805" width="7" style="67" bestFit="1" customWidth="1"/>
    <col min="12806" max="12806" width="8" style="67" bestFit="1" customWidth="1"/>
    <col min="12807" max="12807" width="7" style="67" bestFit="1" customWidth="1"/>
    <col min="12808" max="13051" width="9.140625" style="67"/>
    <col min="13052" max="13052" width="12.140625" style="67" customWidth="1"/>
    <col min="13053" max="13053" width="27.5703125" style="67" bestFit="1" customWidth="1"/>
    <col min="13054" max="13054" width="10.140625" style="67" bestFit="1" customWidth="1"/>
    <col min="13055" max="13055" width="11.42578125" style="67" customWidth="1"/>
    <col min="13056" max="13056" width="7" style="67" bestFit="1" customWidth="1"/>
    <col min="13057" max="13057" width="10.140625" style="67" bestFit="1" customWidth="1"/>
    <col min="13058" max="13058" width="11.42578125" style="67" customWidth="1"/>
    <col min="13059" max="13059" width="7" style="67" bestFit="1" customWidth="1"/>
    <col min="13060" max="13060" width="9" style="67" customWidth="1"/>
    <col min="13061" max="13061" width="7" style="67" bestFit="1" customWidth="1"/>
    <col min="13062" max="13062" width="8" style="67" bestFit="1" customWidth="1"/>
    <col min="13063" max="13063" width="7" style="67" bestFit="1" customWidth="1"/>
    <col min="13064" max="13307" width="9.140625" style="67"/>
    <col min="13308" max="13308" width="12.140625" style="67" customWidth="1"/>
    <col min="13309" max="13309" width="27.5703125" style="67" bestFit="1" customWidth="1"/>
    <col min="13310" max="13310" width="10.140625" style="67" bestFit="1" customWidth="1"/>
    <col min="13311" max="13311" width="11.42578125" style="67" customWidth="1"/>
    <col min="13312" max="13312" width="7" style="67" bestFit="1" customWidth="1"/>
    <col min="13313" max="13313" width="10.140625" style="67" bestFit="1" customWidth="1"/>
    <col min="13314" max="13314" width="11.42578125" style="67" customWidth="1"/>
    <col min="13315" max="13315" width="7" style="67" bestFit="1" customWidth="1"/>
    <col min="13316" max="13316" width="9" style="67" customWidth="1"/>
    <col min="13317" max="13317" width="7" style="67" bestFit="1" customWidth="1"/>
    <col min="13318" max="13318" width="8" style="67" bestFit="1" customWidth="1"/>
    <col min="13319" max="13319" width="7" style="67" bestFit="1" customWidth="1"/>
    <col min="13320" max="13563" width="9.140625" style="67"/>
    <col min="13564" max="13564" width="12.140625" style="67" customWidth="1"/>
    <col min="13565" max="13565" width="27.5703125" style="67" bestFit="1" customWidth="1"/>
    <col min="13566" max="13566" width="10.140625" style="67" bestFit="1" customWidth="1"/>
    <col min="13567" max="13567" width="11.42578125" style="67" customWidth="1"/>
    <col min="13568" max="13568" width="7" style="67" bestFit="1" customWidth="1"/>
    <col min="13569" max="13569" width="10.140625" style="67" bestFit="1" customWidth="1"/>
    <col min="13570" max="13570" width="11.42578125" style="67" customWidth="1"/>
    <col min="13571" max="13571" width="7" style="67" bestFit="1" customWidth="1"/>
    <col min="13572" max="13572" width="9" style="67" customWidth="1"/>
    <col min="13573" max="13573" width="7" style="67" bestFit="1" customWidth="1"/>
    <col min="13574" max="13574" width="8" style="67" bestFit="1" customWidth="1"/>
    <col min="13575" max="13575" width="7" style="67" bestFit="1" customWidth="1"/>
    <col min="13576" max="13819" width="9.140625" style="67"/>
    <col min="13820" max="13820" width="12.140625" style="67" customWidth="1"/>
    <col min="13821" max="13821" width="27.5703125" style="67" bestFit="1" customWidth="1"/>
    <col min="13822" max="13822" width="10.140625" style="67" bestFit="1" customWidth="1"/>
    <col min="13823" max="13823" width="11.42578125" style="67" customWidth="1"/>
    <col min="13824" max="13824" width="7" style="67" bestFit="1" customWidth="1"/>
    <col min="13825" max="13825" width="10.140625" style="67" bestFit="1" customWidth="1"/>
    <col min="13826" max="13826" width="11.42578125" style="67" customWidth="1"/>
    <col min="13827" max="13827" width="7" style="67" bestFit="1" customWidth="1"/>
    <col min="13828" max="13828" width="9" style="67" customWidth="1"/>
    <col min="13829" max="13829" width="7" style="67" bestFit="1" customWidth="1"/>
    <col min="13830" max="13830" width="8" style="67" bestFit="1" customWidth="1"/>
    <col min="13831" max="13831" width="7" style="67" bestFit="1" customWidth="1"/>
    <col min="13832" max="14075" width="9.140625" style="67"/>
    <col min="14076" max="14076" width="12.140625" style="67" customWidth="1"/>
    <col min="14077" max="14077" width="27.5703125" style="67" bestFit="1" customWidth="1"/>
    <col min="14078" max="14078" width="10.140625" style="67" bestFit="1" customWidth="1"/>
    <col min="14079" max="14079" width="11.42578125" style="67" customWidth="1"/>
    <col min="14080" max="14080" width="7" style="67" bestFit="1" customWidth="1"/>
    <col min="14081" max="14081" width="10.140625" style="67" bestFit="1" customWidth="1"/>
    <col min="14082" max="14082" width="11.42578125" style="67" customWidth="1"/>
    <col min="14083" max="14083" width="7" style="67" bestFit="1" customWidth="1"/>
    <col min="14084" max="14084" width="9" style="67" customWidth="1"/>
    <col min="14085" max="14085" width="7" style="67" bestFit="1" customWidth="1"/>
    <col min="14086" max="14086" width="8" style="67" bestFit="1" customWidth="1"/>
    <col min="14087" max="14087" width="7" style="67" bestFit="1" customWidth="1"/>
    <col min="14088" max="14331" width="9.140625" style="67"/>
    <col min="14332" max="14332" width="12.140625" style="67" customWidth="1"/>
    <col min="14333" max="14333" width="27.5703125" style="67" bestFit="1" customWidth="1"/>
    <col min="14334" max="14334" width="10.140625" style="67" bestFit="1" customWidth="1"/>
    <col min="14335" max="14335" width="11.42578125" style="67" customWidth="1"/>
    <col min="14336" max="14336" width="7" style="67" bestFit="1" customWidth="1"/>
    <col min="14337" max="14337" width="10.140625" style="67" bestFit="1" customWidth="1"/>
    <col min="14338" max="14338" width="11.42578125" style="67" customWidth="1"/>
    <col min="14339" max="14339" width="7" style="67" bestFit="1" customWidth="1"/>
    <col min="14340" max="14340" width="9" style="67" customWidth="1"/>
    <col min="14341" max="14341" width="7" style="67" bestFit="1" customWidth="1"/>
    <col min="14342" max="14342" width="8" style="67" bestFit="1" customWidth="1"/>
    <col min="14343" max="14343" width="7" style="67" bestFit="1" customWidth="1"/>
    <col min="14344" max="14587" width="9.140625" style="67"/>
    <col min="14588" max="14588" width="12.140625" style="67" customWidth="1"/>
    <col min="14589" max="14589" width="27.5703125" style="67" bestFit="1" customWidth="1"/>
    <col min="14590" max="14590" width="10.140625" style="67" bestFit="1" customWidth="1"/>
    <col min="14591" max="14591" width="11.42578125" style="67" customWidth="1"/>
    <col min="14592" max="14592" width="7" style="67" bestFit="1" customWidth="1"/>
    <col min="14593" max="14593" width="10.140625" style="67" bestFit="1" customWidth="1"/>
    <col min="14594" max="14594" width="11.42578125" style="67" customWidth="1"/>
    <col min="14595" max="14595" width="7" style="67" bestFit="1" customWidth="1"/>
    <col min="14596" max="14596" width="9" style="67" customWidth="1"/>
    <col min="14597" max="14597" width="7" style="67" bestFit="1" customWidth="1"/>
    <col min="14598" max="14598" width="8" style="67" bestFit="1" customWidth="1"/>
    <col min="14599" max="14599" width="7" style="67" bestFit="1" customWidth="1"/>
    <col min="14600" max="14843" width="9.140625" style="67"/>
    <col min="14844" max="14844" width="12.140625" style="67" customWidth="1"/>
    <col min="14845" max="14845" width="27.5703125" style="67" bestFit="1" customWidth="1"/>
    <col min="14846" max="14846" width="10.140625" style="67" bestFit="1" customWidth="1"/>
    <col min="14847" max="14847" width="11.42578125" style="67" customWidth="1"/>
    <col min="14848" max="14848" width="7" style="67" bestFit="1" customWidth="1"/>
    <col min="14849" max="14849" width="10.140625" style="67" bestFit="1" customWidth="1"/>
    <col min="14850" max="14850" width="11.42578125" style="67" customWidth="1"/>
    <col min="14851" max="14851" width="7" style="67" bestFit="1" customWidth="1"/>
    <col min="14852" max="14852" width="9" style="67" customWidth="1"/>
    <col min="14853" max="14853" width="7" style="67" bestFit="1" customWidth="1"/>
    <col min="14854" max="14854" width="8" style="67" bestFit="1" customWidth="1"/>
    <col min="14855" max="14855" width="7" style="67" bestFit="1" customWidth="1"/>
    <col min="14856" max="15099" width="9.140625" style="67"/>
    <col min="15100" max="15100" width="12.140625" style="67" customWidth="1"/>
    <col min="15101" max="15101" width="27.5703125" style="67" bestFit="1" customWidth="1"/>
    <col min="15102" max="15102" width="10.140625" style="67" bestFit="1" customWidth="1"/>
    <col min="15103" max="15103" width="11.42578125" style="67" customWidth="1"/>
    <col min="15104" max="15104" width="7" style="67" bestFit="1" customWidth="1"/>
    <col min="15105" max="15105" width="10.140625" style="67" bestFit="1" customWidth="1"/>
    <col min="15106" max="15106" width="11.42578125" style="67" customWidth="1"/>
    <col min="15107" max="15107" width="7" style="67" bestFit="1" customWidth="1"/>
    <col min="15108" max="15108" width="9" style="67" customWidth="1"/>
    <col min="15109" max="15109" width="7" style="67" bestFit="1" customWidth="1"/>
    <col min="15110" max="15110" width="8" style="67" bestFit="1" customWidth="1"/>
    <col min="15111" max="15111" width="7" style="67" bestFit="1" customWidth="1"/>
    <col min="15112" max="15355" width="9.140625" style="67"/>
    <col min="15356" max="15356" width="12.140625" style="67" customWidth="1"/>
    <col min="15357" max="15357" width="27.5703125" style="67" bestFit="1" customWidth="1"/>
    <col min="15358" max="15358" width="10.140625" style="67" bestFit="1" customWidth="1"/>
    <col min="15359" max="15359" width="11.42578125" style="67" customWidth="1"/>
    <col min="15360" max="15360" width="7" style="67" bestFit="1" customWidth="1"/>
    <col min="15361" max="15361" width="10.140625" style="67" bestFit="1" customWidth="1"/>
    <col min="15362" max="15362" width="11.42578125" style="67" customWidth="1"/>
    <col min="15363" max="15363" width="7" style="67" bestFit="1" customWidth="1"/>
    <col min="15364" max="15364" width="9" style="67" customWidth="1"/>
    <col min="15365" max="15365" width="7" style="67" bestFit="1" customWidth="1"/>
    <col min="15366" max="15366" width="8" style="67" bestFit="1" customWidth="1"/>
    <col min="15367" max="15367" width="7" style="67" bestFit="1" customWidth="1"/>
    <col min="15368" max="15611" width="9.140625" style="67"/>
    <col min="15612" max="15612" width="12.140625" style="67" customWidth="1"/>
    <col min="15613" max="15613" width="27.5703125" style="67" bestFit="1" customWidth="1"/>
    <col min="15614" max="15614" width="10.140625" style="67" bestFit="1" customWidth="1"/>
    <col min="15615" max="15615" width="11.42578125" style="67" customWidth="1"/>
    <col min="15616" max="15616" width="7" style="67" bestFit="1" customWidth="1"/>
    <col min="15617" max="15617" width="10.140625" style="67" bestFit="1" customWidth="1"/>
    <col min="15618" max="15618" width="11.42578125" style="67" customWidth="1"/>
    <col min="15619" max="15619" width="7" style="67" bestFit="1" customWidth="1"/>
    <col min="15620" max="15620" width="9" style="67" customWidth="1"/>
    <col min="15621" max="15621" width="7" style="67" bestFit="1" customWidth="1"/>
    <col min="15622" max="15622" width="8" style="67" bestFit="1" customWidth="1"/>
    <col min="15623" max="15623" width="7" style="67" bestFit="1" customWidth="1"/>
    <col min="15624" max="15867" width="9.140625" style="67"/>
    <col min="15868" max="15868" width="12.140625" style="67" customWidth="1"/>
    <col min="15869" max="15869" width="27.5703125" style="67" bestFit="1" customWidth="1"/>
    <col min="15870" max="15870" width="10.140625" style="67" bestFit="1" customWidth="1"/>
    <col min="15871" max="15871" width="11.42578125" style="67" customWidth="1"/>
    <col min="15872" max="15872" width="7" style="67" bestFit="1" customWidth="1"/>
    <col min="15873" max="15873" width="10.140625" style="67" bestFit="1" customWidth="1"/>
    <col min="15874" max="15874" width="11.42578125" style="67" customWidth="1"/>
    <col min="15875" max="15875" width="7" style="67" bestFit="1" customWidth="1"/>
    <col min="15876" max="15876" width="9" style="67" customWidth="1"/>
    <col min="15877" max="15877" width="7" style="67" bestFit="1" customWidth="1"/>
    <col min="15878" max="15878" width="8" style="67" bestFit="1" customWidth="1"/>
    <col min="15879" max="15879" width="7" style="67" bestFit="1" customWidth="1"/>
    <col min="15880" max="16123" width="9.140625" style="67"/>
    <col min="16124" max="16124" width="12.140625" style="67" customWidth="1"/>
    <col min="16125" max="16125" width="27.5703125" style="67" bestFit="1" customWidth="1"/>
    <col min="16126" max="16126" width="10.140625" style="67" bestFit="1" customWidth="1"/>
    <col min="16127" max="16127" width="11.42578125" style="67" customWidth="1"/>
    <col min="16128" max="16128" width="7" style="67" bestFit="1" customWidth="1"/>
    <col min="16129" max="16129" width="10.140625" style="67" bestFit="1" customWidth="1"/>
    <col min="16130" max="16130" width="11.42578125" style="67" customWidth="1"/>
    <col min="16131" max="16131" width="7" style="67" bestFit="1" customWidth="1"/>
    <col min="16132" max="16132" width="9" style="67" customWidth="1"/>
    <col min="16133" max="16133" width="7" style="67" bestFit="1" customWidth="1"/>
    <col min="16134" max="16134" width="8" style="67" bestFit="1" customWidth="1"/>
    <col min="16135" max="16135" width="7" style="67" bestFit="1" customWidth="1"/>
    <col min="16136" max="16384" width="9.140625" style="67"/>
  </cols>
  <sheetData>
    <row r="1" spans="1:12" x14ac:dyDescent="0.25">
      <c r="A1" s="66" t="s">
        <v>86</v>
      </c>
    </row>
    <row r="2" spans="1:12" x14ac:dyDescent="0.25">
      <c r="A2" s="70" t="s">
        <v>87</v>
      </c>
    </row>
    <row r="3" spans="1:12" x14ac:dyDescent="0.25">
      <c r="A3" s="71" t="s">
        <v>88</v>
      </c>
    </row>
    <row r="4" spans="1:12" x14ac:dyDescent="0.25">
      <c r="A4" s="187">
        <v>40611</v>
      </c>
      <c r="B4" s="187"/>
    </row>
    <row r="5" spans="1:12" ht="15.75" thickBot="1" x14ac:dyDescent="0.3">
      <c r="A5" s="72"/>
      <c r="B5" s="72"/>
      <c r="C5" s="72"/>
    </row>
    <row r="6" spans="1:12" s="73" customFormat="1" ht="13.5" customHeight="1" thickBot="1" x14ac:dyDescent="0.25">
      <c r="C6" s="188" t="s">
        <v>89</v>
      </c>
      <c r="D6" s="189"/>
      <c r="E6" s="190"/>
      <c r="F6" s="188" t="s">
        <v>90</v>
      </c>
      <c r="G6" s="189"/>
      <c r="H6" s="190"/>
      <c r="I6" s="191" t="s">
        <v>91</v>
      </c>
      <c r="J6" s="192"/>
      <c r="K6" s="192"/>
      <c r="L6" s="193"/>
    </row>
    <row r="7" spans="1:12" s="73" customFormat="1" ht="51.75" thickBot="1" x14ac:dyDescent="0.25">
      <c r="A7" s="74" t="s">
        <v>92</v>
      </c>
      <c r="B7" s="75" t="s">
        <v>6</v>
      </c>
      <c r="C7" s="76" t="s">
        <v>93</v>
      </c>
      <c r="D7" s="77" t="s">
        <v>94</v>
      </c>
      <c r="E7" s="78" t="s">
        <v>95</v>
      </c>
      <c r="F7" s="76" t="s">
        <v>93</v>
      </c>
      <c r="G7" s="77" t="s">
        <v>94</v>
      </c>
      <c r="H7" s="78" t="s">
        <v>95</v>
      </c>
      <c r="I7" s="79" t="s">
        <v>93</v>
      </c>
      <c r="J7" s="80" t="s">
        <v>96</v>
      </c>
      <c r="K7" s="80" t="s">
        <v>97</v>
      </c>
      <c r="L7" s="81" t="s">
        <v>96</v>
      </c>
    </row>
    <row r="8" spans="1:12" s="90" customFormat="1" ht="12.75" x14ac:dyDescent="0.2">
      <c r="A8" s="82" t="s">
        <v>98</v>
      </c>
      <c r="B8" s="83" t="s">
        <v>8</v>
      </c>
      <c r="C8" s="84">
        <v>12702379</v>
      </c>
      <c r="D8" s="85">
        <v>1</v>
      </c>
      <c r="E8" s="86" t="s">
        <v>10</v>
      </c>
      <c r="F8" s="87">
        <v>12281054</v>
      </c>
      <c r="G8" s="85">
        <v>1</v>
      </c>
      <c r="H8" s="88" t="s">
        <v>10</v>
      </c>
      <c r="I8" s="84">
        <v>421325</v>
      </c>
      <c r="J8" s="89" t="s">
        <v>10</v>
      </c>
      <c r="K8" s="85">
        <v>3.4000000000000002E-2</v>
      </c>
      <c r="L8" s="86" t="s">
        <v>10</v>
      </c>
    </row>
    <row r="9" spans="1:12" s="90" customFormat="1" ht="12.75" x14ac:dyDescent="0.2">
      <c r="A9" s="91" t="s">
        <v>99</v>
      </c>
      <c r="B9" s="90" t="s">
        <v>100</v>
      </c>
      <c r="C9" s="92">
        <v>101407</v>
      </c>
      <c r="D9" s="93">
        <v>8.0000000000000002E-3</v>
      </c>
      <c r="E9" s="94" t="s">
        <v>10</v>
      </c>
      <c r="F9" s="95">
        <v>91292</v>
      </c>
      <c r="G9" s="93">
        <v>7.0000000000000001E-3</v>
      </c>
      <c r="H9" s="96" t="s">
        <v>10</v>
      </c>
      <c r="I9" s="92">
        <v>10115</v>
      </c>
      <c r="J9" s="97" t="s">
        <v>10</v>
      </c>
      <c r="K9" s="93">
        <v>0.111</v>
      </c>
      <c r="L9" s="94" t="s">
        <v>10</v>
      </c>
    </row>
    <row r="10" spans="1:12" s="99" customFormat="1" x14ac:dyDescent="0.25">
      <c r="A10" s="98" t="s">
        <v>101</v>
      </c>
      <c r="B10" s="99" t="s">
        <v>102</v>
      </c>
      <c r="C10" s="100">
        <v>1011</v>
      </c>
      <c r="D10" s="101">
        <v>0</v>
      </c>
      <c r="E10" s="102">
        <v>1789</v>
      </c>
      <c r="F10" s="103">
        <v>905</v>
      </c>
      <c r="G10" s="101">
        <v>0</v>
      </c>
      <c r="H10" s="104">
        <v>1873</v>
      </c>
      <c r="I10" s="100">
        <v>106</v>
      </c>
      <c r="J10" s="105">
        <v>724</v>
      </c>
      <c r="K10" s="101">
        <v>0.11700000000000001</v>
      </c>
      <c r="L10" s="102">
        <v>421</v>
      </c>
    </row>
    <row r="11" spans="1:12" s="99" customFormat="1" x14ac:dyDescent="0.25">
      <c r="A11" s="98" t="s">
        <v>103</v>
      </c>
      <c r="B11" s="99" t="s">
        <v>104</v>
      </c>
      <c r="C11" s="100">
        <v>952</v>
      </c>
      <c r="D11" s="101">
        <v>0</v>
      </c>
      <c r="E11" s="102">
        <v>1827</v>
      </c>
      <c r="F11" s="103">
        <v>848</v>
      </c>
      <c r="G11" s="101">
        <v>0</v>
      </c>
      <c r="H11" s="104">
        <v>1921</v>
      </c>
      <c r="I11" s="100">
        <v>104</v>
      </c>
      <c r="J11" s="105">
        <v>733</v>
      </c>
      <c r="K11" s="101">
        <v>0.123</v>
      </c>
      <c r="L11" s="102">
        <v>389</v>
      </c>
    </row>
    <row r="12" spans="1:12" s="99" customFormat="1" x14ac:dyDescent="0.25">
      <c r="A12" s="98" t="s">
        <v>105</v>
      </c>
      <c r="B12" s="99" t="s">
        <v>106</v>
      </c>
      <c r="C12" s="100">
        <v>641</v>
      </c>
      <c r="D12" s="101">
        <v>0</v>
      </c>
      <c r="E12" s="102">
        <v>2074</v>
      </c>
      <c r="F12" s="103">
        <v>576</v>
      </c>
      <c r="G12" s="101">
        <v>0</v>
      </c>
      <c r="H12" s="104">
        <v>2139</v>
      </c>
      <c r="I12" s="100">
        <v>65</v>
      </c>
      <c r="J12" s="105">
        <v>868</v>
      </c>
      <c r="K12" s="101">
        <v>0.113</v>
      </c>
      <c r="L12" s="102">
        <v>434</v>
      </c>
    </row>
    <row r="13" spans="1:12" s="99" customFormat="1" x14ac:dyDescent="0.25">
      <c r="A13" s="98" t="s">
        <v>107</v>
      </c>
      <c r="B13" s="99" t="s">
        <v>108</v>
      </c>
      <c r="C13" s="100">
        <v>2389</v>
      </c>
      <c r="D13" s="101">
        <v>0</v>
      </c>
      <c r="E13" s="102">
        <v>1099</v>
      </c>
      <c r="F13" s="103">
        <v>1818</v>
      </c>
      <c r="G13" s="101">
        <v>0</v>
      </c>
      <c r="H13" s="104">
        <v>1309</v>
      </c>
      <c r="I13" s="100">
        <v>571</v>
      </c>
      <c r="J13" s="105">
        <v>285</v>
      </c>
      <c r="K13" s="101">
        <v>0.314</v>
      </c>
      <c r="L13" s="102">
        <v>110</v>
      </c>
    </row>
    <row r="14" spans="1:12" s="99" customFormat="1" x14ac:dyDescent="0.25">
      <c r="A14" s="98" t="s">
        <v>109</v>
      </c>
      <c r="B14" s="99" t="s">
        <v>110</v>
      </c>
      <c r="C14" s="100">
        <v>1200</v>
      </c>
      <c r="D14" s="101">
        <v>0</v>
      </c>
      <c r="E14" s="102">
        <v>1666</v>
      </c>
      <c r="F14" s="103">
        <v>1101</v>
      </c>
      <c r="G14" s="101">
        <v>0</v>
      </c>
      <c r="H14" s="104">
        <v>1731</v>
      </c>
      <c r="I14" s="100">
        <v>99</v>
      </c>
      <c r="J14" s="105">
        <v>751</v>
      </c>
      <c r="K14" s="101">
        <v>0.09</v>
      </c>
      <c r="L14" s="102">
        <v>534</v>
      </c>
    </row>
    <row r="15" spans="1:12" s="106" customFormat="1" x14ac:dyDescent="0.25">
      <c r="A15" s="98" t="s">
        <v>111</v>
      </c>
      <c r="B15" s="99" t="s">
        <v>112</v>
      </c>
      <c r="C15" s="100">
        <v>1800</v>
      </c>
      <c r="D15" s="101">
        <v>0</v>
      </c>
      <c r="E15" s="102">
        <v>1333</v>
      </c>
      <c r="F15" s="103">
        <v>1378</v>
      </c>
      <c r="G15" s="101">
        <v>0</v>
      </c>
      <c r="H15" s="104">
        <v>1531</v>
      </c>
      <c r="I15" s="100">
        <v>422</v>
      </c>
      <c r="J15" s="105">
        <v>353</v>
      </c>
      <c r="K15" s="101">
        <v>0.30599999999999999</v>
      </c>
      <c r="L15" s="102">
        <v>113</v>
      </c>
    </row>
    <row r="16" spans="1:12" s="106" customFormat="1" x14ac:dyDescent="0.25">
      <c r="A16" s="98" t="s">
        <v>113</v>
      </c>
      <c r="B16" s="99" t="s">
        <v>114</v>
      </c>
      <c r="C16" s="100">
        <v>2567</v>
      </c>
      <c r="D16" s="101">
        <v>0</v>
      </c>
      <c r="E16" s="102">
        <v>1031</v>
      </c>
      <c r="F16" s="103">
        <v>2678</v>
      </c>
      <c r="G16" s="101">
        <v>0</v>
      </c>
      <c r="H16" s="104">
        <v>984</v>
      </c>
      <c r="I16" s="100">
        <v>-111</v>
      </c>
      <c r="J16" s="105">
        <v>2058</v>
      </c>
      <c r="K16" s="101">
        <v>-4.1000000000000002E-2</v>
      </c>
      <c r="L16" s="102">
        <v>1735</v>
      </c>
    </row>
    <row r="17" spans="1:12" s="106" customFormat="1" x14ac:dyDescent="0.25">
      <c r="A17" s="98" t="s">
        <v>115</v>
      </c>
      <c r="B17" s="99" t="s">
        <v>116</v>
      </c>
      <c r="C17" s="100">
        <v>3876</v>
      </c>
      <c r="D17" s="101">
        <v>0</v>
      </c>
      <c r="E17" s="102">
        <v>739</v>
      </c>
      <c r="F17" s="103">
        <v>3291</v>
      </c>
      <c r="G17" s="101">
        <v>0</v>
      </c>
      <c r="H17" s="104">
        <v>830</v>
      </c>
      <c r="I17" s="100">
        <v>585</v>
      </c>
      <c r="J17" s="105">
        <v>282</v>
      </c>
      <c r="K17" s="101">
        <v>0.17799999999999999</v>
      </c>
      <c r="L17" s="102">
        <v>237</v>
      </c>
    </row>
    <row r="18" spans="1:12" s="106" customFormat="1" x14ac:dyDescent="0.25">
      <c r="A18" s="98" t="s">
        <v>117</v>
      </c>
      <c r="B18" s="99" t="s">
        <v>118</v>
      </c>
      <c r="C18" s="100">
        <v>7085</v>
      </c>
      <c r="D18" s="101">
        <v>1E-3</v>
      </c>
      <c r="E18" s="102">
        <v>389</v>
      </c>
      <c r="F18" s="103">
        <v>5709</v>
      </c>
      <c r="G18" s="101">
        <v>0</v>
      </c>
      <c r="H18" s="104">
        <v>466</v>
      </c>
      <c r="I18" s="100">
        <v>1376</v>
      </c>
      <c r="J18" s="105">
        <v>154</v>
      </c>
      <c r="K18" s="101">
        <v>0.24099999999999999</v>
      </c>
      <c r="L18" s="102">
        <v>158</v>
      </c>
    </row>
    <row r="19" spans="1:12" s="106" customFormat="1" x14ac:dyDescent="0.25">
      <c r="A19" s="98" t="s">
        <v>119</v>
      </c>
      <c r="B19" s="99" t="s">
        <v>120</v>
      </c>
      <c r="C19" s="100">
        <v>6162</v>
      </c>
      <c r="D19" s="101">
        <v>0</v>
      </c>
      <c r="E19" s="102">
        <v>456</v>
      </c>
      <c r="F19" s="103">
        <v>5718</v>
      </c>
      <c r="G19" s="101">
        <v>0</v>
      </c>
      <c r="H19" s="104">
        <v>465</v>
      </c>
      <c r="I19" s="100">
        <v>444</v>
      </c>
      <c r="J19" s="105">
        <v>340</v>
      </c>
      <c r="K19" s="101">
        <v>7.8E-2</v>
      </c>
      <c r="L19" s="102">
        <v>601</v>
      </c>
    </row>
    <row r="20" spans="1:12" s="106" customFormat="1" x14ac:dyDescent="0.25">
      <c r="A20" s="98" t="s">
        <v>121</v>
      </c>
      <c r="B20" s="99" t="s">
        <v>122</v>
      </c>
      <c r="C20" s="100">
        <v>1521</v>
      </c>
      <c r="D20" s="101">
        <v>0</v>
      </c>
      <c r="E20" s="102">
        <v>1466</v>
      </c>
      <c r="F20" s="103">
        <v>1365</v>
      </c>
      <c r="G20" s="101">
        <v>0</v>
      </c>
      <c r="H20" s="104">
        <v>1538</v>
      </c>
      <c r="I20" s="100">
        <v>156</v>
      </c>
      <c r="J20" s="105">
        <v>615</v>
      </c>
      <c r="K20" s="101">
        <v>0.114</v>
      </c>
      <c r="L20" s="102">
        <v>430</v>
      </c>
    </row>
    <row r="21" spans="1:12" s="106" customFormat="1" x14ac:dyDescent="0.25">
      <c r="A21" s="98" t="s">
        <v>123</v>
      </c>
      <c r="B21" s="99" t="s">
        <v>124</v>
      </c>
      <c r="C21" s="100">
        <v>507</v>
      </c>
      <c r="D21" s="101">
        <v>0</v>
      </c>
      <c r="E21" s="102">
        <v>2185</v>
      </c>
      <c r="F21" s="103">
        <v>486</v>
      </c>
      <c r="G21" s="101">
        <v>0</v>
      </c>
      <c r="H21" s="104">
        <v>2227</v>
      </c>
      <c r="I21" s="100">
        <v>21</v>
      </c>
      <c r="J21" s="105">
        <v>1098</v>
      </c>
      <c r="K21" s="101">
        <v>4.2999999999999997E-2</v>
      </c>
      <c r="L21" s="102">
        <v>866</v>
      </c>
    </row>
    <row r="22" spans="1:12" s="106" customFormat="1" x14ac:dyDescent="0.25">
      <c r="A22" s="98" t="s">
        <v>125</v>
      </c>
      <c r="B22" s="99" t="s">
        <v>126</v>
      </c>
      <c r="C22" s="100">
        <v>4877</v>
      </c>
      <c r="D22" s="101">
        <v>0</v>
      </c>
      <c r="E22" s="102">
        <v>585</v>
      </c>
      <c r="F22" s="103">
        <v>4590</v>
      </c>
      <c r="G22" s="101">
        <v>0</v>
      </c>
      <c r="H22" s="104">
        <v>600</v>
      </c>
      <c r="I22" s="100">
        <v>287</v>
      </c>
      <c r="J22" s="105">
        <v>441</v>
      </c>
      <c r="K22" s="101">
        <v>6.3E-2</v>
      </c>
      <c r="L22" s="102">
        <v>703</v>
      </c>
    </row>
    <row r="23" spans="1:12" s="106" customFormat="1" x14ac:dyDescent="0.25">
      <c r="A23" s="98" t="s">
        <v>127</v>
      </c>
      <c r="B23" s="99" t="s">
        <v>128</v>
      </c>
      <c r="C23" s="100">
        <v>831</v>
      </c>
      <c r="D23" s="101">
        <v>0</v>
      </c>
      <c r="E23" s="102">
        <v>1926</v>
      </c>
      <c r="F23" s="103">
        <v>844</v>
      </c>
      <c r="G23" s="101">
        <v>0</v>
      </c>
      <c r="H23" s="104">
        <v>1927</v>
      </c>
      <c r="I23" s="100">
        <v>-13</v>
      </c>
      <c r="J23" s="105">
        <v>1421</v>
      </c>
      <c r="K23" s="101">
        <v>-1.4999999999999999E-2</v>
      </c>
      <c r="L23" s="102">
        <v>1450</v>
      </c>
    </row>
    <row r="24" spans="1:12" s="106" customFormat="1" x14ac:dyDescent="0.25">
      <c r="A24" s="98" t="s">
        <v>129</v>
      </c>
      <c r="B24" s="99" t="s">
        <v>130</v>
      </c>
      <c r="C24" s="100">
        <v>2700</v>
      </c>
      <c r="D24" s="101">
        <v>0</v>
      </c>
      <c r="E24" s="102">
        <v>990</v>
      </c>
      <c r="F24" s="103">
        <v>2269</v>
      </c>
      <c r="G24" s="101">
        <v>0</v>
      </c>
      <c r="H24" s="104">
        <v>1124</v>
      </c>
      <c r="I24" s="100">
        <v>431</v>
      </c>
      <c r="J24" s="105">
        <v>348</v>
      </c>
      <c r="K24" s="101">
        <v>0.19</v>
      </c>
      <c r="L24" s="102">
        <v>216</v>
      </c>
    </row>
    <row r="25" spans="1:12" s="106" customFormat="1" x14ac:dyDescent="0.25">
      <c r="A25" s="98" t="s">
        <v>131</v>
      </c>
      <c r="B25" s="99" t="s">
        <v>132</v>
      </c>
      <c r="C25" s="100">
        <v>7620</v>
      </c>
      <c r="D25" s="101">
        <v>1E-3</v>
      </c>
      <c r="E25" s="102">
        <v>351</v>
      </c>
      <c r="F25" s="103">
        <v>7490</v>
      </c>
      <c r="G25" s="101">
        <v>1E-3</v>
      </c>
      <c r="H25" s="104">
        <v>332</v>
      </c>
      <c r="I25" s="100">
        <v>130</v>
      </c>
      <c r="J25" s="105">
        <v>673</v>
      </c>
      <c r="K25" s="101">
        <v>1.7000000000000001E-2</v>
      </c>
      <c r="L25" s="102">
        <v>1104</v>
      </c>
    </row>
    <row r="26" spans="1:12" s="106" customFormat="1" x14ac:dyDescent="0.25">
      <c r="A26" s="98" t="s">
        <v>133</v>
      </c>
      <c r="B26" s="99" t="s">
        <v>134</v>
      </c>
      <c r="C26" s="100">
        <v>2530</v>
      </c>
      <c r="D26" s="101">
        <v>0</v>
      </c>
      <c r="E26" s="102">
        <v>1049</v>
      </c>
      <c r="F26" s="103">
        <v>2044</v>
      </c>
      <c r="G26" s="101">
        <v>0</v>
      </c>
      <c r="H26" s="104">
        <v>1212</v>
      </c>
      <c r="I26" s="100">
        <v>486</v>
      </c>
      <c r="J26" s="105">
        <v>324</v>
      </c>
      <c r="K26" s="101">
        <v>0.23799999999999999</v>
      </c>
      <c r="L26" s="102">
        <v>161</v>
      </c>
    </row>
    <row r="27" spans="1:12" s="106" customFormat="1" x14ac:dyDescent="0.25">
      <c r="A27" s="98" t="s">
        <v>135</v>
      </c>
      <c r="B27" s="99" t="s">
        <v>136</v>
      </c>
      <c r="C27" s="100">
        <v>2372</v>
      </c>
      <c r="D27" s="101">
        <v>0</v>
      </c>
      <c r="E27" s="102">
        <v>1107</v>
      </c>
      <c r="F27" s="103">
        <v>2216</v>
      </c>
      <c r="G27" s="101">
        <v>0</v>
      </c>
      <c r="H27" s="104">
        <v>1146</v>
      </c>
      <c r="I27" s="100">
        <v>156</v>
      </c>
      <c r="J27" s="105">
        <v>615</v>
      </c>
      <c r="K27" s="101">
        <v>7.0000000000000007E-2</v>
      </c>
      <c r="L27" s="102">
        <v>651</v>
      </c>
    </row>
    <row r="28" spans="1:12" s="106" customFormat="1" x14ac:dyDescent="0.25">
      <c r="A28" s="98" t="s">
        <v>137</v>
      </c>
      <c r="B28" s="99" t="s">
        <v>138</v>
      </c>
      <c r="C28" s="100">
        <v>943</v>
      </c>
      <c r="D28" s="101">
        <v>0</v>
      </c>
      <c r="E28" s="102">
        <v>1834</v>
      </c>
      <c r="F28" s="103">
        <v>825</v>
      </c>
      <c r="G28" s="101">
        <v>0</v>
      </c>
      <c r="H28" s="104">
        <v>1941</v>
      </c>
      <c r="I28" s="100">
        <v>118</v>
      </c>
      <c r="J28" s="105">
        <v>695</v>
      </c>
      <c r="K28" s="101">
        <v>0.14299999999999999</v>
      </c>
      <c r="L28" s="102">
        <v>318</v>
      </c>
    </row>
    <row r="29" spans="1:12" s="106" customFormat="1" x14ac:dyDescent="0.25">
      <c r="A29" s="98" t="s">
        <v>139</v>
      </c>
      <c r="B29" s="99" t="s">
        <v>140</v>
      </c>
      <c r="C29" s="100">
        <v>2369</v>
      </c>
      <c r="D29" s="101">
        <v>0</v>
      </c>
      <c r="E29" s="102">
        <v>1110</v>
      </c>
      <c r="F29" s="103">
        <v>2233</v>
      </c>
      <c r="G29" s="101">
        <v>0</v>
      </c>
      <c r="H29" s="104">
        <v>1140</v>
      </c>
      <c r="I29" s="100">
        <v>136</v>
      </c>
      <c r="J29" s="105">
        <v>662</v>
      </c>
      <c r="K29" s="101">
        <v>6.0999999999999999E-2</v>
      </c>
      <c r="L29" s="102">
        <v>717</v>
      </c>
    </row>
    <row r="30" spans="1:12" s="106" customFormat="1" x14ac:dyDescent="0.25">
      <c r="A30" s="98" t="s">
        <v>141</v>
      </c>
      <c r="B30" s="99" t="s">
        <v>142</v>
      </c>
      <c r="C30" s="100">
        <v>2580</v>
      </c>
      <c r="D30" s="101">
        <v>0</v>
      </c>
      <c r="E30" s="102">
        <v>1027</v>
      </c>
      <c r="F30" s="103">
        <v>2528</v>
      </c>
      <c r="G30" s="101">
        <v>0</v>
      </c>
      <c r="H30" s="104">
        <v>1029</v>
      </c>
      <c r="I30" s="100">
        <v>52</v>
      </c>
      <c r="J30" s="105">
        <v>925</v>
      </c>
      <c r="K30" s="101">
        <v>2.1000000000000001E-2</v>
      </c>
      <c r="L30" s="102">
        <v>1065</v>
      </c>
    </row>
    <row r="31" spans="1:12" s="106" customFormat="1" x14ac:dyDescent="0.25">
      <c r="A31" s="98" t="s">
        <v>143</v>
      </c>
      <c r="B31" s="99" t="s">
        <v>144</v>
      </c>
      <c r="C31" s="100">
        <v>1237</v>
      </c>
      <c r="D31" s="101">
        <v>0</v>
      </c>
      <c r="E31" s="102">
        <v>1639</v>
      </c>
      <c r="F31" s="103">
        <v>1063</v>
      </c>
      <c r="G31" s="101">
        <v>0</v>
      </c>
      <c r="H31" s="104">
        <v>1750</v>
      </c>
      <c r="I31" s="100">
        <v>174</v>
      </c>
      <c r="J31" s="105">
        <v>578</v>
      </c>
      <c r="K31" s="101">
        <v>0.16400000000000001</v>
      </c>
      <c r="L31" s="102">
        <v>263</v>
      </c>
    </row>
    <row r="32" spans="1:12" s="106" customFormat="1" x14ac:dyDescent="0.25">
      <c r="A32" s="98" t="s">
        <v>145</v>
      </c>
      <c r="B32" s="99" t="s">
        <v>146</v>
      </c>
      <c r="C32" s="100">
        <v>4434</v>
      </c>
      <c r="D32" s="101">
        <v>0</v>
      </c>
      <c r="E32" s="102">
        <v>643</v>
      </c>
      <c r="F32" s="103">
        <v>3947</v>
      </c>
      <c r="G32" s="101">
        <v>0</v>
      </c>
      <c r="H32" s="104">
        <v>704</v>
      </c>
      <c r="I32" s="100">
        <v>487</v>
      </c>
      <c r="J32" s="105">
        <v>323</v>
      </c>
      <c r="K32" s="101">
        <v>0.123</v>
      </c>
      <c r="L32" s="102">
        <v>389</v>
      </c>
    </row>
    <row r="33" spans="1:12" s="106" customFormat="1" x14ac:dyDescent="0.25">
      <c r="A33" s="98" t="s">
        <v>147</v>
      </c>
      <c r="B33" s="99" t="s">
        <v>148</v>
      </c>
      <c r="C33" s="100">
        <v>3038</v>
      </c>
      <c r="D33" s="101">
        <v>0</v>
      </c>
      <c r="E33" s="102">
        <v>900</v>
      </c>
      <c r="F33" s="103">
        <v>2691</v>
      </c>
      <c r="G33" s="101">
        <v>0</v>
      </c>
      <c r="H33" s="104">
        <v>979</v>
      </c>
      <c r="I33" s="100">
        <v>347</v>
      </c>
      <c r="J33" s="105">
        <v>395</v>
      </c>
      <c r="K33" s="101">
        <v>0.129</v>
      </c>
      <c r="L33" s="102">
        <v>371</v>
      </c>
    </row>
    <row r="34" spans="1:12" s="106" customFormat="1" x14ac:dyDescent="0.25">
      <c r="A34" s="98" t="s">
        <v>149</v>
      </c>
      <c r="B34" s="99" t="s">
        <v>150</v>
      </c>
      <c r="C34" s="100">
        <v>3515</v>
      </c>
      <c r="D34" s="101">
        <v>0</v>
      </c>
      <c r="E34" s="102">
        <v>801</v>
      </c>
      <c r="F34" s="103">
        <v>2974</v>
      </c>
      <c r="G34" s="101">
        <v>0</v>
      </c>
      <c r="H34" s="104">
        <v>908</v>
      </c>
      <c r="I34" s="100">
        <v>541</v>
      </c>
      <c r="J34" s="105">
        <v>295</v>
      </c>
      <c r="K34" s="101">
        <v>0.182</v>
      </c>
      <c r="L34" s="102">
        <v>233</v>
      </c>
    </row>
    <row r="35" spans="1:12" s="106" customFormat="1" x14ac:dyDescent="0.25">
      <c r="A35" s="98" t="s">
        <v>151</v>
      </c>
      <c r="B35" s="99" t="s">
        <v>152</v>
      </c>
      <c r="C35" s="100">
        <v>3670</v>
      </c>
      <c r="D35" s="101">
        <v>0</v>
      </c>
      <c r="E35" s="102">
        <v>772</v>
      </c>
      <c r="F35" s="103">
        <v>3232</v>
      </c>
      <c r="G35" s="101">
        <v>0</v>
      </c>
      <c r="H35" s="104">
        <v>845</v>
      </c>
      <c r="I35" s="100">
        <v>438</v>
      </c>
      <c r="J35" s="105">
        <v>344</v>
      </c>
      <c r="K35" s="101">
        <v>0.13600000000000001</v>
      </c>
      <c r="L35" s="102">
        <v>336</v>
      </c>
    </row>
    <row r="36" spans="1:12" s="106" customFormat="1" x14ac:dyDescent="0.25">
      <c r="A36" s="98" t="s">
        <v>153</v>
      </c>
      <c r="B36" s="99" t="s">
        <v>154</v>
      </c>
      <c r="C36" s="100">
        <v>4693</v>
      </c>
      <c r="D36" s="101">
        <v>0</v>
      </c>
      <c r="E36" s="102">
        <v>607</v>
      </c>
      <c r="F36" s="103">
        <v>4420</v>
      </c>
      <c r="G36" s="101">
        <v>0</v>
      </c>
      <c r="H36" s="104">
        <v>633</v>
      </c>
      <c r="I36" s="100">
        <v>273</v>
      </c>
      <c r="J36" s="105">
        <v>455</v>
      </c>
      <c r="K36" s="101">
        <v>6.2E-2</v>
      </c>
      <c r="L36" s="102">
        <v>710</v>
      </c>
    </row>
    <row r="37" spans="1:12" s="106" customFormat="1" x14ac:dyDescent="0.25">
      <c r="A37" s="98" t="s">
        <v>155</v>
      </c>
      <c r="B37" s="99" t="s">
        <v>156</v>
      </c>
      <c r="C37" s="100">
        <v>1783</v>
      </c>
      <c r="D37" s="101">
        <v>0</v>
      </c>
      <c r="E37" s="102">
        <v>1339</v>
      </c>
      <c r="F37" s="103">
        <v>1696</v>
      </c>
      <c r="G37" s="101">
        <v>0</v>
      </c>
      <c r="H37" s="104">
        <v>1370</v>
      </c>
      <c r="I37" s="100">
        <v>87</v>
      </c>
      <c r="J37" s="105">
        <v>788</v>
      </c>
      <c r="K37" s="101">
        <v>5.0999999999999997E-2</v>
      </c>
      <c r="L37" s="102">
        <v>802</v>
      </c>
    </row>
    <row r="38" spans="1:12" s="106" customFormat="1" x14ac:dyDescent="0.25">
      <c r="A38" s="98" t="s">
        <v>157</v>
      </c>
      <c r="B38" s="99" t="s">
        <v>158</v>
      </c>
      <c r="C38" s="100">
        <v>5517</v>
      </c>
      <c r="D38" s="101">
        <v>0</v>
      </c>
      <c r="E38" s="102">
        <v>511</v>
      </c>
      <c r="F38" s="103">
        <v>4876</v>
      </c>
      <c r="G38" s="101">
        <v>0</v>
      </c>
      <c r="H38" s="104">
        <v>559</v>
      </c>
      <c r="I38" s="100">
        <v>641</v>
      </c>
      <c r="J38" s="105">
        <v>270</v>
      </c>
      <c r="K38" s="101">
        <v>0.13100000000000001</v>
      </c>
      <c r="L38" s="102">
        <v>363</v>
      </c>
    </row>
    <row r="39" spans="1:12" s="106" customFormat="1" x14ac:dyDescent="0.25">
      <c r="A39" s="98" t="s">
        <v>159</v>
      </c>
      <c r="B39" s="99" t="s">
        <v>160</v>
      </c>
      <c r="C39" s="100">
        <v>5780</v>
      </c>
      <c r="D39" s="101">
        <v>0</v>
      </c>
      <c r="E39" s="102">
        <v>485</v>
      </c>
      <c r="F39" s="103">
        <v>5106</v>
      </c>
      <c r="G39" s="101">
        <v>0</v>
      </c>
      <c r="H39" s="104">
        <v>531</v>
      </c>
      <c r="I39" s="100">
        <v>674</v>
      </c>
      <c r="J39" s="105">
        <v>262</v>
      </c>
      <c r="K39" s="101">
        <v>0.13200000000000001</v>
      </c>
      <c r="L39" s="102">
        <v>354</v>
      </c>
    </row>
    <row r="40" spans="1:12" s="106" customFormat="1" x14ac:dyDescent="0.25">
      <c r="A40" s="98" t="s">
        <v>161</v>
      </c>
      <c r="B40" s="99" t="s">
        <v>162</v>
      </c>
      <c r="C40" s="100">
        <v>4928</v>
      </c>
      <c r="D40" s="101">
        <v>0</v>
      </c>
      <c r="E40" s="102">
        <v>579</v>
      </c>
      <c r="F40" s="103">
        <v>4539</v>
      </c>
      <c r="G40" s="101">
        <v>0</v>
      </c>
      <c r="H40" s="104">
        <v>610</v>
      </c>
      <c r="I40" s="100">
        <v>389</v>
      </c>
      <c r="J40" s="105">
        <v>369</v>
      </c>
      <c r="K40" s="101">
        <v>8.5999999999999993E-2</v>
      </c>
      <c r="L40" s="102">
        <v>553</v>
      </c>
    </row>
    <row r="41" spans="1:12" s="106" customFormat="1" x14ac:dyDescent="0.25">
      <c r="A41" s="98" t="s">
        <v>163</v>
      </c>
      <c r="B41" s="99" t="s">
        <v>164</v>
      </c>
      <c r="C41" s="100">
        <v>2298</v>
      </c>
      <c r="D41" s="101">
        <v>0</v>
      </c>
      <c r="E41" s="102">
        <v>1136</v>
      </c>
      <c r="F41" s="103">
        <v>2273</v>
      </c>
      <c r="G41" s="101">
        <v>0</v>
      </c>
      <c r="H41" s="104">
        <v>1123</v>
      </c>
      <c r="I41" s="100">
        <v>25</v>
      </c>
      <c r="J41" s="105">
        <v>1066</v>
      </c>
      <c r="K41" s="101">
        <v>1.0999999999999999E-2</v>
      </c>
      <c r="L41" s="102">
        <v>1169</v>
      </c>
    </row>
    <row r="42" spans="1:12" s="106" customFormat="1" x14ac:dyDescent="0.25">
      <c r="A42" s="98" t="s">
        <v>165</v>
      </c>
      <c r="B42" s="99" t="s">
        <v>166</v>
      </c>
      <c r="C42" s="100">
        <v>3148</v>
      </c>
      <c r="D42" s="101">
        <v>0</v>
      </c>
      <c r="E42" s="102">
        <v>875</v>
      </c>
      <c r="F42" s="103">
        <v>2989</v>
      </c>
      <c r="G42" s="101">
        <v>0</v>
      </c>
      <c r="H42" s="104">
        <v>904</v>
      </c>
      <c r="I42" s="100">
        <v>159</v>
      </c>
      <c r="J42" s="105">
        <v>608</v>
      </c>
      <c r="K42" s="101">
        <v>5.2999999999999999E-2</v>
      </c>
      <c r="L42" s="102">
        <v>784</v>
      </c>
    </row>
    <row r="43" spans="1:12" s="106" customFormat="1" x14ac:dyDescent="0.25">
      <c r="A43" s="98" t="s">
        <v>167</v>
      </c>
      <c r="B43" s="99" t="s">
        <v>168</v>
      </c>
      <c r="C43" s="100">
        <v>833</v>
      </c>
      <c r="D43" s="101">
        <v>0</v>
      </c>
      <c r="E43" s="102">
        <v>1924</v>
      </c>
      <c r="F43" s="103">
        <v>574</v>
      </c>
      <c r="G43" s="101">
        <v>0</v>
      </c>
      <c r="H43" s="104">
        <v>2140</v>
      </c>
      <c r="I43" s="100">
        <v>259</v>
      </c>
      <c r="J43" s="105">
        <v>469</v>
      </c>
      <c r="K43" s="101">
        <v>0.45100000000000001</v>
      </c>
      <c r="L43" s="102">
        <v>44</v>
      </c>
    </row>
    <row r="44" spans="1:12" s="90" customFormat="1" ht="12.75" x14ac:dyDescent="0.2">
      <c r="A44" s="91" t="s">
        <v>169</v>
      </c>
      <c r="B44" s="90" t="s">
        <v>170</v>
      </c>
      <c r="C44" s="92">
        <v>1223348</v>
      </c>
      <c r="D44" s="93">
        <v>9.6000000000000002E-2</v>
      </c>
      <c r="E44" s="94" t="s">
        <v>10</v>
      </c>
      <c r="F44" s="95">
        <v>1281666</v>
      </c>
      <c r="G44" s="93">
        <v>0.104</v>
      </c>
      <c r="H44" s="96" t="s">
        <v>10</v>
      </c>
      <c r="I44" s="92">
        <v>-58318</v>
      </c>
      <c r="J44" s="97" t="s">
        <v>10</v>
      </c>
      <c r="K44" s="93">
        <v>-4.5999999999999999E-2</v>
      </c>
      <c r="L44" s="94" t="s">
        <v>10</v>
      </c>
    </row>
    <row r="45" spans="1:12" s="106" customFormat="1" x14ac:dyDescent="0.25">
      <c r="A45" s="98" t="s">
        <v>171</v>
      </c>
      <c r="B45" s="99" t="s">
        <v>172</v>
      </c>
      <c r="C45" s="100">
        <v>1916</v>
      </c>
      <c r="D45" s="101">
        <v>0</v>
      </c>
      <c r="E45" s="102">
        <v>1280</v>
      </c>
      <c r="F45" s="103">
        <v>1039</v>
      </c>
      <c r="G45" s="101">
        <v>0</v>
      </c>
      <c r="H45" s="104">
        <v>1769</v>
      </c>
      <c r="I45" s="100">
        <v>877</v>
      </c>
      <c r="J45" s="105">
        <v>233</v>
      </c>
      <c r="K45" s="101">
        <v>0.84399999999999997</v>
      </c>
      <c r="L45" s="102">
        <v>13</v>
      </c>
    </row>
    <row r="46" spans="1:12" s="106" customFormat="1" x14ac:dyDescent="0.25">
      <c r="A46" s="98" t="s">
        <v>173</v>
      </c>
      <c r="B46" s="99" t="s">
        <v>174</v>
      </c>
      <c r="C46" s="100">
        <v>2801</v>
      </c>
      <c r="D46" s="101">
        <v>0</v>
      </c>
      <c r="E46" s="102">
        <v>963</v>
      </c>
      <c r="F46" s="103">
        <v>2960</v>
      </c>
      <c r="G46" s="101">
        <v>0</v>
      </c>
      <c r="H46" s="104">
        <v>915</v>
      </c>
      <c r="I46" s="100">
        <v>-159</v>
      </c>
      <c r="J46" s="105">
        <v>2213</v>
      </c>
      <c r="K46" s="101">
        <v>-5.3999999999999999E-2</v>
      </c>
      <c r="L46" s="102">
        <v>1874</v>
      </c>
    </row>
    <row r="47" spans="1:12" s="106" customFormat="1" x14ac:dyDescent="0.25">
      <c r="A47" s="98" t="s">
        <v>175</v>
      </c>
      <c r="B47" s="99" t="s">
        <v>176</v>
      </c>
      <c r="C47" s="100">
        <v>4705</v>
      </c>
      <c r="D47" s="101">
        <v>0</v>
      </c>
      <c r="E47" s="102">
        <v>605</v>
      </c>
      <c r="F47" s="103">
        <v>5294</v>
      </c>
      <c r="G47" s="101">
        <v>0</v>
      </c>
      <c r="H47" s="104">
        <v>508</v>
      </c>
      <c r="I47" s="100">
        <v>-589</v>
      </c>
      <c r="J47" s="105">
        <v>2489</v>
      </c>
      <c r="K47" s="101">
        <v>-0.111</v>
      </c>
      <c r="L47" s="102">
        <v>2324</v>
      </c>
    </row>
    <row r="48" spans="1:12" s="106" customFormat="1" x14ac:dyDescent="0.25">
      <c r="A48" s="98" t="s">
        <v>177</v>
      </c>
      <c r="B48" s="99" t="s">
        <v>178</v>
      </c>
      <c r="C48" s="100">
        <v>19767</v>
      </c>
      <c r="D48" s="101">
        <v>2E-3</v>
      </c>
      <c r="E48" s="102">
        <v>88</v>
      </c>
      <c r="F48" s="103">
        <v>19999</v>
      </c>
      <c r="G48" s="101">
        <v>2E-3</v>
      </c>
      <c r="H48" s="104">
        <v>77</v>
      </c>
      <c r="I48" s="100">
        <v>-232</v>
      </c>
      <c r="J48" s="105">
        <v>2307</v>
      </c>
      <c r="K48" s="101">
        <v>-1.2E-2</v>
      </c>
      <c r="L48" s="102">
        <v>1415</v>
      </c>
    </row>
    <row r="49" spans="1:12" s="106" customFormat="1" x14ac:dyDescent="0.25">
      <c r="A49" s="98" t="s">
        <v>179</v>
      </c>
      <c r="B49" s="99" t="s">
        <v>180</v>
      </c>
      <c r="C49" s="100">
        <v>1992</v>
      </c>
      <c r="D49" s="101">
        <v>0</v>
      </c>
      <c r="E49" s="102">
        <v>1245</v>
      </c>
      <c r="F49" s="103">
        <v>2244</v>
      </c>
      <c r="G49" s="101">
        <v>0</v>
      </c>
      <c r="H49" s="104">
        <v>1133</v>
      </c>
      <c r="I49" s="100">
        <v>-252</v>
      </c>
      <c r="J49" s="105">
        <v>2325</v>
      </c>
      <c r="K49" s="101">
        <v>-0.112</v>
      </c>
      <c r="L49" s="102">
        <v>2328</v>
      </c>
    </row>
    <row r="50" spans="1:12" s="106" customFormat="1" x14ac:dyDescent="0.25">
      <c r="A50" s="98" t="s">
        <v>181</v>
      </c>
      <c r="B50" s="99" t="s">
        <v>182</v>
      </c>
      <c r="C50" s="100">
        <v>1388</v>
      </c>
      <c r="D50" s="101">
        <v>0</v>
      </c>
      <c r="E50" s="102">
        <v>1542</v>
      </c>
      <c r="F50" s="103">
        <v>1382</v>
      </c>
      <c r="G50" s="101">
        <v>0</v>
      </c>
      <c r="H50" s="104">
        <v>1528</v>
      </c>
      <c r="I50" s="100">
        <v>6</v>
      </c>
      <c r="J50" s="105">
        <v>1220</v>
      </c>
      <c r="K50" s="101">
        <v>4.0000000000000001E-3</v>
      </c>
      <c r="L50" s="102">
        <v>1239</v>
      </c>
    </row>
    <row r="51" spans="1:12" s="106" customFormat="1" x14ac:dyDescent="0.25">
      <c r="A51" s="98" t="s">
        <v>183</v>
      </c>
      <c r="B51" s="99" t="s">
        <v>184</v>
      </c>
      <c r="C51" s="100">
        <v>8370</v>
      </c>
      <c r="D51" s="101">
        <v>1E-3</v>
      </c>
      <c r="E51" s="102">
        <v>310</v>
      </c>
      <c r="F51" s="103">
        <v>8770</v>
      </c>
      <c r="G51" s="101">
        <v>1E-3</v>
      </c>
      <c r="H51" s="104">
        <v>279</v>
      </c>
      <c r="I51" s="100">
        <v>-400</v>
      </c>
      <c r="J51" s="105">
        <v>2422</v>
      </c>
      <c r="K51" s="101">
        <v>-4.5999999999999999E-2</v>
      </c>
      <c r="L51" s="102">
        <v>1788</v>
      </c>
    </row>
    <row r="52" spans="1:12" s="106" customFormat="1" x14ac:dyDescent="0.25">
      <c r="A52" s="98" t="s">
        <v>185</v>
      </c>
      <c r="B52" s="99" t="s">
        <v>186</v>
      </c>
      <c r="C52" s="100">
        <v>1781</v>
      </c>
      <c r="D52" s="101">
        <v>0</v>
      </c>
      <c r="E52" s="102">
        <v>1343</v>
      </c>
      <c r="F52" s="103">
        <v>1917</v>
      </c>
      <c r="G52" s="101">
        <v>0</v>
      </c>
      <c r="H52" s="104">
        <v>1264</v>
      </c>
      <c r="I52" s="100">
        <v>-136</v>
      </c>
      <c r="J52" s="105">
        <v>2149</v>
      </c>
      <c r="K52" s="101">
        <v>-7.0999999999999994E-2</v>
      </c>
      <c r="L52" s="102">
        <v>2025</v>
      </c>
    </row>
    <row r="53" spans="1:12" s="106" customFormat="1" x14ac:dyDescent="0.25">
      <c r="A53" s="98" t="s">
        <v>187</v>
      </c>
      <c r="B53" s="99" t="s">
        <v>188</v>
      </c>
      <c r="C53" s="100">
        <v>371</v>
      </c>
      <c r="D53" s="101">
        <v>0</v>
      </c>
      <c r="E53" s="102">
        <v>2311</v>
      </c>
      <c r="F53" s="103">
        <v>392</v>
      </c>
      <c r="G53" s="101">
        <v>0</v>
      </c>
      <c r="H53" s="104">
        <v>2313</v>
      </c>
      <c r="I53" s="100">
        <v>-21</v>
      </c>
      <c r="J53" s="105">
        <v>1505</v>
      </c>
      <c r="K53" s="101">
        <v>-5.3999999999999999E-2</v>
      </c>
      <c r="L53" s="102">
        <v>1874</v>
      </c>
    </row>
    <row r="54" spans="1:12" s="106" customFormat="1" x14ac:dyDescent="0.25">
      <c r="A54" s="98" t="s">
        <v>189</v>
      </c>
      <c r="B54" s="99" t="s">
        <v>190</v>
      </c>
      <c r="C54" s="100">
        <v>32313</v>
      </c>
      <c r="D54" s="101">
        <v>3.0000000000000001E-3</v>
      </c>
      <c r="E54" s="102">
        <v>34</v>
      </c>
      <c r="F54" s="103">
        <v>33556</v>
      </c>
      <c r="G54" s="101">
        <v>3.0000000000000001E-3</v>
      </c>
      <c r="H54" s="104">
        <v>30</v>
      </c>
      <c r="I54" s="100">
        <v>-1243</v>
      </c>
      <c r="J54" s="105">
        <v>2543</v>
      </c>
      <c r="K54" s="101">
        <v>-3.6999999999999998E-2</v>
      </c>
      <c r="L54" s="102">
        <v>1685</v>
      </c>
    </row>
    <row r="55" spans="1:12" s="106" customFormat="1" x14ac:dyDescent="0.25">
      <c r="A55" s="98" t="s">
        <v>191</v>
      </c>
      <c r="B55" s="99" t="s">
        <v>192</v>
      </c>
      <c r="C55" s="100">
        <v>1432</v>
      </c>
      <c r="D55" s="101">
        <v>0</v>
      </c>
      <c r="E55" s="102">
        <v>1517</v>
      </c>
      <c r="F55" s="103">
        <v>1550</v>
      </c>
      <c r="G55" s="101">
        <v>0</v>
      </c>
      <c r="H55" s="104">
        <v>1443</v>
      </c>
      <c r="I55" s="100">
        <v>-118</v>
      </c>
      <c r="J55" s="105">
        <v>2089</v>
      </c>
      <c r="K55" s="101">
        <v>-7.5999999999999998E-2</v>
      </c>
      <c r="L55" s="102">
        <v>2063</v>
      </c>
    </row>
    <row r="56" spans="1:12" s="106" customFormat="1" x14ac:dyDescent="0.25">
      <c r="A56" s="98" t="s">
        <v>193</v>
      </c>
      <c r="B56" s="99" t="s">
        <v>194</v>
      </c>
      <c r="C56" s="100">
        <v>3260</v>
      </c>
      <c r="D56" s="101">
        <v>0</v>
      </c>
      <c r="E56" s="102">
        <v>855</v>
      </c>
      <c r="F56" s="103">
        <v>3543</v>
      </c>
      <c r="G56" s="101">
        <v>0</v>
      </c>
      <c r="H56" s="104">
        <v>780</v>
      </c>
      <c r="I56" s="100">
        <v>-283</v>
      </c>
      <c r="J56" s="105">
        <v>2351</v>
      </c>
      <c r="K56" s="101">
        <v>-0.08</v>
      </c>
      <c r="L56" s="102">
        <v>2095</v>
      </c>
    </row>
    <row r="57" spans="1:12" s="106" customFormat="1" x14ac:dyDescent="0.25">
      <c r="A57" s="98" t="s">
        <v>195</v>
      </c>
      <c r="B57" s="99" t="s">
        <v>196</v>
      </c>
      <c r="C57" s="100">
        <v>2159</v>
      </c>
      <c r="D57" s="101">
        <v>0</v>
      </c>
      <c r="E57" s="102">
        <v>1181</v>
      </c>
      <c r="F57" s="103">
        <v>2912</v>
      </c>
      <c r="G57" s="101">
        <v>0</v>
      </c>
      <c r="H57" s="104">
        <v>922</v>
      </c>
      <c r="I57" s="100">
        <v>-753</v>
      </c>
      <c r="J57" s="105">
        <v>2513</v>
      </c>
      <c r="K57" s="101">
        <v>-0.25900000000000001</v>
      </c>
      <c r="L57" s="102">
        <v>2548</v>
      </c>
    </row>
    <row r="58" spans="1:12" s="106" customFormat="1" x14ac:dyDescent="0.25">
      <c r="A58" s="98" t="s">
        <v>197</v>
      </c>
      <c r="B58" s="99" t="s">
        <v>198</v>
      </c>
      <c r="C58" s="100">
        <v>1880</v>
      </c>
      <c r="D58" s="101">
        <v>0</v>
      </c>
      <c r="E58" s="102">
        <v>1297</v>
      </c>
      <c r="F58" s="103">
        <v>1998</v>
      </c>
      <c r="G58" s="101">
        <v>0</v>
      </c>
      <c r="H58" s="104">
        <v>1233</v>
      </c>
      <c r="I58" s="100">
        <v>-118</v>
      </c>
      <c r="J58" s="105">
        <v>2089</v>
      </c>
      <c r="K58" s="101">
        <v>-5.8999999999999997E-2</v>
      </c>
      <c r="L58" s="102">
        <v>1920</v>
      </c>
    </row>
    <row r="59" spans="1:12" s="106" customFormat="1" x14ac:dyDescent="0.25">
      <c r="A59" s="98" t="s">
        <v>199</v>
      </c>
      <c r="B59" s="99" t="s">
        <v>200</v>
      </c>
      <c r="C59" s="100">
        <v>1171</v>
      </c>
      <c r="D59" s="101">
        <v>0</v>
      </c>
      <c r="E59" s="102">
        <v>1684</v>
      </c>
      <c r="F59" s="103">
        <v>1149</v>
      </c>
      <c r="G59" s="101">
        <v>0</v>
      </c>
      <c r="H59" s="104">
        <v>1691</v>
      </c>
      <c r="I59" s="100">
        <v>22</v>
      </c>
      <c r="J59" s="105">
        <v>1090</v>
      </c>
      <c r="K59" s="101">
        <v>1.9E-2</v>
      </c>
      <c r="L59" s="102">
        <v>1085</v>
      </c>
    </row>
    <row r="60" spans="1:12" s="106" customFormat="1" x14ac:dyDescent="0.25">
      <c r="A60" s="98" t="s">
        <v>201</v>
      </c>
      <c r="B60" s="99" t="s">
        <v>202</v>
      </c>
      <c r="C60" s="100">
        <v>9643</v>
      </c>
      <c r="D60" s="101">
        <v>1E-3</v>
      </c>
      <c r="E60" s="102">
        <v>266</v>
      </c>
      <c r="F60" s="103">
        <v>10466</v>
      </c>
      <c r="G60" s="101">
        <v>1E-3</v>
      </c>
      <c r="H60" s="104">
        <v>222</v>
      </c>
      <c r="I60" s="100">
        <v>-823</v>
      </c>
      <c r="J60" s="105">
        <v>2517</v>
      </c>
      <c r="K60" s="101">
        <v>-7.9000000000000001E-2</v>
      </c>
      <c r="L60" s="102">
        <v>2089</v>
      </c>
    </row>
    <row r="61" spans="1:12" s="106" customFormat="1" x14ac:dyDescent="0.25">
      <c r="A61" s="98" t="s">
        <v>203</v>
      </c>
      <c r="B61" s="99" t="s">
        <v>204</v>
      </c>
      <c r="C61" s="100">
        <v>5148</v>
      </c>
      <c r="D61" s="101">
        <v>0</v>
      </c>
      <c r="E61" s="102">
        <v>555</v>
      </c>
      <c r="F61" s="103">
        <v>5341</v>
      </c>
      <c r="G61" s="101">
        <v>0</v>
      </c>
      <c r="H61" s="104">
        <v>504</v>
      </c>
      <c r="I61" s="100">
        <v>-193</v>
      </c>
      <c r="J61" s="105">
        <v>2260</v>
      </c>
      <c r="K61" s="101">
        <v>-3.5999999999999997E-2</v>
      </c>
      <c r="L61" s="102">
        <v>1672</v>
      </c>
    </row>
    <row r="62" spans="1:12" s="106" customFormat="1" x14ac:dyDescent="0.25">
      <c r="A62" s="98" t="s">
        <v>205</v>
      </c>
      <c r="B62" s="99" t="s">
        <v>206</v>
      </c>
      <c r="C62" s="100">
        <v>7972</v>
      </c>
      <c r="D62" s="101">
        <v>1E-3</v>
      </c>
      <c r="E62" s="102">
        <v>329</v>
      </c>
      <c r="F62" s="103">
        <v>8389</v>
      </c>
      <c r="G62" s="101">
        <v>1E-3</v>
      </c>
      <c r="H62" s="104">
        <v>292</v>
      </c>
      <c r="I62" s="100">
        <v>-417</v>
      </c>
      <c r="J62" s="105">
        <v>2429</v>
      </c>
      <c r="K62" s="101">
        <v>-0.05</v>
      </c>
      <c r="L62" s="102">
        <v>1824</v>
      </c>
    </row>
    <row r="63" spans="1:12" s="106" customFormat="1" x14ac:dyDescent="0.25">
      <c r="A63" s="98" t="s">
        <v>207</v>
      </c>
      <c r="B63" s="99" t="s">
        <v>208</v>
      </c>
      <c r="C63" s="100">
        <v>8316</v>
      </c>
      <c r="D63" s="101">
        <v>1E-3</v>
      </c>
      <c r="E63" s="102">
        <v>314</v>
      </c>
      <c r="F63" s="103">
        <v>8556</v>
      </c>
      <c r="G63" s="101">
        <v>1E-3</v>
      </c>
      <c r="H63" s="104">
        <v>286</v>
      </c>
      <c r="I63" s="100">
        <v>-240</v>
      </c>
      <c r="J63" s="105">
        <v>2314</v>
      </c>
      <c r="K63" s="101">
        <v>-2.8000000000000001E-2</v>
      </c>
      <c r="L63" s="102">
        <v>1587</v>
      </c>
    </row>
    <row r="64" spans="1:12" s="106" customFormat="1" x14ac:dyDescent="0.25">
      <c r="A64" s="98" t="s">
        <v>209</v>
      </c>
      <c r="B64" s="99" t="s">
        <v>210</v>
      </c>
      <c r="C64" s="100">
        <v>800</v>
      </c>
      <c r="D64" s="101">
        <v>0</v>
      </c>
      <c r="E64" s="102">
        <v>1947</v>
      </c>
      <c r="F64" s="103">
        <v>870</v>
      </c>
      <c r="G64" s="101">
        <v>0</v>
      </c>
      <c r="H64" s="104">
        <v>1898</v>
      </c>
      <c r="I64" s="100">
        <v>-70</v>
      </c>
      <c r="J64" s="105">
        <v>1877</v>
      </c>
      <c r="K64" s="101">
        <v>-0.08</v>
      </c>
      <c r="L64" s="102">
        <v>2095</v>
      </c>
    </row>
    <row r="65" spans="1:12" s="106" customFormat="1" x14ac:dyDescent="0.25">
      <c r="A65" s="98" t="s">
        <v>211</v>
      </c>
      <c r="B65" s="99" t="s">
        <v>212</v>
      </c>
      <c r="C65" s="100">
        <v>1746</v>
      </c>
      <c r="D65" s="101">
        <v>0</v>
      </c>
      <c r="E65" s="102">
        <v>1355</v>
      </c>
      <c r="F65" s="103">
        <v>1899</v>
      </c>
      <c r="G65" s="101">
        <v>0</v>
      </c>
      <c r="H65" s="104">
        <v>1274</v>
      </c>
      <c r="I65" s="100">
        <v>-153</v>
      </c>
      <c r="J65" s="105">
        <v>2200</v>
      </c>
      <c r="K65" s="101">
        <v>-8.1000000000000003E-2</v>
      </c>
      <c r="L65" s="102">
        <v>2104</v>
      </c>
    </row>
    <row r="66" spans="1:12" s="106" customFormat="1" x14ac:dyDescent="0.25">
      <c r="A66" s="98" t="s">
        <v>213</v>
      </c>
      <c r="B66" s="99" t="s">
        <v>214</v>
      </c>
      <c r="C66" s="100">
        <v>3011</v>
      </c>
      <c r="D66" s="101">
        <v>0</v>
      </c>
      <c r="E66" s="102">
        <v>911</v>
      </c>
      <c r="F66" s="103">
        <v>3566</v>
      </c>
      <c r="G66" s="101">
        <v>0</v>
      </c>
      <c r="H66" s="104">
        <v>775</v>
      </c>
      <c r="I66" s="100">
        <v>-555</v>
      </c>
      <c r="J66" s="105">
        <v>2477</v>
      </c>
      <c r="K66" s="101">
        <v>-0.156</v>
      </c>
      <c r="L66" s="102">
        <v>2457</v>
      </c>
    </row>
    <row r="67" spans="1:12" s="106" customFormat="1" x14ac:dyDescent="0.25">
      <c r="A67" s="98" t="s">
        <v>215</v>
      </c>
      <c r="B67" s="99" t="s">
        <v>216</v>
      </c>
      <c r="C67" s="100">
        <v>6796</v>
      </c>
      <c r="D67" s="101">
        <v>1E-3</v>
      </c>
      <c r="E67" s="102">
        <v>407</v>
      </c>
      <c r="F67" s="103">
        <v>8491</v>
      </c>
      <c r="G67" s="101">
        <v>1E-3</v>
      </c>
      <c r="H67" s="104">
        <v>287</v>
      </c>
      <c r="I67" s="100">
        <v>-1695</v>
      </c>
      <c r="J67" s="105">
        <v>2556</v>
      </c>
      <c r="K67" s="101">
        <v>-0.2</v>
      </c>
      <c r="L67" s="102">
        <v>2516</v>
      </c>
    </row>
    <row r="68" spans="1:12" s="106" customFormat="1" x14ac:dyDescent="0.25">
      <c r="A68" s="98" t="s">
        <v>217</v>
      </c>
      <c r="B68" s="99" t="s">
        <v>218</v>
      </c>
      <c r="C68" s="100">
        <v>7080</v>
      </c>
      <c r="D68" s="101">
        <v>1E-3</v>
      </c>
      <c r="E68" s="102">
        <v>390</v>
      </c>
      <c r="F68" s="103">
        <v>5265</v>
      </c>
      <c r="G68" s="101">
        <v>0</v>
      </c>
      <c r="H68" s="104">
        <v>513</v>
      </c>
      <c r="I68" s="100">
        <v>1815</v>
      </c>
      <c r="J68" s="105">
        <v>114</v>
      </c>
      <c r="K68" s="101">
        <v>0.34499999999999997</v>
      </c>
      <c r="L68" s="102">
        <v>86</v>
      </c>
    </row>
    <row r="69" spans="1:12" s="106" customFormat="1" x14ac:dyDescent="0.25">
      <c r="A69" s="98" t="s">
        <v>219</v>
      </c>
      <c r="B69" s="99" t="s">
        <v>220</v>
      </c>
      <c r="C69" s="100">
        <v>5677</v>
      </c>
      <c r="D69" s="101">
        <v>0</v>
      </c>
      <c r="E69" s="102">
        <v>494</v>
      </c>
      <c r="F69" s="103">
        <v>6131</v>
      </c>
      <c r="G69" s="101">
        <v>0</v>
      </c>
      <c r="H69" s="104">
        <v>440</v>
      </c>
      <c r="I69" s="100">
        <v>-454</v>
      </c>
      <c r="J69" s="105">
        <v>2440</v>
      </c>
      <c r="K69" s="101">
        <v>-7.3999999999999996E-2</v>
      </c>
      <c r="L69" s="102">
        <v>2049</v>
      </c>
    </row>
    <row r="70" spans="1:12" s="106" customFormat="1" x14ac:dyDescent="0.25">
      <c r="A70" s="98" t="s">
        <v>221</v>
      </c>
      <c r="B70" s="99" t="s">
        <v>222</v>
      </c>
      <c r="C70" s="100">
        <v>5951</v>
      </c>
      <c r="D70" s="101">
        <v>0</v>
      </c>
      <c r="E70" s="102">
        <v>471</v>
      </c>
      <c r="F70" s="103">
        <v>6706</v>
      </c>
      <c r="G70" s="101">
        <v>1E-3</v>
      </c>
      <c r="H70" s="104">
        <v>388</v>
      </c>
      <c r="I70" s="100">
        <v>-755</v>
      </c>
      <c r="J70" s="105">
        <v>2514</v>
      </c>
      <c r="K70" s="101">
        <v>-0.113</v>
      </c>
      <c r="L70" s="102">
        <v>2333</v>
      </c>
    </row>
    <row r="71" spans="1:12" s="106" customFormat="1" x14ac:dyDescent="0.25">
      <c r="A71" s="98" t="s">
        <v>223</v>
      </c>
      <c r="B71" s="99" t="s">
        <v>224</v>
      </c>
      <c r="C71" s="100">
        <v>2640</v>
      </c>
      <c r="D71" s="101">
        <v>0</v>
      </c>
      <c r="E71" s="102">
        <v>1009</v>
      </c>
      <c r="F71" s="103">
        <v>2314</v>
      </c>
      <c r="G71" s="101">
        <v>0</v>
      </c>
      <c r="H71" s="104">
        <v>1100</v>
      </c>
      <c r="I71" s="100">
        <v>326</v>
      </c>
      <c r="J71" s="105">
        <v>414</v>
      </c>
      <c r="K71" s="101">
        <v>0.14099999999999999</v>
      </c>
      <c r="L71" s="102">
        <v>323</v>
      </c>
    </row>
    <row r="72" spans="1:12" s="106" customFormat="1" x14ac:dyDescent="0.25">
      <c r="A72" s="98" t="s">
        <v>225</v>
      </c>
      <c r="B72" s="99" t="s">
        <v>226</v>
      </c>
      <c r="C72" s="100">
        <v>8593</v>
      </c>
      <c r="D72" s="101">
        <v>1E-3</v>
      </c>
      <c r="E72" s="102">
        <v>303</v>
      </c>
      <c r="F72" s="103">
        <v>9305</v>
      </c>
      <c r="G72" s="101">
        <v>1E-3</v>
      </c>
      <c r="H72" s="104">
        <v>256</v>
      </c>
      <c r="I72" s="100">
        <v>-712</v>
      </c>
      <c r="J72" s="105">
        <v>2507</v>
      </c>
      <c r="K72" s="101">
        <v>-7.6999999999999999E-2</v>
      </c>
      <c r="L72" s="102">
        <v>2070</v>
      </c>
    </row>
    <row r="73" spans="1:12" s="106" customFormat="1" x14ac:dyDescent="0.25">
      <c r="A73" s="98" t="s">
        <v>227</v>
      </c>
      <c r="B73" s="99" t="s">
        <v>228</v>
      </c>
      <c r="C73" s="100">
        <v>1792</v>
      </c>
      <c r="D73" s="101">
        <v>0</v>
      </c>
      <c r="E73" s="102">
        <v>1337</v>
      </c>
      <c r="F73" s="103">
        <v>2015</v>
      </c>
      <c r="G73" s="101">
        <v>0</v>
      </c>
      <c r="H73" s="104">
        <v>1227</v>
      </c>
      <c r="I73" s="100">
        <v>-223</v>
      </c>
      <c r="J73" s="105">
        <v>2296</v>
      </c>
      <c r="K73" s="101">
        <v>-0.111</v>
      </c>
      <c r="L73" s="102">
        <v>2324</v>
      </c>
    </row>
    <row r="74" spans="1:12" s="106" customFormat="1" x14ac:dyDescent="0.25">
      <c r="A74" s="98" t="s">
        <v>229</v>
      </c>
      <c r="B74" s="99" t="s">
        <v>230</v>
      </c>
      <c r="C74" s="100">
        <v>5565</v>
      </c>
      <c r="D74" s="101">
        <v>0</v>
      </c>
      <c r="E74" s="102">
        <v>508</v>
      </c>
      <c r="F74" s="103">
        <v>7332</v>
      </c>
      <c r="G74" s="101">
        <v>1E-3</v>
      </c>
      <c r="H74" s="104">
        <v>341</v>
      </c>
      <c r="I74" s="100">
        <v>-1767</v>
      </c>
      <c r="J74" s="105">
        <v>2557</v>
      </c>
      <c r="K74" s="101">
        <v>-0.24099999999999999</v>
      </c>
      <c r="L74" s="102">
        <v>2544</v>
      </c>
    </row>
    <row r="75" spans="1:12" s="106" customFormat="1" x14ac:dyDescent="0.25">
      <c r="A75" s="98" t="s">
        <v>231</v>
      </c>
      <c r="B75" s="99" t="s">
        <v>232</v>
      </c>
      <c r="C75" s="100">
        <v>1500</v>
      </c>
      <c r="D75" s="101">
        <v>0</v>
      </c>
      <c r="E75" s="102">
        <v>1487</v>
      </c>
      <c r="F75" s="103">
        <v>1362</v>
      </c>
      <c r="G75" s="101">
        <v>0</v>
      </c>
      <c r="H75" s="104">
        <v>1541</v>
      </c>
      <c r="I75" s="100">
        <v>138</v>
      </c>
      <c r="J75" s="105">
        <v>654</v>
      </c>
      <c r="K75" s="101">
        <v>0.10100000000000001</v>
      </c>
      <c r="L75" s="102">
        <v>478</v>
      </c>
    </row>
    <row r="76" spans="1:12" s="106" customFormat="1" x14ac:dyDescent="0.25">
      <c r="A76" s="98" t="s">
        <v>233</v>
      </c>
      <c r="B76" s="99" t="s">
        <v>234</v>
      </c>
      <c r="C76" s="100">
        <v>2126</v>
      </c>
      <c r="D76" s="101">
        <v>0</v>
      </c>
      <c r="E76" s="102">
        <v>1192</v>
      </c>
      <c r="F76" s="103">
        <v>2343</v>
      </c>
      <c r="G76" s="101">
        <v>0</v>
      </c>
      <c r="H76" s="104">
        <v>1093</v>
      </c>
      <c r="I76" s="100">
        <v>-217</v>
      </c>
      <c r="J76" s="105">
        <v>2293</v>
      </c>
      <c r="K76" s="101">
        <v>-9.2999999999999999E-2</v>
      </c>
      <c r="L76" s="102">
        <v>2202</v>
      </c>
    </row>
    <row r="77" spans="1:12" s="106" customFormat="1" x14ac:dyDescent="0.25">
      <c r="A77" s="98" t="s">
        <v>235</v>
      </c>
      <c r="B77" s="99" t="s">
        <v>236</v>
      </c>
      <c r="C77" s="100">
        <v>1822</v>
      </c>
      <c r="D77" s="101">
        <v>0</v>
      </c>
      <c r="E77" s="102">
        <v>1321</v>
      </c>
      <c r="F77" s="103">
        <v>2017</v>
      </c>
      <c r="G77" s="101">
        <v>0</v>
      </c>
      <c r="H77" s="104">
        <v>1225</v>
      </c>
      <c r="I77" s="100">
        <v>-195</v>
      </c>
      <c r="J77" s="105">
        <v>2265</v>
      </c>
      <c r="K77" s="101">
        <v>-9.7000000000000003E-2</v>
      </c>
      <c r="L77" s="102">
        <v>2231</v>
      </c>
    </row>
    <row r="78" spans="1:12" s="106" customFormat="1" x14ac:dyDescent="0.25">
      <c r="A78" s="98" t="s">
        <v>237</v>
      </c>
      <c r="B78" s="99" t="s">
        <v>238</v>
      </c>
      <c r="C78" s="100">
        <v>3118</v>
      </c>
      <c r="D78" s="101">
        <v>0</v>
      </c>
      <c r="E78" s="102">
        <v>879</v>
      </c>
      <c r="F78" s="103">
        <v>3311</v>
      </c>
      <c r="G78" s="101">
        <v>0</v>
      </c>
      <c r="H78" s="104">
        <v>825</v>
      </c>
      <c r="I78" s="100">
        <v>-193</v>
      </c>
      <c r="J78" s="105">
        <v>2260</v>
      </c>
      <c r="K78" s="101">
        <v>-5.8000000000000003E-2</v>
      </c>
      <c r="L78" s="102">
        <v>1910</v>
      </c>
    </row>
    <row r="79" spans="1:12" s="106" customFormat="1" x14ac:dyDescent="0.25">
      <c r="A79" s="98" t="s">
        <v>239</v>
      </c>
      <c r="B79" s="99" t="s">
        <v>240</v>
      </c>
      <c r="C79" s="100">
        <v>1680</v>
      </c>
      <c r="D79" s="101">
        <v>0</v>
      </c>
      <c r="E79" s="102">
        <v>1387</v>
      </c>
      <c r="F79" s="103">
        <v>1730</v>
      </c>
      <c r="G79" s="101">
        <v>0</v>
      </c>
      <c r="H79" s="104">
        <v>1353</v>
      </c>
      <c r="I79" s="100">
        <v>-50</v>
      </c>
      <c r="J79" s="105">
        <v>1750</v>
      </c>
      <c r="K79" s="101">
        <v>-2.9000000000000001E-2</v>
      </c>
      <c r="L79" s="102">
        <v>1600</v>
      </c>
    </row>
    <row r="80" spans="1:12" s="106" customFormat="1" x14ac:dyDescent="0.25">
      <c r="A80" s="98" t="s">
        <v>241</v>
      </c>
      <c r="B80" s="99" t="s">
        <v>242</v>
      </c>
      <c r="C80" s="100">
        <v>1493</v>
      </c>
      <c r="D80" s="101">
        <v>0</v>
      </c>
      <c r="E80" s="102">
        <v>1491</v>
      </c>
      <c r="F80" s="103">
        <v>1609</v>
      </c>
      <c r="G80" s="101">
        <v>0</v>
      </c>
      <c r="H80" s="104">
        <v>1411</v>
      </c>
      <c r="I80" s="100">
        <v>-116</v>
      </c>
      <c r="J80" s="105">
        <v>2082</v>
      </c>
      <c r="K80" s="101">
        <v>-7.1999999999999995E-2</v>
      </c>
      <c r="L80" s="102">
        <v>2034</v>
      </c>
    </row>
    <row r="81" spans="1:12" s="106" customFormat="1" x14ac:dyDescent="0.25">
      <c r="A81" s="98" t="s">
        <v>243</v>
      </c>
      <c r="B81" s="99" t="s">
        <v>244</v>
      </c>
      <c r="C81" s="100">
        <v>13271</v>
      </c>
      <c r="D81" s="101">
        <v>1E-3</v>
      </c>
      <c r="E81" s="102">
        <v>181</v>
      </c>
      <c r="F81" s="103">
        <v>13839</v>
      </c>
      <c r="G81" s="101">
        <v>1E-3</v>
      </c>
      <c r="H81" s="104">
        <v>152</v>
      </c>
      <c r="I81" s="100">
        <v>-568</v>
      </c>
      <c r="J81" s="105">
        <v>2485</v>
      </c>
      <c r="K81" s="101">
        <v>-4.1000000000000002E-2</v>
      </c>
      <c r="L81" s="102">
        <v>1735</v>
      </c>
    </row>
    <row r="82" spans="1:12" s="106" customFormat="1" x14ac:dyDescent="0.25">
      <c r="A82" s="98" t="s">
        <v>245</v>
      </c>
      <c r="B82" s="99" t="s">
        <v>246</v>
      </c>
      <c r="C82" s="100">
        <v>2449</v>
      </c>
      <c r="D82" s="101">
        <v>0</v>
      </c>
      <c r="E82" s="102">
        <v>1078</v>
      </c>
      <c r="F82" s="103">
        <v>2598</v>
      </c>
      <c r="G82" s="101">
        <v>0</v>
      </c>
      <c r="H82" s="104">
        <v>1008</v>
      </c>
      <c r="I82" s="100">
        <v>-149</v>
      </c>
      <c r="J82" s="105">
        <v>2182</v>
      </c>
      <c r="K82" s="101">
        <v>-5.7000000000000002E-2</v>
      </c>
      <c r="L82" s="102">
        <v>1904</v>
      </c>
    </row>
    <row r="83" spans="1:12" s="106" customFormat="1" x14ac:dyDescent="0.25">
      <c r="A83" s="98" t="s">
        <v>247</v>
      </c>
      <c r="B83" s="99" t="s">
        <v>248</v>
      </c>
      <c r="C83" s="100">
        <v>3451</v>
      </c>
      <c r="D83" s="101">
        <v>0</v>
      </c>
      <c r="E83" s="102">
        <v>816</v>
      </c>
      <c r="F83" s="103">
        <v>3924</v>
      </c>
      <c r="G83" s="101">
        <v>0</v>
      </c>
      <c r="H83" s="104">
        <v>710</v>
      </c>
      <c r="I83" s="100">
        <v>-473</v>
      </c>
      <c r="J83" s="105">
        <v>2448</v>
      </c>
      <c r="K83" s="101">
        <v>-0.121</v>
      </c>
      <c r="L83" s="102">
        <v>2363</v>
      </c>
    </row>
    <row r="84" spans="1:12" s="106" customFormat="1" x14ac:dyDescent="0.25">
      <c r="A84" s="98" t="s">
        <v>249</v>
      </c>
      <c r="B84" s="99" t="s">
        <v>250</v>
      </c>
      <c r="C84" s="100">
        <v>2376</v>
      </c>
      <c r="D84" s="101">
        <v>0</v>
      </c>
      <c r="E84" s="102">
        <v>1105</v>
      </c>
      <c r="F84" s="103">
        <v>2504</v>
      </c>
      <c r="G84" s="101">
        <v>0</v>
      </c>
      <c r="H84" s="104">
        <v>1039</v>
      </c>
      <c r="I84" s="100">
        <v>-128</v>
      </c>
      <c r="J84" s="105">
        <v>2128</v>
      </c>
      <c r="K84" s="101">
        <v>-5.0999999999999997E-2</v>
      </c>
      <c r="L84" s="102">
        <v>1842</v>
      </c>
    </row>
    <row r="85" spans="1:12" s="106" customFormat="1" x14ac:dyDescent="0.25">
      <c r="A85" s="98" t="s">
        <v>251</v>
      </c>
      <c r="B85" s="99" t="s">
        <v>252</v>
      </c>
      <c r="C85" s="100">
        <v>5060</v>
      </c>
      <c r="D85" s="101">
        <v>0</v>
      </c>
      <c r="E85" s="102">
        <v>571</v>
      </c>
      <c r="F85" s="103">
        <v>5145</v>
      </c>
      <c r="G85" s="101">
        <v>0</v>
      </c>
      <c r="H85" s="104">
        <v>527</v>
      </c>
      <c r="I85" s="100">
        <v>-85</v>
      </c>
      <c r="J85" s="105">
        <v>1940</v>
      </c>
      <c r="K85" s="101">
        <v>-1.7000000000000001E-2</v>
      </c>
      <c r="L85" s="102">
        <v>1467</v>
      </c>
    </row>
    <row r="86" spans="1:12" s="106" customFormat="1" x14ac:dyDescent="0.25">
      <c r="A86" s="98" t="s">
        <v>253</v>
      </c>
      <c r="B86" s="99" t="s">
        <v>254</v>
      </c>
      <c r="C86" s="100">
        <v>6518</v>
      </c>
      <c r="D86" s="101">
        <v>1E-3</v>
      </c>
      <c r="E86" s="102">
        <v>430</v>
      </c>
      <c r="F86" s="103">
        <v>6831</v>
      </c>
      <c r="G86" s="101">
        <v>1E-3</v>
      </c>
      <c r="H86" s="104">
        <v>376</v>
      </c>
      <c r="I86" s="100">
        <v>-313</v>
      </c>
      <c r="J86" s="105">
        <v>2376</v>
      </c>
      <c r="K86" s="101">
        <v>-4.5999999999999999E-2</v>
      </c>
      <c r="L86" s="102">
        <v>1788</v>
      </c>
    </row>
    <row r="87" spans="1:12" s="106" customFormat="1" x14ac:dyDescent="0.25">
      <c r="A87" s="98" t="s">
        <v>255</v>
      </c>
      <c r="B87" s="99" t="s">
        <v>256</v>
      </c>
      <c r="C87" s="100">
        <v>3376</v>
      </c>
      <c r="D87" s="101">
        <v>0</v>
      </c>
      <c r="E87" s="102">
        <v>829</v>
      </c>
      <c r="F87" s="103">
        <v>3771</v>
      </c>
      <c r="G87" s="101">
        <v>0</v>
      </c>
      <c r="H87" s="104">
        <v>736</v>
      </c>
      <c r="I87" s="100">
        <v>-395</v>
      </c>
      <c r="J87" s="105">
        <v>2419</v>
      </c>
      <c r="K87" s="101">
        <v>-0.105</v>
      </c>
      <c r="L87" s="102">
        <v>2289</v>
      </c>
    </row>
    <row r="88" spans="1:12" s="106" customFormat="1" x14ac:dyDescent="0.25">
      <c r="A88" s="98" t="s">
        <v>257</v>
      </c>
      <c r="B88" s="99" t="s">
        <v>258</v>
      </c>
      <c r="C88" s="100">
        <v>5388</v>
      </c>
      <c r="D88" s="101">
        <v>0</v>
      </c>
      <c r="E88" s="102">
        <v>525</v>
      </c>
      <c r="F88" s="103">
        <v>5436</v>
      </c>
      <c r="G88" s="101">
        <v>0</v>
      </c>
      <c r="H88" s="104">
        <v>498</v>
      </c>
      <c r="I88" s="100">
        <v>-48</v>
      </c>
      <c r="J88" s="105">
        <v>1735</v>
      </c>
      <c r="K88" s="101">
        <v>-8.9999999999999993E-3</v>
      </c>
      <c r="L88" s="102">
        <v>1386</v>
      </c>
    </row>
    <row r="89" spans="1:12" s="106" customFormat="1" x14ac:dyDescent="0.25">
      <c r="A89" s="98" t="s">
        <v>259</v>
      </c>
      <c r="B89" s="99" t="s">
        <v>260</v>
      </c>
      <c r="C89" s="100">
        <v>13470</v>
      </c>
      <c r="D89" s="101">
        <v>1E-3</v>
      </c>
      <c r="E89" s="102">
        <v>175</v>
      </c>
      <c r="F89" s="103">
        <v>11364</v>
      </c>
      <c r="G89" s="101">
        <v>1E-3</v>
      </c>
      <c r="H89" s="104">
        <v>199</v>
      </c>
      <c r="I89" s="100">
        <v>2106</v>
      </c>
      <c r="J89" s="105">
        <v>87</v>
      </c>
      <c r="K89" s="101">
        <v>0.185</v>
      </c>
      <c r="L89" s="102">
        <v>227</v>
      </c>
    </row>
    <row r="90" spans="1:12" s="106" customFormat="1" x14ac:dyDescent="0.25">
      <c r="A90" s="98" t="s">
        <v>261</v>
      </c>
      <c r="B90" s="99" t="s">
        <v>262</v>
      </c>
      <c r="C90" s="100">
        <v>1157</v>
      </c>
      <c r="D90" s="101">
        <v>0</v>
      </c>
      <c r="E90" s="102">
        <v>1693</v>
      </c>
      <c r="F90" s="103">
        <v>1286</v>
      </c>
      <c r="G90" s="101">
        <v>0</v>
      </c>
      <c r="H90" s="104">
        <v>1600</v>
      </c>
      <c r="I90" s="100">
        <v>-129</v>
      </c>
      <c r="J90" s="105">
        <v>2130</v>
      </c>
      <c r="K90" s="101">
        <v>-0.1</v>
      </c>
      <c r="L90" s="102">
        <v>2252</v>
      </c>
    </row>
    <row r="91" spans="1:12" s="106" customFormat="1" x14ac:dyDescent="0.25">
      <c r="A91" s="98" t="s">
        <v>263</v>
      </c>
      <c r="B91" s="99" t="s">
        <v>264</v>
      </c>
      <c r="C91" s="100">
        <v>4483</v>
      </c>
      <c r="D91" s="101">
        <v>0</v>
      </c>
      <c r="E91" s="102">
        <v>632</v>
      </c>
      <c r="F91" s="103">
        <v>4993</v>
      </c>
      <c r="G91" s="101">
        <v>0</v>
      </c>
      <c r="H91" s="104">
        <v>543</v>
      </c>
      <c r="I91" s="100">
        <v>-510</v>
      </c>
      <c r="J91" s="105">
        <v>2462</v>
      </c>
      <c r="K91" s="101">
        <v>-0.10199999999999999</v>
      </c>
      <c r="L91" s="102">
        <v>2265</v>
      </c>
    </row>
    <row r="92" spans="1:12" s="106" customFormat="1" x14ac:dyDescent="0.25">
      <c r="A92" s="98" t="s">
        <v>265</v>
      </c>
      <c r="B92" s="99" t="s">
        <v>266</v>
      </c>
      <c r="C92" s="100">
        <v>205</v>
      </c>
      <c r="D92" s="101">
        <v>0</v>
      </c>
      <c r="E92" s="102">
        <v>2461</v>
      </c>
      <c r="F92" s="103">
        <v>236</v>
      </c>
      <c r="G92" s="101">
        <v>0</v>
      </c>
      <c r="H92" s="104">
        <v>2439</v>
      </c>
      <c r="I92" s="100">
        <v>-31</v>
      </c>
      <c r="J92" s="105">
        <v>1583</v>
      </c>
      <c r="K92" s="101">
        <v>-0.13100000000000001</v>
      </c>
      <c r="L92" s="102">
        <v>2399</v>
      </c>
    </row>
    <row r="93" spans="1:12" s="106" customFormat="1" x14ac:dyDescent="0.25">
      <c r="A93" s="98" t="s">
        <v>267</v>
      </c>
      <c r="B93" s="99" t="s">
        <v>268</v>
      </c>
      <c r="C93" s="100">
        <v>547</v>
      </c>
      <c r="D93" s="101">
        <v>0</v>
      </c>
      <c r="E93" s="102">
        <v>2142</v>
      </c>
      <c r="F93" s="103">
        <v>566</v>
      </c>
      <c r="G93" s="101">
        <v>0</v>
      </c>
      <c r="H93" s="104">
        <v>2143</v>
      </c>
      <c r="I93" s="100">
        <v>-19</v>
      </c>
      <c r="J93" s="105">
        <v>1488</v>
      </c>
      <c r="K93" s="101">
        <v>-3.4000000000000002E-2</v>
      </c>
      <c r="L93" s="102">
        <v>1643</v>
      </c>
    </row>
    <row r="94" spans="1:12" s="106" customFormat="1" x14ac:dyDescent="0.25">
      <c r="A94" s="98" t="s">
        <v>269</v>
      </c>
      <c r="B94" s="99" t="s">
        <v>270</v>
      </c>
      <c r="C94" s="100">
        <v>4432</v>
      </c>
      <c r="D94" s="101">
        <v>0</v>
      </c>
      <c r="E94" s="102">
        <v>645</v>
      </c>
      <c r="F94" s="103">
        <v>4719</v>
      </c>
      <c r="G94" s="101">
        <v>0</v>
      </c>
      <c r="H94" s="104">
        <v>583</v>
      </c>
      <c r="I94" s="100">
        <v>-287</v>
      </c>
      <c r="J94" s="105">
        <v>2357</v>
      </c>
      <c r="K94" s="101">
        <v>-6.0999999999999999E-2</v>
      </c>
      <c r="L94" s="102">
        <v>1937</v>
      </c>
    </row>
    <row r="95" spans="1:12" s="106" customFormat="1" x14ac:dyDescent="0.25">
      <c r="A95" s="98" t="s">
        <v>271</v>
      </c>
      <c r="B95" s="99" t="s">
        <v>272</v>
      </c>
      <c r="C95" s="100">
        <v>18363</v>
      </c>
      <c r="D95" s="101">
        <v>1E-3</v>
      </c>
      <c r="E95" s="102">
        <v>103</v>
      </c>
      <c r="F95" s="103">
        <v>17526</v>
      </c>
      <c r="G95" s="101">
        <v>1E-3</v>
      </c>
      <c r="H95" s="104">
        <v>97</v>
      </c>
      <c r="I95" s="100">
        <v>837</v>
      </c>
      <c r="J95" s="105">
        <v>242</v>
      </c>
      <c r="K95" s="101">
        <v>4.8000000000000001E-2</v>
      </c>
      <c r="L95" s="102">
        <v>824</v>
      </c>
    </row>
    <row r="96" spans="1:12" s="106" customFormat="1" x14ac:dyDescent="0.25">
      <c r="A96" s="98" t="s">
        <v>273</v>
      </c>
      <c r="B96" s="99" t="s">
        <v>274</v>
      </c>
      <c r="C96" s="100">
        <v>2921</v>
      </c>
      <c r="D96" s="101">
        <v>0</v>
      </c>
      <c r="E96" s="102">
        <v>933</v>
      </c>
      <c r="F96" s="103">
        <v>3242</v>
      </c>
      <c r="G96" s="101">
        <v>0</v>
      </c>
      <c r="H96" s="104">
        <v>841</v>
      </c>
      <c r="I96" s="100">
        <v>-321</v>
      </c>
      <c r="J96" s="105">
        <v>2383</v>
      </c>
      <c r="K96" s="101">
        <v>-9.9000000000000005E-2</v>
      </c>
      <c r="L96" s="102">
        <v>2246</v>
      </c>
    </row>
    <row r="97" spans="1:12" s="106" customFormat="1" x14ac:dyDescent="0.25">
      <c r="A97" s="98" t="s">
        <v>275</v>
      </c>
      <c r="B97" s="99" t="s">
        <v>276</v>
      </c>
      <c r="C97" s="100">
        <v>10461</v>
      </c>
      <c r="D97" s="101">
        <v>1E-3</v>
      </c>
      <c r="E97" s="102">
        <v>243</v>
      </c>
      <c r="F97" s="103">
        <v>10934</v>
      </c>
      <c r="G97" s="101">
        <v>1E-3</v>
      </c>
      <c r="H97" s="104">
        <v>209</v>
      </c>
      <c r="I97" s="100">
        <v>-473</v>
      </c>
      <c r="J97" s="105">
        <v>2448</v>
      </c>
      <c r="K97" s="101">
        <v>-4.2999999999999997E-2</v>
      </c>
      <c r="L97" s="102">
        <v>1759</v>
      </c>
    </row>
    <row r="98" spans="1:12" s="106" customFormat="1" x14ac:dyDescent="0.25">
      <c r="A98" s="98" t="s">
        <v>277</v>
      </c>
      <c r="B98" s="99" t="s">
        <v>278</v>
      </c>
      <c r="C98" s="100">
        <v>70</v>
      </c>
      <c r="D98" s="101">
        <v>0</v>
      </c>
      <c r="E98" s="102">
        <v>2548</v>
      </c>
      <c r="F98" s="103">
        <v>78</v>
      </c>
      <c r="G98" s="101">
        <v>0</v>
      </c>
      <c r="H98" s="104">
        <v>2549</v>
      </c>
      <c r="I98" s="100">
        <v>-8</v>
      </c>
      <c r="J98" s="105">
        <v>1365</v>
      </c>
      <c r="K98" s="101">
        <v>-0.10299999999999999</v>
      </c>
      <c r="L98" s="102">
        <v>2271</v>
      </c>
    </row>
    <row r="99" spans="1:12" s="106" customFormat="1" x14ac:dyDescent="0.25">
      <c r="A99" s="98" t="s">
        <v>279</v>
      </c>
      <c r="B99" s="99" t="s">
        <v>280</v>
      </c>
      <c r="C99" s="100">
        <v>1244</v>
      </c>
      <c r="D99" s="101">
        <v>0</v>
      </c>
      <c r="E99" s="102">
        <v>1631</v>
      </c>
      <c r="F99" s="103">
        <v>1225</v>
      </c>
      <c r="G99" s="101">
        <v>0</v>
      </c>
      <c r="H99" s="104">
        <v>1642</v>
      </c>
      <c r="I99" s="100">
        <v>19</v>
      </c>
      <c r="J99" s="105">
        <v>1114</v>
      </c>
      <c r="K99" s="101">
        <v>1.6E-2</v>
      </c>
      <c r="L99" s="102">
        <v>1116</v>
      </c>
    </row>
    <row r="100" spans="1:12" s="106" customFormat="1" x14ac:dyDescent="0.25">
      <c r="A100" s="98" t="s">
        <v>281</v>
      </c>
      <c r="B100" s="99" t="s">
        <v>282</v>
      </c>
      <c r="C100" s="100">
        <v>3165</v>
      </c>
      <c r="D100" s="101">
        <v>0</v>
      </c>
      <c r="E100" s="102">
        <v>871</v>
      </c>
      <c r="F100" s="103">
        <v>3569</v>
      </c>
      <c r="G100" s="101">
        <v>0</v>
      </c>
      <c r="H100" s="104">
        <v>774</v>
      </c>
      <c r="I100" s="100">
        <v>-404</v>
      </c>
      <c r="J100" s="105">
        <v>2423</v>
      </c>
      <c r="K100" s="101">
        <v>-0.113</v>
      </c>
      <c r="L100" s="102">
        <v>2333</v>
      </c>
    </row>
    <row r="101" spans="1:12" s="106" customFormat="1" x14ac:dyDescent="0.25">
      <c r="A101" s="98" t="s">
        <v>283</v>
      </c>
      <c r="B101" s="99" t="s">
        <v>284</v>
      </c>
      <c r="C101" s="100">
        <v>7253</v>
      </c>
      <c r="D101" s="101">
        <v>1E-3</v>
      </c>
      <c r="E101" s="102">
        <v>382</v>
      </c>
      <c r="F101" s="103">
        <v>6809</v>
      </c>
      <c r="G101" s="101">
        <v>1E-3</v>
      </c>
      <c r="H101" s="104">
        <v>378</v>
      </c>
      <c r="I101" s="100">
        <v>444</v>
      </c>
      <c r="J101" s="105">
        <v>340</v>
      </c>
      <c r="K101" s="101">
        <v>6.5000000000000002E-2</v>
      </c>
      <c r="L101" s="102">
        <v>693</v>
      </c>
    </row>
    <row r="102" spans="1:12" s="106" customFormat="1" x14ac:dyDescent="0.25">
      <c r="A102" s="98" t="s">
        <v>285</v>
      </c>
      <c r="B102" s="99" t="s">
        <v>286</v>
      </c>
      <c r="C102" s="100">
        <v>3330</v>
      </c>
      <c r="D102" s="101">
        <v>0</v>
      </c>
      <c r="E102" s="102">
        <v>840</v>
      </c>
      <c r="F102" s="103">
        <v>3712</v>
      </c>
      <c r="G102" s="101">
        <v>0</v>
      </c>
      <c r="H102" s="104">
        <v>748</v>
      </c>
      <c r="I102" s="100">
        <v>-382</v>
      </c>
      <c r="J102" s="105">
        <v>2413</v>
      </c>
      <c r="K102" s="101">
        <v>-0.10299999999999999</v>
      </c>
      <c r="L102" s="102">
        <v>2271</v>
      </c>
    </row>
    <row r="103" spans="1:12" s="106" customFormat="1" x14ac:dyDescent="0.25">
      <c r="A103" s="98" t="s">
        <v>287</v>
      </c>
      <c r="B103" s="99" t="s">
        <v>288</v>
      </c>
      <c r="C103" s="100">
        <v>10619</v>
      </c>
      <c r="D103" s="101">
        <v>1E-3</v>
      </c>
      <c r="E103" s="102">
        <v>235</v>
      </c>
      <c r="F103" s="103">
        <v>9666</v>
      </c>
      <c r="G103" s="101">
        <v>1E-3</v>
      </c>
      <c r="H103" s="104">
        <v>245</v>
      </c>
      <c r="I103" s="100">
        <v>953</v>
      </c>
      <c r="J103" s="105">
        <v>219</v>
      </c>
      <c r="K103" s="101">
        <v>9.9000000000000005E-2</v>
      </c>
      <c r="L103" s="102">
        <v>486</v>
      </c>
    </row>
    <row r="104" spans="1:12" s="106" customFormat="1" x14ac:dyDescent="0.25">
      <c r="A104" s="98" t="s">
        <v>289</v>
      </c>
      <c r="B104" s="99" t="s">
        <v>290</v>
      </c>
      <c r="C104" s="100">
        <v>7672</v>
      </c>
      <c r="D104" s="101">
        <v>1E-3</v>
      </c>
      <c r="E104" s="102">
        <v>348</v>
      </c>
      <c r="F104" s="103">
        <v>7504</v>
      </c>
      <c r="G104" s="101">
        <v>1E-3</v>
      </c>
      <c r="H104" s="104">
        <v>331</v>
      </c>
      <c r="I104" s="100">
        <v>168</v>
      </c>
      <c r="J104" s="105">
        <v>587</v>
      </c>
      <c r="K104" s="101">
        <v>2.1999999999999999E-2</v>
      </c>
      <c r="L104" s="102">
        <v>1057</v>
      </c>
    </row>
    <row r="105" spans="1:12" s="106" customFormat="1" x14ac:dyDescent="0.25">
      <c r="A105" s="98" t="s">
        <v>291</v>
      </c>
      <c r="B105" s="99" t="s">
        <v>292</v>
      </c>
      <c r="C105" s="100">
        <v>697</v>
      </c>
      <c r="D105" s="101">
        <v>0</v>
      </c>
      <c r="E105" s="102">
        <v>2027</v>
      </c>
      <c r="F105" s="103">
        <v>723</v>
      </c>
      <c r="G105" s="101">
        <v>0</v>
      </c>
      <c r="H105" s="104">
        <v>2016</v>
      </c>
      <c r="I105" s="100">
        <v>-26</v>
      </c>
      <c r="J105" s="105">
        <v>1545</v>
      </c>
      <c r="K105" s="101">
        <v>-3.5999999999999997E-2</v>
      </c>
      <c r="L105" s="102">
        <v>1672</v>
      </c>
    </row>
    <row r="106" spans="1:12" s="106" customFormat="1" x14ac:dyDescent="0.25">
      <c r="A106" s="98" t="s">
        <v>293</v>
      </c>
      <c r="B106" s="99" t="s">
        <v>294</v>
      </c>
      <c r="C106" s="100">
        <v>1634</v>
      </c>
      <c r="D106" s="101">
        <v>0</v>
      </c>
      <c r="E106" s="102">
        <v>1407</v>
      </c>
      <c r="F106" s="103">
        <v>1568</v>
      </c>
      <c r="G106" s="101">
        <v>0</v>
      </c>
      <c r="H106" s="104">
        <v>1433</v>
      </c>
      <c r="I106" s="100">
        <v>66</v>
      </c>
      <c r="J106" s="105">
        <v>867</v>
      </c>
      <c r="K106" s="101">
        <v>4.2000000000000003E-2</v>
      </c>
      <c r="L106" s="102">
        <v>879</v>
      </c>
    </row>
    <row r="107" spans="1:12" s="106" customFormat="1" x14ac:dyDescent="0.25">
      <c r="A107" s="98" t="s">
        <v>295</v>
      </c>
      <c r="B107" s="99" t="s">
        <v>296</v>
      </c>
      <c r="C107" s="100">
        <v>1218</v>
      </c>
      <c r="D107" s="101">
        <v>0</v>
      </c>
      <c r="E107" s="102">
        <v>1658</v>
      </c>
      <c r="F107" s="103">
        <v>1232</v>
      </c>
      <c r="G107" s="101">
        <v>0</v>
      </c>
      <c r="H107" s="104">
        <v>1637</v>
      </c>
      <c r="I107" s="100">
        <v>-14</v>
      </c>
      <c r="J107" s="105">
        <v>1439</v>
      </c>
      <c r="K107" s="101">
        <v>-1.0999999999999999E-2</v>
      </c>
      <c r="L107" s="102">
        <v>1406</v>
      </c>
    </row>
    <row r="108" spans="1:12" s="106" customFormat="1" x14ac:dyDescent="0.25">
      <c r="A108" s="98" t="s">
        <v>297</v>
      </c>
      <c r="B108" s="99" t="s">
        <v>298</v>
      </c>
      <c r="C108" s="100">
        <v>2551</v>
      </c>
      <c r="D108" s="101">
        <v>0</v>
      </c>
      <c r="E108" s="102">
        <v>1037</v>
      </c>
      <c r="F108" s="103">
        <v>2670</v>
      </c>
      <c r="G108" s="101">
        <v>0</v>
      </c>
      <c r="H108" s="104">
        <v>988</v>
      </c>
      <c r="I108" s="100">
        <v>-119</v>
      </c>
      <c r="J108" s="105">
        <v>2097</v>
      </c>
      <c r="K108" s="101">
        <v>-4.4999999999999998E-2</v>
      </c>
      <c r="L108" s="102">
        <v>1777</v>
      </c>
    </row>
    <row r="109" spans="1:12" s="106" customFormat="1" x14ac:dyDescent="0.25">
      <c r="A109" s="98" t="s">
        <v>299</v>
      </c>
      <c r="B109" s="99" t="s">
        <v>300</v>
      </c>
      <c r="C109" s="100">
        <v>1072</v>
      </c>
      <c r="D109" s="101">
        <v>0</v>
      </c>
      <c r="E109" s="102">
        <v>1751</v>
      </c>
      <c r="F109" s="103">
        <v>1218</v>
      </c>
      <c r="G109" s="101">
        <v>0</v>
      </c>
      <c r="H109" s="104">
        <v>1648</v>
      </c>
      <c r="I109" s="100">
        <v>-146</v>
      </c>
      <c r="J109" s="105">
        <v>2173</v>
      </c>
      <c r="K109" s="101">
        <v>-0.12</v>
      </c>
      <c r="L109" s="102">
        <v>2360</v>
      </c>
    </row>
    <row r="110" spans="1:12" s="106" customFormat="1" x14ac:dyDescent="0.25">
      <c r="A110" s="98" t="s">
        <v>301</v>
      </c>
      <c r="B110" s="99" t="s">
        <v>302</v>
      </c>
      <c r="C110" s="100">
        <v>28457</v>
      </c>
      <c r="D110" s="101">
        <v>2E-3</v>
      </c>
      <c r="E110" s="102">
        <v>43</v>
      </c>
      <c r="F110" s="103">
        <v>29022</v>
      </c>
      <c r="G110" s="101">
        <v>2E-3</v>
      </c>
      <c r="H110" s="104">
        <v>43</v>
      </c>
      <c r="I110" s="100">
        <v>-565</v>
      </c>
      <c r="J110" s="105">
        <v>2482</v>
      </c>
      <c r="K110" s="101">
        <v>-1.9E-2</v>
      </c>
      <c r="L110" s="102">
        <v>1488</v>
      </c>
    </row>
    <row r="111" spans="1:12" s="106" customFormat="1" x14ac:dyDescent="0.25">
      <c r="A111" s="98" t="s">
        <v>303</v>
      </c>
      <c r="B111" s="99" t="s">
        <v>304</v>
      </c>
      <c r="C111" s="100">
        <v>383</v>
      </c>
      <c r="D111" s="101">
        <v>0</v>
      </c>
      <c r="E111" s="102">
        <v>2302</v>
      </c>
      <c r="F111" s="103">
        <v>415</v>
      </c>
      <c r="G111" s="101">
        <v>0</v>
      </c>
      <c r="H111" s="104">
        <v>2285</v>
      </c>
      <c r="I111" s="100">
        <v>-32</v>
      </c>
      <c r="J111" s="105">
        <v>1593</v>
      </c>
      <c r="K111" s="101">
        <v>-7.6999999999999999E-2</v>
      </c>
      <c r="L111" s="102">
        <v>2070</v>
      </c>
    </row>
    <row r="112" spans="1:12" s="106" customFormat="1" x14ac:dyDescent="0.25">
      <c r="A112" s="98" t="s">
        <v>305</v>
      </c>
      <c r="B112" s="99" t="s">
        <v>306</v>
      </c>
      <c r="C112" s="100">
        <v>19731</v>
      </c>
      <c r="D112" s="101">
        <v>2E-3</v>
      </c>
      <c r="E112" s="102">
        <v>89</v>
      </c>
      <c r="F112" s="103">
        <v>24040</v>
      </c>
      <c r="G112" s="101">
        <v>2E-3</v>
      </c>
      <c r="H112" s="104">
        <v>54</v>
      </c>
      <c r="I112" s="100">
        <v>-4309</v>
      </c>
      <c r="J112" s="105">
        <v>2572</v>
      </c>
      <c r="K112" s="101">
        <v>-0.17899999999999999</v>
      </c>
      <c r="L112" s="102">
        <v>2492</v>
      </c>
    </row>
    <row r="113" spans="1:12" s="106" customFormat="1" x14ac:dyDescent="0.25">
      <c r="A113" s="98" t="s">
        <v>307</v>
      </c>
      <c r="B113" s="99" t="s">
        <v>308</v>
      </c>
      <c r="C113" s="100">
        <v>6104</v>
      </c>
      <c r="D113" s="101">
        <v>0</v>
      </c>
      <c r="E113" s="102">
        <v>460</v>
      </c>
      <c r="F113" s="103">
        <v>6622</v>
      </c>
      <c r="G113" s="101">
        <v>1E-3</v>
      </c>
      <c r="H113" s="104">
        <v>396</v>
      </c>
      <c r="I113" s="100">
        <v>-518</v>
      </c>
      <c r="J113" s="105">
        <v>2466</v>
      </c>
      <c r="K113" s="101">
        <v>-7.8E-2</v>
      </c>
      <c r="L113" s="102">
        <v>2079</v>
      </c>
    </row>
    <row r="114" spans="1:12" s="106" customFormat="1" x14ac:dyDescent="0.25">
      <c r="A114" s="98" t="s">
        <v>309</v>
      </c>
      <c r="B114" s="99" t="s">
        <v>310</v>
      </c>
      <c r="C114" s="100">
        <v>6915</v>
      </c>
      <c r="D114" s="101">
        <v>1E-3</v>
      </c>
      <c r="E114" s="102">
        <v>403</v>
      </c>
      <c r="F114" s="103">
        <v>5996</v>
      </c>
      <c r="G114" s="101">
        <v>0</v>
      </c>
      <c r="H114" s="104">
        <v>448</v>
      </c>
      <c r="I114" s="100">
        <v>919</v>
      </c>
      <c r="J114" s="105">
        <v>228</v>
      </c>
      <c r="K114" s="101">
        <v>0.153</v>
      </c>
      <c r="L114" s="102">
        <v>295</v>
      </c>
    </row>
    <row r="115" spans="1:12" s="106" customFormat="1" x14ac:dyDescent="0.25">
      <c r="A115" s="98" t="s">
        <v>311</v>
      </c>
      <c r="B115" s="99" t="s">
        <v>312</v>
      </c>
      <c r="C115" s="100">
        <v>3744</v>
      </c>
      <c r="D115" s="101">
        <v>0</v>
      </c>
      <c r="E115" s="102">
        <v>764</v>
      </c>
      <c r="F115" s="103">
        <v>4028</v>
      </c>
      <c r="G115" s="101">
        <v>0</v>
      </c>
      <c r="H115" s="104">
        <v>688</v>
      </c>
      <c r="I115" s="100">
        <v>-284</v>
      </c>
      <c r="J115" s="105">
        <v>2353</v>
      </c>
      <c r="K115" s="101">
        <v>-7.0999999999999994E-2</v>
      </c>
      <c r="L115" s="102">
        <v>2025</v>
      </c>
    </row>
    <row r="116" spans="1:12" s="106" customFormat="1" x14ac:dyDescent="0.25">
      <c r="A116" s="98" t="s">
        <v>313</v>
      </c>
      <c r="B116" s="99" t="s">
        <v>314</v>
      </c>
      <c r="C116" s="100">
        <v>28386</v>
      </c>
      <c r="D116" s="101">
        <v>2E-3</v>
      </c>
      <c r="E116" s="102">
        <v>45</v>
      </c>
      <c r="F116" s="103">
        <v>29349</v>
      </c>
      <c r="G116" s="101">
        <v>2E-3</v>
      </c>
      <c r="H116" s="104">
        <v>40</v>
      </c>
      <c r="I116" s="100">
        <v>-963</v>
      </c>
      <c r="J116" s="105">
        <v>2536</v>
      </c>
      <c r="K116" s="101">
        <v>-3.3000000000000002E-2</v>
      </c>
      <c r="L116" s="102">
        <v>1626</v>
      </c>
    </row>
    <row r="117" spans="1:12" s="106" customFormat="1" x14ac:dyDescent="0.25">
      <c r="A117" s="98" t="s">
        <v>315</v>
      </c>
      <c r="B117" s="99" t="s">
        <v>316</v>
      </c>
      <c r="C117" s="100">
        <v>24185</v>
      </c>
      <c r="D117" s="101">
        <v>2E-3</v>
      </c>
      <c r="E117" s="102">
        <v>63</v>
      </c>
      <c r="F117" s="103">
        <v>22290</v>
      </c>
      <c r="G117" s="101">
        <v>2E-3</v>
      </c>
      <c r="H117" s="104">
        <v>66</v>
      </c>
      <c r="I117" s="100">
        <v>1895</v>
      </c>
      <c r="J117" s="105">
        <v>106</v>
      </c>
      <c r="K117" s="101">
        <v>8.5000000000000006E-2</v>
      </c>
      <c r="L117" s="102">
        <v>556</v>
      </c>
    </row>
    <row r="118" spans="1:12" s="106" customFormat="1" x14ac:dyDescent="0.25">
      <c r="A118" s="98" t="s">
        <v>317</v>
      </c>
      <c r="B118" s="99" t="s">
        <v>318</v>
      </c>
      <c r="C118" s="100">
        <v>33137</v>
      </c>
      <c r="D118" s="101">
        <v>3.0000000000000001E-3</v>
      </c>
      <c r="E118" s="102">
        <v>31</v>
      </c>
      <c r="F118" s="103">
        <v>33017</v>
      </c>
      <c r="G118" s="101">
        <v>3.0000000000000001E-3</v>
      </c>
      <c r="H118" s="104">
        <v>31</v>
      </c>
      <c r="I118" s="100">
        <v>120</v>
      </c>
      <c r="J118" s="105">
        <v>690</v>
      </c>
      <c r="K118" s="101">
        <v>4.0000000000000001E-3</v>
      </c>
      <c r="L118" s="102">
        <v>1239</v>
      </c>
    </row>
    <row r="119" spans="1:12" s="106" customFormat="1" x14ac:dyDescent="0.25">
      <c r="A119" s="98" t="s">
        <v>319</v>
      </c>
      <c r="B119" s="99" t="s">
        <v>320</v>
      </c>
      <c r="C119" s="100">
        <v>3403</v>
      </c>
      <c r="D119" s="101">
        <v>0</v>
      </c>
      <c r="E119" s="102">
        <v>825</v>
      </c>
      <c r="F119" s="103">
        <v>3970</v>
      </c>
      <c r="G119" s="101">
        <v>0</v>
      </c>
      <c r="H119" s="104">
        <v>701</v>
      </c>
      <c r="I119" s="100">
        <v>-567</v>
      </c>
      <c r="J119" s="105">
        <v>2484</v>
      </c>
      <c r="K119" s="101">
        <v>-0.14299999999999999</v>
      </c>
      <c r="L119" s="102">
        <v>2430</v>
      </c>
    </row>
    <row r="120" spans="1:12" s="106" customFormat="1" x14ac:dyDescent="0.25">
      <c r="A120" s="98" t="s">
        <v>321</v>
      </c>
      <c r="B120" s="99" t="s">
        <v>322</v>
      </c>
      <c r="C120" s="100">
        <v>11406</v>
      </c>
      <c r="D120" s="101">
        <v>1E-3</v>
      </c>
      <c r="E120" s="102">
        <v>210</v>
      </c>
      <c r="F120" s="103">
        <v>12264</v>
      </c>
      <c r="G120" s="101">
        <v>1E-3</v>
      </c>
      <c r="H120" s="104">
        <v>176</v>
      </c>
      <c r="I120" s="100">
        <v>-858</v>
      </c>
      <c r="J120" s="105">
        <v>2521</v>
      </c>
      <c r="K120" s="101">
        <v>-7.0000000000000007E-2</v>
      </c>
      <c r="L120" s="102">
        <v>2011</v>
      </c>
    </row>
    <row r="121" spans="1:12" s="106" customFormat="1" x14ac:dyDescent="0.25">
      <c r="A121" s="98" t="s">
        <v>323</v>
      </c>
      <c r="B121" s="99" t="s">
        <v>324</v>
      </c>
      <c r="C121" s="100">
        <v>1084</v>
      </c>
      <c r="D121" s="101">
        <v>0</v>
      </c>
      <c r="E121" s="102">
        <v>1741</v>
      </c>
      <c r="F121" s="103">
        <v>1232</v>
      </c>
      <c r="G121" s="101">
        <v>0</v>
      </c>
      <c r="H121" s="104">
        <v>1637</v>
      </c>
      <c r="I121" s="100">
        <v>-148</v>
      </c>
      <c r="J121" s="105">
        <v>2179</v>
      </c>
      <c r="K121" s="101">
        <v>-0.12</v>
      </c>
      <c r="L121" s="102">
        <v>2360</v>
      </c>
    </row>
    <row r="122" spans="1:12" s="106" customFormat="1" x14ac:dyDescent="0.25">
      <c r="A122" s="98" t="s">
        <v>325</v>
      </c>
      <c r="B122" s="99" t="s">
        <v>326</v>
      </c>
      <c r="C122" s="100">
        <v>4857</v>
      </c>
      <c r="D122" s="101">
        <v>0</v>
      </c>
      <c r="E122" s="102">
        <v>589</v>
      </c>
      <c r="F122" s="103">
        <v>6410</v>
      </c>
      <c r="G122" s="101">
        <v>1E-3</v>
      </c>
      <c r="H122" s="104">
        <v>414</v>
      </c>
      <c r="I122" s="100">
        <v>-1553</v>
      </c>
      <c r="J122" s="105">
        <v>2552</v>
      </c>
      <c r="K122" s="101">
        <v>-0.24199999999999999</v>
      </c>
      <c r="L122" s="102">
        <v>2545</v>
      </c>
    </row>
    <row r="123" spans="1:12" s="106" customFormat="1" x14ac:dyDescent="0.25">
      <c r="A123" s="98" t="s">
        <v>327</v>
      </c>
      <c r="B123" s="99" t="s">
        <v>328</v>
      </c>
      <c r="C123" s="100">
        <v>13934</v>
      </c>
      <c r="D123" s="101">
        <v>1E-3</v>
      </c>
      <c r="E123" s="102">
        <v>166</v>
      </c>
      <c r="F123" s="103">
        <v>12254</v>
      </c>
      <c r="G123" s="101">
        <v>1E-3</v>
      </c>
      <c r="H123" s="104">
        <v>177</v>
      </c>
      <c r="I123" s="100">
        <v>1680</v>
      </c>
      <c r="J123" s="105">
        <v>126</v>
      </c>
      <c r="K123" s="101">
        <v>0.13700000000000001</v>
      </c>
      <c r="L123" s="102">
        <v>332</v>
      </c>
    </row>
    <row r="124" spans="1:12" s="106" customFormat="1" x14ac:dyDescent="0.25">
      <c r="A124" s="98" t="s">
        <v>329</v>
      </c>
      <c r="B124" s="99" t="s">
        <v>330</v>
      </c>
      <c r="C124" s="100">
        <v>10229</v>
      </c>
      <c r="D124" s="101">
        <v>1E-3</v>
      </c>
      <c r="E124" s="102">
        <v>250</v>
      </c>
      <c r="F124" s="103">
        <v>11125</v>
      </c>
      <c r="G124" s="101">
        <v>1E-3</v>
      </c>
      <c r="H124" s="104">
        <v>206</v>
      </c>
      <c r="I124" s="100">
        <v>-896</v>
      </c>
      <c r="J124" s="105">
        <v>2524</v>
      </c>
      <c r="K124" s="101">
        <v>-8.1000000000000003E-2</v>
      </c>
      <c r="L124" s="102">
        <v>2104</v>
      </c>
    </row>
    <row r="125" spans="1:12" s="106" customFormat="1" x14ac:dyDescent="0.25">
      <c r="A125" s="98" t="s">
        <v>331</v>
      </c>
      <c r="B125" s="99" t="s">
        <v>332</v>
      </c>
      <c r="C125" s="100">
        <v>1459</v>
      </c>
      <c r="D125" s="101">
        <v>0</v>
      </c>
      <c r="E125" s="102">
        <v>1505</v>
      </c>
      <c r="F125" s="103">
        <v>1551</v>
      </c>
      <c r="G125" s="101">
        <v>0</v>
      </c>
      <c r="H125" s="104">
        <v>1442</v>
      </c>
      <c r="I125" s="100">
        <v>-92</v>
      </c>
      <c r="J125" s="105">
        <v>1974</v>
      </c>
      <c r="K125" s="101">
        <v>-5.8999999999999997E-2</v>
      </c>
      <c r="L125" s="102">
        <v>1920</v>
      </c>
    </row>
    <row r="126" spans="1:12" s="106" customFormat="1" x14ac:dyDescent="0.25">
      <c r="A126" s="98" t="s">
        <v>333</v>
      </c>
      <c r="B126" s="99" t="s">
        <v>334</v>
      </c>
      <c r="C126" s="100">
        <v>6303</v>
      </c>
      <c r="D126" s="101">
        <v>0</v>
      </c>
      <c r="E126" s="102">
        <v>447</v>
      </c>
      <c r="F126" s="103">
        <v>6911</v>
      </c>
      <c r="G126" s="101">
        <v>1E-3</v>
      </c>
      <c r="H126" s="104">
        <v>371</v>
      </c>
      <c r="I126" s="100">
        <v>-608</v>
      </c>
      <c r="J126" s="105">
        <v>2490</v>
      </c>
      <c r="K126" s="101">
        <v>-8.7999999999999995E-2</v>
      </c>
      <c r="L126" s="102">
        <v>2167</v>
      </c>
    </row>
    <row r="127" spans="1:12" s="106" customFormat="1" x14ac:dyDescent="0.25">
      <c r="A127" s="98" t="s">
        <v>335</v>
      </c>
      <c r="B127" s="99" t="s">
        <v>336</v>
      </c>
      <c r="C127" s="100">
        <v>8407</v>
      </c>
      <c r="D127" s="101">
        <v>1E-3</v>
      </c>
      <c r="E127" s="102">
        <v>307</v>
      </c>
      <c r="F127" s="103">
        <v>8856</v>
      </c>
      <c r="G127" s="101">
        <v>1E-3</v>
      </c>
      <c r="H127" s="104">
        <v>273</v>
      </c>
      <c r="I127" s="100">
        <v>-449</v>
      </c>
      <c r="J127" s="105">
        <v>2436</v>
      </c>
      <c r="K127" s="101">
        <v>-5.0999999999999997E-2</v>
      </c>
      <c r="L127" s="102">
        <v>1842</v>
      </c>
    </row>
    <row r="128" spans="1:12" s="106" customFormat="1" x14ac:dyDescent="0.25">
      <c r="A128" s="98" t="s">
        <v>337</v>
      </c>
      <c r="B128" s="99" t="s">
        <v>338</v>
      </c>
      <c r="C128" s="100">
        <v>4757</v>
      </c>
      <c r="D128" s="101">
        <v>0</v>
      </c>
      <c r="E128" s="102">
        <v>601</v>
      </c>
      <c r="F128" s="103">
        <v>3086</v>
      </c>
      <c r="G128" s="101">
        <v>0</v>
      </c>
      <c r="H128" s="104">
        <v>880</v>
      </c>
      <c r="I128" s="100">
        <v>1671</v>
      </c>
      <c r="J128" s="105">
        <v>128</v>
      </c>
      <c r="K128" s="101">
        <v>0.54100000000000004</v>
      </c>
      <c r="L128" s="102">
        <v>31</v>
      </c>
    </row>
    <row r="129" spans="1:12" s="106" customFormat="1" x14ac:dyDescent="0.25">
      <c r="A129" s="98" t="s">
        <v>339</v>
      </c>
      <c r="B129" s="99" t="s">
        <v>340</v>
      </c>
      <c r="C129" s="100">
        <v>42329</v>
      </c>
      <c r="D129" s="101">
        <v>3.0000000000000001E-3</v>
      </c>
      <c r="E129" s="102">
        <v>22</v>
      </c>
      <c r="F129" s="103">
        <v>46809</v>
      </c>
      <c r="G129" s="101">
        <v>4.0000000000000001E-3</v>
      </c>
      <c r="H129" s="104">
        <v>18</v>
      </c>
      <c r="I129" s="100">
        <v>-4480</v>
      </c>
      <c r="J129" s="105">
        <v>2573</v>
      </c>
      <c r="K129" s="101">
        <v>-9.6000000000000002E-2</v>
      </c>
      <c r="L129" s="102">
        <v>2223</v>
      </c>
    </row>
    <row r="130" spans="1:12" s="106" customFormat="1" x14ac:dyDescent="0.25">
      <c r="A130" s="98" t="s">
        <v>341</v>
      </c>
      <c r="B130" s="99" t="s">
        <v>342</v>
      </c>
      <c r="C130" s="100">
        <v>661</v>
      </c>
      <c r="D130" s="101">
        <v>0</v>
      </c>
      <c r="E130" s="102">
        <v>2059</v>
      </c>
      <c r="F130" s="103">
        <v>738</v>
      </c>
      <c r="G130" s="101">
        <v>0</v>
      </c>
      <c r="H130" s="104">
        <v>2002</v>
      </c>
      <c r="I130" s="100">
        <v>-77</v>
      </c>
      <c r="J130" s="105">
        <v>1910</v>
      </c>
      <c r="K130" s="101">
        <v>-0.104</v>
      </c>
      <c r="L130" s="102">
        <v>2280</v>
      </c>
    </row>
    <row r="131" spans="1:12" s="106" customFormat="1" x14ac:dyDescent="0.25">
      <c r="A131" s="98" t="s">
        <v>343</v>
      </c>
      <c r="B131" s="99" t="s">
        <v>344</v>
      </c>
      <c r="C131" s="100">
        <v>11497</v>
      </c>
      <c r="D131" s="101">
        <v>1E-3</v>
      </c>
      <c r="E131" s="102">
        <v>207</v>
      </c>
      <c r="F131" s="103">
        <v>7683</v>
      </c>
      <c r="G131" s="101">
        <v>1E-3</v>
      </c>
      <c r="H131" s="104">
        <v>323</v>
      </c>
      <c r="I131" s="100">
        <v>3814</v>
      </c>
      <c r="J131" s="105">
        <v>28</v>
      </c>
      <c r="K131" s="101">
        <v>0.496</v>
      </c>
      <c r="L131" s="102">
        <v>36</v>
      </c>
    </row>
    <row r="132" spans="1:12" s="106" customFormat="1" x14ac:dyDescent="0.25">
      <c r="A132" s="98" t="s">
        <v>345</v>
      </c>
      <c r="B132" s="99" t="s">
        <v>346</v>
      </c>
      <c r="C132" s="100">
        <v>3294</v>
      </c>
      <c r="D132" s="101">
        <v>0</v>
      </c>
      <c r="E132" s="102">
        <v>848</v>
      </c>
      <c r="F132" s="103">
        <v>3689</v>
      </c>
      <c r="G132" s="101">
        <v>0</v>
      </c>
      <c r="H132" s="104">
        <v>749</v>
      </c>
      <c r="I132" s="100">
        <v>-395</v>
      </c>
      <c r="J132" s="105">
        <v>2419</v>
      </c>
      <c r="K132" s="101">
        <v>-0.107</v>
      </c>
      <c r="L132" s="102">
        <v>2304</v>
      </c>
    </row>
    <row r="133" spans="1:12" s="106" customFormat="1" x14ac:dyDescent="0.25">
      <c r="A133" s="98" t="s">
        <v>347</v>
      </c>
      <c r="B133" s="99" t="s">
        <v>348</v>
      </c>
      <c r="C133" s="100">
        <v>305704</v>
      </c>
      <c r="D133" s="101">
        <v>2.4E-2</v>
      </c>
      <c r="E133" s="102">
        <v>2</v>
      </c>
      <c r="F133" s="103">
        <v>334563</v>
      </c>
      <c r="G133" s="101">
        <v>2.7E-2</v>
      </c>
      <c r="H133" s="104">
        <v>2</v>
      </c>
      <c r="I133" s="100">
        <v>-28859</v>
      </c>
      <c r="J133" s="105">
        <v>2574</v>
      </c>
      <c r="K133" s="101">
        <v>-8.5999999999999993E-2</v>
      </c>
      <c r="L133" s="102">
        <v>2151</v>
      </c>
    </row>
    <row r="134" spans="1:12" s="106" customFormat="1" x14ac:dyDescent="0.25">
      <c r="A134" s="98" t="s">
        <v>349</v>
      </c>
      <c r="B134" s="99" t="s">
        <v>350</v>
      </c>
      <c r="C134" s="100">
        <v>8268</v>
      </c>
      <c r="D134" s="101">
        <v>1E-3</v>
      </c>
      <c r="E134" s="102">
        <v>316</v>
      </c>
      <c r="F134" s="103">
        <v>8397</v>
      </c>
      <c r="G134" s="101">
        <v>1E-3</v>
      </c>
      <c r="H134" s="104">
        <v>291</v>
      </c>
      <c r="I134" s="100">
        <v>-129</v>
      </c>
      <c r="J134" s="105">
        <v>2130</v>
      </c>
      <c r="K134" s="101">
        <v>-1.4999999999999999E-2</v>
      </c>
      <c r="L134" s="102">
        <v>1450</v>
      </c>
    </row>
    <row r="135" spans="1:12" s="106" customFormat="1" x14ac:dyDescent="0.25">
      <c r="A135" s="98" t="s">
        <v>351</v>
      </c>
      <c r="B135" s="99" t="s">
        <v>352</v>
      </c>
      <c r="C135" s="100">
        <v>27126</v>
      </c>
      <c r="D135" s="101">
        <v>2E-3</v>
      </c>
      <c r="E135" s="102">
        <v>49</v>
      </c>
      <c r="F135" s="103">
        <v>26940</v>
      </c>
      <c r="G135" s="101">
        <v>2E-3</v>
      </c>
      <c r="H135" s="104">
        <v>44</v>
      </c>
      <c r="I135" s="100">
        <v>186</v>
      </c>
      <c r="J135" s="105">
        <v>560</v>
      </c>
      <c r="K135" s="101">
        <v>7.0000000000000001E-3</v>
      </c>
      <c r="L135" s="102">
        <v>1208</v>
      </c>
    </row>
    <row r="136" spans="1:12" s="106" customFormat="1" x14ac:dyDescent="0.25">
      <c r="A136" s="98" t="s">
        <v>353</v>
      </c>
      <c r="B136" s="99" t="s">
        <v>354</v>
      </c>
      <c r="C136" s="100">
        <v>3798</v>
      </c>
      <c r="D136" s="101">
        <v>0</v>
      </c>
      <c r="E136" s="102">
        <v>754</v>
      </c>
      <c r="F136" s="103">
        <v>4228</v>
      </c>
      <c r="G136" s="101">
        <v>0</v>
      </c>
      <c r="H136" s="104">
        <v>663</v>
      </c>
      <c r="I136" s="100">
        <v>-430</v>
      </c>
      <c r="J136" s="105">
        <v>2433</v>
      </c>
      <c r="K136" s="101">
        <v>-0.10199999999999999</v>
      </c>
      <c r="L136" s="102">
        <v>2265</v>
      </c>
    </row>
    <row r="137" spans="1:12" s="106" customFormat="1" x14ac:dyDescent="0.25">
      <c r="A137" s="98" t="s">
        <v>355</v>
      </c>
      <c r="B137" s="99" t="s">
        <v>356</v>
      </c>
      <c r="C137" s="100">
        <v>2122</v>
      </c>
      <c r="D137" s="101">
        <v>0</v>
      </c>
      <c r="E137" s="102">
        <v>1194</v>
      </c>
      <c r="F137" s="103">
        <v>2315</v>
      </c>
      <c r="G137" s="101">
        <v>0</v>
      </c>
      <c r="H137" s="104">
        <v>1099</v>
      </c>
      <c r="I137" s="100">
        <v>-193</v>
      </c>
      <c r="J137" s="105">
        <v>2260</v>
      </c>
      <c r="K137" s="101">
        <v>-8.3000000000000004E-2</v>
      </c>
      <c r="L137" s="102">
        <v>2125</v>
      </c>
    </row>
    <row r="138" spans="1:12" s="106" customFormat="1" x14ac:dyDescent="0.25">
      <c r="A138" s="98" t="s">
        <v>357</v>
      </c>
      <c r="B138" s="99" t="s">
        <v>358</v>
      </c>
      <c r="C138" s="100">
        <v>3333</v>
      </c>
      <c r="D138" s="101">
        <v>0</v>
      </c>
      <c r="E138" s="102">
        <v>839</v>
      </c>
      <c r="F138" s="103">
        <v>3856</v>
      </c>
      <c r="G138" s="101">
        <v>0</v>
      </c>
      <c r="H138" s="104">
        <v>723</v>
      </c>
      <c r="I138" s="100">
        <v>-523</v>
      </c>
      <c r="J138" s="105">
        <v>2468</v>
      </c>
      <c r="K138" s="101">
        <v>-0.13600000000000001</v>
      </c>
      <c r="L138" s="102">
        <v>2414</v>
      </c>
    </row>
    <row r="139" spans="1:12" s="106" customFormat="1" x14ac:dyDescent="0.25">
      <c r="A139" s="98" t="s">
        <v>359</v>
      </c>
      <c r="B139" s="99" t="s">
        <v>360</v>
      </c>
      <c r="C139" s="100">
        <v>11100</v>
      </c>
      <c r="D139" s="101">
        <v>1E-3</v>
      </c>
      <c r="E139" s="102">
        <v>217</v>
      </c>
      <c r="F139" s="103">
        <v>9231</v>
      </c>
      <c r="G139" s="101">
        <v>1E-3</v>
      </c>
      <c r="H139" s="104">
        <v>258</v>
      </c>
      <c r="I139" s="100">
        <v>1869</v>
      </c>
      <c r="J139" s="105">
        <v>107</v>
      </c>
      <c r="K139" s="101">
        <v>0.20200000000000001</v>
      </c>
      <c r="L139" s="102">
        <v>200</v>
      </c>
    </row>
    <row r="140" spans="1:12" s="106" customFormat="1" x14ac:dyDescent="0.25">
      <c r="A140" s="98" t="s">
        <v>361</v>
      </c>
      <c r="B140" s="99" t="s">
        <v>362</v>
      </c>
      <c r="C140" s="100">
        <v>13354</v>
      </c>
      <c r="D140" s="101">
        <v>1E-3</v>
      </c>
      <c r="E140" s="102">
        <v>180</v>
      </c>
      <c r="F140" s="103">
        <v>12289</v>
      </c>
      <c r="G140" s="101">
        <v>1E-3</v>
      </c>
      <c r="H140" s="104">
        <v>173</v>
      </c>
      <c r="I140" s="100">
        <v>1065</v>
      </c>
      <c r="J140" s="105">
        <v>195</v>
      </c>
      <c r="K140" s="101">
        <v>8.6999999999999994E-2</v>
      </c>
      <c r="L140" s="102">
        <v>547</v>
      </c>
    </row>
    <row r="141" spans="1:12" s="106" customFormat="1" x14ac:dyDescent="0.25">
      <c r="A141" s="98" t="s">
        <v>363</v>
      </c>
      <c r="B141" s="99" t="s">
        <v>364</v>
      </c>
      <c r="C141" s="100">
        <v>31105</v>
      </c>
      <c r="D141" s="101">
        <v>2E-3</v>
      </c>
      <c r="E141" s="102">
        <v>36</v>
      </c>
      <c r="F141" s="103">
        <v>32551</v>
      </c>
      <c r="G141" s="101">
        <v>3.0000000000000001E-3</v>
      </c>
      <c r="H141" s="104">
        <v>33</v>
      </c>
      <c r="I141" s="100">
        <v>-1446</v>
      </c>
      <c r="J141" s="105">
        <v>2550</v>
      </c>
      <c r="K141" s="101">
        <v>-4.3999999999999997E-2</v>
      </c>
      <c r="L141" s="102">
        <v>1768</v>
      </c>
    </row>
    <row r="142" spans="1:12" s="106" customFormat="1" x14ac:dyDescent="0.25">
      <c r="A142" s="98" t="s">
        <v>365</v>
      </c>
      <c r="B142" s="99" t="s">
        <v>366</v>
      </c>
      <c r="C142" s="100">
        <v>427</v>
      </c>
      <c r="D142" s="101">
        <v>0</v>
      </c>
      <c r="E142" s="102">
        <v>2265</v>
      </c>
      <c r="F142" s="103">
        <v>464</v>
      </c>
      <c r="G142" s="101">
        <v>0</v>
      </c>
      <c r="H142" s="104">
        <v>2240</v>
      </c>
      <c r="I142" s="100">
        <v>-37</v>
      </c>
      <c r="J142" s="105">
        <v>1649</v>
      </c>
      <c r="K142" s="101">
        <v>-0.08</v>
      </c>
      <c r="L142" s="102">
        <v>2095</v>
      </c>
    </row>
    <row r="143" spans="1:12" s="106" customFormat="1" x14ac:dyDescent="0.25">
      <c r="A143" s="98" t="s">
        <v>367</v>
      </c>
      <c r="B143" s="99" t="s">
        <v>368</v>
      </c>
      <c r="C143" s="100">
        <v>17024</v>
      </c>
      <c r="D143" s="101">
        <v>1E-3</v>
      </c>
      <c r="E143" s="102">
        <v>122</v>
      </c>
      <c r="F143" s="103">
        <v>17288</v>
      </c>
      <c r="G143" s="101">
        <v>1E-3</v>
      </c>
      <c r="H143" s="104">
        <v>99</v>
      </c>
      <c r="I143" s="100">
        <v>-264</v>
      </c>
      <c r="J143" s="105">
        <v>2338</v>
      </c>
      <c r="K143" s="101">
        <v>-1.4999999999999999E-2</v>
      </c>
      <c r="L143" s="102">
        <v>1450</v>
      </c>
    </row>
    <row r="144" spans="1:12" s="106" customFormat="1" x14ac:dyDescent="0.25">
      <c r="A144" s="98" t="s">
        <v>369</v>
      </c>
      <c r="B144" s="99" t="s">
        <v>370</v>
      </c>
      <c r="C144" s="100">
        <v>3827</v>
      </c>
      <c r="D144" s="101">
        <v>0</v>
      </c>
      <c r="E144" s="102">
        <v>748</v>
      </c>
      <c r="F144" s="103">
        <v>3902</v>
      </c>
      <c r="G144" s="101">
        <v>0</v>
      </c>
      <c r="H144" s="104">
        <v>717</v>
      </c>
      <c r="I144" s="100">
        <v>-75</v>
      </c>
      <c r="J144" s="105">
        <v>1895</v>
      </c>
      <c r="K144" s="101">
        <v>-1.9E-2</v>
      </c>
      <c r="L144" s="102">
        <v>1488</v>
      </c>
    </row>
    <row r="145" spans="1:12" s="106" customFormat="1" x14ac:dyDescent="0.25">
      <c r="A145" s="98" t="s">
        <v>371</v>
      </c>
      <c r="B145" s="99" t="s">
        <v>372</v>
      </c>
      <c r="C145" s="100">
        <v>810</v>
      </c>
      <c r="D145" s="101">
        <v>0</v>
      </c>
      <c r="E145" s="102">
        <v>1943</v>
      </c>
      <c r="F145" s="103">
        <v>981</v>
      </c>
      <c r="G145" s="101">
        <v>0</v>
      </c>
      <c r="H145" s="104">
        <v>1811</v>
      </c>
      <c r="I145" s="100">
        <v>-171</v>
      </c>
      <c r="J145" s="105">
        <v>2232</v>
      </c>
      <c r="K145" s="101">
        <v>-0.17399999999999999</v>
      </c>
      <c r="L145" s="102">
        <v>2485</v>
      </c>
    </row>
    <row r="146" spans="1:12" s="106" customFormat="1" x14ac:dyDescent="0.25">
      <c r="A146" s="98" t="s">
        <v>373</v>
      </c>
      <c r="B146" s="99" t="s">
        <v>374</v>
      </c>
      <c r="C146" s="100">
        <v>639</v>
      </c>
      <c r="D146" s="101">
        <v>0</v>
      </c>
      <c r="E146" s="102">
        <v>2077</v>
      </c>
      <c r="F146" s="103">
        <v>652</v>
      </c>
      <c r="G146" s="101">
        <v>0</v>
      </c>
      <c r="H146" s="104">
        <v>2074</v>
      </c>
      <c r="I146" s="100">
        <v>-13</v>
      </c>
      <c r="J146" s="105">
        <v>1421</v>
      </c>
      <c r="K146" s="101">
        <v>-0.02</v>
      </c>
      <c r="L146" s="102">
        <v>1500</v>
      </c>
    </row>
    <row r="147" spans="1:12" s="106" customFormat="1" x14ac:dyDescent="0.25">
      <c r="A147" s="98" t="s">
        <v>375</v>
      </c>
      <c r="B147" s="99" t="s">
        <v>376</v>
      </c>
      <c r="C147" s="100">
        <v>28757</v>
      </c>
      <c r="D147" s="101">
        <v>2E-3</v>
      </c>
      <c r="E147" s="102">
        <v>42</v>
      </c>
      <c r="F147" s="103">
        <v>29757</v>
      </c>
      <c r="G147" s="101">
        <v>2E-3</v>
      </c>
      <c r="H147" s="104">
        <v>39</v>
      </c>
      <c r="I147" s="100">
        <v>-1000</v>
      </c>
      <c r="J147" s="105">
        <v>2539</v>
      </c>
      <c r="K147" s="101">
        <v>-3.4000000000000002E-2</v>
      </c>
      <c r="L147" s="102">
        <v>1643</v>
      </c>
    </row>
    <row r="148" spans="1:12" s="106" customFormat="1" x14ac:dyDescent="0.25">
      <c r="A148" s="98" t="s">
        <v>377</v>
      </c>
      <c r="B148" s="99" t="s">
        <v>378</v>
      </c>
      <c r="C148" s="100">
        <v>3446</v>
      </c>
      <c r="D148" s="101">
        <v>0</v>
      </c>
      <c r="E148" s="102">
        <v>818</v>
      </c>
      <c r="F148" s="103">
        <v>3594</v>
      </c>
      <c r="G148" s="101">
        <v>0</v>
      </c>
      <c r="H148" s="104">
        <v>767</v>
      </c>
      <c r="I148" s="100">
        <v>-148</v>
      </c>
      <c r="J148" s="105">
        <v>2179</v>
      </c>
      <c r="K148" s="101">
        <v>-4.1000000000000002E-2</v>
      </c>
      <c r="L148" s="102">
        <v>1735</v>
      </c>
    </row>
    <row r="149" spans="1:12" s="106" customFormat="1" x14ac:dyDescent="0.25">
      <c r="A149" s="98" t="s">
        <v>379</v>
      </c>
      <c r="B149" s="99" t="s">
        <v>380</v>
      </c>
      <c r="C149" s="100">
        <v>14416</v>
      </c>
      <c r="D149" s="101">
        <v>1E-3</v>
      </c>
      <c r="E149" s="102">
        <v>159</v>
      </c>
      <c r="F149" s="103">
        <v>12271</v>
      </c>
      <c r="G149" s="101">
        <v>1E-3</v>
      </c>
      <c r="H149" s="104">
        <v>175</v>
      </c>
      <c r="I149" s="100">
        <v>2145</v>
      </c>
      <c r="J149" s="105">
        <v>84</v>
      </c>
      <c r="K149" s="101">
        <v>0.17499999999999999</v>
      </c>
      <c r="L149" s="102">
        <v>246</v>
      </c>
    </row>
    <row r="150" spans="1:12" s="106" customFormat="1" x14ac:dyDescent="0.25">
      <c r="A150" s="98" t="s">
        <v>381</v>
      </c>
      <c r="B150" s="99" t="s">
        <v>382</v>
      </c>
      <c r="C150" s="100">
        <v>13416</v>
      </c>
      <c r="D150" s="101">
        <v>1E-3</v>
      </c>
      <c r="E150" s="102">
        <v>176</v>
      </c>
      <c r="F150" s="103">
        <v>14340</v>
      </c>
      <c r="G150" s="101">
        <v>1E-3</v>
      </c>
      <c r="H150" s="104">
        <v>140</v>
      </c>
      <c r="I150" s="100">
        <v>-924</v>
      </c>
      <c r="J150" s="105">
        <v>2528</v>
      </c>
      <c r="K150" s="101">
        <v>-6.4000000000000001E-2</v>
      </c>
      <c r="L150" s="102">
        <v>1960</v>
      </c>
    </row>
    <row r="151" spans="1:12" s="106" customFormat="1" x14ac:dyDescent="0.25">
      <c r="A151" s="98" t="s">
        <v>383</v>
      </c>
      <c r="B151" s="99" t="s">
        <v>384</v>
      </c>
      <c r="C151" s="100">
        <v>351</v>
      </c>
      <c r="D151" s="101">
        <v>0</v>
      </c>
      <c r="E151" s="102">
        <v>2333</v>
      </c>
      <c r="F151" s="103">
        <v>351</v>
      </c>
      <c r="G151" s="101">
        <v>0</v>
      </c>
      <c r="H151" s="104">
        <v>2344</v>
      </c>
      <c r="I151" s="100">
        <v>0</v>
      </c>
      <c r="J151" s="105">
        <v>1271</v>
      </c>
      <c r="K151" s="101">
        <v>0</v>
      </c>
      <c r="L151" s="102">
        <v>1270</v>
      </c>
    </row>
    <row r="152" spans="1:12" s="106" customFormat="1" x14ac:dyDescent="0.25">
      <c r="A152" s="98" t="s">
        <v>385</v>
      </c>
      <c r="B152" s="99" t="s">
        <v>386</v>
      </c>
      <c r="C152" s="100">
        <v>3405</v>
      </c>
      <c r="D152" s="101">
        <v>0</v>
      </c>
      <c r="E152" s="102">
        <v>824</v>
      </c>
      <c r="F152" s="103">
        <v>3828</v>
      </c>
      <c r="G152" s="101">
        <v>0</v>
      </c>
      <c r="H152" s="104">
        <v>730</v>
      </c>
      <c r="I152" s="100">
        <v>-423</v>
      </c>
      <c r="J152" s="105">
        <v>2430</v>
      </c>
      <c r="K152" s="101">
        <v>-0.111</v>
      </c>
      <c r="L152" s="102">
        <v>2324</v>
      </c>
    </row>
    <row r="153" spans="1:12" s="106" customFormat="1" x14ac:dyDescent="0.25">
      <c r="A153" s="98" t="s">
        <v>387</v>
      </c>
      <c r="B153" s="99" t="s">
        <v>388</v>
      </c>
      <c r="C153" s="100">
        <v>1636</v>
      </c>
      <c r="D153" s="101">
        <v>0</v>
      </c>
      <c r="E153" s="102">
        <v>1405</v>
      </c>
      <c r="F153" s="103">
        <v>1802</v>
      </c>
      <c r="G153" s="101">
        <v>0</v>
      </c>
      <c r="H153" s="104">
        <v>1320</v>
      </c>
      <c r="I153" s="100">
        <v>-166</v>
      </c>
      <c r="J153" s="105">
        <v>2221</v>
      </c>
      <c r="K153" s="101">
        <v>-9.1999999999999998E-2</v>
      </c>
      <c r="L153" s="102">
        <v>2193</v>
      </c>
    </row>
    <row r="154" spans="1:12" s="106" customFormat="1" x14ac:dyDescent="0.25">
      <c r="A154" s="98" t="s">
        <v>389</v>
      </c>
      <c r="B154" s="99" t="s">
        <v>390</v>
      </c>
      <c r="C154" s="100">
        <v>6362</v>
      </c>
      <c r="D154" s="101">
        <v>1E-3</v>
      </c>
      <c r="E154" s="102">
        <v>442</v>
      </c>
      <c r="F154" s="103">
        <v>6706</v>
      </c>
      <c r="G154" s="101">
        <v>1E-3</v>
      </c>
      <c r="H154" s="104">
        <v>388</v>
      </c>
      <c r="I154" s="100">
        <v>-344</v>
      </c>
      <c r="J154" s="105">
        <v>2398</v>
      </c>
      <c r="K154" s="101">
        <v>-5.0999999999999997E-2</v>
      </c>
      <c r="L154" s="102">
        <v>1842</v>
      </c>
    </row>
    <row r="155" spans="1:12" s="106" customFormat="1" x14ac:dyDescent="0.25">
      <c r="A155" s="98" t="s">
        <v>391</v>
      </c>
      <c r="B155" s="99" t="s">
        <v>392</v>
      </c>
      <c r="C155" s="100">
        <v>8983</v>
      </c>
      <c r="D155" s="101">
        <v>1E-3</v>
      </c>
      <c r="E155" s="102">
        <v>288</v>
      </c>
      <c r="F155" s="103">
        <v>9653</v>
      </c>
      <c r="G155" s="101">
        <v>1E-3</v>
      </c>
      <c r="H155" s="104">
        <v>246</v>
      </c>
      <c r="I155" s="100">
        <v>-670</v>
      </c>
      <c r="J155" s="105">
        <v>2503</v>
      </c>
      <c r="K155" s="101">
        <v>-6.9000000000000006E-2</v>
      </c>
      <c r="L155" s="102">
        <v>2006</v>
      </c>
    </row>
    <row r="156" spans="1:12" s="106" customFormat="1" x14ac:dyDescent="0.25">
      <c r="A156" s="98" t="s">
        <v>393</v>
      </c>
      <c r="B156" s="99" t="s">
        <v>394</v>
      </c>
      <c r="C156" s="100">
        <v>4530</v>
      </c>
      <c r="D156" s="101">
        <v>0</v>
      </c>
      <c r="E156" s="102">
        <v>627</v>
      </c>
      <c r="F156" s="103">
        <v>4993</v>
      </c>
      <c r="G156" s="101">
        <v>0</v>
      </c>
      <c r="H156" s="104">
        <v>543</v>
      </c>
      <c r="I156" s="100">
        <v>-463</v>
      </c>
      <c r="J156" s="105">
        <v>2444</v>
      </c>
      <c r="K156" s="101">
        <v>-9.2999999999999999E-2</v>
      </c>
      <c r="L156" s="102">
        <v>2202</v>
      </c>
    </row>
    <row r="157" spans="1:12" s="106" customFormat="1" x14ac:dyDescent="0.25">
      <c r="A157" s="98" t="s">
        <v>395</v>
      </c>
      <c r="B157" s="99" t="s">
        <v>396</v>
      </c>
      <c r="C157" s="100">
        <v>455</v>
      </c>
      <c r="D157" s="101">
        <v>0</v>
      </c>
      <c r="E157" s="102">
        <v>2239</v>
      </c>
      <c r="F157" s="103">
        <v>468</v>
      </c>
      <c r="G157" s="101">
        <v>0</v>
      </c>
      <c r="H157" s="104">
        <v>2238</v>
      </c>
      <c r="I157" s="100">
        <v>-13</v>
      </c>
      <c r="J157" s="105">
        <v>1421</v>
      </c>
      <c r="K157" s="101">
        <v>-2.8000000000000001E-2</v>
      </c>
      <c r="L157" s="102">
        <v>1587</v>
      </c>
    </row>
    <row r="158" spans="1:12" s="106" customFormat="1" x14ac:dyDescent="0.25">
      <c r="A158" s="98" t="s">
        <v>397</v>
      </c>
      <c r="B158" s="99" t="s">
        <v>398</v>
      </c>
      <c r="C158" s="100">
        <v>61</v>
      </c>
      <c r="D158" s="101">
        <v>0</v>
      </c>
      <c r="E158" s="102">
        <v>2552</v>
      </c>
      <c r="F158" s="103">
        <v>31</v>
      </c>
      <c r="G158" s="101">
        <v>0</v>
      </c>
      <c r="H158" s="104">
        <v>2565</v>
      </c>
      <c r="I158" s="100">
        <v>30</v>
      </c>
      <c r="J158" s="105">
        <v>1040</v>
      </c>
      <c r="K158" s="101">
        <v>0.96799999999999997</v>
      </c>
      <c r="L158" s="102">
        <v>9</v>
      </c>
    </row>
    <row r="159" spans="1:12" s="106" customFormat="1" x14ac:dyDescent="0.25">
      <c r="A159" s="98" t="s">
        <v>399</v>
      </c>
      <c r="B159" s="99" t="s">
        <v>400</v>
      </c>
      <c r="C159" s="100">
        <v>5349</v>
      </c>
      <c r="D159" s="101">
        <v>0</v>
      </c>
      <c r="E159" s="102">
        <v>529</v>
      </c>
      <c r="F159" s="103">
        <v>6076</v>
      </c>
      <c r="G159" s="101">
        <v>0</v>
      </c>
      <c r="H159" s="104">
        <v>444</v>
      </c>
      <c r="I159" s="100">
        <v>-727</v>
      </c>
      <c r="J159" s="105">
        <v>2509</v>
      </c>
      <c r="K159" s="101">
        <v>-0.12</v>
      </c>
      <c r="L159" s="102">
        <v>2360</v>
      </c>
    </row>
    <row r="160" spans="1:12" s="106" customFormat="1" x14ac:dyDescent="0.25">
      <c r="A160" s="98" t="s">
        <v>401</v>
      </c>
      <c r="B160" s="99" t="s">
        <v>402</v>
      </c>
      <c r="C160" s="100">
        <v>19229</v>
      </c>
      <c r="D160" s="101">
        <v>2E-3</v>
      </c>
      <c r="E160" s="102">
        <v>95</v>
      </c>
      <c r="F160" s="103">
        <v>20053</v>
      </c>
      <c r="G160" s="101">
        <v>2E-3</v>
      </c>
      <c r="H160" s="104">
        <v>76</v>
      </c>
      <c r="I160" s="100">
        <v>-824</v>
      </c>
      <c r="J160" s="105">
        <v>2518</v>
      </c>
      <c r="K160" s="101">
        <v>-4.1000000000000002E-2</v>
      </c>
      <c r="L160" s="102">
        <v>1735</v>
      </c>
    </row>
    <row r="161" spans="1:12" s="106" customFormat="1" x14ac:dyDescent="0.25">
      <c r="A161" s="98" t="s">
        <v>403</v>
      </c>
      <c r="B161" s="99" t="s">
        <v>404</v>
      </c>
      <c r="C161" s="100">
        <v>2474</v>
      </c>
      <c r="D161" s="101">
        <v>0</v>
      </c>
      <c r="E161" s="102">
        <v>1068</v>
      </c>
      <c r="F161" s="103">
        <v>3124</v>
      </c>
      <c r="G161" s="101">
        <v>0</v>
      </c>
      <c r="H161" s="104">
        <v>869</v>
      </c>
      <c r="I161" s="100">
        <v>-650</v>
      </c>
      <c r="J161" s="105">
        <v>2495</v>
      </c>
      <c r="K161" s="101">
        <v>-0.20799999999999999</v>
      </c>
      <c r="L161" s="102">
        <v>2523</v>
      </c>
    </row>
    <row r="162" spans="1:12" s="106" customFormat="1" x14ac:dyDescent="0.25">
      <c r="A162" s="98" t="s">
        <v>405</v>
      </c>
      <c r="B162" s="99" t="s">
        <v>406</v>
      </c>
      <c r="C162" s="100">
        <v>1515</v>
      </c>
      <c r="D162" s="101">
        <v>0</v>
      </c>
      <c r="E162" s="102">
        <v>1476</v>
      </c>
      <c r="F162" s="103">
        <v>1724</v>
      </c>
      <c r="G162" s="101">
        <v>0</v>
      </c>
      <c r="H162" s="104">
        <v>1358</v>
      </c>
      <c r="I162" s="100">
        <v>-209</v>
      </c>
      <c r="J162" s="105">
        <v>2284</v>
      </c>
      <c r="K162" s="101">
        <v>-0.121</v>
      </c>
      <c r="L162" s="102">
        <v>2363</v>
      </c>
    </row>
    <row r="163" spans="1:12" s="106" customFormat="1" x14ac:dyDescent="0.25">
      <c r="A163" s="98" t="s">
        <v>407</v>
      </c>
      <c r="B163" s="99" t="s">
        <v>408</v>
      </c>
      <c r="C163" s="100">
        <v>580</v>
      </c>
      <c r="D163" s="101">
        <v>0</v>
      </c>
      <c r="E163" s="102">
        <v>2123</v>
      </c>
      <c r="F163" s="103">
        <v>727</v>
      </c>
      <c r="G163" s="101">
        <v>0</v>
      </c>
      <c r="H163" s="104">
        <v>2012</v>
      </c>
      <c r="I163" s="100">
        <v>-147</v>
      </c>
      <c r="J163" s="105">
        <v>2177</v>
      </c>
      <c r="K163" s="101">
        <v>-0.20200000000000001</v>
      </c>
      <c r="L163" s="102">
        <v>2518</v>
      </c>
    </row>
    <row r="164" spans="1:12" s="106" customFormat="1" x14ac:dyDescent="0.25">
      <c r="A164" s="98" t="s">
        <v>409</v>
      </c>
      <c r="B164" s="99" t="s">
        <v>410</v>
      </c>
      <c r="C164" s="100">
        <v>11771</v>
      </c>
      <c r="D164" s="101">
        <v>1E-3</v>
      </c>
      <c r="E164" s="102">
        <v>203</v>
      </c>
      <c r="F164" s="103">
        <v>11563</v>
      </c>
      <c r="G164" s="101">
        <v>1E-3</v>
      </c>
      <c r="H164" s="104">
        <v>189</v>
      </c>
      <c r="I164" s="100">
        <v>208</v>
      </c>
      <c r="J164" s="105">
        <v>524</v>
      </c>
      <c r="K164" s="101">
        <v>1.7999999999999999E-2</v>
      </c>
      <c r="L164" s="102">
        <v>1093</v>
      </c>
    </row>
    <row r="165" spans="1:12" s="106" customFormat="1" x14ac:dyDescent="0.25">
      <c r="A165" s="98" t="s">
        <v>411</v>
      </c>
      <c r="B165" s="99" t="s">
        <v>412</v>
      </c>
      <c r="C165" s="100">
        <v>518</v>
      </c>
      <c r="D165" s="101">
        <v>0</v>
      </c>
      <c r="E165" s="102">
        <v>2178</v>
      </c>
      <c r="F165" s="103">
        <v>565</v>
      </c>
      <c r="G165" s="101">
        <v>0</v>
      </c>
      <c r="H165" s="104">
        <v>2144</v>
      </c>
      <c r="I165" s="100">
        <v>-47</v>
      </c>
      <c r="J165" s="105">
        <v>1729</v>
      </c>
      <c r="K165" s="101">
        <v>-8.3000000000000004E-2</v>
      </c>
      <c r="L165" s="102">
        <v>2125</v>
      </c>
    </row>
    <row r="166" spans="1:12" s="106" customFormat="1" x14ac:dyDescent="0.25">
      <c r="A166" s="98" t="s">
        <v>413</v>
      </c>
      <c r="B166" s="99" t="s">
        <v>414</v>
      </c>
      <c r="C166" s="100">
        <v>1929</v>
      </c>
      <c r="D166" s="101">
        <v>0</v>
      </c>
      <c r="E166" s="102">
        <v>1276</v>
      </c>
      <c r="F166" s="103">
        <v>2197</v>
      </c>
      <c r="G166" s="101">
        <v>0</v>
      </c>
      <c r="H166" s="104">
        <v>1153</v>
      </c>
      <c r="I166" s="100">
        <v>-268</v>
      </c>
      <c r="J166" s="105">
        <v>2340</v>
      </c>
      <c r="K166" s="101">
        <v>-0.122</v>
      </c>
      <c r="L166" s="102">
        <v>2366</v>
      </c>
    </row>
    <row r="167" spans="1:12" s="106" customFormat="1" x14ac:dyDescent="0.25">
      <c r="A167" s="98" t="s">
        <v>415</v>
      </c>
      <c r="B167" s="99" t="s">
        <v>416</v>
      </c>
      <c r="C167" s="100">
        <v>20313</v>
      </c>
      <c r="D167" s="101">
        <v>2E-3</v>
      </c>
      <c r="E167" s="102">
        <v>81</v>
      </c>
      <c r="F167" s="103">
        <v>22464</v>
      </c>
      <c r="G167" s="101">
        <v>2E-3</v>
      </c>
      <c r="H167" s="104">
        <v>64</v>
      </c>
      <c r="I167" s="100">
        <v>-2151</v>
      </c>
      <c r="J167" s="105">
        <v>2562</v>
      </c>
      <c r="K167" s="101">
        <v>-9.6000000000000002E-2</v>
      </c>
      <c r="L167" s="102">
        <v>2223</v>
      </c>
    </row>
    <row r="168" spans="1:12" s="106" customFormat="1" x14ac:dyDescent="0.25">
      <c r="A168" s="98" t="s">
        <v>417</v>
      </c>
      <c r="B168" s="99" t="s">
        <v>418</v>
      </c>
      <c r="C168" s="100">
        <v>6771</v>
      </c>
      <c r="D168" s="101">
        <v>1E-3</v>
      </c>
      <c r="E168" s="102">
        <v>411</v>
      </c>
      <c r="F168" s="103">
        <v>7277</v>
      </c>
      <c r="G168" s="101">
        <v>1E-3</v>
      </c>
      <c r="H168" s="104">
        <v>343</v>
      </c>
      <c r="I168" s="100">
        <v>-506</v>
      </c>
      <c r="J168" s="105">
        <v>2461</v>
      </c>
      <c r="K168" s="101">
        <v>-7.0000000000000007E-2</v>
      </c>
      <c r="L168" s="102">
        <v>2011</v>
      </c>
    </row>
    <row r="169" spans="1:12" s="106" customFormat="1" x14ac:dyDescent="0.25">
      <c r="A169" s="98" t="s">
        <v>419</v>
      </c>
      <c r="B169" s="99" t="s">
        <v>420</v>
      </c>
      <c r="C169" s="100">
        <v>1271</v>
      </c>
      <c r="D169" s="101">
        <v>0</v>
      </c>
      <c r="E169" s="102">
        <v>1611</v>
      </c>
      <c r="F169" s="103">
        <v>1338</v>
      </c>
      <c r="G169" s="101">
        <v>0</v>
      </c>
      <c r="H169" s="104">
        <v>1564</v>
      </c>
      <c r="I169" s="100">
        <v>-67</v>
      </c>
      <c r="J169" s="105">
        <v>1856</v>
      </c>
      <c r="K169" s="101">
        <v>-0.05</v>
      </c>
      <c r="L169" s="102">
        <v>1824</v>
      </c>
    </row>
    <row r="170" spans="1:12" s="106" customFormat="1" x14ac:dyDescent="0.25">
      <c r="A170" s="98" t="s">
        <v>421</v>
      </c>
      <c r="B170" s="99" t="s">
        <v>422</v>
      </c>
      <c r="C170" s="100">
        <v>13944</v>
      </c>
      <c r="D170" s="101">
        <v>1E-3</v>
      </c>
      <c r="E170" s="102">
        <v>165</v>
      </c>
      <c r="F170" s="103">
        <v>14444</v>
      </c>
      <c r="G170" s="101">
        <v>1E-3</v>
      </c>
      <c r="H170" s="104">
        <v>138</v>
      </c>
      <c r="I170" s="100">
        <v>-500</v>
      </c>
      <c r="J170" s="105">
        <v>2458</v>
      </c>
      <c r="K170" s="101">
        <v>-3.5000000000000003E-2</v>
      </c>
      <c r="L170" s="102">
        <v>1658</v>
      </c>
    </row>
    <row r="171" spans="1:12" s="106" customFormat="1" x14ac:dyDescent="0.25">
      <c r="A171" s="98" t="s">
        <v>423</v>
      </c>
      <c r="B171" s="99" t="s">
        <v>424</v>
      </c>
      <c r="C171" s="100">
        <v>7862</v>
      </c>
      <c r="D171" s="101">
        <v>1E-3</v>
      </c>
      <c r="E171" s="102">
        <v>339</v>
      </c>
      <c r="F171" s="103">
        <v>8437</v>
      </c>
      <c r="G171" s="101">
        <v>1E-3</v>
      </c>
      <c r="H171" s="104">
        <v>289</v>
      </c>
      <c r="I171" s="100">
        <v>-575</v>
      </c>
      <c r="J171" s="105">
        <v>2488</v>
      </c>
      <c r="K171" s="101">
        <v>-6.8000000000000005E-2</v>
      </c>
      <c r="L171" s="102">
        <v>1994</v>
      </c>
    </row>
    <row r="172" spans="1:12" s="106" customFormat="1" x14ac:dyDescent="0.25">
      <c r="A172" s="98" t="s">
        <v>425</v>
      </c>
      <c r="B172" s="99" t="s">
        <v>426</v>
      </c>
      <c r="C172" s="100">
        <v>6357</v>
      </c>
      <c r="D172" s="101">
        <v>1E-3</v>
      </c>
      <c r="E172" s="102">
        <v>444</v>
      </c>
      <c r="F172" s="103">
        <v>6917</v>
      </c>
      <c r="G172" s="101">
        <v>1E-3</v>
      </c>
      <c r="H172" s="104">
        <v>370</v>
      </c>
      <c r="I172" s="100">
        <v>-560</v>
      </c>
      <c r="J172" s="105">
        <v>2481</v>
      </c>
      <c r="K172" s="101">
        <v>-8.1000000000000003E-2</v>
      </c>
      <c r="L172" s="102">
        <v>2104</v>
      </c>
    </row>
    <row r="173" spans="1:12" s="106" customFormat="1" x14ac:dyDescent="0.25">
      <c r="A173" s="98" t="s">
        <v>427</v>
      </c>
      <c r="B173" s="99" t="s">
        <v>428</v>
      </c>
      <c r="C173" s="100">
        <v>15930</v>
      </c>
      <c r="D173" s="101">
        <v>1E-3</v>
      </c>
      <c r="E173" s="102">
        <v>135</v>
      </c>
      <c r="F173" s="103">
        <v>19196</v>
      </c>
      <c r="G173" s="101">
        <v>2E-3</v>
      </c>
      <c r="H173" s="104">
        <v>82</v>
      </c>
      <c r="I173" s="100">
        <v>-3266</v>
      </c>
      <c r="J173" s="105">
        <v>2570</v>
      </c>
      <c r="K173" s="101">
        <v>-0.17</v>
      </c>
      <c r="L173" s="102">
        <v>2475</v>
      </c>
    </row>
    <row r="174" spans="1:12" s="106" customFormat="1" x14ac:dyDescent="0.25">
      <c r="A174" s="98" t="s">
        <v>429</v>
      </c>
      <c r="B174" s="99" t="s">
        <v>430</v>
      </c>
      <c r="C174" s="100">
        <v>2190</v>
      </c>
      <c r="D174" s="101">
        <v>0</v>
      </c>
      <c r="E174" s="102">
        <v>1166</v>
      </c>
      <c r="F174" s="103">
        <v>2145</v>
      </c>
      <c r="G174" s="101">
        <v>0</v>
      </c>
      <c r="H174" s="104">
        <v>1175</v>
      </c>
      <c r="I174" s="100">
        <v>45</v>
      </c>
      <c r="J174" s="105">
        <v>956</v>
      </c>
      <c r="K174" s="101">
        <v>2.1000000000000001E-2</v>
      </c>
      <c r="L174" s="102">
        <v>1065</v>
      </c>
    </row>
    <row r="175" spans="1:12" s="90" customFormat="1" ht="12.75" x14ac:dyDescent="0.2">
      <c r="A175" s="91" t="s">
        <v>431</v>
      </c>
      <c r="B175" s="90" t="s">
        <v>432</v>
      </c>
      <c r="C175" s="92">
        <v>68941</v>
      </c>
      <c r="D175" s="93">
        <v>5.0000000000000001E-3</v>
      </c>
      <c r="E175" s="94" t="s">
        <v>10</v>
      </c>
      <c r="F175" s="95">
        <v>72392</v>
      </c>
      <c r="G175" s="93">
        <v>6.0000000000000001E-3</v>
      </c>
      <c r="H175" s="96" t="s">
        <v>10</v>
      </c>
      <c r="I175" s="92">
        <v>-3451</v>
      </c>
      <c r="J175" s="97" t="s">
        <v>10</v>
      </c>
      <c r="K175" s="93">
        <v>-4.8000000000000001E-2</v>
      </c>
      <c r="L175" s="94" t="s">
        <v>10</v>
      </c>
    </row>
    <row r="176" spans="1:12" s="106" customFormat="1" x14ac:dyDescent="0.25">
      <c r="A176" s="98" t="s">
        <v>433</v>
      </c>
      <c r="B176" s="99" t="s">
        <v>434</v>
      </c>
      <c r="C176" s="100">
        <v>1647</v>
      </c>
      <c r="D176" s="101">
        <v>0</v>
      </c>
      <c r="E176" s="102">
        <v>1399</v>
      </c>
      <c r="F176" s="103">
        <v>1765</v>
      </c>
      <c r="G176" s="101">
        <v>0</v>
      </c>
      <c r="H176" s="104">
        <v>1331</v>
      </c>
      <c r="I176" s="100">
        <v>-118</v>
      </c>
      <c r="J176" s="105">
        <v>2089</v>
      </c>
      <c r="K176" s="101">
        <v>-6.7000000000000004E-2</v>
      </c>
      <c r="L176" s="102">
        <v>1987</v>
      </c>
    </row>
    <row r="177" spans="1:12" s="106" customFormat="1" x14ac:dyDescent="0.25">
      <c r="A177" s="98" t="s">
        <v>435</v>
      </c>
      <c r="B177" s="99" t="s">
        <v>436</v>
      </c>
      <c r="C177" s="100">
        <v>310</v>
      </c>
      <c r="D177" s="101">
        <v>0</v>
      </c>
      <c r="E177" s="102">
        <v>2368</v>
      </c>
      <c r="F177" s="103">
        <v>356</v>
      </c>
      <c r="G177" s="101">
        <v>0</v>
      </c>
      <c r="H177" s="104">
        <v>2337</v>
      </c>
      <c r="I177" s="100">
        <v>-46</v>
      </c>
      <c r="J177" s="105">
        <v>1713</v>
      </c>
      <c r="K177" s="101">
        <v>-0.129</v>
      </c>
      <c r="L177" s="102">
        <v>2389</v>
      </c>
    </row>
    <row r="178" spans="1:12" s="106" customFormat="1" x14ac:dyDescent="0.25">
      <c r="A178" s="98" t="s">
        <v>437</v>
      </c>
      <c r="B178" s="99" t="s">
        <v>438</v>
      </c>
      <c r="C178" s="100">
        <v>107</v>
      </c>
      <c r="D178" s="101">
        <v>0</v>
      </c>
      <c r="E178" s="102">
        <v>2530</v>
      </c>
      <c r="F178" s="103">
        <v>112</v>
      </c>
      <c r="G178" s="101">
        <v>0</v>
      </c>
      <c r="H178" s="104">
        <v>2529</v>
      </c>
      <c r="I178" s="100">
        <v>-5</v>
      </c>
      <c r="J178" s="105">
        <v>1332</v>
      </c>
      <c r="K178" s="101">
        <v>-4.4999999999999998E-2</v>
      </c>
      <c r="L178" s="102">
        <v>1777</v>
      </c>
    </row>
    <row r="179" spans="1:12" s="106" customFormat="1" x14ac:dyDescent="0.25">
      <c r="A179" s="98" t="s">
        <v>439</v>
      </c>
      <c r="B179" s="99" t="s">
        <v>440</v>
      </c>
      <c r="C179" s="100">
        <v>1183</v>
      </c>
      <c r="D179" s="101">
        <v>0</v>
      </c>
      <c r="E179" s="102">
        <v>1677</v>
      </c>
      <c r="F179" s="103">
        <v>1290</v>
      </c>
      <c r="G179" s="101">
        <v>0</v>
      </c>
      <c r="H179" s="104">
        <v>1593</v>
      </c>
      <c r="I179" s="100">
        <v>-107</v>
      </c>
      <c r="J179" s="105">
        <v>2043</v>
      </c>
      <c r="K179" s="101">
        <v>-8.3000000000000004E-2</v>
      </c>
      <c r="L179" s="102">
        <v>2125</v>
      </c>
    </row>
    <row r="180" spans="1:12" s="106" customFormat="1" x14ac:dyDescent="0.25">
      <c r="A180" s="98" t="s">
        <v>441</v>
      </c>
      <c r="B180" s="99" t="s">
        <v>442</v>
      </c>
      <c r="C180" s="100">
        <v>936</v>
      </c>
      <c r="D180" s="101">
        <v>0</v>
      </c>
      <c r="E180" s="102">
        <v>1842</v>
      </c>
      <c r="F180" s="103">
        <v>979</v>
      </c>
      <c r="G180" s="101">
        <v>0</v>
      </c>
      <c r="H180" s="104">
        <v>1813</v>
      </c>
      <c r="I180" s="100">
        <v>-43</v>
      </c>
      <c r="J180" s="105">
        <v>1692</v>
      </c>
      <c r="K180" s="101">
        <v>-4.3999999999999997E-2</v>
      </c>
      <c r="L180" s="102">
        <v>1768</v>
      </c>
    </row>
    <row r="181" spans="1:12" s="106" customFormat="1" x14ac:dyDescent="0.25">
      <c r="A181" s="98" t="s">
        <v>443</v>
      </c>
      <c r="B181" s="99" t="s">
        <v>444</v>
      </c>
      <c r="C181" s="100">
        <v>773</v>
      </c>
      <c r="D181" s="101">
        <v>0</v>
      </c>
      <c r="E181" s="102">
        <v>1969</v>
      </c>
      <c r="F181" s="103">
        <v>939</v>
      </c>
      <c r="G181" s="101">
        <v>0</v>
      </c>
      <c r="H181" s="104">
        <v>1847</v>
      </c>
      <c r="I181" s="100">
        <v>-166</v>
      </c>
      <c r="J181" s="105">
        <v>2221</v>
      </c>
      <c r="K181" s="101">
        <v>-0.17699999999999999</v>
      </c>
      <c r="L181" s="102">
        <v>2489</v>
      </c>
    </row>
    <row r="182" spans="1:12" s="106" customFormat="1" x14ac:dyDescent="0.25">
      <c r="A182" s="98" t="s">
        <v>445</v>
      </c>
      <c r="B182" s="99" t="s">
        <v>446</v>
      </c>
      <c r="C182" s="100">
        <v>689</v>
      </c>
      <c r="D182" s="101">
        <v>0</v>
      </c>
      <c r="E182" s="102">
        <v>2037</v>
      </c>
      <c r="F182" s="103">
        <v>749</v>
      </c>
      <c r="G182" s="101">
        <v>0</v>
      </c>
      <c r="H182" s="104">
        <v>1988</v>
      </c>
      <c r="I182" s="100">
        <v>-60</v>
      </c>
      <c r="J182" s="105">
        <v>1815</v>
      </c>
      <c r="K182" s="101">
        <v>-0.08</v>
      </c>
      <c r="L182" s="102">
        <v>2095</v>
      </c>
    </row>
    <row r="183" spans="1:12" s="106" customFormat="1" x14ac:dyDescent="0.25">
      <c r="A183" s="98" t="s">
        <v>447</v>
      </c>
      <c r="B183" s="99" t="s">
        <v>448</v>
      </c>
      <c r="C183" s="100">
        <v>344</v>
      </c>
      <c r="D183" s="101">
        <v>0</v>
      </c>
      <c r="E183" s="102">
        <v>2339</v>
      </c>
      <c r="F183" s="103">
        <v>390</v>
      </c>
      <c r="G183" s="101">
        <v>0</v>
      </c>
      <c r="H183" s="104">
        <v>2315</v>
      </c>
      <c r="I183" s="100">
        <v>-46</v>
      </c>
      <c r="J183" s="105">
        <v>1713</v>
      </c>
      <c r="K183" s="101">
        <v>-0.11799999999999999</v>
      </c>
      <c r="L183" s="102">
        <v>2354</v>
      </c>
    </row>
    <row r="184" spans="1:12" s="106" customFormat="1" x14ac:dyDescent="0.25">
      <c r="A184" s="98" t="s">
        <v>449</v>
      </c>
      <c r="B184" s="99" t="s">
        <v>450</v>
      </c>
      <c r="C184" s="100">
        <v>2899</v>
      </c>
      <c r="D184" s="101">
        <v>0</v>
      </c>
      <c r="E184" s="102">
        <v>939</v>
      </c>
      <c r="F184" s="103">
        <v>3006</v>
      </c>
      <c r="G184" s="101">
        <v>0</v>
      </c>
      <c r="H184" s="104">
        <v>900</v>
      </c>
      <c r="I184" s="100">
        <v>-107</v>
      </c>
      <c r="J184" s="105">
        <v>2043</v>
      </c>
      <c r="K184" s="101">
        <v>-3.5999999999999997E-2</v>
      </c>
      <c r="L184" s="102">
        <v>1672</v>
      </c>
    </row>
    <row r="185" spans="1:12" s="106" customFormat="1" x14ac:dyDescent="0.25">
      <c r="A185" s="98" t="s">
        <v>451</v>
      </c>
      <c r="B185" s="99" t="s">
        <v>452</v>
      </c>
      <c r="C185" s="100">
        <v>553</v>
      </c>
      <c r="D185" s="101">
        <v>0</v>
      </c>
      <c r="E185" s="102">
        <v>2138</v>
      </c>
      <c r="F185" s="103">
        <v>543</v>
      </c>
      <c r="G185" s="101">
        <v>0</v>
      </c>
      <c r="H185" s="104">
        <v>2169</v>
      </c>
      <c r="I185" s="100">
        <v>10</v>
      </c>
      <c r="J185" s="105">
        <v>1193</v>
      </c>
      <c r="K185" s="101">
        <v>1.7999999999999999E-2</v>
      </c>
      <c r="L185" s="102">
        <v>1093</v>
      </c>
    </row>
    <row r="186" spans="1:12" s="106" customFormat="1" x14ac:dyDescent="0.25">
      <c r="A186" s="98" t="s">
        <v>453</v>
      </c>
      <c r="B186" s="99" t="s">
        <v>454</v>
      </c>
      <c r="C186" s="100">
        <v>4082</v>
      </c>
      <c r="D186" s="101">
        <v>0</v>
      </c>
      <c r="E186" s="102">
        <v>707</v>
      </c>
      <c r="F186" s="103">
        <v>3900</v>
      </c>
      <c r="G186" s="101">
        <v>0</v>
      </c>
      <c r="H186" s="104">
        <v>718</v>
      </c>
      <c r="I186" s="100">
        <v>182</v>
      </c>
      <c r="J186" s="105">
        <v>568</v>
      </c>
      <c r="K186" s="101">
        <v>4.7E-2</v>
      </c>
      <c r="L186" s="102">
        <v>833</v>
      </c>
    </row>
    <row r="187" spans="1:12" s="106" customFormat="1" x14ac:dyDescent="0.25">
      <c r="A187" s="98" t="s">
        <v>455</v>
      </c>
      <c r="B187" s="99" t="s">
        <v>456</v>
      </c>
      <c r="C187" s="100">
        <v>356</v>
      </c>
      <c r="D187" s="101">
        <v>0</v>
      </c>
      <c r="E187" s="102">
        <v>2327</v>
      </c>
      <c r="F187" s="103">
        <v>358</v>
      </c>
      <c r="G187" s="101">
        <v>0</v>
      </c>
      <c r="H187" s="104">
        <v>2335</v>
      </c>
      <c r="I187" s="100">
        <v>-2</v>
      </c>
      <c r="J187" s="105">
        <v>1297</v>
      </c>
      <c r="K187" s="101">
        <v>-6.0000000000000001E-3</v>
      </c>
      <c r="L187" s="102">
        <v>1357</v>
      </c>
    </row>
    <row r="188" spans="1:12" s="106" customFormat="1" x14ac:dyDescent="0.25">
      <c r="A188" s="98" t="s">
        <v>457</v>
      </c>
      <c r="B188" s="99" t="s">
        <v>458</v>
      </c>
      <c r="C188" s="100">
        <v>2991</v>
      </c>
      <c r="D188" s="101">
        <v>0</v>
      </c>
      <c r="E188" s="102">
        <v>921</v>
      </c>
      <c r="F188" s="103">
        <v>3451</v>
      </c>
      <c r="G188" s="101">
        <v>0</v>
      </c>
      <c r="H188" s="104">
        <v>795</v>
      </c>
      <c r="I188" s="100">
        <v>-460</v>
      </c>
      <c r="J188" s="105">
        <v>2441</v>
      </c>
      <c r="K188" s="101">
        <v>-0.13300000000000001</v>
      </c>
      <c r="L188" s="102">
        <v>2407</v>
      </c>
    </row>
    <row r="189" spans="1:12" s="106" customFormat="1" x14ac:dyDescent="0.25">
      <c r="A189" s="98" t="s">
        <v>459</v>
      </c>
      <c r="B189" s="99" t="s">
        <v>460</v>
      </c>
      <c r="C189" s="100">
        <v>371</v>
      </c>
      <c r="D189" s="101">
        <v>0</v>
      </c>
      <c r="E189" s="102">
        <v>2311</v>
      </c>
      <c r="F189" s="103">
        <v>412</v>
      </c>
      <c r="G189" s="101">
        <v>0</v>
      </c>
      <c r="H189" s="104">
        <v>2291</v>
      </c>
      <c r="I189" s="100">
        <v>-41</v>
      </c>
      <c r="J189" s="105">
        <v>1680</v>
      </c>
      <c r="K189" s="101">
        <v>-0.1</v>
      </c>
      <c r="L189" s="102">
        <v>2252</v>
      </c>
    </row>
    <row r="190" spans="1:12" s="106" customFormat="1" x14ac:dyDescent="0.25">
      <c r="A190" s="98" t="s">
        <v>461</v>
      </c>
      <c r="B190" s="99" t="s">
        <v>462</v>
      </c>
      <c r="C190" s="100">
        <v>1813</v>
      </c>
      <c r="D190" s="101">
        <v>0</v>
      </c>
      <c r="E190" s="102">
        <v>1325</v>
      </c>
      <c r="F190" s="103">
        <v>1962</v>
      </c>
      <c r="G190" s="101">
        <v>0</v>
      </c>
      <c r="H190" s="104">
        <v>1251</v>
      </c>
      <c r="I190" s="100">
        <v>-149</v>
      </c>
      <c r="J190" s="105">
        <v>2182</v>
      </c>
      <c r="K190" s="101">
        <v>-7.5999999999999998E-2</v>
      </c>
      <c r="L190" s="102">
        <v>2063</v>
      </c>
    </row>
    <row r="191" spans="1:12" s="106" customFormat="1" x14ac:dyDescent="0.25">
      <c r="A191" s="98" t="s">
        <v>463</v>
      </c>
      <c r="B191" s="99" t="s">
        <v>464</v>
      </c>
      <c r="C191" s="100">
        <v>2496</v>
      </c>
      <c r="D191" s="101">
        <v>0</v>
      </c>
      <c r="E191" s="102">
        <v>1061</v>
      </c>
      <c r="F191" s="103">
        <v>2587</v>
      </c>
      <c r="G191" s="101">
        <v>0</v>
      </c>
      <c r="H191" s="104">
        <v>1012</v>
      </c>
      <c r="I191" s="100">
        <v>-91</v>
      </c>
      <c r="J191" s="105">
        <v>1968</v>
      </c>
      <c r="K191" s="101">
        <v>-3.5000000000000003E-2</v>
      </c>
      <c r="L191" s="102">
        <v>1658</v>
      </c>
    </row>
    <row r="192" spans="1:12" s="106" customFormat="1" x14ac:dyDescent="0.25">
      <c r="A192" s="98" t="s">
        <v>465</v>
      </c>
      <c r="B192" s="99" t="s">
        <v>466</v>
      </c>
      <c r="C192" s="100">
        <v>97</v>
      </c>
      <c r="D192" s="101">
        <v>0</v>
      </c>
      <c r="E192" s="102">
        <v>2535</v>
      </c>
      <c r="F192" s="103">
        <v>93</v>
      </c>
      <c r="G192" s="101">
        <v>0</v>
      </c>
      <c r="H192" s="104">
        <v>2539</v>
      </c>
      <c r="I192" s="100">
        <v>4</v>
      </c>
      <c r="J192" s="105">
        <v>1240</v>
      </c>
      <c r="K192" s="101">
        <v>4.2999999999999997E-2</v>
      </c>
      <c r="L192" s="102">
        <v>866</v>
      </c>
    </row>
    <row r="193" spans="1:12" s="106" customFormat="1" x14ac:dyDescent="0.25">
      <c r="A193" s="98" t="s">
        <v>467</v>
      </c>
      <c r="B193" s="99" t="s">
        <v>468</v>
      </c>
      <c r="C193" s="100">
        <v>4800</v>
      </c>
      <c r="D193" s="101">
        <v>0</v>
      </c>
      <c r="E193" s="102">
        <v>596</v>
      </c>
      <c r="F193" s="103">
        <v>4950</v>
      </c>
      <c r="G193" s="101">
        <v>0</v>
      </c>
      <c r="H193" s="104">
        <v>550</v>
      </c>
      <c r="I193" s="100">
        <v>-150</v>
      </c>
      <c r="J193" s="105">
        <v>2188</v>
      </c>
      <c r="K193" s="101">
        <v>-0.03</v>
      </c>
      <c r="L193" s="102">
        <v>1611</v>
      </c>
    </row>
    <row r="194" spans="1:12" s="106" customFormat="1" x14ac:dyDescent="0.25">
      <c r="A194" s="98" t="s">
        <v>469</v>
      </c>
      <c r="B194" s="99" t="s">
        <v>470</v>
      </c>
      <c r="C194" s="100">
        <v>4044</v>
      </c>
      <c r="D194" s="101">
        <v>0</v>
      </c>
      <c r="E194" s="102">
        <v>714</v>
      </c>
      <c r="F194" s="103">
        <v>4787</v>
      </c>
      <c r="G194" s="101">
        <v>0</v>
      </c>
      <c r="H194" s="104">
        <v>571</v>
      </c>
      <c r="I194" s="100">
        <v>-743</v>
      </c>
      <c r="J194" s="105">
        <v>2510</v>
      </c>
      <c r="K194" s="101">
        <v>-0.155</v>
      </c>
      <c r="L194" s="102">
        <v>2454</v>
      </c>
    </row>
    <row r="195" spans="1:12" s="106" customFormat="1" x14ac:dyDescent="0.25">
      <c r="A195" s="98" t="s">
        <v>471</v>
      </c>
      <c r="B195" s="99" t="s">
        <v>472</v>
      </c>
      <c r="C195" s="100">
        <v>2265</v>
      </c>
      <c r="D195" s="101">
        <v>0</v>
      </c>
      <c r="E195" s="102">
        <v>1148</v>
      </c>
      <c r="F195" s="103">
        <v>2359</v>
      </c>
      <c r="G195" s="101">
        <v>0</v>
      </c>
      <c r="H195" s="104">
        <v>1086</v>
      </c>
      <c r="I195" s="100">
        <v>-94</v>
      </c>
      <c r="J195" s="105">
        <v>1991</v>
      </c>
      <c r="K195" s="101">
        <v>-0.04</v>
      </c>
      <c r="L195" s="102">
        <v>1726</v>
      </c>
    </row>
    <row r="196" spans="1:12" s="106" customFormat="1" x14ac:dyDescent="0.25">
      <c r="A196" s="98" t="s">
        <v>473</v>
      </c>
      <c r="B196" s="99" t="s">
        <v>474</v>
      </c>
      <c r="C196" s="100">
        <v>2156</v>
      </c>
      <c r="D196" s="101">
        <v>0</v>
      </c>
      <c r="E196" s="102">
        <v>1185</v>
      </c>
      <c r="F196" s="103">
        <v>2386</v>
      </c>
      <c r="G196" s="101">
        <v>0</v>
      </c>
      <c r="H196" s="104">
        <v>1077</v>
      </c>
      <c r="I196" s="100">
        <v>-230</v>
      </c>
      <c r="J196" s="105">
        <v>2306</v>
      </c>
      <c r="K196" s="101">
        <v>-9.6000000000000002E-2</v>
      </c>
      <c r="L196" s="102">
        <v>2223</v>
      </c>
    </row>
    <row r="197" spans="1:12" s="106" customFormat="1" x14ac:dyDescent="0.25">
      <c r="A197" s="98" t="s">
        <v>475</v>
      </c>
      <c r="B197" s="99" t="s">
        <v>476</v>
      </c>
      <c r="C197" s="100">
        <v>820</v>
      </c>
      <c r="D197" s="101">
        <v>0</v>
      </c>
      <c r="E197" s="102">
        <v>1932</v>
      </c>
      <c r="F197" s="103">
        <v>943</v>
      </c>
      <c r="G197" s="101">
        <v>0</v>
      </c>
      <c r="H197" s="104">
        <v>1841</v>
      </c>
      <c r="I197" s="100">
        <v>-123</v>
      </c>
      <c r="J197" s="105">
        <v>2114</v>
      </c>
      <c r="K197" s="101">
        <v>-0.13</v>
      </c>
      <c r="L197" s="102">
        <v>2394</v>
      </c>
    </row>
    <row r="198" spans="1:12" s="106" customFormat="1" x14ac:dyDescent="0.25">
      <c r="A198" s="98" t="s">
        <v>477</v>
      </c>
      <c r="B198" s="99" t="s">
        <v>478</v>
      </c>
      <c r="C198" s="100">
        <v>1425</v>
      </c>
      <c r="D198" s="101">
        <v>0</v>
      </c>
      <c r="E198" s="102">
        <v>1520</v>
      </c>
      <c r="F198" s="103">
        <v>1502</v>
      </c>
      <c r="G198" s="101">
        <v>0</v>
      </c>
      <c r="H198" s="104">
        <v>1464</v>
      </c>
      <c r="I198" s="100">
        <v>-77</v>
      </c>
      <c r="J198" s="105">
        <v>1910</v>
      </c>
      <c r="K198" s="101">
        <v>-5.0999999999999997E-2</v>
      </c>
      <c r="L198" s="102">
        <v>1842</v>
      </c>
    </row>
    <row r="199" spans="1:12" s="106" customFormat="1" x14ac:dyDescent="0.25">
      <c r="A199" s="98" t="s">
        <v>479</v>
      </c>
      <c r="B199" s="99" t="s">
        <v>480</v>
      </c>
      <c r="C199" s="100">
        <v>4227</v>
      </c>
      <c r="D199" s="101">
        <v>0</v>
      </c>
      <c r="E199" s="102">
        <v>678</v>
      </c>
      <c r="F199" s="103">
        <v>4231</v>
      </c>
      <c r="G199" s="101">
        <v>0</v>
      </c>
      <c r="H199" s="104">
        <v>660</v>
      </c>
      <c r="I199" s="100">
        <v>-4</v>
      </c>
      <c r="J199" s="105">
        <v>1324</v>
      </c>
      <c r="K199" s="101">
        <v>-1E-3</v>
      </c>
      <c r="L199" s="102">
        <v>1285</v>
      </c>
    </row>
    <row r="200" spans="1:12" s="106" customFormat="1" x14ac:dyDescent="0.25">
      <c r="A200" s="98" t="s">
        <v>481</v>
      </c>
      <c r="B200" s="99" t="s">
        <v>482</v>
      </c>
      <c r="C200" s="100">
        <v>410</v>
      </c>
      <c r="D200" s="101">
        <v>0</v>
      </c>
      <c r="E200" s="102">
        <v>2278</v>
      </c>
      <c r="F200" s="103">
        <v>401</v>
      </c>
      <c r="G200" s="101">
        <v>0</v>
      </c>
      <c r="H200" s="104">
        <v>2305</v>
      </c>
      <c r="I200" s="100">
        <v>9</v>
      </c>
      <c r="J200" s="105">
        <v>1197</v>
      </c>
      <c r="K200" s="101">
        <v>2.1999999999999999E-2</v>
      </c>
      <c r="L200" s="102">
        <v>1057</v>
      </c>
    </row>
    <row r="201" spans="1:12" s="106" customFormat="1" x14ac:dyDescent="0.25">
      <c r="A201" s="98" t="s">
        <v>483</v>
      </c>
      <c r="B201" s="99" t="s">
        <v>484</v>
      </c>
      <c r="C201" s="100">
        <v>1297</v>
      </c>
      <c r="D201" s="101">
        <v>0</v>
      </c>
      <c r="E201" s="102">
        <v>1594</v>
      </c>
      <c r="F201" s="103">
        <v>1426</v>
      </c>
      <c r="G201" s="101">
        <v>0</v>
      </c>
      <c r="H201" s="104">
        <v>1507</v>
      </c>
      <c r="I201" s="100">
        <v>-129</v>
      </c>
      <c r="J201" s="105">
        <v>2130</v>
      </c>
      <c r="K201" s="101">
        <v>-0.09</v>
      </c>
      <c r="L201" s="102">
        <v>2179</v>
      </c>
    </row>
    <row r="202" spans="1:12" s="106" customFormat="1" x14ac:dyDescent="0.25">
      <c r="A202" s="98" t="s">
        <v>485</v>
      </c>
      <c r="B202" s="99" t="s">
        <v>486</v>
      </c>
      <c r="C202" s="100">
        <v>3011</v>
      </c>
      <c r="D202" s="101">
        <v>0</v>
      </c>
      <c r="E202" s="102">
        <v>911</v>
      </c>
      <c r="F202" s="103">
        <v>2942</v>
      </c>
      <c r="G202" s="101">
        <v>0</v>
      </c>
      <c r="H202" s="104">
        <v>919</v>
      </c>
      <c r="I202" s="100">
        <v>69</v>
      </c>
      <c r="J202" s="105">
        <v>849</v>
      </c>
      <c r="K202" s="101">
        <v>2.3E-2</v>
      </c>
      <c r="L202" s="102">
        <v>1048</v>
      </c>
    </row>
    <row r="203" spans="1:12" s="106" customFormat="1" x14ac:dyDescent="0.25">
      <c r="A203" s="98" t="s">
        <v>487</v>
      </c>
      <c r="B203" s="99" t="s">
        <v>488</v>
      </c>
      <c r="C203" s="100">
        <v>840</v>
      </c>
      <c r="D203" s="101">
        <v>0</v>
      </c>
      <c r="E203" s="102">
        <v>1919</v>
      </c>
      <c r="F203" s="103">
        <v>799</v>
      </c>
      <c r="G203" s="101">
        <v>0</v>
      </c>
      <c r="H203" s="104">
        <v>1954</v>
      </c>
      <c r="I203" s="100">
        <v>41</v>
      </c>
      <c r="J203" s="105">
        <v>976</v>
      </c>
      <c r="K203" s="101">
        <v>5.0999999999999997E-2</v>
      </c>
      <c r="L203" s="102">
        <v>802</v>
      </c>
    </row>
    <row r="204" spans="1:12" s="106" customFormat="1" x14ac:dyDescent="0.25">
      <c r="A204" s="98" t="s">
        <v>489</v>
      </c>
      <c r="B204" s="99" t="s">
        <v>490</v>
      </c>
      <c r="C204" s="100">
        <v>2744</v>
      </c>
      <c r="D204" s="101">
        <v>0</v>
      </c>
      <c r="E204" s="102">
        <v>978</v>
      </c>
      <c r="F204" s="103">
        <v>2754</v>
      </c>
      <c r="G204" s="101">
        <v>0</v>
      </c>
      <c r="H204" s="104">
        <v>958</v>
      </c>
      <c r="I204" s="100">
        <v>-10</v>
      </c>
      <c r="J204" s="105">
        <v>1391</v>
      </c>
      <c r="K204" s="101">
        <v>-4.0000000000000001E-3</v>
      </c>
      <c r="L204" s="102">
        <v>1326</v>
      </c>
    </row>
    <row r="205" spans="1:12" s="106" customFormat="1" x14ac:dyDescent="0.25">
      <c r="A205" s="98" t="s">
        <v>491</v>
      </c>
      <c r="B205" s="99" t="s">
        <v>492</v>
      </c>
      <c r="C205" s="100">
        <v>352</v>
      </c>
      <c r="D205" s="101">
        <v>0</v>
      </c>
      <c r="E205" s="102">
        <v>2332</v>
      </c>
      <c r="F205" s="103">
        <v>404</v>
      </c>
      <c r="G205" s="101">
        <v>0</v>
      </c>
      <c r="H205" s="104">
        <v>2302</v>
      </c>
      <c r="I205" s="100">
        <v>-52</v>
      </c>
      <c r="J205" s="105">
        <v>1761</v>
      </c>
      <c r="K205" s="101">
        <v>-0.129</v>
      </c>
      <c r="L205" s="102">
        <v>2389</v>
      </c>
    </row>
    <row r="206" spans="1:12" s="106" customFormat="1" x14ac:dyDescent="0.25">
      <c r="A206" s="98" t="s">
        <v>493</v>
      </c>
      <c r="B206" s="99" t="s">
        <v>344</v>
      </c>
      <c r="C206" s="100">
        <v>412</v>
      </c>
      <c r="D206" s="101">
        <v>0</v>
      </c>
      <c r="E206" s="102">
        <v>2274</v>
      </c>
      <c r="F206" s="103">
        <v>499</v>
      </c>
      <c r="G206" s="101">
        <v>0</v>
      </c>
      <c r="H206" s="104">
        <v>2215</v>
      </c>
      <c r="I206" s="100">
        <v>-87</v>
      </c>
      <c r="J206" s="105">
        <v>1952</v>
      </c>
      <c r="K206" s="101">
        <v>-0.17399999999999999</v>
      </c>
      <c r="L206" s="102">
        <v>2485</v>
      </c>
    </row>
    <row r="207" spans="1:12" s="106" customFormat="1" x14ac:dyDescent="0.25">
      <c r="A207" s="98" t="s">
        <v>494</v>
      </c>
      <c r="B207" s="99" t="s">
        <v>495</v>
      </c>
      <c r="C207" s="100">
        <v>2375</v>
      </c>
      <c r="D207" s="101">
        <v>0</v>
      </c>
      <c r="E207" s="102">
        <v>1106</v>
      </c>
      <c r="F207" s="103">
        <v>2304</v>
      </c>
      <c r="G207" s="101">
        <v>0</v>
      </c>
      <c r="H207" s="104">
        <v>1108</v>
      </c>
      <c r="I207" s="100">
        <v>71</v>
      </c>
      <c r="J207" s="105">
        <v>845</v>
      </c>
      <c r="K207" s="101">
        <v>3.1E-2</v>
      </c>
      <c r="L207" s="102">
        <v>978</v>
      </c>
    </row>
    <row r="208" spans="1:12" s="106" customFormat="1" x14ac:dyDescent="0.25">
      <c r="A208" s="98" t="s">
        <v>496</v>
      </c>
      <c r="B208" s="99" t="s">
        <v>497</v>
      </c>
      <c r="C208" s="100">
        <v>1907</v>
      </c>
      <c r="D208" s="101">
        <v>0</v>
      </c>
      <c r="E208" s="102">
        <v>1286</v>
      </c>
      <c r="F208" s="103">
        <v>1811</v>
      </c>
      <c r="G208" s="101">
        <v>0</v>
      </c>
      <c r="H208" s="104">
        <v>1314</v>
      </c>
      <c r="I208" s="100">
        <v>96</v>
      </c>
      <c r="J208" s="105">
        <v>757</v>
      </c>
      <c r="K208" s="101">
        <v>5.2999999999999999E-2</v>
      </c>
      <c r="L208" s="102">
        <v>784</v>
      </c>
    </row>
    <row r="209" spans="1:12" s="106" customFormat="1" x14ac:dyDescent="0.25">
      <c r="A209" s="98" t="s">
        <v>498</v>
      </c>
      <c r="B209" s="99" t="s">
        <v>499</v>
      </c>
      <c r="C209" s="100">
        <v>1064</v>
      </c>
      <c r="D209" s="101">
        <v>0</v>
      </c>
      <c r="E209" s="102">
        <v>1755</v>
      </c>
      <c r="F209" s="103">
        <v>1296</v>
      </c>
      <c r="G209" s="101">
        <v>0</v>
      </c>
      <c r="H209" s="104">
        <v>1589</v>
      </c>
      <c r="I209" s="100">
        <v>-232</v>
      </c>
      <c r="J209" s="105">
        <v>2307</v>
      </c>
      <c r="K209" s="101">
        <v>-0.17899999999999999</v>
      </c>
      <c r="L209" s="102">
        <v>2492</v>
      </c>
    </row>
    <row r="210" spans="1:12" s="106" customFormat="1" x14ac:dyDescent="0.25">
      <c r="A210" s="98" t="s">
        <v>500</v>
      </c>
      <c r="B210" s="99" t="s">
        <v>501</v>
      </c>
      <c r="C210" s="100">
        <v>876</v>
      </c>
      <c r="D210" s="101">
        <v>0</v>
      </c>
      <c r="E210" s="102">
        <v>1887</v>
      </c>
      <c r="F210" s="103">
        <v>922</v>
      </c>
      <c r="G210" s="101">
        <v>0</v>
      </c>
      <c r="H210" s="104">
        <v>1861</v>
      </c>
      <c r="I210" s="100">
        <v>-46</v>
      </c>
      <c r="J210" s="105">
        <v>1713</v>
      </c>
      <c r="K210" s="101">
        <v>-0.05</v>
      </c>
      <c r="L210" s="102">
        <v>1824</v>
      </c>
    </row>
    <row r="211" spans="1:12" s="106" customFormat="1" x14ac:dyDescent="0.25">
      <c r="A211" s="98" t="s">
        <v>502</v>
      </c>
      <c r="B211" s="99" t="s">
        <v>503</v>
      </c>
      <c r="C211" s="100">
        <v>1167</v>
      </c>
      <c r="D211" s="101">
        <v>0</v>
      </c>
      <c r="E211" s="102">
        <v>1687</v>
      </c>
      <c r="F211" s="103">
        <v>1259</v>
      </c>
      <c r="G211" s="101">
        <v>0</v>
      </c>
      <c r="H211" s="104">
        <v>1620</v>
      </c>
      <c r="I211" s="100">
        <v>-92</v>
      </c>
      <c r="J211" s="105">
        <v>1974</v>
      </c>
      <c r="K211" s="101">
        <v>-7.2999999999999995E-2</v>
      </c>
      <c r="L211" s="102">
        <v>2042</v>
      </c>
    </row>
    <row r="212" spans="1:12" s="106" customFormat="1" x14ac:dyDescent="0.25">
      <c r="A212" s="98" t="s">
        <v>504</v>
      </c>
      <c r="B212" s="99" t="s">
        <v>505</v>
      </c>
      <c r="C212" s="100">
        <v>481</v>
      </c>
      <c r="D212" s="101">
        <v>0</v>
      </c>
      <c r="E212" s="102">
        <v>2214</v>
      </c>
      <c r="F212" s="103">
        <v>444</v>
      </c>
      <c r="G212" s="101">
        <v>0</v>
      </c>
      <c r="H212" s="104">
        <v>2260</v>
      </c>
      <c r="I212" s="100">
        <v>37</v>
      </c>
      <c r="J212" s="105">
        <v>1000</v>
      </c>
      <c r="K212" s="101">
        <v>8.3000000000000004E-2</v>
      </c>
      <c r="L212" s="102">
        <v>566</v>
      </c>
    </row>
    <row r="213" spans="1:12" s="106" customFormat="1" x14ac:dyDescent="0.25">
      <c r="A213" s="98" t="s">
        <v>506</v>
      </c>
      <c r="B213" s="99" t="s">
        <v>507</v>
      </c>
      <c r="C213" s="100">
        <v>2636</v>
      </c>
      <c r="D213" s="101">
        <v>0</v>
      </c>
      <c r="E213" s="102">
        <v>1011</v>
      </c>
      <c r="F213" s="103">
        <v>2785</v>
      </c>
      <c r="G213" s="101">
        <v>0</v>
      </c>
      <c r="H213" s="104">
        <v>955</v>
      </c>
      <c r="I213" s="100">
        <v>-149</v>
      </c>
      <c r="J213" s="105">
        <v>2182</v>
      </c>
      <c r="K213" s="101">
        <v>-5.3999999999999999E-2</v>
      </c>
      <c r="L213" s="102">
        <v>1874</v>
      </c>
    </row>
    <row r="214" spans="1:12" s="106" customFormat="1" x14ac:dyDescent="0.25">
      <c r="A214" s="98" t="s">
        <v>508</v>
      </c>
      <c r="B214" s="99" t="s">
        <v>509</v>
      </c>
      <c r="C214" s="100">
        <v>1539</v>
      </c>
      <c r="D214" s="101">
        <v>0</v>
      </c>
      <c r="E214" s="102">
        <v>1459</v>
      </c>
      <c r="F214" s="103">
        <v>1557</v>
      </c>
      <c r="G214" s="101">
        <v>0</v>
      </c>
      <c r="H214" s="104">
        <v>1439</v>
      </c>
      <c r="I214" s="100">
        <v>-18</v>
      </c>
      <c r="J214" s="105">
        <v>1476</v>
      </c>
      <c r="K214" s="101">
        <v>-1.2E-2</v>
      </c>
      <c r="L214" s="102">
        <v>1415</v>
      </c>
    </row>
    <row r="215" spans="1:12" s="106" customFormat="1" x14ac:dyDescent="0.25">
      <c r="A215" s="98" t="s">
        <v>510</v>
      </c>
      <c r="B215" s="99" t="s">
        <v>511</v>
      </c>
      <c r="C215" s="100">
        <v>656</v>
      </c>
      <c r="D215" s="101">
        <v>0</v>
      </c>
      <c r="E215" s="102">
        <v>2063</v>
      </c>
      <c r="F215" s="103">
        <v>681</v>
      </c>
      <c r="G215" s="101">
        <v>0</v>
      </c>
      <c r="H215" s="104">
        <v>2048</v>
      </c>
      <c r="I215" s="100">
        <v>-25</v>
      </c>
      <c r="J215" s="105">
        <v>1539</v>
      </c>
      <c r="K215" s="101">
        <v>-3.6999999999999998E-2</v>
      </c>
      <c r="L215" s="102">
        <v>1685</v>
      </c>
    </row>
    <row r="216" spans="1:12" s="106" customFormat="1" x14ac:dyDescent="0.25">
      <c r="A216" s="98" t="s">
        <v>512</v>
      </c>
      <c r="B216" s="99" t="s">
        <v>513</v>
      </c>
      <c r="C216" s="100">
        <v>923</v>
      </c>
      <c r="D216" s="101">
        <v>0</v>
      </c>
      <c r="E216" s="102">
        <v>1856</v>
      </c>
      <c r="F216" s="103">
        <v>1029</v>
      </c>
      <c r="G216" s="101">
        <v>0</v>
      </c>
      <c r="H216" s="104">
        <v>1776</v>
      </c>
      <c r="I216" s="100">
        <v>-106</v>
      </c>
      <c r="J216" s="105">
        <v>2041</v>
      </c>
      <c r="K216" s="101">
        <v>-0.10299999999999999</v>
      </c>
      <c r="L216" s="102">
        <v>2271</v>
      </c>
    </row>
    <row r="217" spans="1:12" s="106" customFormat="1" x14ac:dyDescent="0.25">
      <c r="A217" s="98" t="s">
        <v>514</v>
      </c>
      <c r="B217" s="99" t="s">
        <v>515</v>
      </c>
      <c r="C217" s="100">
        <v>1200</v>
      </c>
      <c r="D217" s="101">
        <v>0</v>
      </c>
      <c r="E217" s="102">
        <v>1666</v>
      </c>
      <c r="F217" s="103">
        <v>1117</v>
      </c>
      <c r="G217" s="101">
        <v>0</v>
      </c>
      <c r="H217" s="104">
        <v>1719</v>
      </c>
      <c r="I217" s="100">
        <v>83</v>
      </c>
      <c r="J217" s="105">
        <v>803</v>
      </c>
      <c r="K217" s="101">
        <v>7.3999999999999996E-2</v>
      </c>
      <c r="L217" s="102">
        <v>626</v>
      </c>
    </row>
    <row r="218" spans="1:12" s="106" customFormat="1" x14ac:dyDescent="0.25">
      <c r="A218" s="98" t="s">
        <v>516</v>
      </c>
      <c r="B218" s="99" t="s">
        <v>517</v>
      </c>
      <c r="C218" s="100">
        <v>1853</v>
      </c>
      <c r="D218" s="101">
        <v>0</v>
      </c>
      <c r="E218" s="102">
        <v>1308</v>
      </c>
      <c r="F218" s="103">
        <v>1935</v>
      </c>
      <c r="G218" s="101">
        <v>0</v>
      </c>
      <c r="H218" s="104">
        <v>1255</v>
      </c>
      <c r="I218" s="100">
        <v>-82</v>
      </c>
      <c r="J218" s="105">
        <v>1926</v>
      </c>
      <c r="K218" s="101">
        <v>-4.2000000000000003E-2</v>
      </c>
      <c r="L218" s="102">
        <v>1750</v>
      </c>
    </row>
    <row r="219" spans="1:12" s="106" customFormat="1" x14ac:dyDescent="0.25">
      <c r="A219" s="98" t="s">
        <v>518</v>
      </c>
      <c r="B219" s="99" t="s">
        <v>519</v>
      </c>
      <c r="C219" s="100">
        <v>1175</v>
      </c>
      <c r="D219" s="101">
        <v>0</v>
      </c>
      <c r="E219" s="102">
        <v>1681</v>
      </c>
      <c r="F219" s="103">
        <v>1199</v>
      </c>
      <c r="G219" s="101">
        <v>0</v>
      </c>
      <c r="H219" s="104">
        <v>1661</v>
      </c>
      <c r="I219" s="100">
        <v>-24</v>
      </c>
      <c r="J219" s="105">
        <v>1535</v>
      </c>
      <c r="K219" s="101">
        <v>-0.02</v>
      </c>
      <c r="L219" s="102">
        <v>1500</v>
      </c>
    </row>
    <row r="220" spans="1:12" s="106" customFormat="1" x14ac:dyDescent="0.25">
      <c r="A220" s="98" t="s">
        <v>520</v>
      </c>
      <c r="B220" s="99" t="s">
        <v>521</v>
      </c>
      <c r="C220" s="100">
        <v>639</v>
      </c>
      <c r="D220" s="101">
        <v>0</v>
      </c>
      <c r="E220" s="102">
        <v>2077</v>
      </c>
      <c r="F220" s="103">
        <v>778</v>
      </c>
      <c r="G220" s="101">
        <v>0</v>
      </c>
      <c r="H220" s="104">
        <v>1971</v>
      </c>
      <c r="I220" s="100">
        <v>-139</v>
      </c>
      <c r="J220" s="105">
        <v>2154</v>
      </c>
      <c r="K220" s="101">
        <v>-0.17899999999999999</v>
      </c>
      <c r="L220" s="102">
        <v>2492</v>
      </c>
    </row>
    <row r="221" spans="1:12" s="90" customFormat="1" ht="12.75" x14ac:dyDescent="0.2">
      <c r="A221" s="91" t="s">
        <v>522</v>
      </c>
      <c r="B221" s="90" t="s">
        <v>523</v>
      </c>
      <c r="C221" s="92">
        <v>170539</v>
      </c>
      <c r="D221" s="93">
        <v>1.2999999999999999E-2</v>
      </c>
      <c r="E221" s="94" t="s">
        <v>10</v>
      </c>
      <c r="F221" s="95">
        <v>181412</v>
      </c>
      <c r="G221" s="93">
        <v>1.4999999999999999E-2</v>
      </c>
      <c r="H221" s="96" t="s">
        <v>10</v>
      </c>
      <c r="I221" s="92">
        <v>-10873</v>
      </c>
      <c r="J221" s="97" t="s">
        <v>10</v>
      </c>
      <c r="K221" s="93">
        <v>-0.06</v>
      </c>
      <c r="L221" s="94" t="s">
        <v>10</v>
      </c>
    </row>
    <row r="222" spans="1:12" s="106" customFormat="1" x14ac:dyDescent="0.25">
      <c r="A222" s="98" t="s">
        <v>524</v>
      </c>
      <c r="B222" s="99" t="s">
        <v>525</v>
      </c>
      <c r="C222" s="100">
        <v>9438</v>
      </c>
      <c r="D222" s="101">
        <v>1E-3</v>
      </c>
      <c r="E222" s="102">
        <v>272</v>
      </c>
      <c r="F222" s="103">
        <v>11734</v>
      </c>
      <c r="G222" s="101">
        <v>1E-3</v>
      </c>
      <c r="H222" s="104">
        <v>186</v>
      </c>
      <c r="I222" s="100">
        <v>-2296</v>
      </c>
      <c r="J222" s="105">
        <v>2564</v>
      </c>
      <c r="K222" s="101">
        <v>-0.19600000000000001</v>
      </c>
      <c r="L222" s="102">
        <v>2509</v>
      </c>
    </row>
    <row r="223" spans="1:12" s="106" customFormat="1" x14ac:dyDescent="0.25">
      <c r="A223" s="98" t="s">
        <v>526</v>
      </c>
      <c r="B223" s="99" t="s">
        <v>527</v>
      </c>
      <c r="C223" s="100">
        <v>7050</v>
      </c>
      <c r="D223" s="101">
        <v>1E-3</v>
      </c>
      <c r="E223" s="102">
        <v>392</v>
      </c>
      <c r="F223" s="103">
        <v>7769</v>
      </c>
      <c r="G223" s="101">
        <v>1E-3</v>
      </c>
      <c r="H223" s="104">
        <v>317</v>
      </c>
      <c r="I223" s="100">
        <v>-719</v>
      </c>
      <c r="J223" s="105">
        <v>2508</v>
      </c>
      <c r="K223" s="101">
        <v>-9.2999999999999999E-2</v>
      </c>
      <c r="L223" s="102">
        <v>2202</v>
      </c>
    </row>
    <row r="224" spans="1:12" s="106" customFormat="1" x14ac:dyDescent="0.25">
      <c r="A224" s="98" t="s">
        <v>528</v>
      </c>
      <c r="B224" s="99" t="s">
        <v>529</v>
      </c>
      <c r="C224" s="100">
        <v>4135</v>
      </c>
      <c r="D224" s="101">
        <v>0</v>
      </c>
      <c r="E224" s="102">
        <v>694</v>
      </c>
      <c r="F224" s="103">
        <v>4377</v>
      </c>
      <c r="G224" s="101">
        <v>0</v>
      </c>
      <c r="H224" s="104">
        <v>636</v>
      </c>
      <c r="I224" s="100">
        <v>-242</v>
      </c>
      <c r="J224" s="105">
        <v>2316</v>
      </c>
      <c r="K224" s="101">
        <v>-5.5E-2</v>
      </c>
      <c r="L224" s="102">
        <v>1885</v>
      </c>
    </row>
    <row r="225" spans="1:12" s="106" customFormat="1" x14ac:dyDescent="0.25">
      <c r="A225" s="98" t="s">
        <v>530</v>
      </c>
      <c r="B225" s="99" t="s">
        <v>531</v>
      </c>
      <c r="C225" s="100">
        <v>4531</v>
      </c>
      <c r="D225" s="101">
        <v>0</v>
      </c>
      <c r="E225" s="102">
        <v>626</v>
      </c>
      <c r="F225" s="103">
        <v>4775</v>
      </c>
      <c r="G225" s="101">
        <v>0</v>
      </c>
      <c r="H225" s="104">
        <v>575</v>
      </c>
      <c r="I225" s="100">
        <v>-244</v>
      </c>
      <c r="J225" s="105">
        <v>2319</v>
      </c>
      <c r="K225" s="101">
        <v>-5.0999999999999997E-2</v>
      </c>
      <c r="L225" s="102">
        <v>1842</v>
      </c>
    </row>
    <row r="226" spans="1:12" s="106" customFormat="1" x14ac:dyDescent="0.25">
      <c r="A226" s="98" t="s">
        <v>532</v>
      </c>
      <c r="B226" s="99" t="s">
        <v>533</v>
      </c>
      <c r="C226" s="100">
        <v>8987</v>
      </c>
      <c r="D226" s="101">
        <v>1E-3</v>
      </c>
      <c r="E226" s="102">
        <v>287</v>
      </c>
      <c r="F226" s="103">
        <v>9920</v>
      </c>
      <c r="G226" s="101">
        <v>1E-3</v>
      </c>
      <c r="H226" s="104">
        <v>238</v>
      </c>
      <c r="I226" s="100">
        <v>-933</v>
      </c>
      <c r="J226" s="105">
        <v>2530</v>
      </c>
      <c r="K226" s="101">
        <v>-9.4E-2</v>
      </c>
      <c r="L226" s="102">
        <v>2212</v>
      </c>
    </row>
    <row r="227" spans="1:12" s="106" customFormat="1" x14ac:dyDescent="0.25">
      <c r="A227" s="98" t="s">
        <v>534</v>
      </c>
      <c r="B227" s="99" t="s">
        <v>535</v>
      </c>
      <c r="C227" s="100">
        <v>1970</v>
      </c>
      <c r="D227" s="101">
        <v>0</v>
      </c>
      <c r="E227" s="102">
        <v>1254</v>
      </c>
      <c r="F227" s="103">
        <v>2186</v>
      </c>
      <c r="G227" s="101">
        <v>0</v>
      </c>
      <c r="H227" s="104">
        <v>1160</v>
      </c>
      <c r="I227" s="100">
        <v>-216</v>
      </c>
      <c r="J227" s="105">
        <v>2292</v>
      </c>
      <c r="K227" s="101">
        <v>-9.9000000000000005E-2</v>
      </c>
      <c r="L227" s="102">
        <v>2246</v>
      </c>
    </row>
    <row r="228" spans="1:12" s="106" customFormat="1" x14ac:dyDescent="0.25">
      <c r="A228" s="98" t="s">
        <v>536</v>
      </c>
      <c r="B228" s="99" t="s">
        <v>537</v>
      </c>
      <c r="C228" s="100">
        <v>704</v>
      </c>
      <c r="D228" s="101">
        <v>0</v>
      </c>
      <c r="E228" s="102">
        <v>2024</v>
      </c>
      <c r="F228" s="103">
        <v>739</v>
      </c>
      <c r="G228" s="101">
        <v>0</v>
      </c>
      <c r="H228" s="104">
        <v>2001</v>
      </c>
      <c r="I228" s="100">
        <v>-35</v>
      </c>
      <c r="J228" s="105">
        <v>1622</v>
      </c>
      <c r="K228" s="101">
        <v>-4.7E-2</v>
      </c>
      <c r="L228" s="102">
        <v>1803</v>
      </c>
    </row>
    <row r="229" spans="1:12" s="106" customFormat="1" x14ac:dyDescent="0.25">
      <c r="A229" s="98" t="s">
        <v>538</v>
      </c>
      <c r="B229" s="99" t="s">
        <v>539</v>
      </c>
      <c r="C229" s="100">
        <v>8227</v>
      </c>
      <c r="D229" s="101">
        <v>1E-3</v>
      </c>
      <c r="E229" s="102">
        <v>319</v>
      </c>
      <c r="F229" s="103">
        <v>8024</v>
      </c>
      <c r="G229" s="101">
        <v>1E-3</v>
      </c>
      <c r="H229" s="104">
        <v>304</v>
      </c>
      <c r="I229" s="100">
        <v>203</v>
      </c>
      <c r="J229" s="105">
        <v>529</v>
      </c>
      <c r="K229" s="101">
        <v>2.5000000000000001E-2</v>
      </c>
      <c r="L229" s="102">
        <v>1031</v>
      </c>
    </row>
    <row r="230" spans="1:12" s="106" customFormat="1" x14ac:dyDescent="0.25">
      <c r="A230" s="98" t="s">
        <v>540</v>
      </c>
      <c r="B230" s="99" t="s">
        <v>541</v>
      </c>
      <c r="C230" s="100">
        <v>11795</v>
      </c>
      <c r="D230" s="101">
        <v>1E-3</v>
      </c>
      <c r="E230" s="102">
        <v>202</v>
      </c>
      <c r="F230" s="103">
        <v>11492</v>
      </c>
      <c r="G230" s="101">
        <v>1E-3</v>
      </c>
      <c r="H230" s="104">
        <v>195</v>
      </c>
      <c r="I230" s="100">
        <v>303</v>
      </c>
      <c r="J230" s="105">
        <v>425</v>
      </c>
      <c r="K230" s="101">
        <v>2.5999999999999999E-2</v>
      </c>
      <c r="L230" s="102">
        <v>1026</v>
      </c>
    </row>
    <row r="231" spans="1:12" s="106" customFormat="1" x14ac:dyDescent="0.25">
      <c r="A231" s="98" t="s">
        <v>542</v>
      </c>
      <c r="B231" s="99" t="s">
        <v>543</v>
      </c>
      <c r="C231" s="100">
        <v>7620</v>
      </c>
      <c r="D231" s="101">
        <v>1E-3</v>
      </c>
      <c r="E231" s="102">
        <v>351</v>
      </c>
      <c r="F231" s="103">
        <v>7021</v>
      </c>
      <c r="G231" s="101">
        <v>1E-3</v>
      </c>
      <c r="H231" s="104">
        <v>359</v>
      </c>
      <c r="I231" s="100">
        <v>599</v>
      </c>
      <c r="J231" s="105">
        <v>279</v>
      </c>
      <c r="K231" s="101">
        <v>8.5000000000000006E-2</v>
      </c>
      <c r="L231" s="102">
        <v>556</v>
      </c>
    </row>
    <row r="232" spans="1:12" s="106" customFormat="1" x14ac:dyDescent="0.25">
      <c r="A232" s="98" t="s">
        <v>544</v>
      </c>
      <c r="B232" s="99" t="s">
        <v>545</v>
      </c>
      <c r="C232" s="100">
        <v>2176</v>
      </c>
      <c r="D232" s="101">
        <v>0</v>
      </c>
      <c r="E232" s="102">
        <v>1173</v>
      </c>
      <c r="F232" s="103">
        <v>2290</v>
      </c>
      <c r="G232" s="101">
        <v>0</v>
      </c>
      <c r="H232" s="104">
        <v>1114</v>
      </c>
      <c r="I232" s="100">
        <v>-114</v>
      </c>
      <c r="J232" s="105">
        <v>2072</v>
      </c>
      <c r="K232" s="101">
        <v>-0.05</v>
      </c>
      <c r="L232" s="102">
        <v>1824</v>
      </c>
    </row>
    <row r="233" spans="1:12" s="106" customFormat="1" x14ac:dyDescent="0.25">
      <c r="A233" s="98" t="s">
        <v>546</v>
      </c>
      <c r="B233" s="99" t="s">
        <v>547</v>
      </c>
      <c r="C233" s="100">
        <v>254</v>
      </c>
      <c r="D233" s="101">
        <v>0</v>
      </c>
      <c r="E233" s="102">
        <v>2409</v>
      </c>
      <c r="F233" s="103">
        <v>299</v>
      </c>
      <c r="G233" s="101">
        <v>0</v>
      </c>
      <c r="H233" s="104">
        <v>2385</v>
      </c>
      <c r="I233" s="100">
        <v>-45</v>
      </c>
      <c r="J233" s="105">
        <v>1704</v>
      </c>
      <c r="K233" s="101">
        <v>-0.151</v>
      </c>
      <c r="L233" s="102">
        <v>2447</v>
      </c>
    </row>
    <row r="234" spans="1:12" s="106" customFormat="1" x14ac:dyDescent="0.25">
      <c r="A234" s="98" t="s">
        <v>548</v>
      </c>
      <c r="B234" s="99" t="s">
        <v>549</v>
      </c>
      <c r="C234" s="100">
        <v>1962</v>
      </c>
      <c r="D234" s="101">
        <v>0</v>
      </c>
      <c r="E234" s="102">
        <v>1257</v>
      </c>
      <c r="F234" s="103">
        <v>1974</v>
      </c>
      <c r="G234" s="101">
        <v>0</v>
      </c>
      <c r="H234" s="104">
        <v>1246</v>
      </c>
      <c r="I234" s="100">
        <v>-12</v>
      </c>
      <c r="J234" s="105">
        <v>1410</v>
      </c>
      <c r="K234" s="101">
        <v>-6.0000000000000001E-3</v>
      </c>
      <c r="L234" s="102">
        <v>1357</v>
      </c>
    </row>
    <row r="235" spans="1:12" s="106" customFormat="1" x14ac:dyDescent="0.25">
      <c r="A235" s="98" t="s">
        <v>550</v>
      </c>
      <c r="B235" s="99" t="s">
        <v>551</v>
      </c>
      <c r="C235" s="100">
        <v>3187</v>
      </c>
      <c r="D235" s="101">
        <v>0</v>
      </c>
      <c r="E235" s="102">
        <v>867</v>
      </c>
      <c r="F235" s="103">
        <v>3441</v>
      </c>
      <c r="G235" s="101">
        <v>0</v>
      </c>
      <c r="H235" s="104">
        <v>798</v>
      </c>
      <c r="I235" s="100">
        <v>-254</v>
      </c>
      <c r="J235" s="105">
        <v>2326</v>
      </c>
      <c r="K235" s="101">
        <v>-7.3999999999999996E-2</v>
      </c>
      <c r="L235" s="102">
        <v>2049</v>
      </c>
    </row>
    <row r="236" spans="1:12" s="106" customFormat="1" x14ac:dyDescent="0.25">
      <c r="A236" s="98" t="s">
        <v>552</v>
      </c>
      <c r="B236" s="99" t="s">
        <v>553</v>
      </c>
      <c r="C236" s="100">
        <v>567</v>
      </c>
      <c r="D236" s="101">
        <v>0</v>
      </c>
      <c r="E236" s="102">
        <v>2129</v>
      </c>
      <c r="F236" s="103">
        <v>623</v>
      </c>
      <c r="G236" s="101">
        <v>0</v>
      </c>
      <c r="H236" s="104">
        <v>2101</v>
      </c>
      <c r="I236" s="100">
        <v>-56</v>
      </c>
      <c r="J236" s="105">
        <v>1794</v>
      </c>
      <c r="K236" s="101">
        <v>-0.09</v>
      </c>
      <c r="L236" s="102">
        <v>2179</v>
      </c>
    </row>
    <row r="237" spans="1:12" s="106" customFormat="1" x14ac:dyDescent="0.25">
      <c r="A237" s="98" t="s">
        <v>554</v>
      </c>
      <c r="B237" s="99" t="s">
        <v>555</v>
      </c>
      <c r="C237" s="100">
        <v>225</v>
      </c>
      <c r="D237" s="101">
        <v>0</v>
      </c>
      <c r="E237" s="102">
        <v>2441</v>
      </c>
      <c r="F237" s="103">
        <v>293</v>
      </c>
      <c r="G237" s="101">
        <v>0</v>
      </c>
      <c r="H237" s="104">
        <v>2390</v>
      </c>
      <c r="I237" s="100">
        <v>-68</v>
      </c>
      <c r="J237" s="105">
        <v>1867</v>
      </c>
      <c r="K237" s="101">
        <v>-0.23200000000000001</v>
      </c>
      <c r="L237" s="102">
        <v>2542</v>
      </c>
    </row>
    <row r="238" spans="1:12" s="106" customFormat="1" x14ac:dyDescent="0.25">
      <c r="A238" s="98" t="s">
        <v>556</v>
      </c>
      <c r="B238" s="99" t="s">
        <v>557</v>
      </c>
      <c r="C238" s="100">
        <v>8970</v>
      </c>
      <c r="D238" s="101">
        <v>1E-3</v>
      </c>
      <c r="E238" s="102">
        <v>291</v>
      </c>
      <c r="F238" s="103">
        <v>9363</v>
      </c>
      <c r="G238" s="101">
        <v>1E-3</v>
      </c>
      <c r="H238" s="104">
        <v>253</v>
      </c>
      <c r="I238" s="100">
        <v>-393</v>
      </c>
      <c r="J238" s="105">
        <v>2416</v>
      </c>
      <c r="K238" s="101">
        <v>-4.2000000000000003E-2</v>
      </c>
      <c r="L238" s="102">
        <v>1750</v>
      </c>
    </row>
    <row r="239" spans="1:12" s="106" customFormat="1" x14ac:dyDescent="0.25">
      <c r="A239" s="98" t="s">
        <v>558</v>
      </c>
      <c r="B239" s="99" t="s">
        <v>559</v>
      </c>
      <c r="C239" s="100">
        <v>632</v>
      </c>
      <c r="D239" s="101">
        <v>0</v>
      </c>
      <c r="E239" s="102">
        <v>2083</v>
      </c>
      <c r="F239" s="103">
        <v>732</v>
      </c>
      <c r="G239" s="101">
        <v>0</v>
      </c>
      <c r="H239" s="104">
        <v>2006</v>
      </c>
      <c r="I239" s="100">
        <v>-100</v>
      </c>
      <c r="J239" s="105">
        <v>2017</v>
      </c>
      <c r="K239" s="101">
        <v>-0.13700000000000001</v>
      </c>
      <c r="L239" s="102">
        <v>2417</v>
      </c>
    </row>
    <row r="240" spans="1:12" s="106" customFormat="1" x14ac:dyDescent="0.25">
      <c r="A240" s="98" t="s">
        <v>560</v>
      </c>
      <c r="B240" s="99" t="s">
        <v>561</v>
      </c>
      <c r="C240" s="100">
        <v>266</v>
      </c>
      <c r="D240" s="101">
        <v>0</v>
      </c>
      <c r="E240" s="102">
        <v>2402</v>
      </c>
      <c r="F240" s="103">
        <v>307</v>
      </c>
      <c r="G240" s="101">
        <v>0</v>
      </c>
      <c r="H240" s="104">
        <v>2376</v>
      </c>
      <c r="I240" s="100">
        <v>-41</v>
      </c>
      <c r="J240" s="105">
        <v>1680</v>
      </c>
      <c r="K240" s="101">
        <v>-0.13400000000000001</v>
      </c>
      <c r="L240" s="102">
        <v>2411</v>
      </c>
    </row>
    <row r="241" spans="1:12" s="106" customFormat="1" x14ac:dyDescent="0.25">
      <c r="A241" s="98" t="s">
        <v>562</v>
      </c>
      <c r="B241" s="99" t="s">
        <v>563</v>
      </c>
      <c r="C241" s="100">
        <v>130</v>
      </c>
      <c r="D241" s="101">
        <v>0</v>
      </c>
      <c r="E241" s="102">
        <v>2520</v>
      </c>
      <c r="F241" s="103">
        <v>130</v>
      </c>
      <c r="G241" s="101">
        <v>0</v>
      </c>
      <c r="H241" s="104">
        <v>2519</v>
      </c>
      <c r="I241" s="100">
        <v>0</v>
      </c>
      <c r="J241" s="105">
        <v>1271</v>
      </c>
      <c r="K241" s="101">
        <v>0</v>
      </c>
      <c r="L241" s="102">
        <v>1270</v>
      </c>
    </row>
    <row r="242" spans="1:12" s="106" customFormat="1" x14ac:dyDescent="0.25">
      <c r="A242" s="98" t="s">
        <v>564</v>
      </c>
      <c r="B242" s="99" t="s">
        <v>126</v>
      </c>
      <c r="C242" s="100">
        <v>4052</v>
      </c>
      <c r="D242" s="101">
        <v>0</v>
      </c>
      <c r="E242" s="102">
        <v>712</v>
      </c>
      <c r="F242" s="103">
        <v>4307</v>
      </c>
      <c r="G242" s="101">
        <v>0</v>
      </c>
      <c r="H242" s="104">
        <v>649</v>
      </c>
      <c r="I242" s="100">
        <v>-255</v>
      </c>
      <c r="J242" s="105">
        <v>2329</v>
      </c>
      <c r="K242" s="101">
        <v>-5.8999999999999997E-2</v>
      </c>
      <c r="L242" s="102">
        <v>1920</v>
      </c>
    </row>
    <row r="243" spans="1:12" s="106" customFormat="1" x14ac:dyDescent="0.25">
      <c r="A243" s="98" t="s">
        <v>565</v>
      </c>
      <c r="B243" s="99" t="s">
        <v>566</v>
      </c>
      <c r="C243" s="100">
        <v>1569</v>
      </c>
      <c r="D243" s="101">
        <v>0</v>
      </c>
      <c r="E243" s="102">
        <v>1438</v>
      </c>
      <c r="F243" s="103">
        <v>1763</v>
      </c>
      <c r="G243" s="101">
        <v>0</v>
      </c>
      <c r="H243" s="104">
        <v>1334</v>
      </c>
      <c r="I243" s="100">
        <v>-194</v>
      </c>
      <c r="J243" s="105">
        <v>2263</v>
      </c>
      <c r="K243" s="101">
        <v>-0.11</v>
      </c>
      <c r="L243" s="102">
        <v>2319</v>
      </c>
    </row>
    <row r="244" spans="1:12" s="106" customFormat="1" x14ac:dyDescent="0.25">
      <c r="A244" s="98" t="s">
        <v>567</v>
      </c>
      <c r="B244" s="99" t="s">
        <v>568</v>
      </c>
      <c r="C244" s="100">
        <v>174</v>
      </c>
      <c r="D244" s="101">
        <v>0</v>
      </c>
      <c r="E244" s="102">
        <v>2487</v>
      </c>
      <c r="F244" s="103">
        <v>182</v>
      </c>
      <c r="G244" s="101">
        <v>0</v>
      </c>
      <c r="H244" s="104">
        <v>2485</v>
      </c>
      <c r="I244" s="100">
        <v>-8</v>
      </c>
      <c r="J244" s="105">
        <v>1365</v>
      </c>
      <c r="K244" s="101">
        <v>-4.3999999999999997E-2</v>
      </c>
      <c r="L244" s="102">
        <v>1768</v>
      </c>
    </row>
    <row r="245" spans="1:12" s="106" customFormat="1" x14ac:dyDescent="0.25">
      <c r="A245" s="98" t="s">
        <v>569</v>
      </c>
      <c r="B245" s="99" t="s">
        <v>570</v>
      </c>
      <c r="C245" s="100">
        <v>60</v>
      </c>
      <c r="D245" s="101">
        <v>0</v>
      </c>
      <c r="E245" s="102">
        <v>2553</v>
      </c>
      <c r="F245" s="103">
        <v>63</v>
      </c>
      <c r="G245" s="101">
        <v>0</v>
      </c>
      <c r="H245" s="104">
        <v>2554</v>
      </c>
      <c r="I245" s="100">
        <v>-3</v>
      </c>
      <c r="J245" s="105">
        <v>1308</v>
      </c>
      <c r="K245" s="101">
        <v>-4.8000000000000001E-2</v>
      </c>
      <c r="L245" s="102">
        <v>1809</v>
      </c>
    </row>
    <row r="246" spans="1:12" s="106" customFormat="1" x14ac:dyDescent="0.25">
      <c r="A246" s="98" t="s">
        <v>571</v>
      </c>
      <c r="B246" s="99" t="s">
        <v>572</v>
      </c>
      <c r="C246" s="100">
        <v>2356</v>
      </c>
      <c r="D246" s="101">
        <v>0</v>
      </c>
      <c r="E246" s="102">
        <v>1114</v>
      </c>
      <c r="F246" s="103">
        <v>2705</v>
      </c>
      <c r="G246" s="101">
        <v>0</v>
      </c>
      <c r="H246" s="104">
        <v>974</v>
      </c>
      <c r="I246" s="100">
        <v>-349</v>
      </c>
      <c r="J246" s="105">
        <v>2399</v>
      </c>
      <c r="K246" s="101">
        <v>-0.129</v>
      </c>
      <c r="L246" s="102">
        <v>2389</v>
      </c>
    </row>
    <row r="247" spans="1:12" s="106" customFormat="1" x14ac:dyDescent="0.25">
      <c r="A247" s="98" t="s">
        <v>573</v>
      </c>
      <c r="B247" s="99" t="s">
        <v>574</v>
      </c>
      <c r="C247" s="100">
        <v>3690</v>
      </c>
      <c r="D247" s="101">
        <v>0</v>
      </c>
      <c r="E247" s="102">
        <v>770</v>
      </c>
      <c r="F247" s="103">
        <v>3529</v>
      </c>
      <c r="G247" s="101">
        <v>0</v>
      </c>
      <c r="H247" s="104">
        <v>783</v>
      </c>
      <c r="I247" s="100">
        <v>161</v>
      </c>
      <c r="J247" s="105">
        <v>604</v>
      </c>
      <c r="K247" s="101">
        <v>4.5999999999999999E-2</v>
      </c>
      <c r="L247" s="102">
        <v>843</v>
      </c>
    </row>
    <row r="248" spans="1:12" s="106" customFormat="1" x14ac:dyDescent="0.25">
      <c r="A248" s="98" t="s">
        <v>575</v>
      </c>
      <c r="B248" s="99" t="s">
        <v>576</v>
      </c>
      <c r="C248" s="100">
        <v>3197</v>
      </c>
      <c r="D248" s="101">
        <v>0</v>
      </c>
      <c r="E248" s="102">
        <v>863</v>
      </c>
      <c r="F248" s="103">
        <v>3373</v>
      </c>
      <c r="G248" s="101">
        <v>0</v>
      </c>
      <c r="H248" s="104">
        <v>809</v>
      </c>
      <c r="I248" s="100">
        <v>-176</v>
      </c>
      <c r="J248" s="105">
        <v>2238</v>
      </c>
      <c r="K248" s="101">
        <v>-5.1999999999999998E-2</v>
      </c>
      <c r="L248" s="102">
        <v>1853</v>
      </c>
    </row>
    <row r="249" spans="1:12" s="106" customFormat="1" x14ac:dyDescent="0.25">
      <c r="A249" s="98" t="s">
        <v>577</v>
      </c>
      <c r="B249" s="99" t="s">
        <v>578</v>
      </c>
      <c r="C249" s="100">
        <v>109</v>
      </c>
      <c r="D249" s="101">
        <v>0</v>
      </c>
      <c r="E249" s="102">
        <v>2529</v>
      </c>
      <c r="F249" s="103">
        <v>147</v>
      </c>
      <c r="G249" s="101">
        <v>0</v>
      </c>
      <c r="H249" s="104">
        <v>2506</v>
      </c>
      <c r="I249" s="100">
        <v>-38</v>
      </c>
      <c r="J249" s="105">
        <v>1661</v>
      </c>
      <c r="K249" s="101">
        <v>-0.25900000000000001</v>
      </c>
      <c r="L249" s="102">
        <v>2548</v>
      </c>
    </row>
    <row r="250" spans="1:12" s="106" customFormat="1" x14ac:dyDescent="0.25">
      <c r="A250" s="98" t="s">
        <v>579</v>
      </c>
      <c r="B250" s="99" t="s">
        <v>580</v>
      </c>
      <c r="C250" s="100">
        <v>147</v>
      </c>
      <c r="D250" s="101">
        <v>0</v>
      </c>
      <c r="E250" s="102">
        <v>2506</v>
      </c>
      <c r="F250" s="103">
        <v>152</v>
      </c>
      <c r="G250" s="101">
        <v>0</v>
      </c>
      <c r="H250" s="104">
        <v>2502</v>
      </c>
      <c r="I250" s="100">
        <v>-5</v>
      </c>
      <c r="J250" s="105">
        <v>1332</v>
      </c>
      <c r="K250" s="101">
        <v>-3.3000000000000002E-2</v>
      </c>
      <c r="L250" s="102">
        <v>1626</v>
      </c>
    </row>
    <row r="251" spans="1:12" s="106" customFormat="1" x14ac:dyDescent="0.25">
      <c r="A251" s="98" t="s">
        <v>581</v>
      </c>
      <c r="B251" s="99" t="s">
        <v>582</v>
      </c>
      <c r="C251" s="100">
        <v>12593</v>
      </c>
      <c r="D251" s="101">
        <v>1E-3</v>
      </c>
      <c r="E251" s="102">
        <v>191</v>
      </c>
      <c r="F251" s="103">
        <v>13254</v>
      </c>
      <c r="G251" s="101">
        <v>1E-3</v>
      </c>
      <c r="H251" s="104">
        <v>159</v>
      </c>
      <c r="I251" s="100">
        <v>-661</v>
      </c>
      <c r="J251" s="105">
        <v>2499</v>
      </c>
      <c r="K251" s="101">
        <v>-0.05</v>
      </c>
      <c r="L251" s="102">
        <v>1824</v>
      </c>
    </row>
    <row r="252" spans="1:12" s="106" customFormat="1" x14ac:dyDescent="0.25">
      <c r="A252" s="98" t="s">
        <v>583</v>
      </c>
      <c r="B252" s="99" t="s">
        <v>584</v>
      </c>
      <c r="C252" s="100">
        <v>2503</v>
      </c>
      <c r="D252" s="101">
        <v>0</v>
      </c>
      <c r="E252" s="102">
        <v>1059</v>
      </c>
      <c r="F252" s="103">
        <v>2802</v>
      </c>
      <c r="G252" s="101">
        <v>0</v>
      </c>
      <c r="H252" s="104">
        <v>947</v>
      </c>
      <c r="I252" s="100">
        <v>-299</v>
      </c>
      <c r="J252" s="105">
        <v>2362</v>
      </c>
      <c r="K252" s="101">
        <v>-0.107</v>
      </c>
      <c r="L252" s="102">
        <v>2304</v>
      </c>
    </row>
    <row r="253" spans="1:12" s="106" customFormat="1" x14ac:dyDescent="0.25">
      <c r="A253" s="98" t="s">
        <v>585</v>
      </c>
      <c r="B253" s="99" t="s">
        <v>586</v>
      </c>
      <c r="C253" s="100">
        <v>1835</v>
      </c>
      <c r="D253" s="101">
        <v>0</v>
      </c>
      <c r="E253" s="102">
        <v>1314</v>
      </c>
      <c r="F253" s="103">
        <v>1921</v>
      </c>
      <c r="G253" s="101">
        <v>0</v>
      </c>
      <c r="H253" s="104">
        <v>1263</v>
      </c>
      <c r="I253" s="100">
        <v>-86</v>
      </c>
      <c r="J253" s="105">
        <v>1947</v>
      </c>
      <c r="K253" s="101">
        <v>-4.4999999999999998E-2</v>
      </c>
      <c r="L253" s="102">
        <v>1777</v>
      </c>
    </row>
    <row r="254" spans="1:12" s="106" customFormat="1" x14ac:dyDescent="0.25">
      <c r="A254" s="98" t="s">
        <v>587</v>
      </c>
      <c r="B254" s="99" t="s">
        <v>588</v>
      </c>
      <c r="C254" s="100">
        <v>762</v>
      </c>
      <c r="D254" s="101">
        <v>0</v>
      </c>
      <c r="E254" s="102">
        <v>1976</v>
      </c>
      <c r="F254" s="103">
        <v>856</v>
      </c>
      <c r="G254" s="101">
        <v>0</v>
      </c>
      <c r="H254" s="104">
        <v>1910</v>
      </c>
      <c r="I254" s="100">
        <v>-94</v>
      </c>
      <c r="J254" s="105">
        <v>1991</v>
      </c>
      <c r="K254" s="101">
        <v>-0.11</v>
      </c>
      <c r="L254" s="102">
        <v>2319</v>
      </c>
    </row>
    <row r="255" spans="1:12" s="106" customFormat="1" x14ac:dyDescent="0.25">
      <c r="A255" s="98" t="s">
        <v>589</v>
      </c>
      <c r="B255" s="99" t="s">
        <v>590</v>
      </c>
      <c r="C255" s="100">
        <v>913</v>
      </c>
      <c r="D255" s="101">
        <v>0</v>
      </c>
      <c r="E255" s="102">
        <v>1861</v>
      </c>
      <c r="F255" s="103">
        <v>940</v>
      </c>
      <c r="G255" s="101">
        <v>0</v>
      </c>
      <c r="H255" s="104">
        <v>1846</v>
      </c>
      <c r="I255" s="100">
        <v>-27</v>
      </c>
      <c r="J255" s="105">
        <v>1554</v>
      </c>
      <c r="K255" s="101">
        <v>-2.9000000000000001E-2</v>
      </c>
      <c r="L255" s="102">
        <v>1600</v>
      </c>
    </row>
    <row r="256" spans="1:12" s="106" customFormat="1" x14ac:dyDescent="0.25">
      <c r="A256" s="98" t="s">
        <v>591</v>
      </c>
      <c r="B256" s="99" t="s">
        <v>592</v>
      </c>
      <c r="C256" s="100">
        <v>2635</v>
      </c>
      <c r="D256" s="101">
        <v>0</v>
      </c>
      <c r="E256" s="102">
        <v>1013</v>
      </c>
      <c r="F256" s="103">
        <v>3137</v>
      </c>
      <c r="G256" s="101">
        <v>0</v>
      </c>
      <c r="H256" s="104">
        <v>866</v>
      </c>
      <c r="I256" s="100">
        <v>-502</v>
      </c>
      <c r="J256" s="105">
        <v>2460</v>
      </c>
      <c r="K256" s="101">
        <v>-0.16</v>
      </c>
      <c r="L256" s="102">
        <v>2466</v>
      </c>
    </row>
    <row r="257" spans="1:12" s="106" customFormat="1" x14ac:dyDescent="0.25">
      <c r="A257" s="98" t="s">
        <v>593</v>
      </c>
      <c r="B257" s="99" t="s">
        <v>594</v>
      </c>
      <c r="C257" s="100">
        <v>5737</v>
      </c>
      <c r="D257" s="101">
        <v>0</v>
      </c>
      <c r="E257" s="102">
        <v>487</v>
      </c>
      <c r="F257" s="103">
        <v>6286</v>
      </c>
      <c r="G257" s="101">
        <v>1E-3</v>
      </c>
      <c r="H257" s="104">
        <v>425</v>
      </c>
      <c r="I257" s="100">
        <v>-549</v>
      </c>
      <c r="J257" s="105">
        <v>2474</v>
      </c>
      <c r="K257" s="101">
        <v>-8.6999999999999994E-2</v>
      </c>
      <c r="L257" s="102">
        <v>2159</v>
      </c>
    </row>
    <row r="258" spans="1:12" s="106" customFormat="1" x14ac:dyDescent="0.25">
      <c r="A258" s="98" t="s">
        <v>595</v>
      </c>
      <c r="B258" s="99" t="s">
        <v>596</v>
      </c>
      <c r="C258" s="100">
        <v>6025</v>
      </c>
      <c r="D258" s="101">
        <v>0</v>
      </c>
      <c r="E258" s="102">
        <v>465</v>
      </c>
      <c r="F258" s="103">
        <v>6641</v>
      </c>
      <c r="G258" s="101">
        <v>1E-3</v>
      </c>
      <c r="H258" s="104">
        <v>394</v>
      </c>
      <c r="I258" s="100">
        <v>-616</v>
      </c>
      <c r="J258" s="105">
        <v>2492</v>
      </c>
      <c r="K258" s="101">
        <v>-9.2999999999999999E-2</v>
      </c>
      <c r="L258" s="102">
        <v>2202</v>
      </c>
    </row>
    <row r="259" spans="1:12" s="106" customFormat="1" x14ac:dyDescent="0.25">
      <c r="A259" s="98" t="s">
        <v>597</v>
      </c>
      <c r="B259" s="99" t="s">
        <v>598</v>
      </c>
      <c r="C259" s="100">
        <v>379</v>
      </c>
      <c r="D259" s="101">
        <v>0</v>
      </c>
      <c r="E259" s="102">
        <v>2306</v>
      </c>
      <c r="F259" s="103">
        <v>424</v>
      </c>
      <c r="G259" s="101">
        <v>0</v>
      </c>
      <c r="H259" s="104">
        <v>2277</v>
      </c>
      <c r="I259" s="100">
        <v>-45</v>
      </c>
      <c r="J259" s="105">
        <v>1704</v>
      </c>
      <c r="K259" s="101">
        <v>-0.106</v>
      </c>
      <c r="L259" s="102">
        <v>2298</v>
      </c>
    </row>
    <row r="260" spans="1:12" s="106" customFormat="1" x14ac:dyDescent="0.25">
      <c r="A260" s="98" t="s">
        <v>599</v>
      </c>
      <c r="B260" s="99" t="s">
        <v>600</v>
      </c>
      <c r="C260" s="100">
        <v>7360</v>
      </c>
      <c r="D260" s="101">
        <v>1E-3</v>
      </c>
      <c r="E260" s="102">
        <v>368</v>
      </c>
      <c r="F260" s="103">
        <v>7076</v>
      </c>
      <c r="G260" s="101">
        <v>1E-3</v>
      </c>
      <c r="H260" s="104">
        <v>356</v>
      </c>
      <c r="I260" s="100">
        <v>284</v>
      </c>
      <c r="J260" s="105">
        <v>445</v>
      </c>
      <c r="K260" s="101">
        <v>0.04</v>
      </c>
      <c r="L260" s="102">
        <v>898</v>
      </c>
    </row>
    <row r="261" spans="1:12" s="106" customFormat="1" x14ac:dyDescent="0.25">
      <c r="A261" s="98" t="s">
        <v>601</v>
      </c>
      <c r="B261" s="99" t="s">
        <v>602</v>
      </c>
      <c r="C261" s="100">
        <v>5488</v>
      </c>
      <c r="D261" s="101">
        <v>0</v>
      </c>
      <c r="E261" s="102">
        <v>516</v>
      </c>
      <c r="F261" s="103">
        <v>6120</v>
      </c>
      <c r="G261" s="101">
        <v>0</v>
      </c>
      <c r="H261" s="104">
        <v>441</v>
      </c>
      <c r="I261" s="100">
        <v>-632</v>
      </c>
      <c r="J261" s="105">
        <v>2493</v>
      </c>
      <c r="K261" s="101">
        <v>-0.10299999999999999</v>
      </c>
      <c r="L261" s="102">
        <v>2271</v>
      </c>
    </row>
    <row r="262" spans="1:12" s="106" customFormat="1" x14ac:dyDescent="0.25">
      <c r="A262" s="98" t="s">
        <v>603</v>
      </c>
      <c r="B262" s="99" t="s">
        <v>604</v>
      </c>
      <c r="C262" s="100">
        <v>3533</v>
      </c>
      <c r="D262" s="101">
        <v>0</v>
      </c>
      <c r="E262" s="102">
        <v>796</v>
      </c>
      <c r="F262" s="103">
        <v>3759</v>
      </c>
      <c r="G262" s="101">
        <v>0</v>
      </c>
      <c r="H262" s="104">
        <v>739</v>
      </c>
      <c r="I262" s="100">
        <v>-226</v>
      </c>
      <c r="J262" s="105">
        <v>2302</v>
      </c>
      <c r="K262" s="101">
        <v>-0.06</v>
      </c>
      <c r="L262" s="102">
        <v>1932</v>
      </c>
    </row>
    <row r="263" spans="1:12" s="106" customFormat="1" x14ac:dyDescent="0.25">
      <c r="A263" s="98" t="s">
        <v>605</v>
      </c>
      <c r="B263" s="99" t="s">
        <v>606</v>
      </c>
      <c r="C263" s="100">
        <v>3029</v>
      </c>
      <c r="D263" s="101">
        <v>0</v>
      </c>
      <c r="E263" s="102">
        <v>906</v>
      </c>
      <c r="F263" s="103">
        <v>3197</v>
      </c>
      <c r="G263" s="101">
        <v>0</v>
      </c>
      <c r="H263" s="104">
        <v>853</v>
      </c>
      <c r="I263" s="100">
        <v>-168</v>
      </c>
      <c r="J263" s="105">
        <v>2226</v>
      </c>
      <c r="K263" s="101">
        <v>-5.2999999999999999E-2</v>
      </c>
      <c r="L263" s="102">
        <v>1864</v>
      </c>
    </row>
    <row r="264" spans="1:12" s="106" customFormat="1" x14ac:dyDescent="0.25">
      <c r="A264" s="98" t="s">
        <v>607</v>
      </c>
      <c r="B264" s="99" t="s">
        <v>608</v>
      </c>
      <c r="C264" s="100">
        <v>636</v>
      </c>
      <c r="D264" s="101">
        <v>0</v>
      </c>
      <c r="E264" s="102">
        <v>2081</v>
      </c>
      <c r="F264" s="103">
        <v>670</v>
      </c>
      <c r="G264" s="101">
        <v>0</v>
      </c>
      <c r="H264" s="104">
        <v>2062</v>
      </c>
      <c r="I264" s="100">
        <v>-34</v>
      </c>
      <c r="J264" s="105">
        <v>1610</v>
      </c>
      <c r="K264" s="101">
        <v>-5.0999999999999997E-2</v>
      </c>
      <c r="L264" s="102">
        <v>1842</v>
      </c>
    </row>
    <row r="265" spans="1:12" s="106" customFormat="1" x14ac:dyDescent="0.25">
      <c r="A265" s="98" t="s">
        <v>609</v>
      </c>
      <c r="B265" s="99" t="s">
        <v>610</v>
      </c>
      <c r="C265" s="100">
        <v>548</v>
      </c>
      <c r="D265" s="101">
        <v>0</v>
      </c>
      <c r="E265" s="102">
        <v>2141</v>
      </c>
      <c r="F265" s="103">
        <v>580</v>
      </c>
      <c r="G265" s="101">
        <v>0</v>
      </c>
      <c r="H265" s="104">
        <v>2136</v>
      </c>
      <c r="I265" s="100">
        <v>-32</v>
      </c>
      <c r="J265" s="105">
        <v>1593</v>
      </c>
      <c r="K265" s="101">
        <v>-5.5E-2</v>
      </c>
      <c r="L265" s="102">
        <v>1885</v>
      </c>
    </row>
    <row r="266" spans="1:12" s="106" customFormat="1" x14ac:dyDescent="0.25">
      <c r="A266" s="98" t="s">
        <v>611</v>
      </c>
      <c r="B266" s="99" t="s">
        <v>612</v>
      </c>
      <c r="C266" s="100">
        <v>1500</v>
      </c>
      <c r="D266" s="101">
        <v>0</v>
      </c>
      <c r="E266" s="102">
        <v>1487</v>
      </c>
      <c r="F266" s="103">
        <v>1674</v>
      </c>
      <c r="G266" s="101">
        <v>0</v>
      </c>
      <c r="H266" s="104">
        <v>1385</v>
      </c>
      <c r="I266" s="100">
        <v>-174</v>
      </c>
      <c r="J266" s="105">
        <v>2234</v>
      </c>
      <c r="K266" s="101">
        <v>-0.104</v>
      </c>
      <c r="L266" s="102">
        <v>2280</v>
      </c>
    </row>
    <row r="267" spans="1:12" s="106" customFormat="1" x14ac:dyDescent="0.25">
      <c r="A267" s="98" t="s">
        <v>613</v>
      </c>
      <c r="B267" s="99" t="s">
        <v>614</v>
      </c>
      <c r="C267" s="100">
        <v>3064</v>
      </c>
      <c r="D267" s="101">
        <v>0</v>
      </c>
      <c r="E267" s="102">
        <v>894</v>
      </c>
      <c r="F267" s="103">
        <v>3397</v>
      </c>
      <c r="G267" s="101">
        <v>0</v>
      </c>
      <c r="H267" s="104">
        <v>803</v>
      </c>
      <c r="I267" s="100">
        <v>-333</v>
      </c>
      <c r="J267" s="105">
        <v>2392</v>
      </c>
      <c r="K267" s="101">
        <v>-9.8000000000000004E-2</v>
      </c>
      <c r="L267" s="102">
        <v>2239</v>
      </c>
    </row>
    <row r="268" spans="1:12" s="106" customFormat="1" x14ac:dyDescent="0.25">
      <c r="A268" s="98" t="s">
        <v>615</v>
      </c>
      <c r="B268" s="99" t="s">
        <v>616</v>
      </c>
      <c r="C268" s="100">
        <v>3657</v>
      </c>
      <c r="D268" s="101">
        <v>0</v>
      </c>
      <c r="E268" s="102">
        <v>774</v>
      </c>
      <c r="F268" s="103">
        <v>4014</v>
      </c>
      <c r="G268" s="101">
        <v>0</v>
      </c>
      <c r="H268" s="104">
        <v>692</v>
      </c>
      <c r="I268" s="100">
        <v>-357</v>
      </c>
      <c r="J268" s="105">
        <v>2400</v>
      </c>
      <c r="K268" s="101">
        <v>-8.8999999999999996E-2</v>
      </c>
      <c r="L268" s="102">
        <v>2174</v>
      </c>
    </row>
    <row r="269" spans="1:12" s="106" customFormat="1" x14ac:dyDescent="0.25">
      <c r="A269" s="98" t="s">
        <v>617</v>
      </c>
      <c r="B269" s="99" t="s">
        <v>618</v>
      </c>
      <c r="C269" s="100">
        <v>2802</v>
      </c>
      <c r="D269" s="101">
        <v>0</v>
      </c>
      <c r="E269" s="102">
        <v>961</v>
      </c>
      <c r="F269" s="103">
        <v>3129</v>
      </c>
      <c r="G269" s="101">
        <v>0</v>
      </c>
      <c r="H269" s="104">
        <v>867</v>
      </c>
      <c r="I269" s="100">
        <v>-327</v>
      </c>
      <c r="J269" s="105">
        <v>2388</v>
      </c>
      <c r="K269" s="101">
        <v>-0.105</v>
      </c>
      <c r="L269" s="102">
        <v>2289</v>
      </c>
    </row>
    <row r="270" spans="1:12" s="106" customFormat="1" x14ac:dyDescent="0.25">
      <c r="A270" s="98" t="s">
        <v>619</v>
      </c>
      <c r="B270" s="99" t="s">
        <v>620</v>
      </c>
      <c r="C270" s="100">
        <v>214</v>
      </c>
      <c r="D270" s="101">
        <v>0</v>
      </c>
      <c r="E270" s="102">
        <v>2451</v>
      </c>
      <c r="F270" s="103">
        <v>237</v>
      </c>
      <c r="G270" s="101">
        <v>0</v>
      </c>
      <c r="H270" s="104">
        <v>2437</v>
      </c>
      <c r="I270" s="100">
        <v>-23</v>
      </c>
      <c r="J270" s="105">
        <v>1522</v>
      </c>
      <c r="K270" s="101">
        <v>-9.7000000000000003E-2</v>
      </c>
      <c r="L270" s="102">
        <v>2231</v>
      </c>
    </row>
    <row r="271" spans="1:12" s="106" customFormat="1" x14ac:dyDescent="0.25">
      <c r="A271" s="98" t="s">
        <v>621</v>
      </c>
      <c r="B271" s="99" t="s">
        <v>622</v>
      </c>
      <c r="C271" s="100">
        <v>2717</v>
      </c>
      <c r="D271" s="101">
        <v>0</v>
      </c>
      <c r="E271" s="102">
        <v>985</v>
      </c>
      <c r="F271" s="103">
        <v>2974</v>
      </c>
      <c r="G271" s="101">
        <v>0</v>
      </c>
      <c r="H271" s="104">
        <v>908</v>
      </c>
      <c r="I271" s="100">
        <v>-257</v>
      </c>
      <c r="J271" s="105">
        <v>2330</v>
      </c>
      <c r="K271" s="101">
        <v>-8.5999999999999993E-2</v>
      </c>
      <c r="L271" s="102">
        <v>2151</v>
      </c>
    </row>
    <row r="272" spans="1:12" s="106" customFormat="1" x14ac:dyDescent="0.25">
      <c r="A272" s="98" t="s">
        <v>623</v>
      </c>
      <c r="B272" s="99" t="s">
        <v>624</v>
      </c>
      <c r="C272" s="100">
        <v>475</v>
      </c>
      <c r="D272" s="101">
        <v>0</v>
      </c>
      <c r="E272" s="102">
        <v>2223</v>
      </c>
      <c r="F272" s="103">
        <v>542</v>
      </c>
      <c r="G272" s="101">
        <v>0</v>
      </c>
      <c r="H272" s="104">
        <v>2172</v>
      </c>
      <c r="I272" s="100">
        <v>-67</v>
      </c>
      <c r="J272" s="105">
        <v>1856</v>
      </c>
      <c r="K272" s="101">
        <v>-0.124</v>
      </c>
      <c r="L272" s="102">
        <v>2376</v>
      </c>
    </row>
    <row r="273" spans="1:12" s="106" customFormat="1" x14ac:dyDescent="0.25">
      <c r="A273" s="98" t="s">
        <v>625</v>
      </c>
      <c r="B273" s="99" t="s">
        <v>626</v>
      </c>
      <c r="C273" s="100">
        <v>1321</v>
      </c>
      <c r="D273" s="101">
        <v>0</v>
      </c>
      <c r="E273" s="102">
        <v>1581</v>
      </c>
      <c r="F273" s="103">
        <v>1451</v>
      </c>
      <c r="G273" s="101">
        <v>0</v>
      </c>
      <c r="H273" s="104">
        <v>1492</v>
      </c>
      <c r="I273" s="100">
        <v>-130</v>
      </c>
      <c r="J273" s="105">
        <v>2134</v>
      </c>
      <c r="K273" s="101">
        <v>-0.09</v>
      </c>
      <c r="L273" s="102">
        <v>2179</v>
      </c>
    </row>
    <row r="274" spans="1:12" s="106" customFormat="1" x14ac:dyDescent="0.25">
      <c r="A274" s="98" t="s">
        <v>627</v>
      </c>
      <c r="B274" s="99" t="s">
        <v>628</v>
      </c>
      <c r="C274" s="100">
        <v>1239</v>
      </c>
      <c r="D274" s="101">
        <v>0</v>
      </c>
      <c r="E274" s="102">
        <v>1636</v>
      </c>
      <c r="F274" s="103">
        <v>1187</v>
      </c>
      <c r="G274" s="101">
        <v>0</v>
      </c>
      <c r="H274" s="104">
        <v>1671</v>
      </c>
      <c r="I274" s="100">
        <v>52</v>
      </c>
      <c r="J274" s="105">
        <v>925</v>
      </c>
      <c r="K274" s="101">
        <v>4.3999999999999997E-2</v>
      </c>
      <c r="L274" s="102">
        <v>858</v>
      </c>
    </row>
    <row r="275" spans="1:12" s="106" customFormat="1" x14ac:dyDescent="0.25">
      <c r="A275" s="98" t="s">
        <v>629</v>
      </c>
      <c r="B275" s="99" t="s">
        <v>630</v>
      </c>
      <c r="C275" s="100">
        <v>1394</v>
      </c>
      <c r="D275" s="101">
        <v>0</v>
      </c>
      <c r="E275" s="102">
        <v>1537</v>
      </c>
      <c r="F275" s="103">
        <v>1434</v>
      </c>
      <c r="G275" s="101">
        <v>0</v>
      </c>
      <c r="H275" s="104">
        <v>1500</v>
      </c>
      <c r="I275" s="100">
        <v>-40</v>
      </c>
      <c r="J275" s="105">
        <v>1674</v>
      </c>
      <c r="K275" s="101">
        <v>-2.8000000000000001E-2</v>
      </c>
      <c r="L275" s="102">
        <v>1587</v>
      </c>
    </row>
    <row r="276" spans="1:12" s="90" customFormat="1" ht="12.75" x14ac:dyDescent="0.2">
      <c r="A276" s="91" t="s">
        <v>631</v>
      </c>
      <c r="B276" s="90" t="s">
        <v>632</v>
      </c>
      <c r="C276" s="92">
        <v>49762</v>
      </c>
      <c r="D276" s="93">
        <v>4.0000000000000001E-3</v>
      </c>
      <c r="E276" s="94" t="s">
        <v>10</v>
      </c>
      <c r="F276" s="95">
        <v>49984</v>
      </c>
      <c r="G276" s="93">
        <v>4.0000000000000001E-3</v>
      </c>
      <c r="H276" s="96" t="s">
        <v>10</v>
      </c>
      <c r="I276" s="92">
        <v>-222</v>
      </c>
      <c r="J276" s="97" t="s">
        <v>10</v>
      </c>
      <c r="K276" s="93">
        <v>-4.0000000000000001E-3</v>
      </c>
      <c r="L276" s="94" t="s">
        <v>10</v>
      </c>
    </row>
    <row r="277" spans="1:12" s="106" customFormat="1" x14ac:dyDescent="0.25">
      <c r="A277" s="98" t="s">
        <v>633</v>
      </c>
      <c r="B277" s="99" t="s">
        <v>634</v>
      </c>
      <c r="C277" s="100">
        <v>2841</v>
      </c>
      <c r="D277" s="101">
        <v>0</v>
      </c>
      <c r="E277" s="102">
        <v>955</v>
      </c>
      <c r="F277" s="103">
        <v>3141</v>
      </c>
      <c r="G277" s="101">
        <v>0</v>
      </c>
      <c r="H277" s="104">
        <v>864</v>
      </c>
      <c r="I277" s="100">
        <v>-300</v>
      </c>
      <c r="J277" s="105">
        <v>2363</v>
      </c>
      <c r="K277" s="101">
        <v>-9.6000000000000002E-2</v>
      </c>
      <c r="L277" s="102">
        <v>2223</v>
      </c>
    </row>
    <row r="278" spans="1:12" s="106" customFormat="1" x14ac:dyDescent="0.25">
      <c r="A278" s="98" t="s">
        <v>635</v>
      </c>
      <c r="B278" s="99" t="s">
        <v>636</v>
      </c>
      <c r="C278" s="100">
        <v>5395</v>
      </c>
      <c r="D278" s="101">
        <v>0</v>
      </c>
      <c r="E278" s="102">
        <v>523</v>
      </c>
      <c r="F278" s="103">
        <v>5417</v>
      </c>
      <c r="G278" s="101">
        <v>0</v>
      </c>
      <c r="H278" s="104">
        <v>500</v>
      </c>
      <c r="I278" s="100">
        <v>-22</v>
      </c>
      <c r="J278" s="105">
        <v>1509</v>
      </c>
      <c r="K278" s="101">
        <v>-4.0000000000000001E-3</v>
      </c>
      <c r="L278" s="102">
        <v>1326</v>
      </c>
    </row>
    <row r="279" spans="1:12" s="106" customFormat="1" x14ac:dyDescent="0.25">
      <c r="A279" s="98" t="s">
        <v>637</v>
      </c>
      <c r="B279" s="99" t="s">
        <v>638</v>
      </c>
      <c r="C279" s="100">
        <v>1016</v>
      </c>
      <c r="D279" s="101">
        <v>0</v>
      </c>
      <c r="E279" s="102">
        <v>1786</v>
      </c>
      <c r="F279" s="103">
        <v>973</v>
      </c>
      <c r="G279" s="101">
        <v>0</v>
      </c>
      <c r="H279" s="104">
        <v>1819</v>
      </c>
      <c r="I279" s="100">
        <v>43</v>
      </c>
      <c r="J279" s="105">
        <v>968</v>
      </c>
      <c r="K279" s="101">
        <v>4.3999999999999997E-2</v>
      </c>
      <c r="L279" s="102">
        <v>858</v>
      </c>
    </row>
    <row r="280" spans="1:12" s="106" customFormat="1" x14ac:dyDescent="0.25">
      <c r="A280" s="98" t="s">
        <v>639</v>
      </c>
      <c r="B280" s="99" t="s">
        <v>640</v>
      </c>
      <c r="C280" s="100">
        <v>1687</v>
      </c>
      <c r="D280" s="101">
        <v>0</v>
      </c>
      <c r="E280" s="102">
        <v>1383</v>
      </c>
      <c r="F280" s="103">
        <v>1827</v>
      </c>
      <c r="G280" s="101">
        <v>0</v>
      </c>
      <c r="H280" s="104">
        <v>1307</v>
      </c>
      <c r="I280" s="100">
        <v>-140</v>
      </c>
      <c r="J280" s="105">
        <v>2157</v>
      </c>
      <c r="K280" s="101">
        <v>-7.6999999999999999E-2</v>
      </c>
      <c r="L280" s="102">
        <v>2070</v>
      </c>
    </row>
    <row r="281" spans="1:12" s="106" customFormat="1" x14ac:dyDescent="0.25">
      <c r="A281" s="98" t="s">
        <v>641</v>
      </c>
      <c r="B281" s="99" t="s">
        <v>642</v>
      </c>
      <c r="C281" s="100">
        <v>161</v>
      </c>
      <c r="D281" s="101">
        <v>0</v>
      </c>
      <c r="E281" s="102">
        <v>2498</v>
      </c>
      <c r="F281" s="103">
        <v>146</v>
      </c>
      <c r="G281" s="101">
        <v>0</v>
      </c>
      <c r="H281" s="104">
        <v>2508</v>
      </c>
      <c r="I281" s="100">
        <v>15</v>
      </c>
      <c r="J281" s="105">
        <v>1140</v>
      </c>
      <c r="K281" s="101">
        <v>0.10299999999999999</v>
      </c>
      <c r="L281" s="102">
        <v>471</v>
      </c>
    </row>
    <row r="282" spans="1:12" s="106" customFormat="1" x14ac:dyDescent="0.25">
      <c r="A282" s="98" t="s">
        <v>643</v>
      </c>
      <c r="B282" s="99" t="s">
        <v>644</v>
      </c>
      <c r="C282" s="100">
        <v>1195</v>
      </c>
      <c r="D282" s="101">
        <v>0</v>
      </c>
      <c r="E282" s="102">
        <v>1672</v>
      </c>
      <c r="F282" s="103">
        <v>1147</v>
      </c>
      <c r="G282" s="101">
        <v>0</v>
      </c>
      <c r="H282" s="104">
        <v>1696</v>
      </c>
      <c r="I282" s="100">
        <v>48</v>
      </c>
      <c r="J282" s="105">
        <v>943</v>
      </c>
      <c r="K282" s="101">
        <v>4.2000000000000003E-2</v>
      </c>
      <c r="L282" s="102">
        <v>879</v>
      </c>
    </row>
    <row r="283" spans="1:12" s="106" customFormat="1" x14ac:dyDescent="0.25">
      <c r="A283" s="98" t="s">
        <v>645</v>
      </c>
      <c r="B283" s="99" t="s">
        <v>646</v>
      </c>
      <c r="C283" s="100">
        <v>1597</v>
      </c>
      <c r="D283" s="101">
        <v>0</v>
      </c>
      <c r="E283" s="102">
        <v>1426</v>
      </c>
      <c r="F283" s="103">
        <v>1494</v>
      </c>
      <c r="G283" s="101">
        <v>0</v>
      </c>
      <c r="H283" s="104">
        <v>1469</v>
      </c>
      <c r="I283" s="100">
        <v>103</v>
      </c>
      <c r="J283" s="105">
        <v>739</v>
      </c>
      <c r="K283" s="101">
        <v>6.9000000000000006E-2</v>
      </c>
      <c r="L283" s="102">
        <v>661</v>
      </c>
    </row>
    <row r="284" spans="1:12" s="106" customFormat="1" x14ac:dyDescent="0.25">
      <c r="A284" s="98" t="s">
        <v>647</v>
      </c>
      <c r="B284" s="99" t="s">
        <v>648</v>
      </c>
      <c r="C284" s="100">
        <v>1854</v>
      </c>
      <c r="D284" s="101">
        <v>0</v>
      </c>
      <c r="E284" s="102">
        <v>1307</v>
      </c>
      <c r="F284" s="103">
        <v>1858</v>
      </c>
      <c r="G284" s="101">
        <v>0</v>
      </c>
      <c r="H284" s="104">
        <v>1293</v>
      </c>
      <c r="I284" s="100">
        <v>-4</v>
      </c>
      <c r="J284" s="105">
        <v>1324</v>
      </c>
      <c r="K284" s="101">
        <v>-2E-3</v>
      </c>
      <c r="L284" s="102">
        <v>1299</v>
      </c>
    </row>
    <row r="285" spans="1:12" s="106" customFormat="1" x14ac:dyDescent="0.25">
      <c r="A285" s="98" t="s">
        <v>649</v>
      </c>
      <c r="B285" s="99" t="s">
        <v>650</v>
      </c>
      <c r="C285" s="100">
        <v>3048</v>
      </c>
      <c r="D285" s="101">
        <v>0</v>
      </c>
      <c r="E285" s="102">
        <v>897</v>
      </c>
      <c r="F285" s="103">
        <v>3123</v>
      </c>
      <c r="G285" s="101">
        <v>0</v>
      </c>
      <c r="H285" s="104">
        <v>870</v>
      </c>
      <c r="I285" s="100">
        <v>-75</v>
      </c>
      <c r="J285" s="105">
        <v>1895</v>
      </c>
      <c r="K285" s="101">
        <v>-2.4E-2</v>
      </c>
      <c r="L285" s="102">
        <v>1552</v>
      </c>
    </row>
    <row r="286" spans="1:12" s="106" customFormat="1" x14ac:dyDescent="0.25">
      <c r="A286" s="98" t="s">
        <v>651</v>
      </c>
      <c r="B286" s="99" t="s">
        <v>652</v>
      </c>
      <c r="C286" s="100">
        <v>1834</v>
      </c>
      <c r="D286" s="101">
        <v>0</v>
      </c>
      <c r="E286" s="102">
        <v>1315</v>
      </c>
      <c r="F286" s="103">
        <v>1905</v>
      </c>
      <c r="G286" s="101">
        <v>0</v>
      </c>
      <c r="H286" s="104">
        <v>1272</v>
      </c>
      <c r="I286" s="100">
        <v>-71</v>
      </c>
      <c r="J286" s="105">
        <v>1879</v>
      </c>
      <c r="K286" s="101">
        <v>-3.6999999999999998E-2</v>
      </c>
      <c r="L286" s="102">
        <v>1685</v>
      </c>
    </row>
    <row r="287" spans="1:12" s="106" customFormat="1" x14ac:dyDescent="0.25">
      <c r="A287" s="98" t="s">
        <v>653</v>
      </c>
      <c r="B287" s="99" t="s">
        <v>276</v>
      </c>
      <c r="C287" s="100">
        <v>972</v>
      </c>
      <c r="D287" s="101">
        <v>0</v>
      </c>
      <c r="E287" s="102">
        <v>1814</v>
      </c>
      <c r="F287" s="103">
        <v>1007</v>
      </c>
      <c r="G287" s="101">
        <v>0</v>
      </c>
      <c r="H287" s="104">
        <v>1789</v>
      </c>
      <c r="I287" s="100">
        <v>-35</v>
      </c>
      <c r="J287" s="105">
        <v>1622</v>
      </c>
      <c r="K287" s="101">
        <v>-3.5000000000000003E-2</v>
      </c>
      <c r="L287" s="102">
        <v>1658</v>
      </c>
    </row>
    <row r="288" spans="1:12" s="106" customFormat="1" x14ac:dyDescent="0.25">
      <c r="A288" s="98" t="s">
        <v>654</v>
      </c>
      <c r="B288" s="99" t="s">
        <v>655</v>
      </c>
      <c r="C288" s="100">
        <v>230</v>
      </c>
      <c r="D288" s="101">
        <v>0</v>
      </c>
      <c r="E288" s="102">
        <v>2434</v>
      </c>
      <c r="F288" s="103">
        <v>222</v>
      </c>
      <c r="G288" s="101">
        <v>0</v>
      </c>
      <c r="H288" s="104">
        <v>2454</v>
      </c>
      <c r="I288" s="100">
        <v>8</v>
      </c>
      <c r="J288" s="105">
        <v>1204</v>
      </c>
      <c r="K288" s="101">
        <v>3.5999999999999997E-2</v>
      </c>
      <c r="L288" s="102">
        <v>931</v>
      </c>
    </row>
    <row r="289" spans="1:12" s="106" customFormat="1" x14ac:dyDescent="0.25">
      <c r="A289" s="98" t="s">
        <v>656</v>
      </c>
      <c r="B289" s="99" t="s">
        <v>582</v>
      </c>
      <c r="C289" s="100">
        <v>2010</v>
      </c>
      <c r="D289" s="101">
        <v>0</v>
      </c>
      <c r="E289" s="102">
        <v>1238</v>
      </c>
      <c r="F289" s="103">
        <v>1894</v>
      </c>
      <c r="G289" s="101">
        <v>0</v>
      </c>
      <c r="H289" s="104">
        <v>1278</v>
      </c>
      <c r="I289" s="100">
        <v>116</v>
      </c>
      <c r="J289" s="105">
        <v>699</v>
      </c>
      <c r="K289" s="101">
        <v>6.0999999999999999E-2</v>
      </c>
      <c r="L289" s="102">
        <v>717</v>
      </c>
    </row>
    <row r="290" spans="1:12" s="106" customFormat="1" x14ac:dyDescent="0.25">
      <c r="A290" s="98" t="s">
        <v>657</v>
      </c>
      <c r="B290" s="99" t="s">
        <v>658</v>
      </c>
      <c r="C290" s="100">
        <v>910</v>
      </c>
      <c r="D290" s="101">
        <v>0</v>
      </c>
      <c r="E290" s="102">
        <v>1866</v>
      </c>
      <c r="F290" s="103">
        <v>1005</v>
      </c>
      <c r="G290" s="101">
        <v>0</v>
      </c>
      <c r="H290" s="104">
        <v>1790</v>
      </c>
      <c r="I290" s="100">
        <v>-95</v>
      </c>
      <c r="J290" s="105">
        <v>1996</v>
      </c>
      <c r="K290" s="101">
        <v>-9.5000000000000001E-2</v>
      </c>
      <c r="L290" s="102">
        <v>2217</v>
      </c>
    </row>
    <row r="291" spans="1:12" s="106" customFormat="1" x14ac:dyDescent="0.25">
      <c r="A291" s="98" t="s">
        <v>659</v>
      </c>
      <c r="B291" s="99" t="s">
        <v>660</v>
      </c>
      <c r="C291" s="100">
        <v>954</v>
      </c>
      <c r="D291" s="101">
        <v>0</v>
      </c>
      <c r="E291" s="102">
        <v>1826</v>
      </c>
      <c r="F291" s="103">
        <v>1016</v>
      </c>
      <c r="G291" s="101">
        <v>0</v>
      </c>
      <c r="H291" s="104">
        <v>1783</v>
      </c>
      <c r="I291" s="100">
        <v>-62</v>
      </c>
      <c r="J291" s="105">
        <v>1832</v>
      </c>
      <c r="K291" s="101">
        <v>-6.0999999999999999E-2</v>
      </c>
      <c r="L291" s="102">
        <v>1937</v>
      </c>
    </row>
    <row r="292" spans="1:12" s="106" customFormat="1" x14ac:dyDescent="0.25">
      <c r="A292" s="98" t="s">
        <v>661</v>
      </c>
      <c r="B292" s="99" t="s">
        <v>662</v>
      </c>
      <c r="C292" s="100">
        <v>1616</v>
      </c>
      <c r="D292" s="101">
        <v>0</v>
      </c>
      <c r="E292" s="102">
        <v>1417</v>
      </c>
      <c r="F292" s="103">
        <v>1609</v>
      </c>
      <c r="G292" s="101">
        <v>0</v>
      </c>
      <c r="H292" s="104">
        <v>1411</v>
      </c>
      <c r="I292" s="100">
        <v>7</v>
      </c>
      <c r="J292" s="105">
        <v>1213</v>
      </c>
      <c r="K292" s="101">
        <v>4.0000000000000001E-3</v>
      </c>
      <c r="L292" s="102">
        <v>1239</v>
      </c>
    </row>
    <row r="293" spans="1:12" s="106" customFormat="1" x14ac:dyDescent="0.25">
      <c r="A293" s="98" t="s">
        <v>663</v>
      </c>
      <c r="B293" s="99" t="s">
        <v>664</v>
      </c>
      <c r="C293" s="100">
        <v>1238</v>
      </c>
      <c r="D293" s="101">
        <v>0</v>
      </c>
      <c r="E293" s="102">
        <v>1638</v>
      </c>
      <c r="F293" s="103">
        <v>1264</v>
      </c>
      <c r="G293" s="101">
        <v>0</v>
      </c>
      <c r="H293" s="104">
        <v>1615</v>
      </c>
      <c r="I293" s="100">
        <v>-26</v>
      </c>
      <c r="J293" s="105">
        <v>1545</v>
      </c>
      <c r="K293" s="101">
        <v>-2.1000000000000001E-2</v>
      </c>
      <c r="L293" s="102">
        <v>1520</v>
      </c>
    </row>
    <row r="294" spans="1:12" s="106" customFormat="1" x14ac:dyDescent="0.25">
      <c r="A294" s="98" t="s">
        <v>665</v>
      </c>
      <c r="B294" s="99" t="s">
        <v>144</v>
      </c>
      <c r="C294" s="100">
        <v>1368</v>
      </c>
      <c r="D294" s="101">
        <v>0</v>
      </c>
      <c r="E294" s="102">
        <v>1555</v>
      </c>
      <c r="F294" s="103">
        <v>1477</v>
      </c>
      <c r="G294" s="101">
        <v>0</v>
      </c>
      <c r="H294" s="104">
        <v>1482</v>
      </c>
      <c r="I294" s="100">
        <v>-109</v>
      </c>
      <c r="J294" s="105">
        <v>2054</v>
      </c>
      <c r="K294" s="101">
        <v>-7.3999999999999996E-2</v>
      </c>
      <c r="L294" s="102">
        <v>2049</v>
      </c>
    </row>
    <row r="295" spans="1:12" s="106" customFormat="1" x14ac:dyDescent="0.25">
      <c r="A295" s="98" t="s">
        <v>666</v>
      </c>
      <c r="B295" s="99" t="s">
        <v>667</v>
      </c>
      <c r="C295" s="100">
        <v>425</v>
      </c>
      <c r="D295" s="101">
        <v>0</v>
      </c>
      <c r="E295" s="102">
        <v>2266</v>
      </c>
      <c r="F295" s="103">
        <v>380</v>
      </c>
      <c r="G295" s="101">
        <v>0</v>
      </c>
      <c r="H295" s="104">
        <v>2326</v>
      </c>
      <c r="I295" s="100">
        <v>45</v>
      </c>
      <c r="J295" s="105">
        <v>956</v>
      </c>
      <c r="K295" s="101">
        <v>0.11799999999999999</v>
      </c>
      <c r="L295" s="102">
        <v>418</v>
      </c>
    </row>
    <row r="296" spans="1:12" s="106" customFormat="1" x14ac:dyDescent="0.25">
      <c r="A296" s="98" t="s">
        <v>668</v>
      </c>
      <c r="B296" s="99" t="s">
        <v>669</v>
      </c>
      <c r="C296" s="100">
        <v>1856</v>
      </c>
      <c r="D296" s="101">
        <v>0</v>
      </c>
      <c r="E296" s="102">
        <v>1306</v>
      </c>
      <c r="F296" s="103">
        <v>1760</v>
      </c>
      <c r="G296" s="101">
        <v>0</v>
      </c>
      <c r="H296" s="104">
        <v>1337</v>
      </c>
      <c r="I296" s="100">
        <v>96</v>
      </c>
      <c r="J296" s="105">
        <v>757</v>
      </c>
      <c r="K296" s="101">
        <v>5.5E-2</v>
      </c>
      <c r="L296" s="102">
        <v>764</v>
      </c>
    </row>
    <row r="297" spans="1:12" s="106" customFormat="1" x14ac:dyDescent="0.25">
      <c r="A297" s="98" t="s">
        <v>670</v>
      </c>
      <c r="B297" s="99" t="s">
        <v>671</v>
      </c>
      <c r="C297" s="100">
        <v>500</v>
      </c>
      <c r="D297" s="101">
        <v>0</v>
      </c>
      <c r="E297" s="102">
        <v>2197</v>
      </c>
      <c r="F297" s="103">
        <v>481</v>
      </c>
      <c r="G297" s="101">
        <v>0</v>
      </c>
      <c r="H297" s="104">
        <v>2229</v>
      </c>
      <c r="I297" s="100">
        <v>19</v>
      </c>
      <c r="J297" s="105">
        <v>1114</v>
      </c>
      <c r="K297" s="101">
        <v>0.04</v>
      </c>
      <c r="L297" s="102">
        <v>898</v>
      </c>
    </row>
    <row r="298" spans="1:12" s="106" customFormat="1" x14ac:dyDescent="0.25">
      <c r="A298" s="98" t="s">
        <v>672</v>
      </c>
      <c r="B298" s="99" t="s">
        <v>673</v>
      </c>
      <c r="C298" s="100">
        <v>300</v>
      </c>
      <c r="D298" s="101">
        <v>0</v>
      </c>
      <c r="E298" s="102">
        <v>2376</v>
      </c>
      <c r="F298" s="103">
        <v>291</v>
      </c>
      <c r="G298" s="101">
        <v>0</v>
      </c>
      <c r="H298" s="104">
        <v>2393</v>
      </c>
      <c r="I298" s="100">
        <v>9</v>
      </c>
      <c r="J298" s="105">
        <v>1197</v>
      </c>
      <c r="K298" s="101">
        <v>3.1E-2</v>
      </c>
      <c r="L298" s="102">
        <v>978</v>
      </c>
    </row>
    <row r="299" spans="1:12" s="106" customFormat="1" x14ac:dyDescent="0.25">
      <c r="A299" s="98" t="s">
        <v>674</v>
      </c>
      <c r="B299" s="99" t="s">
        <v>675</v>
      </c>
      <c r="C299" s="100">
        <v>1336</v>
      </c>
      <c r="D299" s="101">
        <v>0</v>
      </c>
      <c r="E299" s="102">
        <v>1574</v>
      </c>
      <c r="F299" s="103">
        <v>1372</v>
      </c>
      <c r="G299" s="101">
        <v>0</v>
      </c>
      <c r="H299" s="104">
        <v>1534</v>
      </c>
      <c r="I299" s="100">
        <v>-36</v>
      </c>
      <c r="J299" s="105">
        <v>1640</v>
      </c>
      <c r="K299" s="101">
        <v>-2.5999999999999999E-2</v>
      </c>
      <c r="L299" s="102">
        <v>1563</v>
      </c>
    </row>
    <row r="300" spans="1:12" s="106" customFormat="1" x14ac:dyDescent="0.25">
      <c r="A300" s="98" t="s">
        <v>676</v>
      </c>
      <c r="B300" s="99" t="s">
        <v>677</v>
      </c>
      <c r="C300" s="100">
        <v>2198</v>
      </c>
      <c r="D300" s="101">
        <v>0</v>
      </c>
      <c r="E300" s="102">
        <v>1165</v>
      </c>
      <c r="F300" s="103">
        <v>2145</v>
      </c>
      <c r="G300" s="101">
        <v>0</v>
      </c>
      <c r="H300" s="104">
        <v>1175</v>
      </c>
      <c r="I300" s="100">
        <v>53</v>
      </c>
      <c r="J300" s="105">
        <v>917</v>
      </c>
      <c r="K300" s="101">
        <v>2.5000000000000001E-2</v>
      </c>
      <c r="L300" s="102">
        <v>1031</v>
      </c>
    </row>
    <row r="301" spans="1:12" s="106" customFormat="1" x14ac:dyDescent="0.25">
      <c r="A301" s="98" t="s">
        <v>678</v>
      </c>
      <c r="B301" s="99" t="s">
        <v>679</v>
      </c>
      <c r="C301" s="100">
        <v>186</v>
      </c>
      <c r="D301" s="101">
        <v>0</v>
      </c>
      <c r="E301" s="102">
        <v>2478</v>
      </c>
      <c r="F301" s="103">
        <v>214</v>
      </c>
      <c r="G301" s="101">
        <v>0</v>
      </c>
      <c r="H301" s="104">
        <v>2464</v>
      </c>
      <c r="I301" s="100">
        <v>-28</v>
      </c>
      <c r="J301" s="105">
        <v>1560</v>
      </c>
      <c r="K301" s="101">
        <v>-0.13100000000000001</v>
      </c>
      <c r="L301" s="102">
        <v>2399</v>
      </c>
    </row>
    <row r="302" spans="1:12" s="106" customFormat="1" x14ac:dyDescent="0.25">
      <c r="A302" s="98" t="s">
        <v>680</v>
      </c>
      <c r="B302" s="99" t="s">
        <v>681</v>
      </c>
      <c r="C302" s="100">
        <v>295</v>
      </c>
      <c r="D302" s="101">
        <v>0</v>
      </c>
      <c r="E302" s="102">
        <v>2379</v>
      </c>
      <c r="F302" s="103">
        <v>325</v>
      </c>
      <c r="G302" s="101">
        <v>0</v>
      </c>
      <c r="H302" s="104">
        <v>2366</v>
      </c>
      <c r="I302" s="100">
        <v>-30</v>
      </c>
      <c r="J302" s="105">
        <v>1573</v>
      </c>
      <c r="K302" s="101">
        <v>-9.1999999999999998E-2</v>
      </c>
      <c r="L302" s="102">
        <v>2193</v>
      </c>
    </row>
    <row r="303" spans="1:12" s="106" customFormat="1" x14ac:dyDescent="0.25">
      <c r="A303" s="98" t="s">
        <v>682</v>
      </c>
      <c r="B303" s="99" t="s">
        <v>683</v>
      </c>
      <c r="C303" s="100">
        <v>198</v>
      </c>
      <c r="D303" s="101">
        <v>0</v>
      </c>
      <c r="E303" s="102">
        <v>2467</v>
      </c>
      <c r="F303" s="103">
        <v>211</v>
      </c>
      <c r="G303" s="101">
        <v>0</v>
      </c>
      <c r="H303" s="104">
        <v>2467</v>
      </c>
      <c r="I303" s="100">
        <v>-13</v>
      </c>
      <c r="J303" s="105">
        <v>1421</v>
      </c>
      <c r="K303" s="101">
        <v>-6.2E-2</v>
      </c>
      <c r="L303" s="102">
        <v>1947</v>
      </c>
    </row>
    <row r="304" spans="1:12" s="106" customFormat="1" x14ac:dyDescent="0.25">
      <c r="A304" s="98" t="s">
        <v>684</v>
      </c>
      <c r="B304" s="99" t="s">
        <v>685</v>
      </c>
      <c r="C304" s="100">
        <v>133</v>
      </c>
      <c r="D304" s="101">
        <v>0</v>
      </c>
      <c r="E304" s="102">
        <v>2518</v>
      </c>
      <c r="F304" s="103">
        <v>146</v>
      </c>
      <c r="G304" s="101">
        <v>0</v>
      </c>
      <c r="H304" s="104">
        <v>2508</v>
      </c>
      <c r="I304" s="100">
        <v>-13</v>
      </c>
      <c r="J304" s="105">
        <v>1421</v>
      </c>
      <c r="K304" s="101">
        <v>-8.8999999999999996E-2</v>
      </c>
      <c r="L304" s="102">
        <v>2174</v>
      </c>
    </row>
    <row r="305" spans="1:12" s="106" customFormat="1" x14ac:dyDescent="0.25">
      <c r="A305" s="98" t="s">
        <v>686</v>
      </c>
      <c r="B305" s="99" t="s">
        <v>687</v>
      </c>
      <c r="C305" s="100">
        <v>78</v>
      </c>
      <c r="D305" s="101">
        <v>0</v>
      </c>
      <c r="E305" s="102">
        <v>2543</v>
      </c>
      <c r="F305" s="103">
        <v>86</v>
      </c>
      <c r="G305" s="101">
        <v>0</v>
      </c>
      <c r="H305" s="104">
        <v>2544</v>
      </c>
      <c r="I305" s="100">
        <v>-8</v>
      </c>
      <c r="J305" s="105">
        <v>1365</v>
      </c>
      <c r="K305" s="101">
        <v>-9.2999999999999999E-2</v>
      </c>
      <c r="L305" s="102">
        <v>2202</v>
      </c>
    </row>
    <row r="306" spans="1:12" s="106" customFormat="1" x14ac:dyDescent="0.25">
      <c r="A306" s="98" t="s">
        <v>688</v>
      </c>
      <c r="B306" s="99" t="s">
        <v>689</v>
      </c>
      <c r="C306" s="100">
        <v>736</v>
      </c>
      <c r="D306" s="101">
        <v>0</v>
      </c>
      <c r="E306" s="102">
        <v>1993</v>
      </c>
      <c r="F306" s="103">
        <v>803</v>
      </c>
      <c r="G306" s="101">
        <v>0</v>
      </c>
      <c r="H306" s="104">
        <v>1952</v>
      </c>
      <c r="I306" s="100">
        <v>-67</v>
      </c>
      <c r="J306" s="105">
        <v>1856</v>
      </c>
      <c r="K306" s="101">
        <v>-8.3000000000000004E-2</v>
      </c>
      <c r="L306" s="102">
        <v>2125</v>
      </c>
    </row>
    <row r="307" spans="1:12" s="106" customFormat="1" x14ac:dyDescent="0.25">
      <c r="A307" s="98" t="s">
        <v>690</v>
      </c>
      <c r="B307" s="99" t="s">
        <v>691</v>
      </c>
      <c r="C307" s="100">
        <v>338</v>
      </c>
      <c r="D307" s="101">
        <v>0</v>
      </c>
      <c r="E307" s="102">
        <v>2346</v>
      </c>
      <c r="F307" s="103">
        <v>316</v>
      </c>
      <c r="G307" s="101">
        <v>0</v>
      </c>
      <c r="H307" s="104">
        <v>2372</v>
      </c>
      <c r="I307" s="100">
        <v>22</v>
      </c>
      <c r="J307" s="105">
        <v>1090</v>
      </c>
      <c r="K307" s="101">
        <v>7.0000000000000007E-2</v>
      </c>
      <c r="L307" s="102">
        <v>651</v>
      </c>
    </row>
    <row r="308" spans="1:12" s="106" customFormat="1" x14ac:dyDescent="0.25">
      <c r="A308" s="98" t="s">
        <v>692</v>
      </c>
      <c r="B308" s="99" t="s">
        <v>693</v>
      </c>
      <c r="C308" s="100">
        <v>1639</v>
      </c>
      <c r="D308" s="101">
        <v>0</v>
      </c>
      <c r="E308" s="102">
        <v>1404</v>
      </c>
      <c r="F308" s="103">
        <v>1482</v>
      </c>
      <c r="G308" s="101">
        <v>0</v>
      </c>
      <c r="H308" s="104">
        <v>1478</v>
      </c>
      <c r="I308" s="100">
        <v>157</v>
      </c>
      <c r="J308" s="105">
        <v>611</v>
      </c>
      <c r="K308" s="101">
        <v>0.106</v>
      </c>
      <c r="L308" s="102">
        <v>458</v>
      </c>
    </row>
    <row r="309" spans="1:12" s="106" customFormat="1" x14ac:dyDescent="0.25">
      <c r="A309" s="98" t="s">
        <v>694</v>
      </c>
      <c r="B309" s="99" t="s">
        <v>695</v>
      </c>
      <c r="C309" s="100">
        <v>976</v>
      </c>
      <c r="D309" s="101">
        <v>0</v>
      </c>
      <c r="E309" s="102">
        <v>1811</v>
      </c>
      <c r="F309" s="103">
        <v>1010</v>
      </c>
      <c r="G309" s="101">
        <v>0</v>
      </c>
      <c r="H309" s="104">
        <v>1784</v>
      </c>
      <c r="I309" s="100">
        <v>-34</v>
      </c>
      <c r="J309" s="105">
        <v>1610</v>
      </c>
      <c r="K309" s="101">
        <v>-3.4000000000000002E-2</v>
      </c>
      <c r="L309" s="102">
        <v>1643</v>
      </c>
    </row>
    <row r="310" spans="1:12" s="106" customFormat="1" x14ac:dyDescent="0.25">
      <c r="A310" s="98" t="s">
        <v>696</v>
      </c>
      <c r="B310" s="99" t="s">
        <v>697</v>
      </c>
      <c r="C310" s="100">
        <v>2155</v>
      </c>
      <c r="D310" s="101">
        <v>0</v>
      </c>
      <c r="E310" s="102">
        <v>1186</v>
      </c>
      <c r="F310" s="103">
        <v>2000</v>
      </c>
      <c r="G310" s="101">
        <v>0</v>
      </c>
      <c r="H310" s="104">
        <v>1232</v>
      </c>
      <c r="I310" s="100">
        <v>155</v>
      </c>
      <c r="J310" s="105">
        <v>620</v>
      </c>
      <c r="K310" s="101">
        <v>7.8E-2</v>
      </c>
      <c r="L310" s="102">
        <v>601</v>
      </c>
    </row>
    <row r="311" spans="1:12" s="106" customFormat="1" x14ac:dyDescent="0.25">
      <c r="A311" s="98" t="s">
        <v>698</v>
      </c>
      <c r="B311" s="99" t="s">
        <v>699</v>
      </c>
      <c r="C311" s="100">
        <v>3210</v>
      </c>
      <c r="D311" s="101">
        <v>0</v>
      </c>
      <c r="E311" s="102">
        <v>862</v>
      </c>
      <c r="F311" s="103">
        <v>3323</v>
      </c>
      <c r="G311" s="101">
        <v>0</v>
      </c>
      <c r="H311" s="104">
        <v>821</v>
      </c>
      <c r="I311" s="100">
        <v>-113</v>
      </c>
      <c r="J311" s="105">
        <v>2067</v>
      </c>
      <c r="K311" s="101">
        <v>-3.4000000000000002E-2</v>
      </c>
      <c r="L311" s="102">
        <v>1643</v>
      </c>
    </row>
    <row r="312" spans="1:12" s="106" customFormat="1" x14ac:dyDescent="0.25">
      <c r="A312" s="98" t="s">
        <v>700</v>
      </c>
      <c r="B312" s="99" t="s">
        <v>701</v>
      </c>
      <c r="C312" s="100">
        <v>1730</v>
      </c>
      <c r="D312" s="101">
        <v>0</v>
      </c>
      <c r="E312" s="102">
        <v>1360</v>
      </c>
      <c r="F312" s="103">
        <v>1647</v>
      </c>
      <c r="G312" s="101">
        <v>0</v>
      </c>
      <c r="H312" s="104">
        <v>1393</v>
      </c>
      <c r="I312" s="100">
        <v>83</v>
      </c>
      <c r="J312" s="105">
        <v>803</v>
      </c>
      <c r="K312" s="101">
        <v>0.05</v>
      </c>
      <c r="L312" s="102">
        <v>809</v>
      </c>
    </row>
    <row r="313" spans="1:12" s="106" customFormat="1" x14ac:dyDescent="0.25">
      <c r="A313" s="98" t="s">
        <v>702</v>
      </c>
      <c r="B313" s="99" t="s">
        <v>703</v>
      </c>
      <c r="C313" s="100">
        <v>284</v>
      </c>
      <c r="D313" s="101">
        <v>0</v>
      </c>
      <c r="E313" s="102">
        <v>2385</v>
      </c>
      <c r="F313" s="103">
        <v>269</v>
      </c>
      <c r="G313" s="101">
        <v>0</v>
      </c>
      <c r="H313" s="104">
        <v>2412</v>
      </c>
      <c r="I313" s="100">
        <v>15</v>
      </c>
      <c r="J313" s="105">
        <v>1140</v>
      </c>
      <c r="K313" s="101">
        <v>5.6000000000000001E-2</v>
      </c>
      <c r="L313" s="102">
        <v>753</v>
      </c>
    </row>
    <row r="314" spans="1:12" s="106" customFormat="1" x14ac:dyDescent="0.25">
      <c r="A314" s="98" t="s">
        <v>704</v>
      </c>
      <c r="B314" s="99" t="s">
        <v>705</v>
      </c>
      <c r="C314" s="100">
        <v>1263</v>
      </c>
      <c r="D314" s="101">
        <v>0</v>
      </c>
      <c r="E314" s="102">
        <v>1619</v>
      </c>
      <c r="F314" s="103">
        <v>1198</v>
      </c>
      <c r="G314" s="101">
        <v>0</v>
      </c>
      <c r="H314" s="104">
        <v>1662</v>
      </c>
      <c r="I314" s="100">
        <v>65</v>
      </c>
      <c r="J314" s="105">
        <v>868</v>
      </c>
      <c r="K314" s="101">
        <v>5.3999999999999999E-2</v>
      </c>
      <c r="L314" s="102">
        <v>775</v>
      </c>
    </row>
    <row r="315" spans="1:12" s="90" customFormat="1" ht="12.75" x14ac:dyDescent="0.2">
      <c r="A315" s="91" t="s">
        <v>706</v>
      </c>
      <c r="B315" s="90" t="s">
        <v>707</v>
      </c>
      <c r="C315" s="92">
        <v>411442</v>
      </c>
      <c r="D315" s="93">
        <v>3.2000000000000001E-2</v>
      </c>
      <c r="E315" s="94" t="s">
        <v>10</v>
      </c>
      <c r="F315" s="95">
        <v>373638</v>
      </c>
      <c r="G315" s="93">
        <v>0.03</v>
      </c>
      <c r="H315" s="96" t="s">
        <v>10</v>
      </c>
      <c r="I315" s="92">
        <v>37804</v>
      </c>
      <c r="J315" s="97" t="s">
        <v>10</v>
      </c>
      <c r="K315" s="93">
        <v>0.10100000000000001</v>
      </c>
      <c r="L315" s="94" t="s">
        <v>10</v>
      </c>
    </row>
    <row r="316" spans="1:12" s="106" customFormat="1" x14ac:dyDescent="0.25">
      <c r="A316" s="98" t="s">
        <v>708</v>
      </c>
      <c r="B316" s="99" t="s">
        <v>709</v>
      </c>
      <c r="C316" s="100">
        <v>17</v>
      </c>
      <c r="D316" s="101">
        <v>0</v>
      </c>
      <c r="E316" s="102">
        <v>2567</v>
      </c>
      <c r="F316" s="103">
        <v>2</v>
      </c>
      <c r="G316" s="101">
        <v>0</v>
      </c>
      <c r="H316" s="104">
        <v>2571</v>
      </c>
      <c r="I316" s="100">
        <v>15</v>
      </c>
      <c r="J316" s="105">
        <v>1140</v>
      </c>
      <c r="K316" s="101">
        <v>7.5</v>
      </c>
      <c r="L316" s="102">
        <v>2</v>
      </c>
    </row>
    <row r="317" spans="1:12" s="106" customFormat="1" x14ac:dyDescent="0.25">
      <c r="A317" s="98" t="s">
        <v>710</v>
      </c>
      <c r="B317" s="99" t="s">
        <v>711</v>
      </c>
      <c r="C317" s="100">
        <v>1724</v>
      </c>
      <c r="D317" s="101">
        <v>0</v>
      </c>
      <c r="E317" s="102">
        <v>1362</v>
      </c>
      <c r="F317" s="103">
        <v>1662</v>
      </c>
      <c r="G317" s="101">
        <v>0</v>
      </c>
      <c r="H317" s="104">
        <v>1391</v>
      </c>
      <c r="I317" s="100">
        <v>62</v>
      </c>
      <c r="J317" s="105">
        <v>875</v>
      </c>
      <c r="K317" s="101">
        <v>3.6999999999999998E-2</v>
      </c>
      <c r="L317" s="102">
        <v>924</v>
      </c>
    </row>
    <row r="318" spans="1:12" s="106" customFormat="1" x14ac:dyDescent="0.25">
      <c r="A318" s="98" t="s">
        <v>712</v>
      </c>
      <c r="B318" s="99" t="s">
        <v>713</v>
      </c>
      <c r="C318" s="100">
        <v>3751</v>
      </c>
      <c r="D318" s="101">
        <v>0</v>
      </c>
      <c r="E318" s="102">
        <v>762</v>
      </c>
      <c r="F318" s="103">
        <v>3689</v>
      </c>
      <c r="G318" s="101">
        <v>0</v>
      </c>
      <c r="H318" s="104">
        <v>749</v>
      </c>
      <c r="I318" s="100">
        <v>62</v>
      </c>
      <c r="J318" s="105">
        <v>875</v>
      </c>
      <c r="K318" s="101">
        <v>1.7000000000000001E-2</v>
      </c>
      <c r="L318" s="102">
        <v>1104</v>
      </c>
    </row>
    <row r="319" spans="1:12" s="106" customFormat="1" x14ac:dyDescent="0.25">
      <c r="A319" s="98" t="s">
        <v>714</v>
      </c>
      <c r="B319" s="99" t="s">
        <v>715</v>
      </c>
      <c r="C319" s="100">
        <v>12583</v>
      </c>
      <c r="D319" s="101">
        <v>1E-3</v>
      </c>
      <c r="E319" s="102">
        <v>192</v>
      </c>
      <c r="F319" s="103">
        <v>8867</v>
      </c>
      <c r="G319" s="101">
        <v>1E-3</v>
      </c>
      <c r="H319" s="104">
        <v>272</v>
      </c>
      <c r="I319" s="100">
        <v>3716</v>
      </c>
      <c r="J319" s="105">
        <v>30</v>
      </c>
      <c r="K319" s="101">
        <v>0.41899999999999998</v>
      </c>
      <c r="L319" s="102">
        <v>55</v>
      </c>
    </row>
    <row r="320" spans="1:12" s="106" customFormat="1" x14ac:dyDescent="0.25">
      <c r="A320" s="98" t="s">
        <v>716</v>
      </c>
      <c r="B320" s="99" t="s">
        <v>717</v>
      </c>
      <c r="C320" s="100">
        <v>1090</v>
      </c>
      <c r="D320" s="101">
        <v>0</v>
      </c>
      <c r="E320" s="102">
        <v>1736</v>
      </c>
      <c r="F320" s="103">
        <v>1062</v>
      </c>
      <c r="G320" s="101">
        <v>0</v>
      </c>
      <c r="H320" s="104">
        <v>1751</v>
      </c>
      <c r="I320" s="100">
        <v>28</v>
      </c>
      <c r="J320" s="105">
        <v>1048</v>
      </c>
      <c r="K320" s="101">
        <v>2.5999999999999999E-2</v>
      </c>
      <c r="L320" s="102">
        <v>1026</v>
      </c>
    </row>
    <row r="321" spans="1:12" s="106" customFormat="1" x14ac:dyDescent="0.25">
      <c r="A321" s="98" t="s">
        <v>718</v>
      </c>
      <c r="B321" s="99" t="s">
        <v>719</v>
      </c>
      <c r="C321" s="100">
        <v>942</v>
      </c>
      <c r="D321" s="101">
        <v>0</v>
      </c>
      <c r="E321" s="102">
        <v>1836</v>
      </c>
      <c r="F321" s="103">
        <v>931</v>
      </c>
      <c r="G321" s="101">
        <v>0</v>
      </c>
      <c r="H321" s="104">
        <v>1853</v>
      </c>
      <c r="I321" s="100">
        <v>11</v>
      </c>
      <c r="J321" s="105">
        <v>1182</v>
      </c>
      <c r="K321" s="101">
        <v>1.2E-2</v>
      </c>
      <c r="L321" s="102">
        <v>1153</v>
      </c>
    </row>
    <row r="322" spans="1:12" s="106" customFormat="1" x14ac:dyDescent="0.25">
      <c r="A322" s="98" t="s">
        <v>720</v>
      </c>
      <c r="B322" s="99" t="s">
        <v>721</v>
      </c>
      <c r="C322" s="100">
        <v>6797</v>
      </c>
      <c r="D322" s="101">
        <v>1E-3</v>
      </c>
      <c r="E322" s="102">
        <v>406</v>
      </c>
      <c r="F322" s="103">
        <v>6758</v>
      </c>
      <c r="G322" s="101">
        <v>1E-3</v>
      </c>
      <c r="H322" s="104">
        <v>385</v>
      </c>
      <c r="I322" s="100">
        <v>39</v>
      </c>
      <c r="J322" s="105">
        <v>985</v>
      </c>
      <c r="K322" s="101">
        <v>6.0000000000000001E-3</v>
      </c>
      <c r="L322" s="102">
        <v>1217</v>
      </c>
    </row>
    <row r="323" spans="1:12" s="106" customFormat="1" x14ac:dyDescent="0.25">
      <c r="A323" s="98" t="s">
        <v>722</v>
      </c>
      <c r="B323" s="99" t="s">
        <v>723</v>
      </c>
      <c r="C323" s="100">
        <v>955</v>
      </c>
      <c r="D323" s="101">
        <v>0</v>
      </c>
      <c r="E323" s="102">
        <v>1823</v>
      </c>
      <c r="F323" s="103">
        <v>865</v>
      </c>
      <c r="G323" s="101">
        <v>0</v>
      </c>
      <c r="H323" s="104">
        <v>1902</v>
      </c>
      <c r="I323" s="100">
        <v>90</v>
      </c>
      <c r="J323" s="105">
        <v>777</v>
      </c>
      <c r="K323" s="101">
        <v>0.104</v>
      </c>
      <c r="L323" s="102">
        <v>470</v>
      </c>
    </row>
    <row r="324" spans="1:12" s="106" customFormat="1" x14ac:dyDescent="0.25">
      <c r="A324" s="98" t="s">
        <v>724</v>
      </c>
      <c r="B324" s="99" t="s">
        <v>440</v>
      </c>
      <c r="C324" s="100">
        <v>4112</v>
      </c>
      <c r="D324" s="101">
        <v>0</v>
      </c>
      <c r="E324" s="102">
        <v>700</v>
      </c>
      <c r="F324" s="103">
        <v>4166</v>
      </c>
      <c r="G324" s="101">
        <v>0</v>
      </c>
      <c r="H324" s="104">
        <v>669</v>
      </c>
      <c r="I324" s="100">
        <v>-54</v>
      </c>
      <c r="J324" s="105">
        <v>1783</v>
      </c>
      <c r="K324" s="101">
        <v>-1.2999999999999999E-2</v>
      </c>
      <c r="L324" s="102">
        <v>1430</v>
      </c>
    </row>
    <row r="325" spans="1:12" s="106" customFormat="1" x14ac:dyDescent="0.25">
      <c r="A325" s="98" t="s">
        <v>725</v>
      </c>
      <c r="B325" s="99" t="s">
        <v>726</v>
      </c>
      <c r="C325" s="100">
        <v>5163</v>
      </c>
      <c r="D325" s="101">
        <v>0</v>
      </c>
      <c r="E325" s="102">
        <v>550</v>
      </c>
      <c r="F325" s="103">
        <v>5064</v>
      </c>
      <c r="G325" s="101">
        <v>0</v>
      </c>
      <c r="H325" s="104">
        <v>538</v>
      </c>
      <c r="I325" s="100">
        <v>99</v>
      </c>
      <c r="J325" s="105">
        <v>751</v>
      </c>
      <c r="K325" s="101">
        <v>0.02</v>
      </c>
      <c r="L325" s="102">
        <v>1074</v>
      </c>
    </row>
    <row r="326" spans="1:12" s="106" customFormat="1" x14ac:dyDescent="0.25">
      <c r="A326" s="98" t="s">
        <v>727</v>
      </c>
      <c r="B326" s="99" t="s">
        <v>728</v>
      </c>
      <c r="C326" s="100">
        <v>4055</v>
      </c>
      <c r="D326" s="101">
        <v>0</v>
      </c>
      <c r="E326" s="102">
        <v>710</v>
      </c>
      <c r="F326" s="103">
        <v>3940</v>
      </c>
      <c r="G326" s="101">
        <v>0</v>
      </c>
      <c r="H326" s="104">
        <v>707</v>
      </c>
      <c r="I326" s="100">
        <v>115</v>
      </c>
      <c r="J326" s="105">
        <v>701</v>
      </c>
      <c r="K326" s="101">
        <v>2.9000000000000001E-2</v>
      </c>
      <c r="L326" s="102">
        <v>994</v>
      </c>
    </row>
    <row r="327" spans="1:12" s="106" customFormat="1" x14ac:dyDescent="0.25">
      <c r="A327" s="98" t="s">
        <v>729</v>
      </c>
      <c r="B327" s="99" t="s">
        <v>730</v>
      </c>
      <c r="C327" s="100">
        <v>4585</v>
      </c>
      <c r="D327" s="101">
        <v>0</v>
      </c>
      <c r="E327" s="102">
        <v>616</v>
      </c>
      <c r="F327" s="103">
        <v>4459</v>
      </c>
      <c r="G327" s="101">
        <v>0</v>
      </c>
      <c r="H327" s="104">
        <v>627</v>
      </c>
      <c r="I327" s="100">
        <v>126</v>
      </c>
      <c r="J327" s="105">
        <v>682</v>
      </c>
      <c r="K327" s="101">
        <v>2.8000000000000001E-2</v>
      </c>
      <c r="L327" s="102">
        <v>1004</v>
      </c>
    </row>
    <row r="328" spans="1:12" s="106" customFormat="1" x14ac:dyDescent="0.25">
      <c r="A328" s="98" t="s">
        <v>731</v>
      </c>
      <c r="B328" s="99" t="s">
        <v>732</v>
      </c>
      <c r="C328" s="100">
        <v>4006</v>
      </c>
      <c r="D328" s="101">
        <v>0</v>
      </c>
      <c r="E328" s="102">
        <v>720</v>
      </c>
      <c r="F328" s="103">
        <v>2312</v>
      </c>
      <c r="G328" s="101">
        <v>0</v>
      </c>
      <c r="H328" s="104">
        <v>1102</v>
      </c>
      <c r="I328" s="100">
        <v>1694</v>
      </c>
      <c r="J328" s="105">
        <v>124</v>
      </c>
      <c r="K328" s="101">
        <v>0.73299999999999998</v>
      </c>
      <c r="L328" s="102">
        <v>18</v>
      </c>
    </row>
    <row r="329" spans="1:12" s="106" customFormat="1" x14ac:dyDescent="0.25">
      <c r="A329" s="98" t="s">
        <v>733</v>
      </c>
      <c r="B329" s="99" t="s">
        <v>734</v>
      </c>
      <c r="C329" s="100">
        <v>387</v>
      </c>
      <c r="D329" s="101">
        <v>0</v>
      </c>
      <c r="E329" s="102">
        <v>2300</v>
      </c>
      <c r="F329" s="103">
        <v>327</v>
      </c>
      <c r="G329" s="101">
        <v>0</v>
      </c>
      <c r="H329" s="104">
        <v>2364</v>
      </c>
      <c r="I329" s="100">
        <v>60</v>
      </c>
      <c r="J329" s="105">
        <v>884</v>
      </c>
      <c r="K329" s="101">
        <v>0.183</v>
      </c>
      <c r="L329" s="102">
        <v>232</v>
      </c>
    </row>
    <row r="330" spans="1:12" s="106" customFormat="1" x14ac:dyDescent="0.25">
      <c r="A330" s="98" t="s">
        <v>735</v>
      </c>
      <c r="B330" s="99" t="s">
        <v>736</v>
      </c>
      <c r="C330" s="100">
        <v>4036</v>
      </c>
      <c r="D330" s="101">
        <v>0</v>
      </c>
      <c r="E330" s="102">
        <v>715</v>
      </c>
      <c r="F330" s="103">
        <v>3631</v>
      </c>
      <c r="G330" s="101">
        <v>0</v>
      </c>
      <c r="H330" s="104">
        <v>759</v>
      </c>
      <c r="I330" s="100">
        <v>405</v>
      </c>
      <c r="J330" s="105">
        <v>359</v>
      </c>
      <c r="K330" s="101">
        <v>0.112</v>
      </c>
      <c r="L330" s="102">
        <v>436</v>
      </c>
    </row>
    <row r="331" spans="1:12" s="106" customFormat="1" x14ac:dyDescent="0.25">
      <c r="A331" s="98" t="s">
        <v>737</v>
      </c>
      <c r="B331" s="99" t="s">
        <v>738</v>
      </c>
      <c r="C331" s="100">
        <v>5078</v>
      </c>
      <c r="D331" s="101">
        <v>0</v>
      </c>
      <c r="E331" s="102">
        <v>566</v>
      </c>
      <c r="F331" s="103">
        <v>5270</v>
      </c>
      <c r="G331" s="101">
        <v>0</v>
      </c>
      <c r="H331" s="104">
        <v>512</v>
      </c>
      <c r="I331" s="100">
        <v>-192</v>
      </c>
      <c r="J331" s="105">
        <v>2259</v>
      </c>
      <c r="K331" s="101">
        <v>-3.5999999999999997E-2</v>
      </c>
      <c r="L331" s="102">
        <v>1672</v>
      </c>
    </row>
    <row r="332" spans="1:12" s="106" customFormat="1" x14ac:dyDescent="0.25">
      <c r="A332" s="98" t="s">
        <v>739</v>
      </c>
      <c r="B332" s="99" t="s">
        <v>740</v>
      </c>
      <c r="C332" s="100">
        <v>15147</v>
      </c>
      <c r="D332" s="101">
        <v>1E-3</v>
      </c>
      <c r="E332" s="102">
        <v>147</v>
      </c>
      <c r="F332" s="103">
        <v>13816</v>
      </c>
      <c r="G332" s="101">
        <v>1E-3</v>
      </c>
      <c r="H332" s="104">
        <v>153</v>
      </c>
      <c r="I332" s="100">
        <v>1331</v>
      </c>
      <c r="J332" s="105">
        <v>163</v>
      </c>
      <c r="K332" s="101">
        <v>9.6000000000000002E-2</v>
      </c>
      <c r="L332" s="102">
        <v>505</v>
      </c>
    </row>
    <row r="333" spans="1:12" s="106" customFormat="1" x14ac:dyDescent="0.25">
      <c r="A333" s="98" t="s">
        <v>741</v>
      </c>
      <c r="B333" s="99" t="s">
        <v>742</v>
      </c>
      <c r="C333" s="100">
        <v>1337</v>
      </c>
      <c r="D333" s="101">
        <v>0</v>
      </c>
      <c r="E333" s="102">
        <v>1572</v>
      </c>
      <c r="F333" s="103">
        <v>1449</v>
      </c>
      <c r="G333" s="101">
        <v>0</v>
      </c>
      <c r="H333" s="104">
        <v>1494</v>
      </c>
      <c r="I333" s="100">
        <v>-112</v>
      </c>
      <c r="J333" s="105">
        <v>2061</v>
      </c>
      <c r="K333" s="101">
        <v>-7.6999999999999999E-2</v>
      </c>
      <c r="L333" s="102">
        <v>2070</v>
      </c>
    </row>
    <row r="334" spans="1:12" s="106" customFormat="1" x14ac:dyDescent="0.25">
      <c r="A334" s="98" t="s">
        <v>743</v>
      </c>
      <c r="B334" s="99" t="s">
        <v>744</v>
      </c>
      <c r="C334" s="100">
        <v>3306</v>
      </c>
      <c r="D334" s="101">
        <v>0</v>
      </c>
      <c r="E334" s="102">
        <v>846</v>
      </c>
      <c r="F334" s="103">
        <v>3327</v>
      </c>
      <c r="G334" s="101">
        <v>0</v>
      </c>
      <c r="H334" s="104">
        <v>820</v>
      </c>
      <c r="I334" s="100">
        <v>-21</v>
      </c>
      <c r="J334" s="105">
        <v>1505</v>
      </c>
      <c r="K334" s="101">
        <v>-6.0000000000000001E-3</v>
      </c>
      <c r="L334" s="102">
        <v>1357</v>
      </c>
    </row>
    <row r="335" spans="1:12" s="106" customFormat="1" x14ac:dyDescent="0.25">
      <c r="A335" s="98" t="s">
        <v>745</v>
      </c>
      <c r="B335" s="99" t="s">
        <v>746</v>
      </c>
      <c r="C335" s="100">
        <v>3195</v>
      </c>
      <c r="D335" s="101">
        <v>0</v>
      </c>
      <c r="E335" s="102">
        <v>864</v>
      </c>
      <c r="F335" s="103">
        <v>3050</v>
      </c>
      <c r="G335" s="101">
        <v>0</v>
      </c>
      <c r="H335" s="104">
        <v>890</v>
      </c>
      <c r="I335" s="100">
        <v>145</v>
      </c>
      <c r="J335" s="105">
        <v>639</v>
      </c>
      <c r="K335" s="101">
        <v>4.8000000000000001E-2</v>
      </c>
      <c r="L335" s="102">
        <v>824</v>
      </c>
    </row>
    <row r="336" spans="1:12" s="106" customFormat="1" x14ac:dyDescent="0.25">
      <c r="A336" s="98" t="s">
        <v>747</v>
      </c>
      <c r="B336" s="99" t="s">
        <v>748</v>
      </c>
      <c r="C336" s="100">
        <v>25550</v>
      </c>
      <c r="D336" s="101">
        <v>2E-3</v>
      </c>
      <c r="E336" s="102">
        <v>56</v>
      </c>
      <c r="F336" s="103">
        <v>21161</v>
      </c>
      <c r="G336" s="101">
        <v>2E-3</v>
      </c>
      <c r="H336" s="104">
        <v>73</v>
      </c>
      <c r="I336" s="100">
        <v>4389</v>
      </c>
      <c r="J336" s="105">
        <v>21</v>
      </c>
      <c r="K336" s="101">
        <v>0.20699999999999999</v>
      </c>
      <c r="L336" s="102">
        <v>189</v>
      </c>
    </row>
    <row r="337" spans="1:12" s="106" customFormat="1" x14ac:dyDescent="0.25">
      <c r="A337" s="98" t="s">
        <v>749</v>
      </c>
      <c r="B337" s="99" t="s">
        <v>750</v>
      </c>
      <c r="C337" s="100">
        <v>4085</v>
      </c>
      <c r="D337" s="101">
        <v>0</v>
      </c>
      <c r="E337" s="102">
        <v>706</v>
      </c>
      <c r="F337" s="103">
        <v>4018</v>
      </c>
      <c r="G337" s="101">
        <v>0</v>
      </c>
      <c r="H337" s="104">
        <v>691</v>
      </c>
      <c r="I337" s="100">
        <v>67</v>
      </c>
      <c r="J337" s="105">
        <v>861</v>
      </c>
      <c r="K337" s="101">
        <v>1.7000000000000001E-2</v>
      </c>
      <c r="L337" s="102">
        <v>1104</v>
      </c>
    </row>
    <row r="338" spans="1:12" s="106" customFormat="1" x14ac:dyDescent="0.25">
      <c r="A338" s="98" t="s">
        <v>751</v>
      </c>
      <c r="B338" s="99" t="s">
        <v>752</v>
      </c>
      <c r="C338" s="100">
        <v>3725</v>
      </c>
      <c r="D338" s="101">
        <v>0</v>
      </c>
      <c r="E338" s="102">
        <v>768</v>
      </c>
      <c r="F338" s="103">
        <v>3386</v>
      </c>
      <c r="G338" s="101">
        <v>0</v>
      </c>
      <c r="H338" s="104">
        <v>806</v>
      </c>
      <c r="I338" s="100">
        <v>339</v>
      </c>
      <c r="J338" s="105">
        <v>405</v>
      </c>
      <c r="K338" s="101">
        <v>0.1</v>
      </c>
      <c r="L338" s="102">
        <v>483</v>
      </c>
    </row>
    <row r="339" spans="1:12" s="106" customFormat="1" x14ac:dyDescent="0.25">
      <c r="A339" s="98" t="s">
        <v>753</v>
      </c>
      <c r="B339" s="99" t="s">
        <v>754</v>
      </c>
      <c r="C339" s="100">
        <v>4289</v>
      </c>
      <c r="D339" s="101">
        <v>0</v>
      </c>
      <c r="E339" s="102">
        <v>668</v>
      </c>
      <c r="F339" s="103">
        <v>4114</v>
      </c>
      <c r="G339" s="101">
        <v>0</v>
      </c>
      <c r="H339" s="104">
        <v>678</v>
      </c>
      <c r="I339" s="100">
        <v>175</v>
      </c>
      <c r="J339" s="105">
        <v>576</v>
      </c>
      <c r="K339" s="101">
        <v>4.2999999999999997E-2</v>
      </c>
      <c r="L339" s="102">
        <v>866</v>
      </c>
    </row>
    <row r="340" spans="1:12" s="106" customFormat="1" x14ac:dyDescent="0.25">
      <c r="A340" s="98" t="s">
        <v>755</v>
      </c>
      <c r="B340" s="99" t="s">
        <v>756</v>
      </c>
      <c r="C340" s="100">
        <v>1724</v>
      </c>
      <c r="D340" s="101">
        <v>0</v>
      </c>
      <c r="E340" s="102">
        <v>1362</v>
      </c>
      <c r="F340" s="103">
        <v>1636</v>
      </c>
      <c r="G340" s="101">
        <v>0</v>
      </c>
      <c r="H340" s="104">
        <v>1399</v>
      </c>
      <c r="I340" s="100">
        <v>88</v>
      </c>
      <c r="J340" s="105">
        <v>784</v>
      </c>
      <c r="K340" s="101">
        <v>5.3999999999999999E-2</v>
      </c>
      <c r="L340" s="102">
        <v>775</v>
      </c>
    </row>
    <row r="341" spans="1:12" s="106" customFormat="1" x14ac:dyDescent="0.25">
      <c r="A341" s="98" t="s">
        <v>757</v>
      </c>
      <c r="B341" s="99" t="s">
        <v>758</v>
      </c>
      <c r="C341" s="100">
        <v>2997</v>
      </c>
      <c r="D341" s="101">
        <v>0</v>
      </c>
      <c r="E341" s="102">
        <v>917</v>
      </c>
      <c r="F341" s="103">
        <v>3174</v>
      </c>
      <c r="G341" s="101">
        <v>0</v>
      </c>
      <c r="H341" s="104">
        <v>856</v>
      </c>
      <c r="I341" s="100">
        <v>-177</v>
      </c>
      <c r="J341" s="105">
        <v>2242</v>
      </c>
      <c r="K341" s="101">
        <v>-5.6000000000000001E-2</v>
      </c>
      <c r="L341" s="102">
        <v>1896</v>
      </c>
    </row>
    <row r="342" spans="1:12" s="106" customFormat="1" x14ac:dyDescent="0.25">
      <c r="A342" s="98" t="s">
        <v>759</v>
      </c>
      <c r="B342" s="99" t="s">
        <v>760</v>
      </c>
      <c r="C342" s="100">
        <v>1977</v>
      </c>
      <c r="D342" s="101">
        <v>0</v>
      </c>
      <c r="E342" s="102">
        <v>1249</v>
      </c>
      <c r="F342" s="103">
        <v>1604</v>
      </c>
      <c r="G342" s="101">
        <v>0</v>
      </c>
      <c r="H342" s="104">
        <v>1417</v>
      </c>
      <c r="I342" s="100">
        <v>373</v>
      </c>
      <c r="J342" s="105">
        <v>381</v>
      </c>
      <c r="K342" s="101">
        <v>0.23300000000000001</v>
      </c>
      <c r="L342" s="102">
        <v>165</v>
      </c>
    </row>
    <row r="343" spans="1:12" s="106" customFormat="1" x14ac:dyDescent="0.25">
      <c r="A343" s="98" t="s">
        <v>761</v>
      </c>
      <c r="B343" s="99" t="s">
        <v>762</v>
      </c>
      <c r="C343" s="100">
        <v>2877</v>
      </c>
      <c r="D343" s="101">
        <v>0</v>
      </c>
      <c r="E343" s="102">
        <v>942</v>
      </c>
      <c r="F343" s="103">
        <v>2679</v>
      </c>
      <c r="G343" s="101">
        <v>0</v>
      </c>
      <c r="H343" s="104">
        <v>983</v>
      </c>
      <c r="I343" s="100">
        <v>198</v>
      </c>
      <c r="J343" s="105">
        <v>536</v>
      </c>
      <c r="K343" s="101">
        <v>7.3999999999999996E-2</v>
      </c>
      <c r="L343" s="102">
        <v>626</v>
      </c>
    </row>
    <row r="344" spans="1:12" s="106" customFormat="1" x14ac:dyDescent="0.25">
      <c r="A344" s="98" t="s">
        <v>763</v>
      </c>
      <c r="B344" s="99" t="s">
        <v>764</v>
      </c>
      <c r="C344" s="100">
        <v>5012</v>
      </c>
      <c r="D344" s="101">
        <v>0</v>
      </c>
      <c r="E344" s="102">
        <v>573</v>
      </c>
      <c r="F344" s="103">
        <v>5067</v>
      </c>
      <c r="G344" s="101">
        <v>0</v>
      </c>
      <c r="H344" s="104">
        <v>537</v>
      </c>
      <c r="I344" s="100">
        <v>-55</v>
      </c>
      <c r="J344" s="105">
        <v>1789</v>
      </c>
      <c r="K344" s="101">
        <v>-1.0999999999999999E-2</v>
      </c>
      <c r="L344" s="102">
        <v>1406</v>
      </c>
    </row>
    <row r="345" spans="1:12" s="106" customFormat="1" x14ac:dyDescent="0.25">
      <c r="A345" s="98" t="s">
        <v>765</v>
      </c>
      <c r="B345" s="99" t="s">
        <v>766</v>
      </c>
      <c r="C345" s="100">
        <v>3911</v>
      </c>
      <c r="D345" s="101">
        <v>0</v>
      </c>
      <c r="E345" s="102">
        <v>734</v>
      </c>
      <c r="F345" s="103">
        <v>3759</v>
      </c>
      <c r="G345" s="101">
        <v>0</v>
      </c>
      <c r="H345" s="104">
        <v>739</v>
      </c>
      <c r="I345" s="100">
        <v>152</v>
      </c>
      <c r="J345" s="105">
        <v>626</v>
      </c>
      <c r="K345" s="101">
        <v>0.04</v>
      </c>
      <c r="L345" s="102">
        <v>898</v>
      </c>
    </row>
    <row r="346" spans="1:12" s="106" customFormat="1" x14ac:dyDescent="0.25">
      <c r="A346" s="98" t="s">
        <v>767</v>
      </c>
      <c r="B346" s="99" t="s">
        <v>768</v>
      </c>
      <c r="C346" s="100">
        <v>1918</v>
      </c>
      <c r="D346" s="101">
        <v>0</v>
      </c>
      <c r="E346" s="102">
        <v>1279</v>
      </c>
      <c r="F346" s="103">
        <v>1805</v>
      </c>
      <c r="G346" s="101">
        <v>0</v>
      </c>
      <c r="H346" s="104">
        <v>1318</v>
      </c>
      <c r="I346" s="100">
        <v>113</v>
      </c>
      <c r="J346" s="105">
        <v>708</v>
      </c>
      <c r="K346" s="101">
        <v>6.3E-2</v>
      </c>
      <c r="L346" s="102">
        <v>703</v>
      </c>
    </row>
    <row r="347" spans="1:12" s="106" customFormat="1" x14ac:dyDescent="0.25">
      <c r="A347" s="98" t="s">
        <v>769</v>
      </c>
      <c r="B347" s="99" t="s">
        <v>770</v>
      </c>
      <c r="C347" s="100">
        <v>165</v>
      </c>
      <c r="D347" s="101">
        <v>0</v>
      </c>
      <c r="E347" s="102">
        <v>2495</v>
      </c>
      <c r="F347" s="103">
        <v>173</v>
      </c>
      <c r="G347" s="101">
        <v>0</v>
      </c>
      <c r="H347" s="104">
        <v>2493</v>
      </c>
      <c r="I347" s="100">
        <v>-8</v>
      </c>
      <c r="J347" s="105">
        <v>1365</v>
      </c>
      <c r="K347" s="101">
        <v>-4.5999999999999999E-2</v>
      </c>
      <c r="L347" s="102">
        <v>1788</v>
      </c>
    </row>
    <row r="348" spans="1:12" s="106" customFormat="1" x14ac:dyDescent="0.25">
      <c r="A348" s="98" t="s">
        <v>771</v>
      </c>
      <c r="B348" s="99" t="s">
        <v>772</v>
      </c>
      <c r="C348" s="100">
        <v>5679</v>
      </c>
      <c r="D348" s="101">
        <v>0</v>
      </c>
      <c r="E348" s="102">
        <v>493</v>
      </c>
      <c r="F348" s="103">
        <v>5608</v>
      </c>
      <c r="G348" s="101">
        <v>0</v>
      </c>
      <c r="H348" s="104">
        <v>475</v>
      </c>
      <c r="I348" s="100">
        <v>71</v>
      </c>
      <c r="J348" s="105">
        <v>845</v>
      </c>
      <c r="K348" s="101">
        <v>1.2999999999999999E-2</v>
      </c>
      <c r="L348" s="102">
        <v>1146</v>
      </c>
    </row>
    <row r="349" spans="1:12" s="106" customFormat="1" x14ac:dyDescent="0.25">
      <c r="A349" s="98" t="s">
        <v>773</v>
      </c>
      <c r="B349" s="99" t="s">
        <v>774</v>
      </c>
      <c r="C349" s="100">
        <v>4475</v>
      </c>
      <c r="D349" s="101">
        <v>0</v>
      </c>
      <c r="E349" s="102">
        <v>637</v>
      </c>
      <c r="F349" s="103">
        <v>4478</v>
      </c>
      <c r="G349" s="101">
        <v>0</v>
      </c>
      <c r="H349" s="104">
        <v>620</v>
      </c>
      <c r="I349" s="100">
        <v>-3</v>
      </c>
      <c r="J349" s="105">
        <v>1308</v>
      </c>
      <c r="K349" s="101">
        <v>-1E-3</v>
      </c>
      <c r="L349" s="102">
        <v>1285</v>
      </c>
    </row>
    <row r="350" spans="1:12" s="106" customFormat="1" x14ac:dyDescent="0.25">
      <c r="A350" s="98" t="s">
        <v>775</v>
      </c>
      <c r="B350" s="99" t="s">
        <v>776</v>
      </c>
      <c r="C350" s="100">
        <v>5513</v>
      </c>
      <c r="D350" s="101">
        <v>0</v>
      </c>
      <c r="E350" s="102">
        <v>512</v>
      </c>
      <c r="F350" s="103">
        <v>4150</v>
      </c>
      <c r="G350" s="101">
        <v>0</v>
      </c>
      <c r="H350" s="104">
        <v>672</v>
      </c>
      <c r="I350" s="100">
        <v>1363</v>
      </c>
      <c r="J350" s="105">
        <v>159</v>
      </c>
      <c r="K350" s="101">
        <v>0.32800000000000001</v>
      </c>
      <c r="L350" s="102">
        <v>97</v>
      </c>
    </row>
    <row r="351" spans="1:12" s="106" customFormat="1" x14ac:dyDescent="0.25">
      <c r="A351" s="98" t="s">
        <v>777</v>
      </c>
      <c r="B351" s="99" t="s">
        <v>778</v>
      </c>
      <c r="C351" s="100">
        <v>478</v>
      </c>
      <c r="D351" s="101">
        <v>0</v>
      </c>
      <c r="E351" s="102">
        <v>2219</v>
      </c>
      <c r="F351" s="103">
        <v>504</v>
      </c>
      <c r="G351" s="101">
        <v>0</v>
      </c>
      <c r="H351" s="104">
        <v>2210</v>
      </c>
      <c r="I351" s="100">
        <v>-26</v>
      </c>
      <c r="J351" s="105">
        <v>1545</v>
      </c>
      <c r="K351" s="101">
        <v>-5.1999999999999998E-2</v>
      </c>
      <c r="L351" s="102">
        <v>1853</v>
      </c>
    </row>
    <row r="352" spans="1:12" s="106" customFormat="1" x14ac:dyDescent="0.25">
      <c r="A352" s="98" t="s">
        <v>779</v>
      </c>
      <c r="B352" s="99" t="s">
        <v>780</v>
      </c>
      <c r="C352" s="100">
        <v>9126</v>
      </c>
      <c r="D352" s="101">
        <v>1E-3</v>
      </c>
      <c r="E352" s="102">
        <v>281</v>
      </c>
      <c r="F352" s="103">
        <v>6553</v>
      </c>
      <c r="G352" s="101">
        <v>1E-3</v>
      </c>
      <c r="H352" s="104">
        <v>401</v>
      </c>
      <c r="I352" s="100">
        <v>2573</v>
      </c>
      <c r="J352" s="105">
        <v>63</v>
      </c>
      <c r="K352" s="101">
        <v>0.39300000000000002</v>
      </c>
      <c r="L352" s="102">
        <v>61</v>
      </c>
    </row>
    <row r="353" spans="1:12" s="106" customFormat="1" x14ac:dyDescent="0.25">
      <c r="A353" s="98" t="s">
        <v>781</v>
      </c>
      <c r="B353" s="99" t="s">
        <v>590</v>
      </c>
      <c r="C353" s="100">
        <v>1688</v>
      </c>
      <c r="D353" s="101">
        <v>0</v>
      </c>
      <c r="E353" s="102">
        <v>1382</v>
      </c>
      <c r="F353" s="103">
        <v>1573</v>
      </c>
      <c r="G353" s="101">
        <v>0</v>
      </c>
      <c r="H353" s="104">
        <v>1428</v>
      </c>
      <c r="I353" s="100">
        <v>115</v>
      </c>
      <c r="J353" s="105">
        <v>701</v>
      </c>
      <c r="K353" s="101">
        <v>7.2999999999999995E-2</v>
      </c>
      <c r="L353" s="102">
        <v>634</v>
      </c>
    </row>
    <row r="354" spans="1:12" s="106" customFormat="1" x14ac:dyDescent="0.25">
      <c r="A354" s="98" t="s">
        <v>782</v>
      </c>
      <c r="B354" s="99" t="s">
        <v>783</v>
      </c>
      <c r="C354" s="100">
        <v>7906</v>
      </c>
      <c r="D354" s="101">
        <v>1E-3</v>
      </c>
      <c r="E354" s="102">
        <v>331</v>
      </c>
      <c r="F354" s="103">
        <v>5982</v>
      </c>
      <c r="G354" s="101">
        <v>0</v>
      </c>
      <c r="H354" s="104">
        <v>450</v>
      </c>
      <c r="I354" s="100">
        <v>1924</v>
      </c>
      <c r="J354" s="105">
        <v>103</v>
      </c>
      <c r="K354" s="101">
        <v>0.32200000000000001</v>
      </c>
      <c r="L354" s="102">
        <v>103</v>
      </c>
    </row>
    <row r="355" spans="1:12" s="106" customFormat="1" x14ac:dyDescent="0.25">
      <c r="A355" s="98" t="s">
        <v>784</v>
      </c>
      <c r="B355" s="99" t="s">
        <v>785</v>
      </c>
      <c r="C355" s="100">
        <v>3043</v>
      </c>
      <c r="D355" s="101">
        <v>0</v>
      </c>
      <c r="E355" s="102">
        <v>898</v>
      </c>
      <c r="F355" s="103">
        <v>2963</v>
      </c>
      <c r="G355" s="101">
        <v>0</v>
      </c>
      <c r="H355" s="104">
        <v>914</v>
      </c>
      <c r="I355" s="100">
        <v>80</v>
      </c>
      <c r="J355" s="105">
        <v>815</v>
      </c>
      <c r="K355" s="101">
        <v>2.7E-2</v>
      </c>
      <c r="L355" s="102">
        <v>1016</v>
      </c>
    </row>
    <row r="356" spans="1:12" s="106" customFormat="1" x14ac:dyDescent="0.25">
      <c r="A356" s="98" t="s">
        <v>786</v>
      </c>
      <c r="B356" s="99" t="s">
        <v>787</v>
      </c>
      <c r="C356" s="100">
        <v>3106</v>
      </c>
      <c r="D356" s="101">
        <v>0</v>
      </c>
      <c r="E356" s="102">
        <v>881</v>
      </c>
      <c r="F356" s="103">
        <v>3016</v>
      </c>
      <c r="G356" s="101">
        <v>0</v>
      </c>
      <c r="H356" s="104">
        <v>898</v>
      </c>
      <c r="I356" s="100">
        <v>90</v>
      </c>
      <c r="J356" s="105">
        <v>777</v>
      </c>
      <c r="K356" s="101">
        <v>0.03</v>
      </c>
      <c r="L356" s="102">
        <v>988</v>
      </c>
    </row>
    <row r="357" spans="1:12" s="106" customFormat="1" x14ac:dyDescent="0.25">
      <c r="A357" s="98" t="s">
        <v>788</v>
      </c>
      <c r="B357" s="99" t="s">
        <v>789</v>
      </c>
      <c r="C357" s="100">
        <v>19628</v>
      </c>
      <c r="D357" s="101">
        <v>2E-3</v>
      </c>
      <c r="E357" s="102">
        <v>90</v>
      </c>
      <c r="F357" s="103">
        <v>16305</v>
      </c>
      <c r="G357" s="101">
        <v>1E-3</v>
      </c>
      <c r="H357" s="104">
        <v>112</v>
      </c>
      <c r="I357" s="100">
        <v>3323</v>
      </c>
      <c r="J357" s="105">
        <v>39</v>
      </c>
      <c r="K357" s="101">
        <v>0.20399999999999999</v>
      </c>
      <c r="L357" s="102">
        <v>196</v>
      </c>
    </row>
    <row r="358" spans="1:12" s="106" customFormat="1" x14ac:dyDescent="0.25">
      <c r="A358" s="98" t="s">
        <v>790</v>
      </c>
      <c r="B358" s="99" t="s">
        <v>791</v>
      </c>
      <c r="C358" s="100">
        <v>71</v>
      </c>
      <c r="D358" s="101">
        <v>0</v>
      </c>
      <c r="E358" s="102">
        <v>2547</v>
      </c>
      <c r="F358" s="103">
        <v>35</v>
      </c>
      <c r="G358" s="101">
        <v>0</v>
      </c>
      <c r="H358" s="104">
        <v>2564</v>
      </c>
      <c r="I358" s="100">
        <v>36</v>
      </c>
      <c r="J358" s="105">
        <v>1006</v>
      </c>
      <c r="K358" s="101">
        <v>1.0289999999999999</v>
      </c>
      <c r="L358" s="102">
        <v>8</v>
      </c>
    </row>
    <row r="359" spans="1:12" s="106" customFormat="1" x14ac:dyDescent="0.25">
      <c r="A359" s="98" t="s">
        <v>792</v>
      </c>
      <c r="B359" s="99" t="s">
        <v>793</v>
      </c>
      <c r="C359" s="100">
        <v>1214</v>
      </c>
      <c r="D359" s="101">
        <v>0</v>
      </c>
      <c r="E359" s="102">
        <v>1659</v>
      </c>
      <c r="F359" s="103">
        <v>1325</v>
      </c>
      <c r="G359" s="101">
        <v>0</v>
      </c>
      <c r="H359" s="104">
        <v>1571</v>
      </c>
      <c r="I359" s="100">
        <v>-111</v>
      </c>
      <c r="J359" s="105">
        <v>2058</v>
      </c>
      <c r="K359" s="101">
        <v>-8.4000000000000005E-2</v>
      </c>
      <c r="L359" s="102">
        <v>2135</v>
      </c>
    </row>
    <row r="360" spans="1:12" s="106" customFormat="1" x14ac:dyDescent="0.25">
      <c r="A360" s="98" t="s">
        <v>794</v>
      </c>
      <c r="B360" s="99" t="s">
        <v>795</v>
      </c>
      <c r="C360" s="100">
        <v>3620</v>
      </c>
      <c r="D360" s="101">
        <v>0</v>
      </c>
      <c r="E360" s="102">
        <v>783</v>
      </c>
      <c r="F360" s="103">
        <v>3583</v>
      </c>
      <c r="G360" s="101">
        <v>0</v>
      </c>
      <c r="H360" s="104">
        <v>773</v>
      </c>
      <c r="I360" s="100">
        <v>37</v>
      </c>
      <c r="J360" s="105">
        <v>1000</v>
      </c>
      <c r="K360" s="101">
        <v>0.01</v>
      </c>
      <c r="L360" s="102">
        <v>1178</v>
      </c>
    </row>
    <row r="361" spans="1:12" s="106" customFormat="1" x14ac:dyDescent="0.25">
      <c r="A361" s="98" t="s">
        <v>796</v>
      </c>
      <c r="B361" s="99" t="s">
        <v>797</v>
      </c>
      <c r="C361" s="100">
        <v>1646</v>
      </c>
      <c r="D361" s="101">
        <v>0</v>
      </c>
      <c r="E361" s="102">
        <v>1400</v>
      </c>
      <c r="F361" s="103">
        <v>1217</v>
      </c>
      <c r="G361" s="101">
        <v>0</v>
      </c>
      <c r="H361" s="104">
        <v>1650</v>
      </c>
      <c r="I361" s="100">
        <v>429</v>
      </c>
      <c r="J361" s="105">
        <v>349</v>
      </c>
      <c r="K361" s="101">
        <v>0.35299999999999998</v>
      </c>
      <c r="L361" s="102">
        <v>82</v>
      </c>
    </row>
    <row r="362" spans="1:12" s="106" customFormat="1" x14ac:dyDescent="0.25">
      <c r="A362" s="98" t="s">
        <v>798</v>
      </c>
      <c r="B362" s="99" t="s">
        <v>799</v>
      </c>
      <c r="C362" s="100">
        <v>1949</v>
      </c>
      <c r="D362" s="101">
        <v>0</v>
      </c>
      <c r="E362" s="102">
        <v>1261</v>
      </c>
      <c r="F362" s="103">
        <v>1993</v>
      </c>
      <c r="G362" s="101">
        <v>0</v>
      </c>
      <c r="H362" s="104">
        <v>1237</v>
      </c>
      <c r="I362" s="100">
        <v>-44</v>
      </c>
      <c r="J362" s="105">
        <v>1701</v>
      </c>
      <c r="K362" s="101">
        <v>-2.1999999999999999E-2</v>
      </c>
      <c r="L362" s="102">
        <v>1526</v>
      </c>
    </row>
    <row r="363" spans="1:12" s="106" customFormat="1" x14ac:dyDescent="0.25">
      <c r="A363" s="98" t="s">
        <v>800</v>
      </c>
      <c r="B363" s="99" t="s">
        <v>492</v>
      </c>
      <c r="C363" s="100">
        <v>2417</v>
      </c>
      <c r="D363" s="101">
        <v>0</v>
      </c>
      <c r="E363" s="102">
        <v>1087</v>
      </c>
      <c r="F363" s="103">
        <v>2517</v>
      </c>
      <c r="G363" s="101">
        <v>0</v>
      </c>
      <c r="H363" s="104">
        <v>1036</v>
      </c>
      <c r="I363" s="100">
        <v>-100</v>
      </c>
      <c r="J363" s="105">
        <v>2017</v>
      </c>
      <c r="K363" s="101">
        <v>-0.04</v>
      </c>
      <c r="L363" s="102">
        <v>1726</v>
      </c>
    </row>
    <row r="364" spans="1:12" s="106" customFormat="1" x14ac:dyDescent="0.25">
      <c r="A364" s="98" t="s">
        <v>801</v>
      </c>
      <c r="B364" s="99" t="s">
        <v>802</v>
      </c>
      <c r="C364" s="100">
        <v>1723</v>
      </c>
      <c r="D364" s="101">
        <v>0</v>
      </c>
      <c r="E364" s="102">
        <v>1364</v>
      </c>
      <c r="F364" s="103">
        <v>1677</v>
      </c>
      <c r="G364" s="101">
        <v>0</v>
      </c>
      <c r="H364" s="104">
        <v>1381</v>
      </c>
      <c r="I364" s="100">
        <v>46</v>
      </c>
      <c r="J364" s="105">
        <v>954</v>
      </c>
      <c r="K364" s="101">
        <v>2.7E-2</v>
      </c>
      <c r="L364" s="102">
        <v>1016</v>
      </c>
    </row>
    <row r="365" spans="1:12" s="106" customFormat="1" x14ac:dyDescent="0.25">
      <c r="A365" s="98" t="s">
        <v>803</v>
      </c>
      <c r="B365" s="99" t="s">
        <v>804</v>
      </c>
      <c r="C365" s="100">
        <v>88082</v>
      </c>
      <c r="D365" s="101">
        <v>7.0000000000000001E-3</v>
      </c>
      <c r="E365" s="102">
        <v>5</v>
      </c>
      <c r="F365" s="103">
        <v>81207</v>
      </c>
      <c r="G365" s="101">
        <v>7.0000000000000001E-3</v>
      </c>
      <c r="H365" s="104">
        <v>6</v>
      </c>
      <c r="I365" s="100">
        <v>6875</v>
      </c>
      <c r="J365" s="105">
        <v>6</v>
      </c>
      <c r="K365" s="101">
        <v>8.5000000000000006E-2</v>
      </c>
      <c r="L365" s="102">
        <v>556</v>
      </c>
    </row>
    <row r="366" spans="1:12" s="106" customFormat="1" x14ac:dyDescent="0.25">
      <c r="A366" s="98" t="s">
        <v>805</v>
      </c>
      <c r="B366" s="99" t="s">
        <v>806</v>
      </c>
      <c r="C366" s="100">
        <v>3397</v>
      </c>
      <c r="D366" s="101">
        <v>0</v>
      </c>
      <c r="E366" s="102">
        <v>826</v>
      </c>
      <c r="F366" s="103">
        <v>3500</v>
      </c>
      <c r="G366" s="101">
        <v>0</v>
      </c>
      <c r="H366" s="104">
        <v>788</v>
      </c>
      <c r="I366" s="100">
        <v>-103</v>
      </c>
      <c r="J366" s="105">
        <v>2029</v>
      </c>
      <c r="K366" s="101">
        <v>-2.9000000000000001E-2</v>
      </c>
      <c r="L366" s="102">
        <v>1600</v>
      </c>
    </row>
    <row r="367" spans="1:12" s="106" customFormat="1" x14ac:dyDescent="0.25">
      <c r="A367" s="98" t="s">
        <v>807</v>
      </c>
      <c r="B367" s="99" t="s">
        <v>808</v>
      </c>
      <c r="C367" s="100">
        <v>7216</v>
      </c>
      <c r="D367" s="101">
        <v>1E-3</v>
      </c>
      <c r="E367" s="102">
        <v>383</v>
      </c>
      <c r="F367" s="103">
        <v>6869</v>
      </c>
      <c r="G367" s="101">
        <v>1E-3</v>
      </c>
      <c r="H367" s="104">
        <v>373</v>
      </c>
      <c r="I367" s="100">
        <v>347</v>
      </c>
      <c r="J367" s="105">
        <v>395</v>
      </c>
      <c r="K367" s="101">
        <v>5.0999999999999997E-2</v>
      </c>
      <c r="L367" s="102">
        <v>802</v>
      </c>
    </row>
    <row r="368" spans="1:12" s="106" customFormat="1" x14ac:dyDescent="0.25">
      <c r="A368" s="98" t="s">
        <v>809</v>
      </c>
      <c r="B368" s="99" t="s">
        <v>810</v>
      </c>
      <c r="C368" s="100">
        <v>2061</v>
      </c>
      <c r="D368" s="101">
        <v>0</v>
      </c>
      <c r="E368" s="102">
        <v>1216</v>
      </c>
      <c r="F368" s="103">
        <v>2036</v>
      </c>
      <c r="G368" s="101">
        <v>0</v>
      </c>
      <c r="H368" s="104">
        <v>1216</v>
      </c>
      <c r="I368" s="100">
        <v>25</v>
      </c>
      <c r="J368" s="105">
        <v>1066</v>
      </c>
      <c r="K368" s="101">
        <v>1.2E-2</v>
      </c>
      <c r="L368" s="102">
        <v>1153</v>
      </c>
    </row>
    <row r="369" spans="1:12" s="106" customFormat="1" x14ac:dyDescent="0.25">
      <c r="A369" s="98" t="s">
        <v>811</v>
      </c>
      <c r="B369" s="99" t="s">
        <v>812</v>
      </c>
      <c r="C369" s="100">
        <v>3778</v>
      </c>
      <c r="D369" s="101">
        <v>0</v>
      </c>
      <c r="E369" s="102">
        <v>757</v>
      </c>
      <c r="F369" s="103">
        <v>3765</v>
      </c>
      <c r="G369" s="101">
        <v>0</v>
      </c>
      <c r="H369" s="104">
        <v>737</v>
      </c>
      <c r="I369" s="100">
        <v>13</v>
      </c>
      <c r="J369" s="105">
        <v>1166</v>
      </c>
      <c r="K369" s="101">
        <v>3.0000000000000001E-3</v>
      </c>
      <c r="L369" s="102">
        <v>1250</v>
      </c>
    </row>
    <row r="370" spans="1:12" s="106" customFormat="1" x14ac:dyDescent="0.25">
      <c r="A370" s="98" t="s">
        <v>813</v>
      </c>
      <c r="B370" s="99" t="s">
        <v>814</v>
      </c>
      <c r="C370" s="100">
        <v>4112</v>
      </c>
      <c r="D370" s="101">
        <v>0</v>
      </c>
      <c r="E370" s="102">
        <v>700</v>
      </c>
      <c r="F370" s="103">
        <v>3776</v>
      </c>
      <c r="G370" s="101">
        <v>0</v>
      </c>
      <c r="H370" s="104">
        <v>735</v>
      </c>
      <c r="I370" s="100">
        <v>336</v>
      </c>
      <c r="J370" s="105">
        <v>408</v>
      </c>
      <c r="K370" s="101">
        <v>8.8999999999999996E-2</v>
      </c>
      <c r="L370" s="102">
        <v>540</v>
      </c>
    </row>
    <row r="371" spans="1:12" s="106" customFormat="1" x14ac:dyDescent="0.25">
      <c r="A371" s="98" t="s">
        <v>815</v>
      </c>
      <c r="B371" s="99" t="s">
        <v>816</v>
      </c>
      <c r="C371" s="100">
        <v>1809</v>
      </c>
      <c r="D371" s="101">
        <v>0</v>
      </c>
      <c r="E371" s="102">
        <v>1327</v>
      </c>
      <c r="F371" s="103">
        <v>1812</v>
      </c>
      <c r="G371" s="101">
        <v>0</v>
      </c>
      <c r="H371" s="104">
        <v>1313</v>
      </c>
      <c r="I371" s="100">
        <v>-3</v>
      </c>
      <c r="J371" s="105">
        <v>1308</v>
      </c>
      <c r="K371" s="101">
        <v>-2E-3</v>
      </c>
      <c r="L371" s="102">
        <v>1299</v>
      </c>
    </row>
    <row r="372" spans="1:12" s="106" customFormat="1" x14ac:dyDescent="0.25">
      <c r="A372" s="98" t="s">
        <v>817</v>
      </c>
      <c r="B372" s="99" t="s">
        <v>818</v>
      </c>
      <c r="C372" s="100">
        <v>5273</v>
      </c>
      <c r="D372" s="101">
        <v>0</v>
      </c>
      <c r="E372" s="102">
        <v>534</v>
      </c>
      <c r="F372" s="103">
        <v>5059</v>
      </c>
      <c r="G372" s="101">
        <v>0</v>
      </c>
      <c r="H372" s="104">
        <v>540</v>
      </c>
      <c r="I372" s="100">
        <v>214</v>
      </c>
      <c r="J372" s="105">
        <v>514</v>
      </c>
      <c r="K372" s="101">
        <v>4.2000000000000003E-2</v>
      </c>
      <c r="L372" s="102">
        <v>879</v>
      </c>
    </row>
    <row r="373" spans="1:12" s="106" customFormat="1" x14ac:dyDescent="0.25">
      <c r="A373" s="98" t="s">
        <v>819</v>
      </c>
      <c r="B373" s="99" t="s">
        <v>820</v>
      </c>
      <c r="C373" s="100">
        <v>1378</v>
      </c>
      <c r="D373" s="101">
        <v>0</v>
      </c>
      <c r="E373" s="102">
        <v>1552</v>
      </c>
      <c r="F373" s="103">
        <v>2124</v>
      </c>
      <c r="G373" s="101">
        <v>0</v>
      </c>
      <c r="H373" s="104">
        <v>1183</v>
      </c>
      <c r="I373" s="100">
        <v>-746</v>
      </c>
      <c r="J373" s="105">
        <v>2511</v>
      </c>
      <c r="K373" s="101">
        <v>-0.35099999999999998</v>
      </c>
      <c r="L373" s="102">
        <v>2564</v>
      </c>
    </row>
    <row r="374" spans="1:12" s="106" customFormat="1" x14ac:dyDescent="0.25">
      <c r="A374" s="98" t="s">
        <v>821</v>
      </c>
      <c r="B374" s="99" t="s">
        <v>822</v>
      </c>
      <c r="C374" s="100">
        <v>4008</v>
      </c>
      <c r="D374" s="101">
        <v>0</v>
      </c>
      <c r="E374" s="102">
        <v>718</v>
      </c>
      <c r="F374" s="103">
        <v>2639</v>
      </c>
      <c r="G374" s="101">
        <v>0</v>
      </c>
      <c r="H374" s="104">
        <v>997</v>
      </c>
      <c r="I374" s="100">
        <v>1369</v>
      </c>
      <c r="J374" s="105">
        <v>157</v>
      </c>
      <c r="K374" s="101">
        <v>0.51900000000000002</v>
      </c>
      <c r="L374" s="102">
        <v>35</v>
      </c>
    </row>
    <row r="375" spans="1:12" s="106" customFormat="1" x14ac:dyDescent="0.25">
      <c r="A375" s="98" t="s">
        <v>823</v>
      </c>
      <c r="B375" s="99" t="s">
        <v>824</v>
      </c>
      <c r="C375" s="100">
        <v>7271</v>
      </c>
      <c r="D375" s="101">
        <v>1E-3</v>
      </c>
      <c r="E375" s="102">
        <v>380</v>
      </c>
      <c r="F375" s="103">
        <v>5491</v>
      </c>
      <c r="G375" s="101">
        <v>0</v>
      </c>
      <c r="H375" s="104">
        <v>493</v>
      </c>
      <c r="I375" s="100">
        <v>1780</v>
      </c>
      <c r="J375" s="105">
        <v>118</v>
      </c>
      <c r="K375" s="101">
        <v>0.32400000000000001</v>
      </c>
      <c r="L375" s="102">
        <v>101</v>
      </c>
    </row>
    <row r="376" spans="1:12" s="106" customFormat="1" x14ac:dyDescent="0.25">
      <c r="A376" s="98" t="s">
        <v>825</v>
      </c>
      <c r="B376" s="99" t="s">
        <v>826</v>
      </c>
      <c r="C376" s="100">
        <v>27119</v>
      </c>
      <c r="D376" s="101">
        <v>2E-3</v>
      </c>
      <c r="E376" s="102">
        <v>50</v>
      </c>
      <c r="F376" s="103">
        <v>23402</v>
      </c>
      <c r="G376" s="101">
        <v>2E-3</v>
      </c>
      <c r="H376" s="104">
        <v>61</v>
      </c>
      <c r="I376" s="100">
        <v>3717</v>
      </c>
      <c r="J376" s="105">
        <v>29</v>
      </c>
      <c r="K376" s="101">
        <v>0.159</v>
      </c>
      <c r="L376" s="102">
        <v>276</v>
      </c>
    </row>
    <row r="377" spans="1:12" s="106" customFormat="1" x14ac:dyDescent="0.25">
      <c r="A377" s="98" t="s">
        <v>827</v>
      </c>
      <c r="B377" s="99" t="s">
        <v>828</v>
      </c>
      <c r="C377" s="100">
        <v>342</v>
      </c>
      <c r="D377" s="101">
        <v>0</v>
      </c>
      <c r="E377" s="102">
        <v>2342</v>
      </c>
      <c r="F377" s="103">
        <v>339</v>
      </c>
      <c r="G377" s="101">
        <v>0</v>
      </c>
      <c r="H377" s="104">
        <v>2354</v>
      </c>
      <c r="I377" s="100">
        <v>3</v>
      </c>
      <c r="J377" s="105">
        <v>1246</v>
      </c>
      <c r="K377" s="101">
        <v>8.9999999999999993E-3</v>
      </c>
      <c r="L377" s="102">
        <v>1185</v>
      </c>
    </row>
    <row r="378" spans="1:12" s="106" customFormat="1" x14ac:dyDescent="0.25">
      <c r="A378" s="98" t="s">
        <v>829</v>
      </c>
      <c r="B378" s="99" t="s">
        <v>830</v>
      </c>
      <c r="C378" s="100">
        <v>3597</v>
      </c>
      <c r="D378" s="101">
        <v>0</v>
      </c>
      <c r="E378" s="102">
        <v>785</v>
      </c>
      <c r="F378" s="103">
        <v>3553</v>
      </c>
      <c r="G378" s="101">
        <v>0</v>
      </c>
      <c r="H378" s="104">
        <v>777</v>
      </c>
      <c r="I378" s="100">
        <v>44</v>
      </c>
      <c r="J378" s="105">
        <v>962</v>
      </c>
      <c r="K378" s="101">
        <v>1.2E-2</v>
      </c>
      <c r="L378" s="102">
        <v>1153</v>
      </c>
    </row>
    <row r="379" spans="1:12" s="106" customFormat="1" x14ac:dyDescent="0.25">
      <c r="A379" s="98" t="s">
        <v>831</v>
      </c>
      <c r="B379" s="99" t="s">
        <v>832</v>
      </c>
      <c r="C379" s="100">
        <v>2069</v>
      </c>
      <c r="D379" s="101">
        <v>0</v>
      </c>
      <c r="E379" s="102">
        <v>1212</v>
      </c>
      <c r="F379" s="103">
        <v>1948</v>
      </c>
      <c r="G379" s="101">
        <v>0</v>
      </c>
      <c r="H379" s="104">
        <v>1253</v>
      </c>
      <c r="I379" s="100">
        <v>121</v>
      </c>
      <c r="J379" s="105">
        <v>689</v>
      </c>
      <c r="K379" s="101">
        <v>6.2E-2</v>
      </c>
      <c r="L379" s="102">
        <v>710</v>
      </c>
    </row>
    <row r="380" spans="1:12" s="106" customFormat="1" x14ac:dyDescent="0.25">
      <c r="A380" s="98" t="s">
        <v>833</v>
      </c>
      <c r="B380" s="99" t="s">
        <v>834</v>
      </c>
      <c r="C380" s="100">
        <v>3274</v>
      </c>
      <c r="D380" s="101">
        <v>0</v>
      </c>
      <c r="E380" s="102">
        <v>852</v>
      </c>
      <c r="F380" s="103">
        <v>3290</v>
      </c>
      <c r="G380" s="101">
        <v>0</v>
      </c>
      <c r="H380" s="104">
        <v>831</v>
      </c>
      <c r="I380" s="100">
        <v>-16</v>
      </c>
      <c r="J380" s="105">
        <v>1456</v>
      </c>
      <c r="K380" s="101">
        <v>-5.0000000000000001E-3</v>
      </c>
      <c r="L380" s="102">
        <v>1344</v>
      </c>
    </row>
    <row r="381" spans="1:12" s="106" customFormat="1" x14ac:dyDescent="0.25">
      <c r="A381" s="98" t="s">
        <v>835</v>
      </c>
      <c r="B381" s="99" t="s">
        <v>166</v>
      </c>
      <c r="C381" s="100">
        <v>3503</v>
      </c>
      <c r="D381" s="101">
        <v>0</v>
      </c>
      <c r="E381" s="102">
        <v>805</v>
      </c>
      <c r="F381" s="103">
        <v>3453</v>
      </c>
      <c r="G381" s="101">
        <v>0</v>
      </c>
      <c r="H381" s="104">
        <v>794</v>
      </c>
      <c r="I381" s="100">
        <v>50</v>
      </c>
      <c r="J381" s="105">
        <v>932</v>
      </c>
      <c r="K381" s="101">
        <v>1.4E-2</v>
      </c>
      <c r="L381" s="102">
        <v>1135</v>
      </c>
    </row>
    <row r="382" spans="1:12" s="106" customFormat="1" x14ac:dyDescent="0.25">
      <c r="A382" s="98" t="s">
        <v>836</v>
      </c>
      <c r="B382" s="99" t="s">
        <v>837</v>
      </c>
      <c r="C382" s="100">
        <v>1734</v>
      </c>
      <c r="D382" s="101">
        <v>0</v>
      </c>
      <c r="E382" s="102">
        <v>1358</v>
      </c>
      <c r="F382" s="103">
        <v>1479</v>
      </c>
      <c r="G382" s="101">
        <v>0</v>
      </c>
      <c r="H382" s="104">
        <v>1480</v>
      </c>
      <c r="I382" s="100">
        <v>255</v>
      </c>
      <c r="J382" s="105">
        <v>471</v>
      </c>
      <c r="K382" s="101">
        <v>0.17199999999999999</v>
      </c>
      <c r="L382" s="102">
        <v>249</v>
      </c>
    </row>
    <row r="383" spans="1:12" s="106" customFormat="1" x14ac:dyDescent="0.25">
      <c r="A383" s="98" t="s">
        <v>838</v>
      </c>
      <c r="B383" s="99" t="s">
        <v>839</v>
      </c>
      <c r="C383" s="100">
        <v>1575</v>
      </c>
      <c r="D383" s="101">
        <v>0</v>
      </c>
      <c r="E383" s="102">
        <v>1433</v>
      </c>
      <c r="F383" s="103">
        <v>1495</v>
      </c>
      <c r="G383" s="101">
        <v>0</v>
      </c>
      <c r="H383" s="104">
        <v>1468</v>
      </c>
      <c r="I383" s="100">
        <v>80</v>
      </c>
      <c r="J383" s="105">
        <v>815</v>
      </c>
      <c r="K383" s="101">
        <v>5.3999999999999999E-2</v>
      </c>
      <c r="L383" s="102">
        <v>775</v>
      </c>
    </row>
    <row r="384" spans="1:12" s="106" customFormat="1" x14ac:dyDescent="0.25">
      <c r="A384" s="98" t="s">
        <v>840</v>
      </c>
      <c r="B384" s="99" t="s">
        <v>513</v>
      </c>
      <c r="C384" s="100">
        <v>3810</v>
      </c>
      <c r="D384" s="101">
        <v>0</v>
      </c>
      <c r="E384" s="102">
        <v>751</v>
      </c>
      <c r="F384" s="103">
        <v>3354</v>
      </c>
      <c r="G384" s="101">
        <v>0</v>
      </c>
      <c r="H384" s="104">
        <v>812</v>
      </c>
      <c r="I384" s="100">
        <v>456</v>
      </c>
      <c r="J384" s="105">
        <v>338</v>
      </c>
      <c r="K384" s="101">
        <v>0.13600000000000001</v>
      </c>
      <c r="L384" s="102">
        <v>336</v>
      </c>
    </row>
    <row r="385" spans="1:12" s="106" customFormat="1" x14ac:dyDescent="0.25">
      <c r="A385" s="98" t="s">
        <v>841</v>
      </c>
      <c r="B385" s="99" t="s">
        <v>842</v>
      </c>
      <c r="C385" s="100">
        <v>2494</v>
      </c>
      <c r="D385" s="101">
        <v>0</v>
      </c>
      <c r="E385" s="102">
        <v>1062</v>
      </c>
      <c r="F385" s="103">
        <v>2150</v>
      </c>
      <c r="G385" s="101">
        <v>0</v>
      </c>
      <c r="H385" s="104">
        <v>1173</v>
      </c>
      <c r="I385" s="100">
        <v>344</v>
      </c>
      <c r="J385" s="105">
        <v>399</v>
      </c>
      <c r="K385" s="101">
        <v>0.16</v>
      </c>
      <c r="L385" s="102">
        <v>272</v>
      </c>
    </row>
    <row r="386" spans="1:12" s="106" customFormat="1" x14ac:dyDescent="0.25">
      <c r="A386" s="98" t="s">
        <v>843</v>
      </c>
      <c r="B386" s="99" t="s">
        <v>844</v>
      </c>
      <c r="C386" s="100">
        <v>4212</v>
      </c>
      <c r="D386" s="101">
        <v>0</v>
      </c>
      <c r="E386" s="102">
        <v>681</v>
      </c>
      <c r="F386" s="103">
        <v>4049</v>
      </c>
      <c r="G386" s="101">
        <v>0</v>
      </c>
      <c r="H386" s="104">
        <v>684</v>
      </c>
      <c r="I386" s="100">
        <v>163</v>
      </c>
      <c r="J386" s="105">
        <v>597</v>
      </c>
      <c r="K386" s="101">
        <v>0.04</v>
      </c>
      <c r="L386" s="102">
        <v>898</v>
      </c>
    </row>
    <row r="387" spans="1:12" s="106" customFormat="1" x14ac:dyDescent="0.25">
      <c r="A387" s="98" t="s">
        <v>845</v>
      </c>
      <c r="B387" s="99" t="s">
        <v>846</v>
      </c>
      <c r="C387" s="100">
        <v>2279</v>
      </c>
      <c r="D387" s="101">
        <v>0</v>
      </c>
      <c r="E387" s="102">
        <v>1143</v>
      </c>
      <c r="F387" s="103">
        <v>2392</v>
      </c>
      <c r="G387" s="101">
        <v>0</v>
      </c>
      <c r="H387" s="104">
        <v>1075</v>
      </c>
      <c r="I387" s="100">
        <v>-113</v>
      </c>
      <c r="J387" s="105">
        <v>2067</v>
      </c>
      <c r="K387" s="101">
        <v>-4.7E-2</v>
      </c>
      <c r="L387" s="102">
        <v>1803</v>
      </c>
    </row>
    <row r="388" spans="1:12" s="106" customFormat="1" x14ac:dyDescent="0.25">
      <c r="A388" s="98" t="s">
        <v>847</v>
      </c>
      <c r="B388" s="99" t="s">
        <v>848</v>
      </c>
      <c r="C388" s="100">
        <v>2810</v>
      </c>
      <c r="D388" s="101">
        <v>0</v>
      </c>
      <c r="E388" s="102">
        <v>958</v>
      </c>
      <c r="F388" s="103">
        <v>2599</v>
      </c>
      <c r="G388" s="101">
        <v>0</v>
      </c>
      <c r="H388" s="104">
        <v>1007</v>
      </c>
      <c r="I388" s="100">
        <v>211</v>
      </c>
      <c r="J388" s="105">
        <v>521</v>
      </c>
      <c r="K388" s="101">
        <v>8.1000000000000003E-2</v>
      </c>
      <c r="L388" s="102">
        <v>582</v>
      </c>
    </row>
    <row r="389" spans="1:12" s="106" customFormat="1" x14ac:dyDescent="0.25">
      <c r="A389" s="98" t="s">
        <v>849</v>
      </c>
      <c r="B389" s="99" t="s">
        <v>850</v>
      </c>
      <c r="C389" s="100">
        <v>10461</v>
      </c>
      <c r="D389" s="101">
        <v>1E-3</v>
      </c>
      <c r="E389" s="102">
        <v>243</v>
      </c>
      <c r="F389" s="103">
        <v>11155</v>
      </c>
      <c r="G389" s="101">
        <v>1E-3</v>
      </c>
      <c r="H389" s="104">
        <v>204</v>
      </c>
      <c r="I389" s="100">
        <v>-694</v>
      </c>
      <c r="J389" s="105">
        <v>2505</v>
      </c>
      <c r="K389" s="101">
        <v>-6.2E-2</v>
      </c>
      <c r="L389" s="102">
        <v>1947</v>
      </c>
    </row>
    <row r="390" spans="1:12" s="90" customFormat="1" ht="12.75" x14ac:dyDescent="0.2">
      <c r="A390" s="91" t="s">
        <v>851</v>
      </c>
      <c r="B390" s="90" t="s">
        <v>852</v>
      </c>
      <c r="C390" s="92">
        <v>127089</v>
      </c>
      <c r="D390" s="93">
        <v>0.01</v>
      </c>
      <c r="E390" s="94" t="s">
        <v>10</v>
      </c>
      <c r="F390" s="95">
        <v>129144</v>
      </c>
      <c r="G390" s="93">
        <v>1.0999999999999999E-2</v>
      </c>
      <c r="H390" s="96" t="s">
        <v>10</v>
      </c>
      <c r="I390" s="92">
        <v>-2055</v>
      </c>
      <c r="J390" s="97" t="s">
        <v>10</v>
      </c>
      <c r="K390" s="93">
        <v>-1.6E-2</v>
      </c>
      <c r="L390" s="94" t="s">
        <v>10</v>
      </c>
    </row>
    <row r="391" spans="1:12" s="106" customFormat="1" x14ac:dyDescent="0.25">
      <c r="A391" s="98" t="s">
        <v>853</v>
      </c>
      <c r="B391" s="99" t="s">
        <v>854</v>
      </c>
      <c r="C391" s="100">
        <v>6738</v>
      </c>
      <c r="D391" s="101">
        <v>1E-3</v>
      </c>
      <c r="E391" s="102">
        <v>413</v>
      </c>
      <c r="F391" s="103">
        <v>6965</v>
      </c>
      <c r="G391" s="101">
        <v>1E-3</v>
      </c>
      <c r="H391" s="104">
        <v>365</v>
      </c>
      <c r="I391" s="100">
        <v>-227</v>
      </c>
      <c r="J391" s="105">
        <v>2304</v>
      </c>
      <c r="K391" s="101">
        <v>-3.3000000000000002E-2</v>
      </c>
      <c r="L391" s="102">
        <v>1626</v>
      </c>
    </row>
    <row r="392" spans="1:12" s="106" customFormat="1" x14ac:dyDescent="0.25">
      <c r="A392" s="98" t="s">
        <v>855</v>
      </c>
      <c r="B392" s="99" t="s">
        <v>856</v>
      </c>
      <c r="C392" s="100">
        <v>46320</v>
      </c>
      <c r="D392" s="101">
        <v>4.0000000000000001E-3</v>
      </c>
      <c r="E392" s="102">
        <v>18</v>
      </c>
      <c r="F392" s="103">
        <v>49523</v>
      </c>
      <c r="G392" s="101">
        <v>4.0000000000000001E-3</v>
      </c>
      <c r="H392" s="104">
        <v>15</v>
      </c>
      <c r="I392" s="100">
        <v>-3203</v>
      </c>
      <c r="J392" s="105">
        <v>2569</v>
      </c>
      <c r="K392" s="101">
        <v>-6.5000000000000002E-2</v>
      </c>
      <c r="L392" s="102">
        <v>1971</v>
      </c>
    </row>
    <row r="393" spans="1:12" s="106" customFormat="1" x14ac:dyDescent="0.25">
      <c r="A393" s="98" t="s">
        <v>857</v>
      </c>
      <c r="B393" s="99" t="s">
        <v>858</v>
      </c>
      <c r="C393" s="100">
        <v>6499</v>
      </c>
      <c r="D393" s="101">
        <v>1E-3</v>
      </c>
      <c r="E393" s="102">
        <v>432</v>
      </c>
      <c r="F393" s="103">
        <v>6328</v>
      </c>
      <c r="G393" s="101">
        <v>1E-3</v>
      </c>
      <c r="H393" s="104">
        <v>421</v>
      </c>
      <c r="I393" s="100">
        <v>171</v>
      </c>
      <c r="J393" s="105">
        <v>583</v>
      </c>
      <c r="K393" s="101">
        <v>2.7E-2</v>
      </c>
      <c r="L393" s="102">
        <v>1016</v>
      </c>
    </row>
    <row r="394" spans="1:12" s="106" customFormat="1" x14ac:dyDescent="0.25">
      <c r="A394" s="98" t="s">
        <v>859</v>
      </c>
      <c r="B394" s="99" t="s">
        <v>860</v>
      </c>
      <c r="C394" s="100">
        <v>1828</v>
      </c>
      <c r="D394" s="101">
        <v>0</v>
      </c>
      <c r="E394" s="102">
        <v>1318</v>
      </c>
      <c r="F394" s="103">
        <v>2016</v>
      </c>
      <c r="G394" s="101">
        <v>0</v>
      </c>
      <c r="H394" s="104">
        <v>1226</v>
      </c>
      <c r="I394" s="100">
        <v>-188</v>
      </c>
      <c r="J394" s="105">
        <v>2253</v>
      </c>
      <c r="K394" s="101">
        <v>-9.2999999999999999E-2</v>
      </c>
      <c r="L394" s="102">
        <v>2202</v>
      </c>
    </row>
    <row r="395" spans="1:12" s="106" customFormat="1" x14ac:dyDescent="0.25">
      <c r="A395" s="98" t="s">
        <v>861</v>
      </c>
      <c r="B395" s="99" t="s">
        <v>862</v>
      </c>
      <c r="C395" s="100">
        <v>4494</v>
      </c>
      <c r="D395" s="101">
        <v>0</v>
      </c>
      <c r="E395" s="102">
        <v>630</v>
      </c>
      <c r="F395" s="103">
        <v>4587</v>
      </c>
      <c r="G395" s="101">
        <v>0</v>
      </c>
      <c r="H395" s="104">
        <v>601</v>
      </c>
      <c r="I395" s="100">
        <v>-93</v>
      </c>
      <c r="J395" s="105">
        <v>1986</v>
      </c>
      <c r="K395" s="101">
        <v>-0.02</v>
      </c>
      <c r="L395" s="102">
        <v>1500</v>
      </c>
    </row>
    <row r="396" spans="1:12" s="106" customFormat="1" x14ac:dyDescent="0.25">
      <c r="A396" s="98" t="s">
        <v>863</v>
      </c>
      <c r="B396" s="99" t="s">
        <v>864</v>
      </c>
      <c r="C396" s="100">
        <v>724</v>
      </c>
      <c r="D396" s="101">
        <v>0</v>
      </c>
      <c r="E396" s="102">
        <v>2006</v>
      </c>
      <c r="F396" s="103">
        <v>758</v>
      </c>
      <c r="G396" s="101">
        <v>0</v>
      </c>
      <c r="H396" s="104">
        <v>1984</v>
      </c>
      <c r="I396" s="100">
        <v>-34</v>
      </c>
      <c r="J396" s="105">
        <v>1610</v>
      </c>
      <c r="K396" s="101">
        <v>-4.4999999999999998E-2</v>
      </c>
      <c r="L396" s="102">
        <v>1777</v>
      </c>
    </row>
    <row r="397" spans="1:12" s="106" customFormat="1" x14ac:dyDescent="0.25">
      <c r="A397" s="98" t="s">
        <v>865</v>
      </c>
      <c r="B397" s="99" t="s">
        <v>866</v>
      </c>
      <c r="C397" s="100">
        <v>1233</v>
      </c>
      <c r="D397" s="101">
        <v>0</v>
      </c>
      <c r="E397" s="102">
        <v>1647</v>
      </c>
      <c r="F397" s="103">
        <v>1238</v>
      </c>
      <c r="G397" s="101">
        <v>0</v>
      </c>
      <c r="H397" s="104">
        <v>1631</v>
      </c>
      <c r="I397" s="100">
        <v>-5</v>
      </c>
      <c r="J397" s="105">
        <v>1332</v>
      </c>
      <c r="K397" s="101">
        <v>-4.0000000000000001E-3</v>
      </c>
      <c r="L397" s="102">
        <v>1326</v>
      </c>
    </row>
    <row r="398" spans="1:12" s="106" customFormat="1" x14ac:dyDescent="0.25">
      <c r="A398" s="98" t="s">
        <v>867</v>
      </c>
      <c r="B398" s="99" t="s">
        <v>868</v>
      </c>
      <c r="C398" s="100">
        <v>7381</v>
      </c>
      <c r="D398" s="101">
        <v>1E-3</v>
      </c>
      <c r="E398" s="102">
        <v>366</v>
      </c>
      <c r="F398" s="103">
        <v>7694</v>
      </c>
      <c r="G398" s="101">
        <v>1E-3</v>
      </c>
      <c r="H398" s="104">
        <v>321</v>
      </c>
      <c r="I398" s="100">
        <v>-313</v>
      </c>
      <c r="J398" s="105">
        <v>2376</v>
      </c>
      <c r="K398" s="101">
        <v>-4.1000000000000002E-2</v>
      </c>
      <c r="L398" s="102">
        <v>1735</v>
      </c>
    </row>
    <row r="399" spans="1:12" s="106" customFormat="1" x14ac:dyDescent="0.25">
      <c r="A399" s="98" t="s">
        <v>869</v>
      </c>
      <c r="B399" s="99" t="s">
        <v>128</v>
      </c>
      <c r="C399" s="100">
        <v>3458</v>
      </c>
      <c r="D399" s="101">
        <v>0</v>
      </c>
      <c r="E399" s="102">
        <v>813</v>
      </c>
      <c r="F399" s="103">
        <v>3261</v>
      </c>
      <c r="G399" s="101">
        <v>0</v>
      </c>
      <c r="H399" s="104">
        <v>837</v>
      </c>
      <c r="I399" s="100">
        <v>197</v>
      </c>
      <c r="J399" s="105">
        <v>540</v>
      </c>
      <c r="K399" s="101">
        <v>0.06</v>
      </c>
      <c r="L399" s="102">
        <v>725</v>
      </c>
    </row>
    <row r="400" spans="1:12" s="106" customFormat="1" x14ac:dyDescent="0.25">
      <c r="A400" s="98" t="s">
        <v>870</v>
      </c>
      <c r="B400" s="99" t="s">
        <v>871</v>
      </c>
      <c r="C400" s="100">
        <v>4173</v>
      </c>
      <c r="D400" s="101">
        <v>0</v>
      </c>
      <c r="E400" s="102">
        <v>687</v>
      </c>
      <c r="F400" s="103">
        <v>3904</v>
      </c>
      <c r="G400" s="101">
        <v>0</v>
      </c>
      <c r="H400" s="104">
        <v>715</v>
      </c>
      <c r="I400" s="100">
        <v>269</v>
      </c>
      <c r="J400" s="105">
        <v>460</v>
      </c>
      <c r="K400" s="101">
        <v>6.9000000000000006E-2</v>
      </c>
      <c r="L400" s="102">
        <v>661</v>
      </c>
    </row>
    <row r="401" spans="1:12" s="106" customFormat="1" x14ac:dyDescent="0.25">
      <c r="A401" s="98" t="s">
        <v>872</v>
      </c>
      <c r="B401" s="99" t="s">
        <v>873</v>
      </c>
      <c r="C401" s="100">
        <v>5791</v>
      </c>
      <c r="D401" s="101">
        <v>0</v>
      </c>
      <c r="E401" s="102">
        <v>484</v>
      </c>
      <c r="F401" s="103">
        <v>5368</v>
      </c>
      <c r="G401" s="101">
        <v>0</v>
      </c>
      <c r="H401" s="104">
        <v>503</v>
      </c>
      <c r="I401" s="100">
        <v>423</v>
      </c>
      <c r="J401" s="105">
        <v>352</v>
      </c>
      <c r="K401" s="101">
        <v>7.9000000000000001E-2</v>
      </c>
      <c r="L401" s="102">
        <v>595</v>
      </c>
    </row>
    <row r="402" spans="1:12" s="106" customFormat="1" x14ac:dyDescent="0.25">
      <c r="A402" s="98" t="s">
        <v>874</v>
      </c>
      <c r="B402" s="99" t="s">
        <v>875</v>
      </c>
      <c r="C402" s="100">
        <v>1336</v>
      </c>
      <c r="D402" s="101">
        <v>0</v>
      </c>
      <c r="E402" s="102">
        <v>1574</v>
      </c>
      <c r="F402" s="103">
        <v>1262</v>
      </c>
      <c r="G402" s="101">
        <v>0</v>
      </c>
      <c r="H402" s="104">
        <v>1616</v>
      </c>
      <c r="I402" s="100">
        <v>74</v>
      </c>
      <c r="J402" s="105">
        <v>835</v>
      </c>
      <c r="K402" s="101">
        <v>5.8999999999999997E-2</v>
      </c>
      <c r="L402" s="102">
        <v>732</v>
      </c>
    </row>
    <row r="403" spans="1:12" s="106" customFormat="1" x14ac:dyDescent="0.25">
      <c r="A403" s="98" t="s">
        <v>876</v>
      </c>
      <c r="B403" s="99" t="s">
        <v>660</v>
      </c>
      <c r="C403" s="100">
        <v>1112</v>
      </c>
      <c r="D403" s="101">
        <v>0</v>
      </c>
      <c r="E403" s="102">
        <v>1722</v>
      </c>
      <c r="F403" s="103">
        <v>1115</v>
      </c>
      <c r="G403" s="101">
        <v>0</v>
      </c>
      <c r="H403" s="104">
        <v>1720</v>
      </c>
      <c r="I403" s="100">
        <v>-3</v>
      </c>
      <c r="J403" s="105">
        <v>1308</v>
      </c>
      <c r="K403" s="101">
        <v>-3.0000000000000001E-3</v>
      </c>
      <c r="L403" s="102">
        <v>1316</v>
      </c>
    </row>
    <row r="404" spans="1:12" s="106" customFormat="1" x14ac:dyDescent="0.25">
      <c r="A404" s="98" t="s">
        <v>877</v>
      </c>
      <c r="B404" s="99" t="s">
        <v>878</v>
      </c>
      <c r="C404" s="100">
        <v>12289</v>
      </c>
      <c r="D404" s="101">
        <v>1E-3</v>
      </c>
      <c r="E404" s="102">
        <v>195</v>
      </c>
      <c r="F404" s="103">
        <v>11925</v>
      </c>
      <c r="G404" s="101">
        <v>1E-3</v>
      </c>
      <c r="H404" s="104">
        <v>182</v>
      </c>
      <c r="I404" s="100">
        <v>364</v>
      </c>
      <c r="J404" s="105">
        <v>389</v>
      </c>
      <c r="K404" s="101">
        <v>3.1E-2</v>
      </c>
      <c r="L404" s="102">
        <v>978</v>
      </c>
    </row>
    <row r="405" spans="1:12" s="106" customFormat="1" x14ac:dyDescent="0.25">
      <c r="A405" s="98" t="s">
        <v>879</v>
      </c>
      <c r="B405" s="99" t="s">
        <v>880</v>
      </c>
      <c r="C405" s="100">
        <v>1958</v>
      </c>
      <c r="D405" s="101">
        <v>0</v>
      </c>
      <c r="E405" s="102">
        <v>1258</v>
      </c>
      <c r="F405" s="103">
        <v>2236</v>
      </c>
      <c r="G405" s="101">
        <v>0</v>
      </c>
      <c r="H405" s="104">
        <v>1138</v>
      </c>
      <c r="I405" s="100">
        <v>-278</v>
      </c>
      <c r="J405" s="105">
        <v>2348</v>
      </c>
      <c r="K405" s="101">
        <v>-0.124</v>
      </c>
      <c r="L405" s="102">
        <v>2376</v>
      </c>
    </row>
    <row r="406" spans="1:12" s="106" customFormat="1" x14ac:dyDescent="0.25">
      <c r="A406" s="98" t="s">
        <v>881</v>
      </c>
      <c r="B406" s="99" t="s">
        <v>882</v>
      </c>
      <c r="C406" s="100">
        <v>270</v>
      </c>
      <c r="D406" s="101">
        <v>0</v>
      </c>
      <c r="E406" s="102">
        <v>2399</v>
      </c>
      <c r="F406" s="103">
        <v>245</v>
      </c>
      <c r="G406" s="101">
        <v>0</v>
      </c>
      <c r="H406" s="104">
        <v>2428</v>
      </c>
      <c r="I406" s="100">
        <v>25</v>
      </c>
      <c r="J406" s="105">
        <v>1066</v>
      </c>
      <c r="K406" s="101">
        <v>0.10199999999999999</v>
      </c>
      <c r="L406" s="102">
        <v>477</v>
      </c>
    </row>
    <row r="407" spans="1:12" s="106" customFormat="1" x14ac:dyDescent="0.25">
      <c r="A407" s="98" t="s">
        <v>883</v>
      </c>
      <c r="B407" s="99" t="s">
        <v>884</v>
      </c>
      <c r="C407" s="100">
        <v>2644</v>
      </c>
      <c r="D407" s="101">
        <v>0</v>
      </c>
      <c r="E407" s="102">
        <v>1008</v>
      </c>
      <c r="F407" s="103">
        <v>2276</v>
      </c>
      <c r="G407" s="101">
        <v>0</v>
      </c>
      <c r="H407" s="104">
        <v>1121</v>
      </c>
      <c r="I407" s="100">
        <v>368</v>
      </c>
      <c r="J407" s="105">
        <v>387</v>
      </c>
      <c r="K407" s="101">
        <v>0.16200000000000001</v>
      </c>
      <c r="L407" s="102">
        <v>268</v>
      </c>
    </row>
    <row r="408" spans="1:12" s="106" customFormat="1" x14ac:dyDescent="0.25">
      <c r="A408" s="98" t="s">
        <v>885</v>
      </c>
      <c r="B408" s="99" t="s">
        <v>886</v>
      </c>
      <c r="C408" s="100">
        <v>2585</v>
      </c>
      <c r="D408" s="101">
        <v>0</v>
      </c>
      <c r="E408" s="102">
        <v>1025</v>
      </c>
      <c r="F408" s="103">
        <v>2418</v>
      </c>
      <c r="G408" s="101">
        <v>0</v>
      </c>
      <c r="H408" s="104">
        <v>1068</v>
      </c>
      <c r="I408" s="100">
        <v>167</v>
      </c>
      <c r="J408" s="105">
        <v>588</v>
      </c>
      <c r="K408" s="101">
        <v>6.9000000000000006E-2</v>
      </c>
      <c r="L408" s="102">
        <v>661</v>
      </c>
    </row>
    <row r="409" spans="1:12" s="106" customFormat="1" x14ac:dyDescent="0.25">
      <c r="A409" s="98" t="s">
        <v>887</v>
      </c>
      <c r="B409" s="99" t="s">
        <v>888</v>
      </c>
      <c r="C409" s="100">
        <v>3364</v>
      </c>
      <c r="D409" s="101">
        <v>0</v>
      </c>
      <c r="E409" s="102">
        <v>832</v>
      </c>
      <c r="F409" s="103">
        <v>3358</v>
      </c>
      <c r="G409" s="101">
        <v>0</v>
      </c>
      <c r="H409" s="104">
        <v>811</v>
      </c>
      <c r="I409" s="100">
        <v>6</v>
      </c>
      <c r="J409" s="105">
        <v>1220</v>
      </c>
      <c r="K409" s="101">
        <v>2E-3</v>
      </c>
      <c r="L409" s="102">
        <v>1259</v>
      </c>
    </row>
    <row r="410" spans="1:12" s="106" customFormat="1" x14ac:dyDescent="0.25">
      <c r="A410" s="98" t="s">
        <v>889</v>
      </c>
      <c r="B410" s="99" t="s">
        <v>890</v>
      </c>
      <c r="C410" s="100">
        <v>2465</v>
      </c>
      <c r="D410" s="101">
        <v>0</v>
      </c>
      <c r="E410" s="102">
        <v>1074</v>
      </c>
      <c r="F410" s="103">
        <v>2239</v>
      </c>
      <c r="G410" s="101">
        <v>0</v>
      </c>
      <c r="H410" s="104">
        <v>1137</v>
      </c>
      <c r="I410" s="100">
        <v>226</v>
      </c>
      <c r="J410" s="105">
        <v>500</v>
      </c>
      <c r="K410" s="101">
        <v>0.10100000000000001</v>
      </c>
      <c r="L410" s="102">
        <v>478</v>
      </c>
    </row>
    <row r="411" spans="1:12" s="106" customFormat="1" x14ac:dyDescent="0.25">
      <c r="A411" s="98" t="s">
        <v>891</v>
      </c>
      <c r="B411" s="99" t="s">
        <v>892</v>
      </c>
      <c r="C411" s="100">
        <v>118</v>
      </c>
      <c r="D411" s="101">
        <v>0</v>
      </c>
      <c r="E411" s="102">
        <v>2527</v>
      </c>
      <c r="F411" s="103">
        <v>118</v>
      </c>
      <c r="G411" s="101">
        <v>0</v>
      </c>
      <c r="H411" s="104">
        <v>2526</v>
      </c>
      <c r="I411" s="100">
        <v>0</v>
      </c>
      <c r="J411" s="105">
        <v>1271</v>
      </c>
      <c r="K411" s="101">
        <v>0</v>
      </c>
      <c r="L411" s="102">
        <v>1270</v>
      </c>
    </row>
    <row r="412" spans="1:12" s="106" customFormat="1" x14ac:dyDescent="0.25">
      <c r="A412" s="98" t="s">
        <v>893</v>
      </c>
      <c r="B412" s="99" t="s">
        <v>894</v>
      </c>
      <c r="C412" s="100">
        <v>5477</v>
      </c>
      <c r="D412" s="101">
        <v>0</v>
      </c>
      <c r="E412" s="102">
        <v>517</v>
      </c>
      <c r="F412" s="103">
        <v>5528</v>
      </c>
      <c r="G412" s="101">
        <v>0</v>
      </c>
      <c r="H412" s="104">
        <v>487</v>
      </c>
      <c r="I412" s="100">
        <v>-51</v>
      </c>
      <c r="J412" s="105">
        <v>1756</v>
      </c>
      <c r="K412" s="101">
        <v>-8.9999999999999993E-3</v>
      </c>
      <c r="L412" s="102">
        <v>1386</v>
      </c>
    </row>
    <row r="413" spans="1:12" s="106" customFormat="1" x14ac:dyDescent="0.25">
      <c r="A413" s="98" t="s">
        <v>895</v>
      </c>
      <c r="B413" s="99" t="s">
        <v>164</v>
      </c>
      <c r="C413" s="100">
        <v>1885</v>
      </c>
      <c r="D413" s="101">
        <v>0</v>
      </c>
      <c r="E413" s="102">
        <v>1293</v>
      </c>
      <c r="F413" s="103">
        <v>1800</v>
      </c>
      <c r="G413" s="101">
        <v>0</v>
      </c>
      <c r="H413" s="104">
        <v>1321</v>
      </c>
      <c r="I413" s="100">
        <v>85</v>
      </c>
      <c r="J413" s="105">
        <v>797</v>
      </c>
      <c r="K413" s="101">
        <v>4.7E-2</v>
      </c>
      <c r="L413" s="102">
        <v>833</v>
      </c>
    </row>
    <row r="414" spans="1:12" s="106" customFormat="1" x14ac:dyDescent="0.25">
      <c r="A414" s="98" t="s">
        <v>896</v>
      </c>
      <c r="B414" s="99" t="s">
        <v>897</v>
      </c>
      <c r="C414" s="100">
        <v>1254</v>
      </c>
      <c r="D414" s="101">
        <v>0</v>
      </c>
      <c r="E414" s="102">
        <v>1625</v>
      </c>
      <c r="F414" s="103">
        <v>1345</v>
      </c>
      <c r="G414" s="101">
        <v>0</v>
      </c>
      <c r="H414" s="104">
        <v>1555</v>
      </c>
      <c r="I414" s="100">
        <v>-91</v>
      </c>
      <c r="J414" s="105">
        <v>1968</v>
      </c>
      <c r="K414" s="101">
        <v>-6.8000000000000005E-2</v>
      </c>
      <c r="L414" s="102">
        <v>1994</v>
      </c>
    </row>
    <row r="415" spans="1:12" s="106" customFormat="1" x14ac:dyDescent="0.25">
      <c r="A415" s="98" t="s">
        <v>898</v>
      </c>
      <c r="B415" s="99" t="s">
        <v>705</v>
      </c>
      <c r="C415" s="100">
        <v>1693</v>
      </c>
      <c r="D415" s="101">
        <v>0</v>
      </c>
      <c r="E415" s="102">
        <v>1381</v>
      </c>
      <c r="F415" s="103">
        <v>1637</v>
      </c>
      <c r="G415" s="101">
        <v>0</v>
      </c>
      <c r="H415" s="104">
        <v>1397</v>
      </c>
      <c r="I415" s="100">
        <v>56</v>
      </c>
      <c r="J415" s="105">
        <v>904</v>
      </c>
      <c r="K415" s="101">
        <v>3.4000000000000002E-2</v>
      </c>
      <c r="L415" s="102">
        <v>948</v>
      </c>
    </row>
    <row r="416" spans="1:12" s="90" customFormat="1" ht="12.75" x14ac:dyDescent="0.2">
      <c r="A416" s="91" t="s">
        <v>899</v>
      </c>
      <c r="B416" s="90" t="s">
        <v>900</v>
      </c>
      <c r="C416" s="92">
        <v>62622</v>
      </c>
      <c r="D416" s="93">
        <v>5.0000000000000001E-3</v>
      </c>
      <c r="E416" s="94" t="s">
        <v>10</v>
      </c>
      <c r="F416" s="95">
        <v>62761</v>
      </c>
      <c r="G416" s="93">
        <v>5.0000000000000001E-3</v>
      </c>
      <c r="H416" s="96" t="s">
        <v>10</v>
      </c>
      <c r="I416" s="92">
        <v>-139</v>
      </c>
      <c r="J416" s="97" t="s">
        <v>10</v>
      </c>
      <c r="K416" s="93">
        <v>-2E-3</v>
      </c>
      <c r="L416" s="94" t="s">
        <v>10</v>
      </c>
    </row>
    <row r="417" spans="1:12" s="106" customFormat="1" x14ac:dyDescent="0.25">
      <c r="A417" s="98" t="s">
        <v>901</v>
      </c>
      <c r="B417" s="99" t="s">
        <v>902</v>
      </c>
      <c r="C417" s="100">
        <v>157</v>
      </c>
      <c r="D417" s="101">
        <v>0</v>
      </c>
      <c r="E417" s="102">
        <v>2500</v>
      </c>
      <c r="F417" s="103">
        <v>186</v>
      </c>
      <c r="G417" s="101">
        <v>0</v>
      </c>
      <c r="H417" s="104">
        <v>2483</v>
      </c>
      <c r="I417" s="100">
        <v>-29</v>
      </c>
      <c r="J417" s="105">
        <v>1565</v>
      </c>
      <c r="K417" s="101">
        <v>-0.156</v>
      </c>
      <c r="L417" s="102">
        <v>2457</v>
      </c>
    </row>
    <row r="418" spans="1:12" s="106" customFormat="1" x14ac:dyDescent="0.25">
      <c r="A418" s="98" t="s">
        <v>903</v>
      </c>
      <c r="B418" s="99" t="s">
        <v>711</v>
      </c>
      <c r="C418" s="100">
        <v>911</v>
      </c>
      <c r="D418" s="101">
        <v>0</v>
      </c>
      <c r="E418" s="102">
        <v>1865</v>
      </c>
      <c r="F418" s="103">
        <v>927</v>
      </c>
      <c r="G418" s="101">
        <v>0</v>
      </c>
      <c r="H418" s="104">
        <v>1857</v>
      </c>
      <c r="I418" s="100">
        <v>-16</v>
      </c>
      <c r="J418" s="105">
        <v>1456</v>
      </c>
      <c r="K418" s="101">
        <v>-1.7000000000000001E-2</v>
      </c>
      <c r="L418" s="102">
        <v>1467</v>
      </c>
    </row>
    <row r="419" spans="1:12" s="106" customFormat="1" x14ac:dyDescent="0.25">
      <c r="A419" s="98" t="s">
        <v>904</v>
      </c>
      <c r="B419" s="99" t="s">
        <v>905</v>
      </c>
      <c r="C419" s="100">
        <v>180</v>
      </c>
      <c r="D419" s="101">
        <v>0</v>
      </c>
      <c r="E419" s="102">
        <v>2483</v>
      </c>
      <c r="F419" s="103">
        <v>166</v>
      </c>
      <c r="G419" s="101">
        <v>0</v>
      </c>
      <c r="H419" s="104">
        <v>2496</v>
      </c>
      <c r="I419" s="100">
        <v>14</v>
      </c>
      <c r="J419" s="105">
        <v>1150</v>
      </c>
      <c r="K419" s="101">
        <v>8.4000000000000005E-2</v>
      </c>
      <c r="L419" s="102">
        <v>561</v>
      </c>
    </row>
    <row r="420" spans="1:12" s="106" customFormat="1" x14ac:dyDescent="0.25">
      <c r="A420" s="98" t="s">
        <v>906</v>
      </c>
      <c r="B420" s="99" t="s">
        <v>907</v>
      </c>
      <c r="C420" s="100">
        <v>1058</v>
      </c>
      <c r="D420" s="101">
        <v>0</v>
      </c>
      <c r="E420" s="102">
        <v>1758</v>
      </c>
      <c r="F420" s="103">
        <v>1097</v>
      </c>
      <c r="G420" s="101">
        <v>0</v>
      </c>
      <c r="H420" s="104">
        <v>1732</v>
      </c>
      <c r="I420" s="100">
        <v>-39</v>
      </c>
      <c r="J420" s="105">
        <v>1666</v>
      </c>
      <c r="K420" s="101">
        <v>-3.5999999999999997E-2</v>
      </c>
      <c r="L420" s="102">
        <v>1672</v>
      </c>
    </row>
    <row r="421" spans="1:12" s="106" customFormat="1" x14ac:dyDescent="0.25">
      <c r="A421" s="98" t="s">
        <v>908</v>
      </c>
      <c r="B421" s="99" t="s">
        <v>909</v>
      </c>
      <c r="C421" s="100">
        <v>3367</v>
      </c>
      <c r="D421" s="101">
        <v>0</v>
      </c>
      <c r="E421" s="102">
        <v>831</v>
      </c>
      <c r="F421" s="103">
        <v>3415</v>
      </c>
      <c r="G421" s="101">
        <v>0</v>
      </c>
      <c r="H421" s="104">
        <v>801</v>
      </c>
      <c r="I421" s="100">
        <v>-48</v>
      </c>
      <c r="J421" s="105">
        <v>1735</v>
      </c>
      <c r="K421" s="101">
        <v>-1.4E-2</v>
      </c>
      <c r="L421" s="102">
        <v>1440</v>
      </c>
    </row>
    <row r="422" spans="1:12" s="106" customFormat="1" x14ac:dyDescent="0.25">
      <c r="A422" s="98" t="s">
        <v>910</v>
      </c>
      <c r="B422" s="99" t="s">
        <v>911</v>
      </c>
      <c r="C422" s="100">
        <v>5251</v>
      </c>
      <c r="D422" s="101">
        <v>0</v>
      </c>
      <c r="E422" s="102">
        <v>539</v>
      </c>
      <c r="F422" s="103">
        <v>5058</v>
      </c>
      <c r="G422" s="101">
        <v>0</v>
      </c>
      <c r="H422" s="104">
        <v>541</v>
      </c>
      <c r="I422" s="100">
        <v>193</v>
      </c>
      <c r="J422" s="105">
        <v>548</v>
      </c>
      <c r="K422" s="101">
        <v>3.7999999999999999E-2</v>
      </c>
      <c r="L422" s="102">
        <v>916</v>
      </c>
    </row>
    <row r="423" spans="1:12" s="106" customFormat="1" x14ac:dyDescent="0.25">
      <c r="A423" s="98" t="s">
        <v>912</v>
      </c>
      <c r="B423" s="99" t="s">
        <v>913</v>
      </c>
      <c r="C423" s="100">
        <v>156</v>
      </c>
      <c r="D423" s="101">
        <v>0</v>
      </c>
      <c r="E423" s="102">
        <v>2503</v>
      </c>
      <c r="F423" s="103">
        <v>182</v>
      </c>
      <c r="G423" s="101">
        <v>0</v>
      </c>
      <c r="H423" s="104">
        <v>2485</v>
      </c>
      <c r="I423" s="100">
        <v>-26</v>
      </c>
      <c r="J423" s="105">
        <v>1545</v>
      </c>
      <c r="K423" s="101">
        <v>-0.14299999999999999</v>
      </c>
      <c r="L423" s="102">
        <v>2430</v>
      </c>
    </row>
    <row r="424" spans="1:12" s="106" customFormat="1" x14ac:dyDescent="0.25">
      <c r="A424" s="98" t="s">
        <v>914</v>
      </c>
      <c r="B424" s="99" t="s">
        <v>915</v>
      </c>
      <c r="C424" s="100">
        <v>791</v>
      </c>
      <c r="D424" s="101">
        <v>0</v>
      </c>
      <c r="E424" s="102">
        <v>1956</v>
      </c>
      <c r="F424" s="103">
        <v>799</v>
      </c>
      <c r="G424" s="101">
        <v>0</v>
      </c>
      <c r="H424" s="104">
        <v>1954</v>
      </c>
      <c r="I424" s="100">
        <v>-8</v>
      </c>
      <c r="J424" s="105">
        <v>1365</v>
      </c>
      <c r="K424" s="101">
        <v>-0.01</v>
      </c>
      <c r="L424" s="102">
        <v>1397</v>
      </c>
    </row>
    <row r="425" spans="1:12" s="106" customFormat="1" x14ac:dyDescent="0.25">
      <c r="A425" s="98" t="s">
        <v>916</v>
      </c>
      <c r="B425" s="99" t="s">
        <v>917</v>
      </c>
      <c r="C425" s="100">
        <v>1976</v>
      </c>
      <c r="D425" s="101">
        <v>0</v>
      </c>
      <c r="E425" s="102">
        <v>1250</v>
      </c>
      <c r="F425" s="103">
        <v>1807</v>
      </c>
      <c r="G425" s="101">
        <v>0</v>
      </c>
      <c r="H425" s="104">
        <v>1316</v>
      </c>
      <c r="I425" s="100">
        <v>169</v>
      </c>
      <c r="J425" s="105">
        <v>586</v>
      </c>
      <c r="K425" s="101">
        <v>9.4E-2</v>
      </c>
      <c r="L425" s="102">
        <v>511</v>
      </c>
    </row>
    <row r="426" spans="1:12" s="106" customFormat="1" x14ac:dyDescent="0.25">
      <c r="A426" s="98" t="s">
        <v>918</v>
      </c>
      <c r="B426" s="99" t="s">
        <v>919</v>
      </c>
      <c r="C426" s="100">
        <v>2143</v>
      </c>
      <c r="D426" s="101">
        <v>0</v>
      </c>
      <c r="E426" s="102">
        <v>1190</v>
      </c>
      <c r="F426" s="103">
        <v>2084</v>
      </c>
      <c r="G426" s="101">
        <v>0</v>
      </c>
      <c r="H426" s="104">
        <v>1199</v>
      </c>
      <c r="I426" s="100">
        <v>59</v>
      </c>
      <c r="J426" s="105">
        <v>889</v>
      </c>
      <c r="K426" s="101">
        <v>2.8000000000000001E-2</v>
      </c>
      <c r="L426" s="102">
        <v>1004</v>
      </c>
    </row>
    <row r="427" spans="1:12" s="106" customFormat="1" x14ac:dyDescent="0.25">
      <c r="A427" s="98" t="s">
        <v>920</v>
      </c>
      <c r="B427" s="99" t="s">
        <v>921</v>
      </c>
      <c r="C427" s="100">
        <v>1196</v>
      </c>
      <c r="D427" s="101">
        <v>0</v>
      </c>
      <c r="E427" s="102">
        <v>1670</v>
      </c>
      <c r="F427" s="103">
        <v>1162</v>
      </c>
      <c r="G427" s="101">
        <v>0</v>
      </c>
      <c r="H427" s="104">
        <v>1685</v>
      </c>
      <c r="I427" s="100">
        <v>34</v>
      </c>
      <c r="J427" s="105">
        <v>1016</v>
      </c>
      <c r="K427" s="101">
        <v>2.9000000000000001E-2</v>
      </c>
      <c r="L427" s="102">
        <v>994</v>
      </c>
    </row>
    <row r="428" spans="1:12" s="106" customFormat="1" x14ac:dyDescent="0.25">
      <c r="A428" s="98" t="s">
        <v>922</v>
      </c>
      <c r="B428" s="99" t="s">
        <v>126</v>
      </c>
      <c r="C428" s="100">
        <v>723</v>
      </c>
      <c r="D428" s="101">
        <v>0</v>
      </c>
      <c r="E428" s="102">
        <v>2008</v>
      </c>
      <c r="F428" s="103">
        <v>698</v>
      </c>
      <c r="G428" s="101">
        <v>0</v>
      </c>
      <c r="H428" s="104">
        <v>2038</v>
      </c>
      <c r="I428" s="100">
        <v>25</v>
      </c>
      <c r="J428" s="105">
        <v>1066</v>
      </c>
      <c r="K428" s="101">
        <v>3.5999999999999997E-2</v>
      </c>
      <c r="L428" s="102">
        <v>931</v>
      </c>
    </row>
    <row r="429" spans="1:12" s="106" customFormat="1" x14ac:dyDescent="0.25">
      <c r="A429" s="98" t="s">
        <v>923</v>
      </c>
      <c r="B429" s="99" t="s">
        <v>924</v>
      </c>
      <c r="C429" s="100">
        <v>950</v>
      </c>
      <c r="D429" s="101">
        <v>0</v>
      </c>
      <c r="E429" s="102">
        <v>1831</v>
      </c>
      <c r="F429" s="103">
        <v>873</v>
      </c>
      <c r="G429" s="101">
        <v>0</v>
      </c>
      <c r="H429" s="104">
        <v>1896</v>
      </c>
      <c r="I429" s="100">
        <v>77</v>
      </c>
      <c r="J429" s="105">
        <v>826</v>
      </c>
      <c r="K429" s="101">
        <v>8.7999999999999995E-2</v>
      </c>
      <c r="L429" s="102">
        <v>542</v>
      </c>
    </row>
    <row r="430" spans="1:12" s="106" customFormat="1" x14ac:dyDescent="0.25">
      <c r="A430" s="98" t="s">
        <v>925</v>
      </c>
      <c r="B430" s="99" t="s">
        <v>926</v>
      </c>
      <c r="C430" s="100">
        <v>754</v>
      </c>
      <c r="D430" s="101">
        <v>0</v>
      </c>
      <c r="E430" s="102">
        <v>1982</v>
      </c>
      <c r="F430" s="103">
        <v>676</v>
      </c>
      <c r="G430" s="101">
        <v>0</v>
      </c>
      <c r="H430" s="104">
        <v>2055</v>
      </c>
      <c r="I430" s="100">
        <v>78</v>
      </c>
      <c r="J430" s="105">
        <v>821</v>
      </c>
      <c r="K430" s="101">
        <v>0.115</v>
      </c>
      <c r="L430" s="102">
        <v>426</v>
      </c>
    </row>
    <row r="431" spans="1:12" s="106" customFormat="1" x14ac:dyDescent="0.25">
      <c r="A431" s="98" t="s">
        <v>927</v>
      </c>
      <c r="B431" s="99" t="s">
        <v>928</v>
      </c>
      <c r="C431" s="100">
        <v>290</v>
      </c>
      <c r="D431" s="101">
        <v>0</v>
      </c>
      <c r="E431" s="102">
        <v>2383</v>
      </c>
      <c r="F431" s="103">
        <v>318</v>
      </c>
      <c r="G431" s="101">
        <v>0</v>
      </c>
      <c r="H431" s="104">
        <v>2371</v>
      </c>
      <c r="I431" s="100">
        <v>-28</v>
      </c>
      <c r="J431" s="105">
        <v>1560</v>
      </c>
      <c r="K431" s="101">
        <v>-8.7999999999999995E-2</v>
      </c>
      <c r="L431" s="102">
        <v>2167</v>
      </c>
    </row>
    <row r="432" spans="1:12" s="106" customFormat="1" x14ac:dyDescent="0.25">
      <c r="A432" s="98" t="s">
        <v>929</v>
      </c>
      <c r="B432" s="99" t="s">
        <v>930</v>
      </c>
      <c r="C432" s="100">
        <v>718</v>
      </c>
      <c r="D432" s="101">
        <v>0</v>
      </c>
      <c r="E432" s="102">
        <v>2013</v>
      </c>
      <c r="F432" s="103">
        <v>627</v>
      </c>
      <c r="G432" s="101">
        <v>0</v>
      </c>
      <c r="H432" s="104">
        <v>2095</v>
      </c>
      <c r="I432" s="100">
        <v>91</v>
      </c>
      <c r="J432" s="105">
        <v>772</v>
      </c>
      <c r="K432" s="101">
        <v>0.14499999999999999</v>
      </c>
      <c r="L432" s="102">
        <v>312</v>
      </c>
    </row>
    <row r="433" spans="1:12" s="106" customFormat="1" x14ac:dyDescent="0.25">
      <c r="A433" s="98" t="s">
        <v>931</v>
      </c>
      <c r="B433" s="99" t="s">
        <v>932</v>
      </c>
      <c r="C433" s="100">
        <v>1320</v>
      </c>
      <c r="D433" s="101">
        <v>0</v>
      </c>
      <c r="E433" s="102">
        <v>1582</v>
      </c>
      <c r="F433" s="103">
        <v>1307</v>
      </c>
      <c r="G433" s="101">
        <v>0</v>
      </c>
      <c r="H433" s="104">
        <v>1584</v>
      </c>
      <c r="I433" s="100">
        <v>13</v>
      </c>
      <c r="J433" s="105">
        <v>1166</v>
      </c>
      <c r="K433" s="101">
        <v>0.01</v>
      </c>
      <c r="L433" s="102">
        <v>1178</v>
      </c>
    </row>
    <row r="434" spans="1:12" s="106" customFormat="1" x14ac:dyDescent="0.25">
      <c r="A434" s="98" t="s">
        <v>933</v>
      </c>
      <c r="B434" s="99" t="s">
        <v>934</v>
      </c>
      <c r="C434" s="100">
        <v>554</v>
      </c>
      <c r="D434" s="101">
        <v>0</v>
      </c>
      <c r="E434" s="102">
        <v>2136</v>
      </c>
      <c r="F434" s="103">
        <v>514</v>
      </c>
      <c r="G434" s="101">
        <v>0</v>
      </c>
      <c r="H434" s="104">
        <v>2200</v>
      </c>
      <c r="I434" s="100">
        <v>40</v>
      </c>
      <c r="J434" s="105">
        <v>980</v>
      </c>
      <c r="K434" s="101">
        <v>7.8E-2</v>
      </c>
      <c r="L434" s="102">
        <v>601</v>
      </c>
    </row>
    <row r="435" spans="1:12" s="106" customFormat="1" x14ac:dyDescent="0.25">
      <c r="A435" s="98" t="s">
        <v>935</v>
      </c>
      <c r="B435" s="99" t="s">
        <v>675</v>
      </c>
      <c r="C435" s="100">
        <v>1250</v>
      </c>
      <c r="D435" s="101">
        <v>0</v>
      </c>
      <c r="E435" s="102">
        <v>1626</v>
      </c>
      <c r="F435" s="103">
        <v>1271</v>
      </c>
      <c r="G435" s="101">
        <v>0</v>
      </c>
      <c r="H435" s="104">
        <v>1613</v>
      </c>
      <c r="I435" s="100">
        <v>-21</v>
      </c>
      <c r="J435" s="105">
        <v>1505</v>
      </c>
      <c r="K435" s="101">
        <v>-1.7000000000000001E-2</v>
      </c>
      <c r="L435" s="102">
        <v>1467</v>
      </c>
    </row>
    <row r="436" spans="1:12" s="106" customFormat="1" x14ac:dyDescent="0.25">
      <c r="A436" s="98" t="s">
        <v>936</v>
      </c>
      <c r="B436" s="99" t="s">
        <v>937</v>
      </c>
      <c r="C436" s="100">
        <v>356</v>
      </c>
      <c r="D436" s="101">
        <v>0</v>
      </c>
      <c r="E436" s="102">
        <v>2327</v>
      </c>
      <c r="F436" s="103">
        <v>306</v>
      </c>
      <c r="G436" s="101">
        <v>0</v>
      </c>
      <c r="H436" s="104">
        <v>2378</v>
      </c>
      <c r="I436" s="100">
        <v>50</v>
      </c>
      <c r="J436" s="105">
        <v>932</v>
      </c>
      <c r="K436" s="101">
        <v>0.16300000000000001</v>
      </c>
      <c r="L436" s="102">
        <v>265</v>
      </c>
    </row>
    <row r="437" spans="1:12" s="106" customFormat="1" x14ac:dyDescent="0.25">
      <c r="A437" s="98" t="s">
        <v>938</v>
      </c>
      <c r="B437" s="99" t="s">
        <v>939</v>
      </c>
      <c r="C437" s="100">
        <v>1132</v>
      </c>
      <c r="D437" s="101">
        <v>0</v>
      </c>
      <c r="E437" s="102">
        <v>1704</v>
      </c>
      <c r="F437" s="103">
        <v>927</v>
      </c>
      <c r="G437" s="101">
        <v>0</v>
      </c>
      <c r="H437" s="104">
        <v>1857</v>
      </c>
      <c r="I437" s="100">
        <v>205</v>
      </c>
      <c r="J437" s="105">
        <v>528</v>
      </c>
      <c r="K437" s="101">
        <v>0.221</v>
      </c>
      <c r="L437" s="102">
        <v>176</v>
      </c>
    </row>
    <row r="438" spans="1:12" s="106" customFormat="1" x14ac:dyDescent="0.25">
      <c r="A438" s="98" t="s">
        <v>940</v>
      </c>
      <c r="B438" s="99" t="s">
        <v>941</v>
      </c>
      <c r="C438" s="100">
        <v>1159</v>
      </c>
      <c r="D438" s="101">
        <v>0</v>
      </c>
      <c r="E438" s="102">
        <v>1689</v>
      </c>
      <c r="F438" s="103">
        <v>1097</v>
      </c>
      <c r="G438" s="101">
        <v>0</v>
      </c>
      <c r="H438" s="104">
        <v>1732</v>
      </c>
      <c r="I438" s="100">
        <v>62</v>
      </c>
      <c r="J438" s="105">
        <v>875</v>
      </c>
      <c r="K438" s="101">
        <v>5.7000000000000002E-2</v>
      </c>
      <c r="L438" s="102">
        <v>743</v>
      </c>
    </row>
    <row r="439" spans="1:12" s="106" customFormat="1" x14ac:dyDescent="0.25">
      <c r="A439" s="98" t="s">
        <v>942</v>
      </c>
      <c r="B439" s="99" t="s">
        <v>943</v>
      </c>
      <c r="C439" s="100">
        <v>247</v>
      </c>
      <c r="D439" s="101">
        <v>0</v>
      </c>
      <c r="E439" s="102">
        <v>2416</v>
      </c>
      <c r="F439" s="103">
        <v>187</v>
      </c>
      <c r="G439" s="101">
        <v>0</v>
      </c>
      <c r="H439" s="104">
        <v>2482</v>
      </c>
      <c r="I439" s="100">
        <v>60</v>
      </c>
      <c r="J439" s="105">
        <v>884</v>
      </c>
      <c r="K439" s="101">
        <v>0.32100000000000001</v>
      </c>
      <c r="L439" s="102">
        <v>104</v>
      </c>
    </row>
    <row r="440" spans="1:12" s="106" customFormat="1" x14ac:dyDescent="0.25">
      <c r="A440" s="98" t="s">
        <v>944</v>
      </c>
      <c r="B440" s="99" t="s">
        <v>802</v>
      </c>
      <c r="C440" s="100">
        <v>671</v>
      </c>
      <c r="D440" s="101">
        <v>0</v>
      </c>
      <c r="E440" s="102">
        <v>2052</v>
      </c>
      <c r="F440" s="103">
        <v>657</v>
      </c>
      <c r="G440" s="101">
        <v>0</v>
      </c>
      <c r="H440" s="104">
        <v>2070</v>
      </c>
      <c r="I440" s="100">
        <v>14</v>
      </c>
      <c r="J440" s="105">
        <v>1150</v>
      </c>
      <c r="K440" s="101">
        <v>2.1000000000000001E-2</v>
      </c>
      <c r="L440" s="102">
        <v>1065</v>
      </c>
    </row>
    <row r="441" spans="1:12" s="106" customFormat="1" x14ac:dyDescent="0.25">
      <c r="A441" s="98" t="s">
        <v>945</v>
      </c>
      <c r="B441" s="99" t="s">
        <v>946</v>
      </c>
      <c r="C441" s="100">
        <v>1978</v>
      </c>
      <c r="D441" s="101">
        <v>0</v>
      </c>
      <c r="E441" s="102">
        <v>1248</v>
      </c>
      <c r="F441" s="103">
        <v>1982</v>
      </c>
      <c r="G441" s="101">
        <v>0</v>
      </c>
      <c r="H441" s="104">
        <v>1243</v>
      </c>
      <c r="I441" s="100">
        <v>-4</v>
      </c>
      <c r="J441" s="105">
        <v>1324</v>
      </c>
      <c r="K441" s="101">
        <v>-2E-3</v>
      </c>
      <c r="L441" s="102">
        <v>1299</v>
      </c>
    </row>
    <row r="442" spans="1:12" s="106" customFormat="1" x14ac:dyDescent="0.25">
      <c r="A442" s="98" t="s">
        <v>947</v>
      </c>
      <c r="B442" s="99" t="s">
        <v>948</v>
      </c>
      <c r="C442" s="100">
        <v>441</v>
      </c>
      <c r="D442" s="101">
        <v>0</v>
      </c>
      <c r="E442" s="102">
        <v>2253</v>
      </c>
      <c r="F442" s="103">
        <v>382</v>
      </c>
      <c r="G442" s="101">
        <v>0</v>
      </c>
      <c r="H442" s="104">
        <v>2325</v>
      </c>
      <c r="I442" s="100">
        <v>59</v>
      </c>
      <c r="J442" s="105">
        <v>889</v>
      </c>
      <c r="K442" s="101">
        <v>0.154</v>
      </c>
      <c r="L442" s="102">
        <v>294</v>
      </c>
    </row>
    <row r="443" spans="1:12" s="106" customFormat="1" x14ac:dyDescent="0.25">
      <c r="A443" s="98" t="s">
        <v>949</v>
      </c>
      <c r="B443" s="99" t="s">
        <v>950</v>
      </c>
      <c r="C443" s="100">
        <v>1191</v>
      </c>
      <c r="D443" s="101">
        <v>0</v>
      </c>
      <c r="E443" s="102">
        <v>1674</v>
      </c>
      <c r="F443" s="103">
        <v>1221</v>
      </c>
      <c r="G443" s="101">
        <v>0</v>
      </c>
      <c r="H443" s="104">
        <v>1645</v>
      </c>
      <c r="I443" s="100">
        <v>-30</v>
      </c>
      <c r="J443" s="105">
        <v>1573</v>
      </c>
      <c r="K443" s="101">
        <v>-2.5000000000000001E-2</v>
      </c>
      <c r="L443" s="102">
        <v>1560</v>
      </c>
    </row>
    <row r="444" spans="1:12" s="106" customFormat="1" x14ac:dyDescent="0.25">
      <c r="A444" s="98" t="s">
        <v>951</v>
      </c>
      <c r="B444" s="99" t="s">
        <v>952</v>
      </c>
      <c r="C444" s="100">
        <v>5587</v>
      </c>
      <c r="D444" s="101">
        <v>0</v>
      </c>
      <c r="E444" s="102">
        <v>505</v>
      </c>
      <c r="F444" s="103">
        <v>5813</v>
      </c>
      <c r="G444" s="101">
        <v>0</v>
      </c>
      <c r="H444" s="104">
        <v>460</v>
      </c>
      <c r="I444" s="100">
        <v>-226</v>
      </c>
      <c r="J444" s="105">
        <v>2302</v>
      </c>
      <c r="K444" s="101">
        <v>-3.9E-2</v>
      </c>
      <c r="L444" s="102">
        <v>1712</v>
      </c>
    </row>
    <row r="445" spans="1:12" s="106" customFormat="1" x14ac:dyDescent="0.25">
      <c r="A445" s="98" t="s">
        <v>953</v>
      </c>
      <c r="B445" s="99" t="s">
        <v>954</v>
      </c>
      <c r="C445" s="100">
        <v>1348</v>
      </c>
      <c r="D445" s="101">
        <v>0</v>
      </c>
      <c r="E445" s="102">
        <v>1564</v>
      </c>
      <c r="F445" s="103">
        <v>1300</v>
      </c>
      <c r="G445" s="101">
        <v>0</v>
      </c>
      <c r="H445" s="104">
        <v>1588</v>
      </c>
      <c r="I445" s="100">
        <v>48</v>
      </c>
      <c r="J445" s="105">
        <v>943</v>
      </c>
      <c r="K445" s="101">
        <v>3.6999999999999998E-2</v>
      </c>
      <c r="L445" s="102">
        <v>924</v>
      </c>
    </row>
    <row r="446" spans="1:12" s="106" customFormat="1" x14ac:dyDescent="0.25">
      <c r="A446" s="98" t="s">
        <v>955</v>
      </c>
      <c r="B446" s="99" t="s">
        <v>956</v>
      </c>
      <c r="C446" s="100">
        <v>1498</v>
      </c>
      <c r="D446" s="101">
        <v>0</v>
      </c>
      <c r="E446" s="102">
        <v>1489</v>
      </c>
      <c r="F446" s="103">
        <v>1538</v>
      </c>
      <c r="G446" s="101">
        <v>0</v>
      </c>
      <c r="H446" s="104">
        <v>1449</v>
      </c>
      <c r="I446" s="100">
        <v>-40</v>
      </c>
      <c r="J446" s="105">
        <v>1674</v>
      </c>
      <c r="K446" s="101">
        <v>-2.5999999999999999E-2</v>
      </c>
      <c r="L446" s="102">
        <v>1563</v>
      </c>
    </row>
    <row r="447" spans="1:12" s="106" customFormat="1" x14ac:dyDescent="0.25">
      <c r="A447" s="98" t="s">
        <v>957</v>
      </c>
      <c r="B447" s="99" t="s">
        <v>958</v>
      </c>
      <c r="C447" s="100">
        <v>1128</v>
      </c>
      <c r="D447" s="101">
        <v>0</v>
      </c>
      <c r="E447" s="102">
        <v>1708</v>
      </c>
      <c r="F447" s="103">
        <v>1261</v>
      </c>
      <c r="G447" s="101">
        <v>0</v>
      </c>
      <c r="H447" s="104">
        <v>1617</v>
      </c>
      <c r="I447" s="100">
        <v>-133</v>
      </c>
      <c r="J447" s="105">
        <v>2144</v>
      </c>
      <c r="K447" s="101">
        <v>-0.105</v>
      </c>
      <c r="L447" s="102">
        <v>2289</v>
      </c>
    </row>
    <row r="448" spans="1:12" s="106" customFormat="1" x14ac:dyDescent="0.25">
      <c r="A448" s="98" t="s">
        <v>959</v>
      </c>
      <c r="B448" s="99" t="s">
        <v>960</v>
      </c>
      <c r="C448" s="100">
        <v>1027</v>
      </c>
      <c r="D448" s="101">
        <v>0</v>
      </c>
      <c r="E448" s="102">
        <v>1777</v>
      </c>
      <c r="F448" s="103">
        <v>987</v>
      </c>
      <c r="G448" s="101">
        <v>0</v>
      </c>
      <c r="H448" s="104">
        <v>1808</v>
      </c>
      <c r="I448" s="100">
        <v>40</v>
      </c>
      <c r="J448" s="105">
        <v>980</v>
      </c>
      <c r="K448" s="101">
        <v>4.1000000000000002E-2</v>
      </c>
      <c r="L448" s="102">
        <v>891</v>
      </c>
    </row>
    <row r="449" spans="1:12" s="106" customFormat="1" x14ac:dyDescent="0.25">
      <c r="A449" s="98" t="s">
        <v>961</v>
      </c>
      <c r="B449" s="99" t="s">
        <v>962</v>
      </c>
      <c r="C449" s="100">
        <v>1124</v>
      </c>
      <c r="D449" s="101">
        <v>0</v>
      </c>
      <c r="E449" s="102">
        <v>1711</v>
      </c>
      <c r="F449" s="103">
        <v>1167</v>
      </c>
      <c r="G449" s="101">
        <v>0</v>
      </c>
      <c r="H449" s="104">
        <v>1683</v>
      </c>
      <c r="I449" s="100">
        <v>-43</v>
      </c>
      <c r="J449" s="105">
        <v>1692</v>
      </c>
      <c r="K449" s="101">
        <v>-3.6999999999999998E-2</v>
      </c>
      <c r="L449" s="102">
        <v>1685</v>
      </c>
    </row>
    <row r="450" spans="1:12" s="106" customFormat="1" x14ac:dyDescent="0.25">
      <c r="A450" s="98" t="s">
        <v>963</v>
      </c>
      <c r="B450" s="99" t="s">
        <v>964</v>
      </c>
      <c r="C450" s="100">
        <v>642</v>
      </c>
      <c r="D450" s="101">
        <v>0</v>
      </c>
      <c r="E450" s="102">
        <v>2072</v>
      </c>
      <c r="F450" s="103">
        <v>596</v>
      </c>
      <c r="G450" s="101">
        <v>0</v>
      </c>
      <c r="H450" s="104">
        <v>2125</v>
      </c>
      <c r="I450" s="100">
        <v>46</v>
      </c>
      <c r="J450" s="105">
        <v>954</v>
      </c>
      <c r="K450" s="101">
        <v>7.6999999999999999E-2</v>
      </c>
      <c r="L450" s="102">
        <v>608</v>
      </c>
    </row>
    <row r="451" spans="1:12" s="106" customFormat="1" x14ac:dyDescent="0.25">
      <c r="A451" s="98" t="s">
        <v>965</v>
      </c>
      <c r="B451" s="99" t="s">
        <v>966</v>
      </c>
      <c r="C451" s="100">
        <v>437</v>
      </c>
      <c r="D451" s="101">
        <v>0</v>
      </c>
      <c r="E451" s="102">
        <v>2258</v>
      </c>
      <c r="F451" s="103">
        <v>414</v>
      </c>
      <c r="G451" s="101">
        <v>0</v>
      </c>
      <c r="H451" s="104">
        <v>2287</v>
      </c>
      <c r="I451" s="100">
        <v>23</v>
      </c>
      <c r="J451" s="105">
        <v>1081</v>
      </c>
      <c r="K451" s="101">
        <v>5.6000000000000001E-2</v>
      </c>
      <c r="L451" s="102">
        <v>753</v>
      </c>
    </row>
    <row r="452" spans="1:12" s="106" customFormat="1" x14ac:dyDescent="0.25">
      <c r="A452" s="98" t="s">
        <v>967</v>
      </c>
      <c r="B452" s="99" t="s">
        <v>968</v>
      </c>
      <c r="C452" s="100">
        <v>219</v>
      </c>
      <c r="D452" s="101">
        <v>0</v>
      </c>
      <c r="E452" s="102">
        <v>2445</v>
      </c>
      <c r="F452" s="103">
        <v>200</v>
      </c>
      <c r="G452" s="101">
        <v>0</v>
      </c>
      <c r="H452" s="104">
        <v>2473</v>
      </c>
      <c r="I452" s="100">
        <v>19</v>
      </c>
      <c r="J452" s="105">
        <v>1114</v>
      </c>
      <c r="K452" s="101">
        <v>9.5000000000000001E-2</v>
      </c>
      <c r="L452" s="102">
        <v>507</v>
      </c>
    </row>
    <row r="453" spans="1:12" s="106" customFormat="1" x14ac:dyDescent="0.25">
      <c r="A453" s="98" t="s">
        <v>969</v>
      </c>
      <c r="B453" s="99" t="s">
        <v>970</v>
      </c>
      <c r="C453" s="100">
        <v>992</v>
      </c>
      <c r="D453" s="101">
        <v>0</v>
      </c>
      <c r="E453" s="102">
        <v>1801</v>
      </c>
      <c r="F453" s="103">
        <v>942</v>
      </c>
      <c r="G453" s="101">
        <v>0</v>
      </c>
      <c r="H453" s="104">
        <v>1843</v>
      </c>
      <c r="I453" s="100">
        <v>50</v>
      </c>
      <c r="J453" s="105">
        <v>932</v>
      </c>
      <c r="K453" s="101">
        <v>5.2999999999999999E-2</v>
      </c>
      <c r="L453" s="102">
        <v>784</v>
      </c>
    </row>
    <row r="454" spans="1:12" s="106" customFormat="1" x14ac:dyDescent="0.25">
      <c r="A454" s="98" t="s">
        <v>971</v>
      </c>
      <c r="B454" s="99" t="s">
        <v>972</v>
      </c>
      <c r="C454" s="100">
        <v>2919</v>
      </c>
      <c r="D454" s="101">
        <v>0</v>
      </c>
      <c r="E454" s="102">
        <v>934</v>
      </c>
      <c r="F454" s="103">
        <v>3024</v>
      </c>
      <c r="G454" s="101">
        <v>0</v>
      </c>
      <c r="H454" s="104">
        <v>895</v>
      </c>
      <c r="I454" s="100">
        <v>-105</v>
      </c>
      <c r="J454" s="105">
        <v>2038</v>
      </c>
      <c r="K454" s="101">
        <v>-3.5000000000000003E-2</v>
      </c>
      <c r="L454" s="102">
        <v>1658</v>
      </c>
    </row>
    <row r="455" spans="1:12" s="106" customFormat="1" x14ac:dyDescent="0.25">
      <c r="A455" s="98" t="s">
        <v>973</v>
      </c>
      <c r="B455" s="99" t="s">
        <v>974</v>
      </c>
      <c r="C455" s="100">
        <v>1149</v>
      </c>
      <c r="D455" s="101">
        <v>0</v>
      </c>
      <c r="E455" s="102">
        <v>1697</v>
      </c>
      <c r="F455" s="103">
        <v>1131</v>
      </c>
      <c r="G455" s="101">
        <v>0</v>
      </c>
      <c r="H455" s="104">
        <v>1704</v>
      </c>
      <c r="I455" s="100">
        <v>18</v>
      </c>
      <c r="J455" s="105">
        <v>1127</v>
      </c>
      <c r="K455" s="101">
        <v>1.6E-2</v>
      </c>
      <c r="L455" s="102">
        <v>1116</v>
      </c>
    </row>
    <row r="456" spans="1:12" s="106" customFormat="1" x14ac:dyDescent="0.25">
      <c r="A456" s="98" t="s">
        <v>975</v>
      </c>
      <c r="B456" s="99" t="s">
        <v>976</v>
      </c>
      <c r="C456" s="100">
        <v>1354</v>
      </c>
      <c r="D456" s="101">
        <v>0</v>
      </c>
      <c r="E456" s="102">
        <v>1561</v>
      </c>
      <c r="F456" s="103">
        <v>1508</v>
      </c>
      <c r="G456" s="101">
        <v>0</v>
      </c>
      <c r="H456" s="104">
        <v>1459</v>
      </c>
      <c r="I456" s="100">
        <v>-154</v>
      </c>
      <c r="J456" s="105">
        <v>2204</v>
      </c>
      <c r="K456" s="101">
        <v>-0.10199999999999999</v>
      </c>
      <c r="L456" s="102">
        <v>2265</v>
      </c>
    </row>
    <row r="457" spans="1:12" s="106" customFormat="1" x14ac:dyDescent="0.25">
      <c r="A457" s="98" t="s">
        <v>977</v>
      </c>
      <c r="B457" s="99" t="s">
        <v>978</v>
      </c>
      <c r="C457" s="100">
        <v>1645</v>
      </c>
      <c r="D457" s="101">
        <v>0</v>
      </c>
      <c r="E457" s="102">
        <v>1401</v>
      </c>
      <c r="F457" s="103">
        <v>1645</v>
      </c>
      <c r="G457" s="101">
        <v>0</v>
      </c>
      <c r="H457" s="104">
        <v>1394</v>
      </c>
      <c r="I457" s="100">
        <v>0</v>
      </c>
      <c r="J457" s="105">
        <v>1271</v>
      </c>
      <c r="K457" s="101">
        <v>0</v>
      </c>
      <c r="L457" s="102">
        <v>1270</v>
      </c>
    </row>
    <row r="458" spans="1:12" s="106" customFormat="1" x14ac:dyDescent="0.25">
      <c r="A458" s="98" t="s">
        <v>979</v>
      </c>
      <c r="B458" s="99" t="s">
        <v>980</v>
      </c>
      <c r="C458" s="100">
        <v>1131</v>
      </c>
      <c r="D458" s="101">
        <v>0</v>
      </c>
      <c r="E458" s="102">
        <v>1705</v>
      </c>
      <c r="F458" s="103">
        <v>1072</v>
      </c>
      <c r="G458" s="101">
        <v>0</v>
      </c>
      <c r="H458" s="104">
        <v>1745</v>
      </c>
      <c r="I458" s="100">
        <v>59</v>
      </c>
      <c r="J458" s="105">
        <v>889</v>
      </c>
      <c r="K458" s="101">
        <v>5.5E-2</v>
      </c>
      <c r="L458" s="102">
        <v>764</v>
      </c>
    </row>
    <row r="459" spans="1:12" s="106" customFormat="1" x14ac:dyDescent="0.25">
      <c r="A459" s="98" t="s">
        <v>981</v>
      </c>
      <c r="B459" s="99" t="s">
        <v>982</v>
      </c>
      <c r="C459" s="100">
        <v>1337</v>
      </c>
      <c r="D459" s="101">
        <v>0</v>
      </c>
      <c r="E459" s="102">
        <v>1572</v>
      </c>
      <c r="F459" s="103">
        <v>1340</v>
      </c>
      <c r="G459" s="101">
        <v>0</v>
      </c>
      <c r="H459" s="104">
        <v>1562</v>
      </c>
      <c r="I459" s="100">
        <v>-3</v>
      </c>
      <c r="J459" s="105">
        <v>1308</v>
      </c>
      <c r="K459" s="101">
        <v>-2E-3</v>
      </c>
      <c r="L459" s="102">
        <v>1299</v>
      </c>
    </row>
    <row r="460" spans="1:12" s="106" customFormat="1" x14ac:dyDescent="0.25">
      <c r="A460" s="98" t="s">
        <v>983</v>
      </c>
      <c r="B460" s="99" t="s">
        <v>984</v>
      </c>
      <c r="C460" s="100">
        <v>959</v>
      </c>
      <c r="D460" s="101">
        <v>0</v>
      </c>
      <c r="E460" s="102">
        <v>1821</v>
      </c>
      <c r="F460" s="103">
        <v>1025</v>
      </c>
      <c r="G460" s="101">
        <v>0</v>
      </c>
      <c r="H460" s="104">
        <v>1778</v>
      </c>
      <c r="I460" s="100">
        <v>-66</v>
      </c>
      <c r="J460" s="105">
        <v>1852</v>
      </c>
      <c r="K460" s="101">
        <v>-6.4000000000000001E-2</v>
      </c>
      <c r="L460" s="102">
        <v>1960</v>
      </c>
    </row>
    <row r="461" spans="1:12" s="106" customFormat="1" x14ac:dyDescent="0.25">
      <c r="A461" s="98" t="s">
        <v>985</v>
      </c>
      <c r="B461" s="99" t="s">
        <v>986</v>
      </c>
      <c r="C461" s="100">
        <v>814</v>
      </c>
      <c r="D461" s="101">
        <v>0</v>
      </c>
      <c r="E461" s="102">
        <v>1938</v>
      </c>
      <c r="F461" s="103">
        <v>1278</v>
      </c>
      <c r="G461" s="101">
        <v>0</v>
      </c>
      <c r="H461" s="104">
        <v>1605</v>
      </c>
      <c r="I461" s="100">
        <v>-464</v>
      </c>
      <c r="J461" s="105">
        <v>2446</v>
      </c>
      <c r="K461" s="101">
        <v>-0.36299999999999999</v>
      </c>
      <c r="L461" s="102">
        <v>2565</v>
      </c>
    </row>
    <row r="462" spans="1:12" s="106" customFormat="1" x14ac:dyDescent="0.25">
      <c r="A462" s="98" t="s">
        <v>987</v>
      </c>
      <c r="B462" s="99" t="s">
        <v>988</v>
      </c>
      <c r="C462" s="100">
        <v>696</v>
      </c>
      <c r="D462" s="101">
        <v>0</v>
      </c>
      <c r="E462" s="102">
        <v>2029</v>
      </c>
      <c r="F462" s="103">
        <v>782</v>
      </c>
      <c r="G462" s="101">
        <v>0</v>
      </c>
      <c r="H462" s="104">
        <v>1967</v>
      </c>
      <c r="I462" s="100">
        <v>-86</v>
      </c>
      <c r="J462" s="105">
        <v>1947</v>
      </c>
      <c r="K462" s="101">
        <v>-0.11</v>
      </c>
      <c r="L462" s="102">
        <v>2319</v>
      </c>
    </row>
    <row r="463" spans="1:12" s="106" customFormat="1" x14ac:dyDescent="0.25">
      <c r="A463" s="98" t="s">
        <v>989</v>
      </c>
      <c r="B463" s="99" t="s">
        <v>990</v>
      </c>
      <c r="C463" s="100">
        <v>1204</v>
      </c>
      <c r="D463" s="101">
        <v>0</v>
      </c>
      <c r="E463" s="102">
        <v>1664</v>
      </c>
      <c r="F463" s="103">
        <v>1177</v>
      </c>
      <c r="G463" s="101">
        <v>0</v>
      </c>
      <c r="H463" s="104">
        <v>1677</v>
      </c>
      <c r="I463" s="100">
        <v>27</v>
      </c>
      <c r="J463" s="105">
        <v>1052</v>
      </c>
      <c r="K463" s="101">
        <v>2.3E-2</v>
      </c>
      <c r="L463" s="102">
        <v>1048</v>
      </c>
    </row>
    <row r="464" spans="1:12" s="106" customFormat="1" x14ac:dyDescent="0.25">
      <c r="A464" s="98" t="s">
        <v>991</v>
      </c>
      <c r="B464" s="99" t="s">
        <v>992</v>
      </c>
      <c r="C464" s="100">
        <v>933</v>
      </c>
      <c r="D464" s="101">
        <v>0</v>
      </c>
      <c r="E464" s="102">
        <v>1844</v>
      </c>
      <c r="F464" s="103">
        <v>967</v>
      </c>
      <c r="G464" s="101">
        <v>0</v>
      </c>
      <c r="H464" s="104">
        <v>1822</v>
      </c>
      <c r="I464" s="100">
        <v>-34</v>
      </c>
      <c r="J464" s="105">
        <v>1610</v>
      </c>
      <c r="K464" s="101">
        <v>-3.5000000000000003E-2</v>
      </c>
      <c r="L464" s="102">
        <v>1658</v>
      </c>
    </row>
    <row r="465" spans="1:12" s="106" customFormat="1" x14ac:dyDescent="0.25">
      <c r="A465" s="98" t="s">
        <v>993</v>
      </c>
      <c r="B465" s="99" t="s">
        <v>994</v>
      </c>
      <c r="C465" s="100">
        <v>596</v>
      </c>
      <c r="D465" s="101">
        <v>0</v>
      </c>
      <c r="E465" s="102">
        <v>2110</v>
      </c>
      <c r="F465" s="103">
        <v>564</v>
      </c>
      <c r="G465" s="101">
        <v>0</v>
      </c>
      <c r="H465" s="104">
        <v>2145</v>
      </c>
      <c r="I465" s="100">
        <v>32</v>
      </c>
      <c r="J465" s="105">
        <v>1028</v>
      </c>
      <c r="K465" s="101">
        <v>5.7000000000000002E-2</v>
      </c>
      <c r="L465" s="102">
        <v>743</v>
      </c>
    </row>
    <row r="466" spans="1:12" s="106" customFormat="1" x14ac:dyDescent="0.25">
      <c r="A466" s="98" t="s">
        <v>995</v>
      </c>
      <c r="B466" s="99" t="s">
        <v>996</v>
      </c>
      <c r="C466" s="100">
        <v>1242</v>
      </c>
      <c r="D466" s="101">
        <v>0</v>
      </c>
      <c r="E466" s="102">
        <v>1633</v>
      </c>
      <c r="F466" s="103">
        <v>1341</v>
      </c>
      <c r="G466" s="101">
        <v>0</v>
      </c>
      <c r="H466" s="104">
        <v>1560</v>
      </c>
      <c r="I466" s="100">
        <v>-99</v>
      </c>
      <c r="J466" s="105">
        <v>2014</v>
      </c>
      <c r="K466" s="101">
        <v>-7.3999999999999996E-2</v>
      </c>
      <c r="L466" s="102">
        <v>2049</v>
      </c>
    </row>
    <row r="467" spans="1:12" s="106" customFormat="1" x14ac:dyDescent="0.25">
      <c r="A467" s="98" t="s">
        <v>997</v>
      </c>
      <c r="B467" s="99" t="s">
        <v>998</v>
      </c>
      <c r="C467" s="100">
        <v>1721</v>
      </c>
      <c r="D467" s="101">
        <v>0</v>
      </c>
      <c r="E467" s="102">
        <v>1367</v>
      </c>
      <c r="F467" s="103">
        <v>1763</v>
      </c>
      <c r="G467" s="101">
        <v>0</v>
      </c>
      <c r="H467" s="104">
        <v>1334</v>
      </c>
      <c r="I467" s="100">
        <v>-42</v>
      </c>
      <c r="J467" s="105">
        <v>1688</v>
      </c>
      <c r="K467" s="101">
        <v>-2.4E-2</v>
      </c>
      <c r="L467" s="102">
        <v>1552</v>
      </c>
    </row>
    <row r="468" spans="1:12" s="90" customFormat="1" ht="12.75" x14ac:dyDescent="0.2">
      <c r="A468" s="91" t="s">
        <v>999</v>
      </c>
      <c r="B468" s="90" t="s">
        <v>71</v>
      </c>
      <c r="C468" s="92">
        <v>625249</v>
      </c>
      <c r="D468" s="93">
        <v>4.9000000000000002E-2</v>
      </c>
      <c r="E468" s="94" t="s">
        <v>10</v>
      </c>
      <c r="F468" s="95">
        <v>597635</v>
      </c>
      <c r="G468" s="93">
        <v>4.9000000000000002E-2</v>
      </c>
      <c r="H468" s="96" t="s">
        <v>10</v>
      </c>
      <c r="I468" s="92">
        <v>27614</v>
      </c>
      <c r="J468" s="97" t="s">
        <v>10</v>
      </c>
      <c r="K468" s="93">
        <v>4.5999999999999999E-2</v>
      </c>
      <c r="L468" s="94" t="s">
        <v>10</v>
      </c>
    </row>
    <row r="469" spans="1:12" s="106" customFormat="1" x14ac:dyDescent="0.25">
      <c r="A469" s="98" t="s">
        <v>1000</v>
      </c>
      <c r="B469" s="99" t="s">
        <v>1001</v>
      </c>
      <c r="C469" s="100">
        <v>6574</v>
      </c>
      <c r="D469" s="101">
        <v>1E-3</v>
      </c>
      <c r="E469" s="102">
        <v>427</v>
      </c>
      <c r="F469" s="103">
        <v>4804</v>
      </c>
      <c r="G469" s="101">
        <v>0</v>
      </c>
      <c r="H469" s="104">
        <v>567</v>
      </c>
      <c r="I469" s="100">
        <v>1770</v>
      </c>
      <c r="J469" s="105">
        <v>120</v>
      </c>
      <c r="K469" s="101">
        <v>0.36799999999999999</v>
      </c>
      <c r="L469" s="102">
        <v>71</v>
      </c>
    </row>
    <row r="470" spans="1:12" s="106" customFormat="1" x14ac:dyDescent="0.25">
      <c r="A470" s="98" t="s">
        <v>1002</v>
      </c>
      <c r="B470" s="99" t="s">
        <v>1003</v>
      </c>
      <c r="C470" s="100">
        <v>60427</v>
      </c>
      <c r="D470" s="101">
        <v>5.0000000000000001E-3</v>
      </c>
      <c r="E470" s="102">
        <v>8</v>
      </c>
      <c r="F470" s="103">
        <v>58434</v>
      </c>
      <c r="G470" s="101">
        <v>5.0000000000000001E-3</v>
      </c>
      <c r="H470" s="104">
        <v>9</v>
      </c>
      <c r="I470" s="100">
        <v>1993</v>
      </c>
      <c r="J470" s="105">
        <v>97</v>
      </c>
      <c r="K470" s="101">
        <v>3.4000000000000002E-2</v>
      </c>
      <c r="L470" s="102">
        <v>948</v>
      </c>
    </row>
    <row r="471" spans="1:12" s="106" customFormat="1" x14ac:dyDescent="0.25">
      <c r="A471" s="98" t="s">
        <v>1004</v>
      </c>
      <c r="B471" s="99" t="s">
        <v>1005</v>
      </c>
      <c r="C471" s="100">
        <v>1277</v>
      </c>
      <c r="D471" s="101">
        <v>0</v>
      </c>
      <c r="E471" s="102">
        <v>1605</v>
      </c>
      <c r="F471" s="103">
        <v>1408</v>
      </c>
      <c r="G471" s="101">
        <v>0</v>
      </c>
      <c r="H471" s="104">
        <v>1515</v>
      </c>
      <c r="I471" s="100">
        <v>-131</v>
      </c>
      <c r="J471" s="105">
        <v>2138</v>
      </c>
      <c r="K471" s="101">
        <v>-9.2999999999999999E-2</v>
      </c>
      <c r="L471" s="102">
        <v>2202</v>
      </c>
    </row>
    <row r="472" spans="1:12" s="106" customFormat="1" x14ac:dyDescent="0.25">
      <c r="A472" s="98" t="s">
        <v>1006</v>
      </c>
      <c r="B472" s="99" t="s">
        <v>1007</v>
      </c>
      <c r="C472" s="100">
        <v>9726</v>
      </c>
      <c r="D472" s="101">
        <v>1E-3</v>
      </c>
      <c r="E472" s="102">
        <v>263</v>
      </c>
      <c r="F472" s="103">
        <v>9923</v>
      </c>
      <c r="G472" s="101">
        <v>1E-3</v>
      </c>
      <c r="H472" s="104">
        <v>237</v>
      </c>
      <c r="I472" s="100">
        <v>-197</v>
      </c>
      <c r="J472" s="105">
        <v>2271</v>
      </c>
      <c r="K472" s="101">
        <v>-0.02</v>
      </c>
      <c r="L472" s="102">
        <v>1500</v>
      </c>
    </row>
    <row r="473" spans="1:12" s="106" customFormat="1" x14ac:dyDescent="0.25">
      <c r="A473" s="98" t="s">
        <v>1008</v>
      </c>
      <c r="B473" s="99" t="s">
        <v>1009</v>
      </c>
      <c r="C473" s="100">
        <v>54582</v>
      </c>
      <c r="D473" s="101">
        <v>4.0000000000000001E-3</v>
      </c>
      <c r="E473" s="102">
        <v>13</v>
      </c>
      <c r="F473" s="103">
        <v>55521</v>
      </c>
      <c r="G473" s="101">
        <v>5.0000000000000001E-3</v>
      </c>
      <c r="H473" s="104">
        <v>12</v>
      </c>
      <c r="I473" s="100">
        <v>-939</v>
      </c>
      <c r="J473" s="105">
        <v>2531</v>
      </c>
      <c r="K473" s="101">
        <v>-1.7000000000000001E-2</v>
      </c>
      <c r="L473" s="102">
        <v>1467</v>
      </c>
    </row>
    <row r="474" spans="1:12" s="106" customFormat="1" x14ac:dyDescent="0.25">
      <c r="A474" s="98" t="s">
        <v>1010</v>
      </c>
      <c r="B474" s="99" t="s">
        <v>1011</v>
      </c>
      <c r="C474" s="100">
        <v>20075</v>
      </c>
      <c r="D474" s="101">
        <v>2E-3</v>
      </c>
      <c r="E474" s="102">
        <v>85</v>
      </c>
      <c r="F474" s="103">
        <v>16442</v>
      </c>
      <c r="G474" s="101">
        <v>1E-3</v>
      </c>
      <c r="H474" s="104">
        <v>110</v>
      </c>
      <c r="I474" s="100">
        <v>3633</v>
      </c>
      <c r="J474" s="105">
        <v>32</v>
      </c>
      <c r="K474" s="101">
        <v>0.221</v>
      </c>
      <c r="L474" s="102">
        <v>176</v>
      </c>
    </row>
    <row r="475" spans="1:12" s="106" customFormat="1" x14ac:dyDescent="0.25">
      <c r="A475" s="98" t="s">
        <v>1012</v>
      </c>
      <c r="B475" s="99" t="s">
        <v>1013</v>
      </c>
      <c r="C475" s="100">
        <v>4009</v>
      </c>
      <c r="D475" s="101">
        <v>0</v>
      </c>
      <c r="E475" s="102">
        <v>717</v>
      </c>
      <c r="F475" s="103">
        <v>3900</v>
      </c>
      <c r="G475" s="101">
        <v>0</v>
      </c>
      <c r="H475" s="104">
        <v>718</v>
      </c>
      <c r="I475" s="100">
        <v>109</v>
      </c>
      <c r="J475" s="105">
        <v>717</v>
      </c>
      <c r="K475" s="101">
        <v>2.8000000000000001E-2</v>
      </c>
      <c r="L475" s="102">
        <v>1004</v>
      </c>
    </row>
    <row r="476" spans="1:12" s="106" customFormat="1" x14ac:dyDescent="0.25">
      <c r="A476" s="98" t="s">
        <v>1014</v>
      </c>
      <c r="B476" s="99" t="s">
        <v>1015</v>
      </c>
      <c r="C476" s="100">
        <v>8380</v>
      </c>
      <c r="D476" s="101">
        <v>1E-3</v>
      </c>
      <c r="E476" s="102">
        <v>308</v>
      </c>
      <c r="F476" s="103">
        <v>8227</v>
      </c>
      <c r="G476" s="101">
        <v>1E-3</v>
      </c>
      <c r="H476" s="104">
        <v>296</v>
      </c>
      <c r="I476" s="100">
        <v>153</v>
      </c>
      <c r="J476" s="105">
        <v>624</v>
      </c>
      <c r="K476" s="101">
        <v>1.9E-2</v>
      </c>
      <c r="L476" s="102">
        <v>1085</v>
      </c>
    </row>
    <row r="477" spans="1:12" s="106" customFormat="1" x14ac:dyDescent="0.25">
      <c r="A477" s="98" t="s">
        <v>1016</v>
      </c>
      <c r="B477" s="99" t="s">
        <v>1017</v>
      </c>
      <c r="C477" s="100">
        <v>17565</v>
      </c>
      <c r="D477" s="101">
        <v>1E-3</v>
      </c>
      <c r="E477" s="102">
        <v>114</v>
      </c>
      <c r="F477" s="103">
        <v>17619</v>
      </c>
      <c r="G477" s="101">
        <v>1E-3</v>
      </c>
      <c r="H477" s="104">
        <v>93</v>
      </c>
      <c r="I477" s="100">
        <v>-54</v>
      </c>
      <c r="J477" s="105">
        <v>1783</v>
      </c>
      <c r="K477" s="101">
        <v>-3.0000000000000001E-3</v>
      </c>
      <c r="L477" s="102">
        <v>1316</v>
      </c>
    </row>
    <row r="478" spans="1:12" s="106" customFormat="1" x14ac:dyDescent="0.25">
      <c r="A478" s="98" t="s">
        <v>1018</v>
      </c>
      <c r="B478" s="99" t="s">
        <v>1019</v>
      </c>
      <c r="C478" s="100">
        <v>2158</v>
      </c>
      <c r="D478" s="101">
        <v>0</v>
      </c>
      <c r="E478" s="102">
        <v>1182</v>
      </c>
      <c r="F478" s="103">
        <v>2083</v>
      </c>
      <c r="G478" s="101">
        <v>0</v>
      </c>
      <c r="H478" s="104">
        <v>1200</v>
      </c>
      <c r="I478" s="100">
        <v>75</v>
      </c>
      <c r="J478" s="105">
        <v>831</v>
      </c>
      <c r="K478" s="101">
        <v>3.5999999999999997E-2</v>
      </c>
      <c r="L478" s="102">
        <v>931</v>
      </c>
    </row>
    <row r="479" spans="1:12" s="106" customFormat="1" x14ac:dyDescent="0.25">
      <c r="A479" s="98" t="s">
        <v>1020</v>
      </c>
      <c r="B479" s="99" t="s">
        <v>1021</v>
      </c>
      <c r="C479" s="100">
        <v>1144</v>
      </c>
      <c r="D479" s="101">
        <v>0</v>
      </c>
      <c r="E479" s="102">
        <v>1701</v>
      </c>
      <c r="F479" s="103">
        <v>1313</v>
      </c>
      <c r="G479" s="101">
        <v>0</v>
      </c>
      <c r="H479" s="104">
        <v>1578</v>
      </c>
      <c r="I479" s="100">
        <v>-169</v>
      </c>
      <c r="J479" s="105">
        <v>2228</v>
      </c>
      <c r="K479" s="101">
        <v>-0.129</v>
      </c>
      <c r="L479" s="102">
        <v>2389</v>
      </c>
    </row>
    <row r="480" spans="1:12" s="106" customFormat="1" x14ac:dyDescent="0.25">
      <c r="A480" s="98" t="s">
        <v>1022</v>
      </c>
      <c r="B480" s="99" t="s">
        <v>1023</v>
      </c>
      <c r="C480" s="100">
        <v>5706</v>
      </c>
      <c r="D480" s="101">
        <v>0</v>
      </c>
      <c r="E480" s="102">
        <v>490</v>
      </c>
      <c r="F480" s="103">
        <v>5199</v>
      </c>
      <c r="G480" s="101">
        <v>0</v>
      </c>
      <c r="H480" s="104">
        <v>523</v>
      </c>
      <c r="I480" s="100">
        <v>507</v>
      </c>
      <c r="J480" s="105">
        <v>315</v>
      </c>
      <c r="K480" s="101">
        <v>9.8000000000000004E-2</v>
      </c>
      <c r="L480" s="102">
        <v>493</v>
      </c>
    </row>
    <row r="481" spans="1:12" s="106" customFormat="1" x14ac:dyDescent="0.25">
      <c r="A481" s="98" t="s">
        <v>1024</v>
      </c>
      <c r="B481" s="99" t="s">
        <v>1025</v>
      </c>
      <c r="C481" s="100">
        <v>34300</v>
      </c>
      <c r="D481" s="101">
        <v>3.0000000000000001E-3</v>
      </c>
      <c r="E481" s="102">
        <v>29</v>
      </c>
      <c r="F481" s="103">
        <v>34865</v>
      </c>
      <c r="G481" s="101">
        <v>3.0000000000000001E-3</v>
      </c>
      <c r="H481" s="104">
        <v>28</v>
      </c>
      <c r="I481" s="100">
        <v>-565</v>
      </c>
      <c r="J481" s="105">
        <v>2482</v>
      </c>
      <c r="K481" s="101">
        <v>-1.6E-2</v>
      </c>
      <c r="L481" s="102">
        <v>1460</v>
      </c>
    </row>
    <row r="482" spans="1:12" s="106" customFormat="1" x14ac:dyDescent="0.25">
      <c r="A482" s="98" t="s">
        <v>1026</v>
      </c>
      <c r="B482" s="99" t="s">
        <v>1027</v>
      </c>
      <c r="C482" s="100">
        <v>2225</v>
      </c>
      <c r="D482" s="101">
        <v>0</v>
      </c>
      <c r="E482" s="102">
        <v>1161</v>
      </c>
      <c r="F482" s="103">
        <v>2191</v>
      </c>
      <c r="G482" s="101">
        <v>0</v>
      </c>
      <c r="H482" s="104">
        <v>1157</v>
      </c>
      <c r="I482" s="100">
        <v>34</v>
      </c>
      <c r="J482" s="105">
        <v>1016</v>
      </c>
      <c r="K482" s="101">
        <v>1.6E-2</v>
      </c>
      <c r="L482" s="102">
        <v>1116</v>
      </c>
    </row>
    <row r="483" spans="1:12" s="106" customFormat="1" x14ac:dyDescent="0.25">
      <c r="A483" s="98" t="s">
        <v>1028</v>
      </c>
      <c r="B483" s="99" t="s">
        <v>1029</v>
      </c>
      <c r="C483" s="100">
        <v>15029</v>
      </c>
      <c r="D483" s="101">
        <v>1E-3</v>
      </c>
      <c r="E483" s="102">
        <v>148</v>
      </c>
      <c r="F483" s="103">
        <v>12102</v>
      </c>
      <c r="G483" s="101">
        <v>1E-3</v>
      </c>
      <c r="H483" s="104">
        <v>178</v>
      </c>
      <c r="I483" s="100">
        <v>2927</v>
      </c>
      <c r="J483" s="105">
        <v>51</v>
      </c>
      <c r="K483" s="101">
        <v>0.24199999999999999</v>
      </c>
      <c r="L483" s="102">
        <v>154</v>
      </c>
    </row>
    <row r="484" spans="1:12" s="106" customFormat="1" x14ac:dyDescent="0.25">
      <c r="A484" s="98" t="s">
        <v>1030</v>
      </c>
      <c r="B484" s="99" t="s">
        <v>1031</v>
      </c>
      <c r="C484" s="100">
        <v>1003</v>
      </c>
      <c r="D484" s="101">
        <v>0</v>
      </c>
      <c r="E484" s="102">
        <v>1793</v>
      </c>
      <c r="F484" s="103">
        <v>893</v>
      </c>
      <c r="G484" s="101">
        <v>0</v>
      </c>
      <c r="H484" s="104">
        <v>1880</v>
      </c>
      <c r="I484" s="100">
        <v>110</v>
      </c>
      <c r="J484" s="105">
        <v>714</v>
      </c>
      <c r="K484" s="101">
        <v>0.123</v>
      </c>
      <c r="L484" s="102">
        <v>389</v>
      </c>
    </row>
    <row r="485" spans="1:12" s="106" customFormat="1" x14ac:dyDescent="0.25">
      <c r="A485" s="98" t="s">
        <v>1032</v>
      </c>
      <c r="B485" s="99" t="s">
        <v>1033</v>
      </c>
      <c r="C485" s="100">
        <v>1041</v>
      </c>
      <c r="D485" s="101">
        <v>0</v>
      </c>
      <c r="E485" s="102">
        <v>1770</v>
      </c>
      <c r="F485" s="103">
        <v>492</v>
      </c>
      <c r="G485" s="101">
        <v>0</v>
      </c>
      <c r="H485" s="104">
        <v>2221</v>
      </c>
      <c r="I485" s="100">
        <v>549</v>
      </c>
      <c r="J485" s="105">
        <v>291</v>
      </c>
      <c r="K485" s="101">
        <v>1.1160000000000001</v>
      </c>
      <c r="L485" s="102">
        <v>5</v>
      </c>
    </row>
    <row r="486" spans="1:12" s="106" customFormat="1" x14ac:dyDescent="0.25">
      <c r="A486" s="98" t="s">
        <v>1034</v>
      </c>
      <c r="B486" s="99" t="s">
        <v>1035</v>
      </c>
      <c r="C486" s="100">
        <v>1622</v>
      </c>
      <c r="D486" s="101">
        <v>0</v>
      </c>
      <c r="E486" s="102">
        <v>1411</v>
      </c>
      <c r="F486" s="103">
        <v>1981</v>
      </c>
      <c r="G486" s="101">
        <v>0</v>
      </c>
      <c r="H486" s="104">
        <v>1245</v>
      </c>
      <c r="I486" s="100">
        <v>-359</v>
      </c>
      <c r="J486" s="105">
        <v>2402</v>
      </c>
      <c r="K486" s="101">
        <v>-0.18099999999999999</v>
      </c>
      <c r="L486" s="102">
        <v>2499</v>
      </c>
    </row>
    <row r="487" spans="1:12" s="106" customFormat="1" x14ac:dyDescent="0.25">
      <c r="A487" s="98" t="s">
        <v>1036</v>
      </c>
      <c r="B487" s="99" t="s">
        <v>1037</v>
      </c>
      <c r="C487" s="100">
        <v>1442</v>
      </c>
      <c r="D487" s="101">
        <v>0</v>
      </c>
      <c r="E487" s="102">
        <v>1514</v>
      </c>
      <c r="F487" s="103">
        <v>927</v>
      </c>
      <c r="G487" s="101">
        <v>0</v>
      </c>
      <c r="H487" s="104">
        <v>1857</v>
      </c>
      <c r="I487" s="100">
        <v>515</v>
      </c>
      <c r="J487" s="105">
        <v>311</v>
      </c>
      <c r="K487" s="101">
        <v>0.55600000000000005</v>
      </c>
      <c r="L487" s="102">
        <v>30</v>
      </c>
    </row>
    <row r="488" spans="1:12" s="106" customFormat="1" x14ac:dyDescent="0.25">
      <c r="A488" s="98" t="s">
        <v>1038</v>
      </c>
      <c r="B488" s="99" t="s">
        <v>1039</v>
      </c>
      <c r="C488" s="100">
        <v>32559</v>
      </c>
      <c r="D488" s="101">
        <v>3.0000000000000001E-3</v>
      </c>
      <c r="E488" s="102">
        <v>33</v>
      </c>
      <c r="F488" s="103">
        <v>32681</v>
      </c>
      <c r="G488" s="101">
        <v>3.0000000000000001E-3</v>
      </c>
      <c r="H488" s="104">
        <v>32</v>
      </c>
      <c r="I488" s="100">
        <v>-122</v>
      </c>
      <c r="J488" s="105">
        <v>2108</v>
      </c>
      <c r="K488" s="101">
        <v>-4.0000000000000001E-3</v>
      </c>
      <c r="L488" s="102">
        <v>1326</v>
      </c>
    </row>
    <row r="489" spans="1:12" s="106" customFormat="1" x14ac:dyDescent="0.25">
      <c r="A489" s="98" t="s">
        <v>1040</v>
      </c>
      <c r="B489" s="99" t="s">
        <v>1041</v>
      </c>
      <c r="C489" s="100">
        <v>18909</v>
      </c>
      <c r="D489" s="101">
        <v>1E-3</v>
      </c>
      <c r="E489" s="102">
        <v>98</v>
      </c>
      <c r="F489" s="103">
        <v>19276</v>
      </c>
      <c r="G489" s="101">
        <v>2E-3</v>
      </c>
      <c r="H489" s="104">
        <v>80</v>
      </c>
      <c r="I489" s="100">
        <v>-367</v>
      </c>
      <c r="J489" s="105">
        <v>2408</v>
      </c>
      <c r="K489" s="101">
        <v>-1.9E-2</v>
      </c>
      <c r="L489" s="102">
        <v>1488</v>
      </c>
    </row>
    <row r="490" spans="1:12" s="106" customFormat="1" x14ac:dyDescent="0.25">
      <c r="A490" s="98" t="s">
        <v>1042</v>
      </c>
      <c r="B490" s="99" t="s">
        <v>1043</v>
      </c>
      <c r="C490" s="100">
        <v>45436</v>
      </c>
      <c r="D490" s="101">
        <v>4.0000000000000001E-3</v>
      </c>
      <c r="E490" s="102">
        <v>19</v>
      </c>
      <c r="F490" s="103">
        <v>44141</v>
      </c>
      <c r="G490" s="101">
        <v>4.0000000000000001E-3</v>
      </c>
      <c r="H490" s="104">
        <v>20</v>
      </c>
      <c r="I490" s="100">
        <v>1295</v>
      </c>
      <c r="J490" s="105">
        <v>170</v>
      </c>
      <c r="K490" s="101">
        <v>2.9000000000000001E-2</v>
      </c>
      <c r="L490" s="102">
        <v>994</v>
      </c>
    </row>
    <row r="491" spans="1:12" s="106" customFormat="1" x14ac:dyDescent="0.25">
      <c r="A491" s="98" t="s">
        <v>1044</v>
      </c>
      <c r="B491" s="99" t="s">
        <v>1045</v>
      </c>
      <c r="C491" s="100">
        <v>9902</v>
      </c>
      <c r="D491" s="101">
        <v>1E-3</v>
      </c>
      <c r="E491" s="102">
        <v>258</v>
      </c>
      <c r="F491" s="103">
        <v>8810</v>
      </c>
      <c r="G491" s="101">
        <v>1E-3</v>
      </c>
      <c r="H491" s="104">
        <v>276</v>
      </c>
      <c r="I491" s="100">
        <v>1092</v>
      </c>
      <c r="J491" s="105">
        <v>190</v>
      </c>
      <c r="K491" s="101">
        <v>0.124</v>
      </c>
      <c r="L491" s="102">
        <v>386</v>
      </c>
    </row>
    <row r="492" spans="1:12" s="106" customFormat="1" x14ac:dyDescent="0.25">
      <c r="A492" s="98" t="s">
        <v>1046</v>
      </c>
      <c r="B492" s="99" t="s">
        <v>1047</v>
      </c>
      <c r="C492" s="100">
        <v>8728</v>
      </c>
      <c r="D492" s="101">
        <v>1E-3</v>
      </c>
      <c r="E492" s="102">
        <v>299</v>
      </c>
      <c r="F492" s="103">
        <v>10023</v>
      </c>
      <c r="G492" s="101">
        <v>1E-3</v>
      </c>
      <c r="H492" s="104">
        <v>232</v>
      </c>
      <c r="I492" s="100">
        <v>-1295</v>
      </c>
      <c r="J492" s="105">
        <v>2544</v>
      </c>
      <c r="K492" s="101">
        <v>-0.129</v>
      </c>
      <c r="L492" s="102">
        <v>2389</v>
      </c>
    </row>
    <row r="493" spans="1:12" s="106" customFormat="1" x14ac:dyDescent="0.25">
      <c r="A493" s="98" t="s">
        <v>1048</v>
      </c>
      <c r="B493" s="99" t="s">
        <v>1049</v>
      </c>
      <c r="C493" s="100">
        <v>3152</v>
      </c>
      <c r="D493" s="101">
        <v>0</v>
      </c>
      <c r="E493" s="102">
        <v>872</v>
      </c>
      <c r="F493" s="103">
        <v>3125</v>
      </c>
      <c r="G493" s="101">
        <v>0</v>
      </c>
      <c r="H493" s="104">
        <v>868</v>
      </c>
      <c r="I493" s="100">
        <v>27</v>
      </c>
      <c r="J493" s="105">
        <v>1052</v>
      </c>
      <c r="K493" s="101">
        <v>8.9999999999999993E-3</v>
      </c>
      <c r="L493" s="102">
        <v>1185</v>
      </c>
    </row>
    <row r="494" spans="1:12" s="106" customFormat="1" x14ac:dyDescent="0.25">
      <c r="A494" s="98" t="s">
        <v>1050</v>
      </c>
      <c r="B494" s="99" t="s">
        <v>1051</v>
      </c>
      <c r="C494" s="100">
        <v>11070</v>
      </c>
      <c r="D494" s="101">
        <v>1E-3</v>
      </c>
      <c r="E494" s="102">
        <v>219</v>
      </c>
      <c r="F494" s="103">
        <v>10698</v>
      </c>
      <c r="G494" s="101">
        <v>1E-3</v>
      </c>
      <c r="H494" s="104">
        <v>215</v>
      </c>
      <c r="I494" s="100">
        <v>372</v>
      </c>
      <c r="J494" s="105">
        <v>383</v>
      </c>
      <c r="K494" s="101">
        <v>3.5000000000000003E-2</v>
      </c>
      <c r="L494" s="102">
        <v>942</v>
      </c>
    </row>
    <row r="495" spans="1:12" s="106" customFormat="1" x14ac:dyDescent="0.25">
      <c r="A495" s="98" t="s">
        <v>1052</v>
      </c>
      <c r="B495" s="99" t="s">
        <v>1053</v>
      </c>
      <c r="C495" s="100">
        <v>2528</v>
      </c>
      <c r="D495" s="101">
        <v>0</v>
      </c>
      <c r="E495" s="102">
        <v>1050</v>
      </c>
      <c r="F495" s="103">
        <v>2252</v>
      </c>
      <c r="G495" s="101">
        <v>0</v>
      </c>
      <c r="H495" s="104">
        <v>1131</v>
      </c>
      <c r="I495" s="100">
        <v>276</v>
      </c>
      <c r="J495" s="105">
        <v>452</v>
      </c>
      <c r="K495" s="101">
        <v>0.123</v>
      </c>
      <c r="L495" s="102">
        <v>389</v>
      </c>
    </row>
    <row r="496" spans="1:12" s="106" customFormat="1" x14ac:dyDescent="0.25">
      <c r="A496" s="98" t="s">
        <v>1054</v>
      </c>
      <c r="B496" s="99" t="s">
        <v>1055</v>
      </c>
      <c r="C496" s="100">
        <v>2248</v>
      </c>
      <c r="D496" s="101">
        <v>0</v>
      </c>
      <c r="E496" s="102">
        <v>1154</v>
      </c>
      <c r="F496" s="103">
        <v>2312</v>
      </c>
      <c r="G496" s="101">
        <v>0</v>
      </c>
      <c r="H496" s="104">
        <v>1102</v>
      </c>
      <c r="I496" s="100">
        <v>-64</v>
      </c>
      <c r="J496" s="105">
        <v>1843</v>
      </c>
      <c r="K496" s="101">
        <v>-2.8000000000000001E-2</v>
      </c>
      <c r="L496" s="102">
        <v>1587</v>
      </c>
    </row>
    <row r="497" spans="1:12" s="106" customFormat="1" x14ac:dyDescent="0.25">
      <c r="A497" s="98" t="s">
        <v>1056</v>
      </c>
      <c r="B497" s="99" t="s">
        <v>1057</v>
      </c>
      <c r="C497" s="100">
        <v>19299</v>
      </c>
      <c r="D497" s="101">
        <v>2E-3</v>
      </c>
      <c r="E497" s="102">
        <v>94</v>
      </c>
      <c r="F497" s="103">
        <v>18206</v>
      </c>
      <c r="G497" s="101">
        <v>1E-3</v>
      </c>
      <c r="H497" s="104">
        <v>87</v>
      </c>
      <c r="I497" s="100">
        <v>1093</v>
      </c>
      <c r="J497" s="105">
        <v>189</v>
      </c>
      <c r="K497" s="101">
        <v>0.06</v>
      </c>
      <c r="L497" s="102">
        <v>725</v>
      </c>
    </row>
    <row r="498" spans="1:12" s="106" customFormat="1" x14ac:dyDescent="0.25">
      <c r="A498" s="98" t="s">
        <v>1058</v>
      </c>
      <c r="B498" s="99" t="s">
        <v>1059</v>
      </c>
      <c r="C498" s="100">
        <v>3441</v>
      </c>
      <c r="D498" s="101">
        <v>0</v>
      </c>
      <c r="E498" s="102">
        <v>819</v>
      </c>
      <c r="F498" s="103">
        <v>3517</v>
      </c>
      <c r="G498" s="101">
        <v>0</v>
      </c>
      <c r="H498" s="104">
        <v>785</v>
      </c>
      <c r="I498" s="100">
        <v>-76</v>
      </c>
      <c r="J498" s="105">
        <v>1902</v>
      </c>
      <c r="K498" s="101">
        <v>-2.1999999999999999E-2</v>
      </c>
      <c r="L498" s="102">
        <v>1526</v>
      </c>
    </row>
    <row r="499" spans="1:12" s="106" customFormat="1" x14ac:dyDescent="0.25">
      <c r="A499" s="98" t="s">
        <v>1060</v>
      </c>
      <c r="B499" s="99" t="s">
        <v>1061</v>
      </c>
      <c r="C499" s="100">
        <v>39726</v>
      </c>
      <c r="D499" s="101">
        <v>3.0000000000000001E-3</v>
      </c>
      <c r="E499" s="102">
        <v>25</v>
      </c>
      <c r="F499" s="103">
        <v>39384</v>
      </c>
      <c r="G499" s="101">
        <v>3.0000000000000001E-3</v>
      </c>
      <c r="H499" s="104">
        <v>24</v>
      </c>
      <c r="I499" s="100">
        <v>342</v>
      </c>
      <c r="J499" s="105">
        <v>400</v>
      </c>
      <c r="K499" s="101">
        <v>8.9999999999999993E-3</v>
      </c>
      <c r="L499" s="102">
        <v>1185</v>
      </c>
    </row>
    <row r="500" spans="1:12" s="106" customFormat="1" x14ac:dyDescent="0.25">
      <c r="A500" s="98" t="s">
        <v>1062</v>
      </c>
      <c r="B500" s="99" t="s">
        <v>1063</v>
      </c>
      <c r="C500" s="100">
        <v>2328</v>
      </c>
      <c r="D500" s="101">
        <v>0</v>
      </c>
      <c r="E500" s="102">
        <v>1124</v>
      </c>
      <c r="F500" s="103">
        <v>2420</v>
      </c>
      <c r="G500" s="101">
        <v>0</v>
      </c>
      <c r="H500" s="104">
        <v>1067</v>
      </c>
      <c r="I500" s="100">
        <v>-92</v>
      </c>
      <c r="J500" s="105">
        <v>1974</v>
      </c>
      <c r="K500" s="101">
        <v>-3.7999999999999999E-2</v>
      </c>
      <c r="L500" s="102">
        <v>1696</v>
      </c>
    </row>
    <row r="501" spans="1:12" s="106" customFormat="1" x14ac:dyDescent="0.25">
      <c r="A501" s="98" t="s">
        <v>1064</v>
      </c>
      <c r="B501" s="99" t="s">
        <v>1065</v>
      </c>
      <c r="C501" s="100">
        <v>8511</v>
      </c>
      <c r="D501" s="101">
        <v>1E-3</v>
      </c>
      <c r="E501" s="102">
        <v>306</v>
      </c>
      <c r="F501" s="103">
        <v>8828</v>
      </c>
      <c r="G501" s="101">
        <v>1E-3</v>
      </c>
      <c r="H501" s="104">
        <v>274</v>
      </c>
      <c r="I501" s="100">
        <v>-317</v>
      </c>
      <c r="J501" s="105">
        <v>2380</v>
      </c>
      <c r="K501" s="101">
        <v>-3.5999999999999997E-2</v>
      </c>
      <c r="L501" s="102">
        <v>1672</v>
      </c>
    </row>
    <row r="502" spans="1:12" s="106" customFormat="1" x14ac:dyDescent="0.25">
      <c r="A502" s="98" t="s">
        <v>1066</v>
      </c>
      <c r="B502" s="99" t="s">
        <v>1067</v>
      </c>
      <c r="C502" s="100">
        <v>12442</v>
      </c>
      <c r="D502" s="101">
        <v>1E-3</v>
      </c>
      <c r="E502" s="102">
        <v>194</v>
      </c>
      <c r="F502" s="103">
        <v>11409</v>
      </c>
      <c r="G502" s="101">
        <v>1E-3</v>
      </c>
      <c r="H502" s="104">
        <v>198</v>
      </c>
      <c r="I502" s="100">
        <v>1033</v>
      </c>
      <c r="J502" s="105">
        <v>200</v>
      </c>
      <c r="K502" s="101">
        <v>9.0999999999999998E-2</v>
      </c>
      <c r="L502" s="102">
        <v>528</v>
      </c>
    </row>
    <row r="503" spans="1:12" s="106" customFormat="1" x14ac:dyDescent="0.25">
      <c r="A503" s="98" t="s">
        <v>1068</v>
      </c>
      <c r="B503" s="99" t="s">
        <v>1069</v>
      </c>
      <c r="C503" s="100">
        <v>8979</v>
      </c>
      <c r="D503" s="101">
        <v>1E-3</v>
      </c>
      <c r="E503" s="102">
        <v>290</v>
      </c>
      <c r="F503" s="103">
        <v>8931</v>
      </c>
      <c r="G503" s="101">
        <v>1E-3</v>
      </c>
      <c r="H503" s="104">
        <v>271</v>
      </c>
      <c r="I503" s="100">
        <v>48</v>
      </c>
      <c r="J503" s="105">
        <v>943</v>
      </c>
      <c r="K503" s="101">
        <v>5.0000000000000001E-3</v>
      </c>
      <c r="L503" s="102">
        <v>1226</v>
      </c>
    </row>
    <row r="504" spans="1:12" s="106" customFormat="1" x14ac:dyDescent="0.25">
      <c r="A504" s="98" t="s">
        <v>1070</v>
      </c>
      <c r="B504" s="99" t="s">
        <v>360</v>
      </c>
      <c r="C504" s="100">
        <v>13052</v>
      </c>
      <c r="D504" s="101">
        <v>1E-3</v>
      </c>
      <c r="E504" s="102">
        <v>187</v>
      </c>
      <c r="F504" s="103">
        <v>9920</v>
      </c>
      <c r="G504" s="101">
        <v>1E-3</v>
      </c>
      <c r="H504" s="104">
        <v>238</v>
      </c>
      <c r="I504" s="100">
        <v>3132</v>
      </c>
      <c r="J504" s="105">
        <v>43</v>
      </c>
      <c r="K504" s="101">
        <v>0.316</v>
      </c>
      <c r="L504" s="102">
        <v>107</v>
      </c>
    </row>
    <row r="505" spans="1:12" s="106" customFormat="1" x14ac:dyDescent="0.25">
      <c r="A505" s="98" t="s">
        <v>1071</v>
      </c>
      <c r="B505" s="99" t="s">
        <v>1072</v>
      </c>
      <c r="C505" s="100">
        <v>1327</v>
      </c>
      <c r="D505" s="101">
        <v>0</v>
      </c>
      <c r="E505" s="102">
        <v>1578</v>
      </c>
      <c r="F505" s="103">
        <v>1283</v>
      </c>
      <c r="G505" s="101">
        <v>0</v>
      </c>
      <c r="H505" s="104">
        <v>1601</v>
      </c>
      <c r="I505" s="100">
        <v>44</v>
      </c>
      <c r="J505" s="105">
        <v>962</v>
      </c>
      <c r="K505" s="101">
        <v>3.4000000000000002E-2</v>
      </c>
      <c r="L505" s="102">
        <v>948</v>
      </c>
    </row>
    <row r="506" spans="1:12" s="106" customFormat="1" x14ac:dyDescent="0.25">
      <c r="A506" s="98" t="s">
        <v>1073</v>
      </c>
      <c r="B506" s="99" t="s">
        <v>1074</v>
      </c>
      <c r="C506" s="100">
        <v>868</v>
      </c>
      <c r="D506" s="101">
        <v>0</v>
      </c>
      <c r="E506" s="102">
        <v>1898</v>
      </c>
      <c r="F506" s="103">
        <v>863</v>
      </c>
      <c r="G506" s="101">
        <v>0</v>
      </c>
      <c r="H506" s="104">
        <v>1904</v>
      </c>
      <c r="I506" s="100">
        <v>5</v>
      </c>
      <c r="J506" s="105">
        <v>1231</v>
      </c>
      <c r="K506" s="101">
        <v>6.0000000000000001E-3</v>
      </c>
      <c r="L506" s="102">
        <v>1217</v>
      </c>
    </row>
    <row r="507" spans="1:12" s="106" customFormat="1" x14ac:dyDescent="0.25">
      <c r="A507" s="98" t="s">
        <v>1075</v>
      </c>
      <c r="B507" s="99" t="s">
        <v>1076</v>
      </c>
      <c r="C507" s="100">
        <v>4249</v>
      </c>
      <c r="D507" s="101">
        <v>0</v>
      </c>
      <c r="E507" s="102">
        <v>675</v>
      </c>
      <c r="F507" s="103">
        <v>4564</v>
      </c>
      <c r="G507" s="101">
        <v>0</v>
      </c>
      <c r="H507" s="104">
        <v>608</v>
      </c>
      <c r="I507" s="100">
        <v>-315</v>
      </c>
      <c r="J507" s="105">
        <v>2378</v>
      </c>
      <c r="K507" s="101">
        <v>-6.9000000000000006E-2</v>
      </c>
      <c r="L507" s="102">
        <v>2006</v>
      </c>
    </row>
    <row r="508" spans="1:12" s="106" customFormat="1" x14ac:dyDescent="0.25">
      <c r="A508" s="98" t="s">
        <v>1077</v>
      </c>
      <c r="B508" s="99" t="s">
        <v>1078</v>
      </c>
      <c r="C508" s="100">
        <v>871</v>
      </c>
      <c r="D508" s="101">
        <v>0</v>
      </c>
      <c r="E508" s="102">
        <v>1896</v>
      </c>
      <c r="F508" s="103">
        <v>1001</v>
      </c>
      <c r="G508" s="101">
        <v>0</v>
      </c>
      <c r="H508" s="104">
        <v>1796</v>
      </c>
      <c r="I508" s="100">
        <v>-130</v>
      </c>
      <c r="J508" s="105">
        <v>2134</v>
      </c>
      <c r="K508" s="101">
        <v>-0.13</v>
      </c>
      <c r="L508" s="102">
        <v>2394</v>
      </c>
    </row>
    <row r="509" spans="1:12" s="106" customFormat="1" x14ac:dyDescent="0.25">
      <c r="A509" s="98" t="s">
        <v>1079</v>
      </c>
      <c r="B509" s="99" t="s">
        <v>1080</v>
      </c>
      <c r="C509" s="100">
        <v>8692</v>
      </c>
      <c r="D509" s="101">
        <v>1E-3</v>
      </c>
      <c r="E509" s="102">
        <v>301</v>
      </c>
      <c r="F509" s="103">
        <v>7743</v>
      </c>
      <c r="G509" s="101">
        <v>1E-3</v>
      </c>
      <c r="H509" s="104">
        <v>318</v>
      </c>
      <c r="I509" s="100">
        <v>949</v>
      </c>
      <c r="J509" s="105">
        <v>222</v>
      </c>
      <c r="K509" s="101">
        <v>0.123</v>
      </c>
      <c r="L509" s="102">
        <v>389</v>
      </c>
    </row>
    <row r="510" spans="1:12" s="106" customFormat="1" x14ac:dyDescent="0.25">
      <c r="A510" s="98" t="s">
        <v>1081</v>
      </c>
      <c r="B510" s="99" t="s">
        <v>962</v>
      </c>
      <c r="C510" s="100">
        <v>5035</v>
      </c>
      <c r="D510" s="101">
        <v>0</v>
      </c>
      <c r="E510" s="102">
        <v>572</v>
      </c>
      <c r="F510" s="103">
        <v>4963</v>
      </c>
      <c r="G510" s="101">
        <v>0</v>
      </c>
      <c r="H510" s="104">
        <v>549</v>
      </c>
      <c r="I510" s="100">
        <v>72</v>
      </c>
      <c r="J510" s="105">
        <v>842</v>
      </c>
      <c r="K510" s="101">
        <v>1.4999999999999999E-2</v>
      </c>
      <c r="L510" s="102">
        <v>1126</v>
      </c>
    </row>
    <row r="511" spans="1:12" s="106" customFormat="1" x14ac:dyDescent="0.25">
      <c r="A511" s="98" t="s">
        <v>1082</v>
      </c>
      <c r="B511" s="99" t="s">
        <v>1083</v>
      </c>
      <c r="C511" s="100">
        <v>2207</v>
      </c>
      <c r="D511" s="101">
        <v>0</v>
      </c>
      <c r="E511" s="102">
        <v>1163</v>
      </c>
      <c r="F511" s="103">
        <v>2211</v>
      </c>
      <c r="G511" s="101">
        <v>0</v>
      </c>
      <c r="H511" s="104">
        <v>1147</v>
      </c>
      <c r="I511" s="100">
        <v>-4</v>
      </c>
      <c r="J511" s="105">
        <v>1324</v>
      </c>
      <c r="K511" s="101">
        <v>-2E-3</v>
      </c>
      <c r="L511" s="102">
        <v>1299</v>
      </c>
    </row>
    <row r="512" spans="1:12" s="106" customFormat="1" x14ac:dyDescent="0.25">
      <c r="A512" s="98" t="s">
        <v>1084</v>
      </c>
      <c r="B512" s="99" t="s">
        <v>1085</v>
      </c>
      <c r="C512" s="100">
        <v>3995</v>
      </c>
      <c r="D512" s="101">
        <v>0</v>
      </c>
      <c r="E512" s="102">
        <v>722</v>
      </c>
      <c r="F512" s="103">
        <v>4206</v>
      </c>
      <c r="G512" s="101">
        <v>0</v>
      </c>
      <c r="H512" s="104">
        <v>665</v>
      </c>
      <c r="I512" s="100">
        <v>-211</v>
      </c>
      <c r="J512" s="105">
        <v>2288</v>
      </c>
      <c r="K512" s="101">
        <v>-0.05</v>
      </c>
      <c r="L512" s="102">
        <v>1824</v>
      </c>
    </row>
    <row r="513" spans="1:12" s="106" customFormat="1" x14ac:dyDescent="0.25">
      <c r="A513" s="98" t="s">
        <v>1086</v>
      </c>
      <c r="B513" s="99" t="s">
        <v>1087</v>
      </c>
      <c r="C513" s="100">
        <v>974</v>
      </c>
      <c r="D513" s="101">
        <v>0</v>
      </c>
      <c r="E513" s="102">
        <v>1812</v>
      </c>
      <c r="F513" s="103">
        <v>1059</v>
      </c>
      <c r="G513" s="101">
        <v>0</v>
      </c>
      <c r="H513" s="104">
        <v>1755</v>
      </c>
      <c r="I513" s="100">
        <v>-85</v>
      </c>
      <c r="J513" s="105">
        <v>1940</v>
      </c>
      <c r="K513" s="101">
        <v>-0.08</v>
      </c>
      <c r="L513" s="102">
        <v>2095</v>
      </c>
    </row>
    <row r="514" spans="1:12" s="106" customFormat="1" x14ac:dyDescent="0.25">
      <c r="A514" s="98" t="s">
        <v>1088</v>
      </c>
      <c r="B514" s="99" t="s">
        <v>1089</v>
      </c>
      <c r="C514" s="100">
        <v>1872</v>
      </c>
      <c r="D514" s="101">
        <v>0</v>
      </c>
      <c r="E514" s="102">
        <v>1300</v>
      </c>
      <c r="F514" s="103">
        <v>2031</v>
      </c>
      <c r="G514" s="101">
        <v>0</v>
      </c>
      <c r="H514" s="104">
        <v>1218</v>
      </c>
      <c r="I514" s="100">
        <v>-159</v>
      </c>
      <c r="J514" s="105">
        <v>2213</v>
      </c>
      <c r="K514" s="101">
        <v>-7.8E-2</v>
      </c>
      <c r="L514" s="102">
        <v>2079</v>
      </c>
    </row>
    <row r="515" spans="1:12" s="106" customFormat="1" x14ac:dyDescent="0.25">
      <c r="A515" s="98" t="s">
        <v>1090</v>
      </c>
      <c r="B515" s="99" t="s">
        <v>1091</v>
      </c>
      <c r="C515" s="100">
        <v>8190</v>
      </c>
      <c r="D515" s="101">
        <v>1E-3</v>
      </c>
      <c r="E515" s="102">
        <v>320</v>
      </c>
      <c r="F515" s="103">
        <v>7180</v>
      </c>
      <c r="G515" s="101">
        <v>1E-3</v>
      </c>
      <c r="H515" s="104">
        <v>347</v>
      </c>
      <c r="I515" s="100">
        <v>1010</v>
      </c>
      <c r="J515" s="105">
        <v>206</v>
      </c>
      <c r="K515" s="101">
        <v>0.14099999999999999</v>
      </c>
      <c r="L515" s="102">
        <v>323</v>
      </c>
    </row>
    <row r="516" spans="1:12" s="106" customFormat="1" x14ac:dyDescent="0.25">
      <c r="A516" s="98" t="s">
        <v>1092</v>
      </c>
      <c r="B516" s="99" t="s">
        <v>1093</v>
      </c>
      <c r="C516" s="100">
        <v>15152</v>
      </c>
      <c r="D516" s="101">
        <v>1E-3</v>
      </c>
      <c r="E516" s="102">
        <v>146</v>
      </c>
      <c r="F516" s="103">
        <v>15764</v>
      </c>
      <c r="G516" s="101">
        <v>1E-3</v>
      </c>
      <c r="H516" s="104">
        <v>119</v>
      </c>
      <c r="I516" s="100">
        <v>-612</v>
      </c>
      <c r="J516" s="105">
        <v>2491</v>
      </c>
      <c r="K516" s="101">
        <v>-3.9E-2</v>
      </c>
      <c r="L516" s="102">
        <v>1712</v>
      </c>
    </row>
    <row r="517" spans="1:12" s="106" customFormat="1" x14ac:dyDescent="0.25">
      <c r="A517" s="98" t="s">
        <v>1094</v>
      </c>
      <c r="B517" s="99" t="s">
        <v>1095</v>
      </c>
      <c r="C517" s="100">
        <v>32682</v>
      </c>
      <c r="D517" s="101">
        <v>3.0000000000000001E-3</v>
      </c>
      <c r="E517" s="102">
        <v>32</v>
      </c>
      <c r="F517" s="103">
        <v>31383</v>
      </c>
      <c r="G517" s="101">
        <v>3.0000000000000001E-3</v>
      </c>
      <c r="H517" s="104">
        <v>34</v>
      </c>
      <c r="I517" s="100">
        <v>1299</v>
      </c>
      <c r="J517" s="105">
        <v>168</v>
      </c>
      <c r="K517" s="101">
        <v>4.1000000000000002E-2</v>
      </c>
      <c r="L517" s="102">
        <v>891</v>
      </c>
    </row>
    <row r="518" spans="1:12" s="106" customFormat="1" x14ac:dyDescent="0.25">
      <c r="A518" s="98" t="s">
        <v>1096</v>
      </c>
      <c r="B518" s="99" t="s">
        <v>1097</v>
      </c>
      <c r="C518" s="100">
        <v>23418</v>
      </c>
      <c r="D518" s="101">
        <v>2E-3</v>
      </c>
      <c r="E518" s="102">
        <v>69</v>
      </c>
      <c r="F518" s="103">
        <v>17580</v>
      </c>
      <c r="G518" s="101">
        <v>1E-3</v>
      </c>
      <c r="H518" s="104">
        <v>95</v>
      </c>
      <c r="I518" s="100">
        <v>5838</v>
      </c>
      <c r="J518" s="105">
        <v>9</v>
      </c>
      <c r="K518" s="101">
        <v>0.33200000000000002</v>
      </c>
      <c r="L518" s="102">
        <v>92</v>
      </c>
    </row>
    <row r="519" spans="1:12" s="106" customFormat="1" x14ac:dyDescent="0.25">
      <c r="A519" s="98" t="s">
        <v>1098</v>
      </c>
      <c r="B519" s="99" t="s">
        <v>1099</v>
      </c>
      <c r="C519" s="100">
        <v>14437</v>
      </c>
      <c r="D519" s="101">
        <v>1E-3</v>
      </c>
      <c r="E519" s="102">
        <v>158</v>
      </c>
      <c r="F519" s="103">
        <v>11977</v>
      </c>
      <c r="G519" s="101">
        <v>1E-3</v>
      </c>
      <c r="H519" s="104">
        <v>179</v>
      </c>
      <c r="I519" s="100">
        <v>2460</v>
      </c>
      <c r="J519" s="105">
        <v>68</v>
      </c>
      <c r="K519" s="101">
        <v>0.20499999999999999</v>
      </c>
      <c r="L519" s="102">
        <v>191</v>
      </c>
    </row>
    <row r="520" spans="1:12" s="106" customFormat="1" x14ac:dyDescent="0.25">
      <c r="A520" s="98" t="s">
        <v>1100</v>
      </c>
      <c r="B520" s="99" t="s">
        <v>1101</v>
      </c>
      <c r="C520" s="100">
        <v>5256</v>
      </c>
      <c r="D520" s="101">
        <v>0</v>
      </c>
      <c r="E520" s="102">
        <v>538</v>
      </c>
      <c r="F520" s="103">
        <v>4233</v>
      </c>
      <c r="G520" s="101">
        <v>0</v>
      </c>
      <c r="H520" s="104">
        <v>658</v>
      </c>
      <c r="I520" s="100">
        <v>1023</v>
      </c>
      <c r="J520" s="105">
        <v>203</v>
      </c>
      <c r="K520" s="101">
        <v>0.24199999999999999</v>
      </c>
      <c r="L520" s="102">
        <v>154</v>
      </c>
    </row>
    <row r="521" spans="1:12" s="106" customFormat="1" x14ac:dyDescent="0.25">
      <c r="A521" s="98" t="s">
        <v>1102</v>
      </c>
      <c r="B521" s="99" t="s">
        <v>1103</v>
      </c>
      <c r="C521" s="100">
        <v>2995</v>
      </c>
      <c r="D521" s="101">
        <v>0</v>
      </c>
      <c r="E521" s="102">
        <v>919</v>
      </c>
      <c r="F521" s="103">
        <v>2839</v>
      </c>
      <c r="G521" s="101">
        <v>0</v>
      </c>
      <c r="H521" s="104">
        <v>935</v>
      </c>
      <c r="I521" s="100">
        <v>156</v>
      </c>
      <c r="J521" s="105">
        <v>615</v>
      </c>
      <c r="K521" s="101">
        <v>5.5E-2</v>
      </c>
      <c r="L521" s="102">
        <v>764</v>
      </c>
    </row>
    <row r="522" spans="1:12" s="106" customFormat="1" x14ac:dyDescent="0.25">
      <c r="A522" s="98" t="s">
        <v>1104</v>
      </c>
      <c r="B522" s="99" t="s">
        <v>1105</v>
      </c>
      <c r="C522" s="100">
        <v>2434</v>
      </c>
      <c r="D522" s="101">
        <v>0</v>
      </c>
      <c r="E522" s="102">
        <v>1083</v>
      </c>
      <c r="F522" s="103">
        <v>2498</v>
      </c>
      <c r="G522" s="101">
        <v>0</v>
      </c>
      <c r="H522" s="104">
        <v>1043</v>
      </c>
      <c r="I522" s="100">
        <v>-64</v>
      </c>
      <c r="J522" s="105">
        <v>1843</v>
      </c>
      <c r="K522" s="101">
        <v>-2.5999999999999999E-2</v>
      </c>
      <c r="L522" s="102">
        <v>1563</v>
      </c>
    </row>
    <row r="523" spans="1:12" s="90" customFormat="1" ht="12.75" x14ac:dyDescent="0.2">
      <c r="A523" s="91" t="s">
        <v>1106</v>
      </c>
      <c r="B523" s="90" t="s">
        <v>1107</v>
      </c>
      <c r="C523" s="92">
        <v>183862</v>
      </c>
      <c r="D523" s="93">
        <v>1.4E-2</v>
      </c>
      <c r="E523" s="94" t="s">
        <v>10</v>
      </c>
      <c r="F523" s="95">
        <v>174083</v>
      </c>
      <c r="G523" s="93">
        <v>1.4E-2</v>
      </c>
      <c r="H523" s="96" t="s">
        <v>10</v>
      </c>
      <c r="I523" s="92">
        <v>9779</v>
      </c>
      <c r="J523" s="97" t="s">
        <v>10</v>
      </c>
      <c r="K523" s="93">
        <v>5.6000000000000001E-2</v>
      </c>
      <c r="L523" s="94" t="s">
        <v>10</v>
      </c>
    </row>
    <row r="524" spans="1:12" s="106" customFormat="1" x14ac:dyDescent="0.25">
      <c r="A524" s="98" t="s">
        <v>1108</v>
      </c>
      <c r="B524" s="99" t="s">
        <v>1109</v>
      </c>
      <c r="C524" s="100">
        <v>11652</v>
      </c>
      <c r="D524" s="101">
        <v>1E-3</v>
      </c>
      <c r="E524" s="102">
        <v>205</v>
      </c>
      <c r="F524" s="103">
        <v>6774</v>
      </c>
      <c r="G524" s="101">
        <v>1E-3</v>
      </c>
      <c r="H524" s="104">
        <v>380</v>
      </c>
      <c r="I524" s="100">
        <v>4878</v>
      </c>
      <c r="J524" s="105">
        <v>14</v>
      </c>
      <c r="K524" s="101">
        <v>0.72</v>
      </c>
      <c r="L524" s="102">
        <v>19</v>
      </c>
    </row>
    <row r="525" spans="1:12" s="106" customFormat="1" x14ac:dyDescent="0.25">
      <c r="A525" s="98" t="s">
        <v>1110</v>
      </c>
      <c r="B525" s="99" t="s">
        <v>854</v>
      </c>
      <c r="C525" s="100">
        <v>641</v>
      </c>
      <c r="D525" s="101">
        <v>0</v>
      </c>
      <c r="E525" s="102">
        <v>2074</v>
      </c>
      <c r="F525" s="103">
        <v>555</v>
      </c>
      <c r="G525" s="101">
        <v>0</v>
      </c>
      <c r="H525" s="104">
        <v>2153</v>
      </c>
      <c r="I525" s="100">
        <v>86</v>
      </c>
      <c r="J525" s="105">
        <v>792</v>
      </c>
      <c r="K525" s="101">
        <v>0.155</v>
      </c>
      <c r="L525" s="102">
        <v>291</v>
      </c>
    </row>
    <row r="526" spans="1:12" s="106" customFormat="1" x14ac:dyDescent="0.25">
      <c r="A526" s="98" t="s">
        <v>1111</v>
      </c>
      <c r="B526" s="99" t="s">
        <v>1112</v>
      </c>
      <c r="C526" s="100">
        <v>1310</v>
      </c>
      <c r="D526" s="101">
        <v>0</v>
      </c>
      <c r="E526" s="102">
        <v>1587</v>
      </c>
      <c r="F526" s="103">
        <v>1452</v>
      </c>
      <c r="G526" s="101">
        <v>0</v>
      </c>
      <c r="H526" s="104">
        <v>1491</v>
      </c>
      <c r="I526" s="100">
        <v>-142</v>
      </c>
      <c r="J526" s="105">
        <v>2163</v>
      </c>
      <c r="K526" s="101">
        <v>-9.8000000000000004E-2</v>
      </c>
      <c r="L526" s="102">
        <v>2239</v>
      </c>
    </row>
    <row r="527" spans="1:12" s="106" customFormat="1" x14ac:dyDescent="0.25">
      <c r="A527" s="98" t="s">
        <v>1113</v>
      </c>
      <c r="B527" s="99" t="s">
        <v>1114</v>
      </c>
      <c r="C527" s="100">
        <v>524</v>
      </c>
      <c r="D527" s="101">
        <v>0</v>
      </c>
      <c r="E527" s="102">
        <v>2169</v>
      </c>
      <c r="F527" s="103">
        <v>534</v>
      </c>
      <c r="G527" s="101">
        <v>0</v>
      </c>
      <c r="H527" s="104">
        <v>2177</v>
      </c>
      <c r="I527" s="100">
        <v>-10</v>
      </c>
      <c r="J527" s="105">
        <v>1391</v>
      </c>
      <c r="K527" s="101">
        <v>-1.9E-2</v>
      </c>
      <c r="L527" s="102">
        <v>1488</v>
      </c>
    </row>
    <row r="528" spans="1:12" s="106" customFormat="1" x14ac:dyDescent="0.25">
      <c r="A528" s="98" t="s">
        <v>1115</v>
      </c>
      <c r="B528" s="99" t="s">
        <v>1116</v>
      </c>
      <c r="C528" s="100">
        <v>7307</v>
      </c>
      <c r="D528" s="101">
        <v>1E-3</v>
      </c>
      <c r="E528" s="102">
        <v>373</v>
      </c>
      <c r="F528" s="103">
        <v>6827</v>
      </c>
      <c r="G528" s="101">
        <v>1E-3</v>
      </c>
      <c r="H528" s="104">
        <v>377</v>
      </c>
      <c r="I528" s="100">
        <v>480</v>
      </c>
      <c r="J528" s="105">
        <v>329</v>
      </c>
      <c r="K528" s="101">
        <v>7.0000000000000007E-2</v>
      </c>
      <c r="L528" s="102">
        <v>651</v>
      </c>
    </row>
    <row r="529" spans="1:12" s="106" customFormat="1" x14ac:dyDescent="0.25">
      <c r="A529" s="98" t="s">
        <v>1117</v>
      </c>
      <c r="B529" s="99" t="s">
        <v>1118</v>
      </c>
      <c r="C529" s="100">
        <v>13757</v>
      </c>
      <c r="D529" s="101">
        <v>1E-3</v>
      </c>
      <c r="E529" s="102">
        <v>168</v>
      </c>
      <c r="F529" s="103">
        <v>15121</v>
      </c>
      <c r="G529" s="101">
        <v>1E-3</v>
      </c>
      <c r="H529" s="104">
        <v>128</v>
      </c>
      <c r="I529" s="100">
        <v>-1364</v>
      </c>
      <c r="J529" s="105">
        <v>2546</v>
      </c>
      <c r="K529" s="101">
        <v>-0.09</v>
      </c>
      <c r="L529" s="102">
        <v>2179</v>
      </c>
    </row>
    <row r="530" spans="1:12" s="106" customFormat="1" x14ac:dyDescent="0.25">
      <c r="A530" s="98" t="s">
        <v>1119</v>
      </c>
      <c r="B530" s="99" t="s">
        <v>114</v>
      </c>
      <c r="C530" s="100">
        <v>17248</v>
      </c>
      <c r="D530" s="101">
        <v>1E-3</v>
      </c>
      <c r="E530" s="102">
        <v>118</v>
      </c>
      <c r="F530" s="103">
        <v>17185</v>
      </c>
      <c r="G530" s="101">
        <v>1E-3</v>
      </c>
      <c r="H530" s="104">
        <v>100</v>
      </c>
      <c r="I530" s="100">
        <v>63</v>
      </c>
      <c r="J530" s="105">
        <v>872</v>
      </c>
      <c r="K530" s="101">
        <v>4.0000000000000001E-3</v>
      </c>
      <c r="L530" s="102">
        <v>1239</v>
      </c>
    </row>
    <row r="531" spans="1:12" s="106" customFormat="1" x14ac:dyDescent="0.25">
      <c r="A531" s="98" t="s">
        <v>1120</v>
      </c>
      <c r="B531" s="99" t="s">
        <v>1121</v>
      </c>
      <c r="C531" s="100">
        <v>394</v>
      </c>
      <c r="D531" s="101">
        <v>0</v>
      </c>
      <c r="E531" s="102">
        <v>2293</v>
      </c>
      <c r="F531" s="103">
        <v>444</v>
      </c>
      <c r="G531" s="101">
        <v>0</v>
      </c>
      <c r="H531" s="104">
        <v>2260</v>
      </c>
      <c r="I531" s="100">
        <v>-50</v>
      </c>
      <c r="J531" s="105">
        <v>1750</v>
      </c>
      <c r="K531" s="101">
        <v>-0.113</v>
      </c>
      <c r="L531" s="102">
        <v>2333</v>
      </c>
    </row>
    <row r="532" spans="1:12" s="106" customFormat="1" x14ac:dyDescent="0.25">
      <c r="A532" s="98" t="s">
        <v>1122</v>
      </c>
      <c r="B532" s="99" t="s">
        <v>541</v>
      </c>
      <c r="C532" s="100">
        <v>7898</v>
      </c>
      <c r="D532" s="101">
        <v>1E-3</v>
      </c>
      <c r="E532" s="102">
        <v>332</v>
      </c>
      <c r="F532" s="103">
        <v>8182</v>
      </c>
      <c r="G532" s="101">
        <v>1E-3</v>
      </c>
      <c r="H532" s="104">
        <v>297</v>
      </c>
      <c r="I532" s="100">
        <v>-284</v>
      </c>
      <c r="J532" s="105">
        <v>2353</v>
      </c>
      <c r="K532" s="101">
        <v>-3.5000000000000003E-2</v>
      </c>
      <c r="L532" s="102">
        <v>1658</v>
      </c>
    </row>
    <row r="533" spans="1:12" s="106" customFormat="1" x14ac:dyDescent="0.25">
      <c r="A533" s="98" t="s">
        <v>1123</v>
      </c>
      <c r="B533" s="99" t="s">
        <v>1124</v>
      </c>
      <c r="C533" s="100">
        <v>1106</v>
      </c>
      <c r="D533" s="101">
        <v>0</v>
      </c>
      <c r="E533" s="102">
        <v>1727</v>
      </c>
      <c r="F533" s="103">
        <v>1053</v>
      </c>
      <c r="G533" s="101">
        <v>0</v>
      </c>
      <c r="H533" s="104">
        <v>1760</v>
      </c>
      <c r="I533" s="100">
        <v>53</v>
      </c>
      <c r="J533" s="105">
        <v>917</v>
      </c>
      <c r="K533" s="101">
        <v>0.05</v>
      </c>
      <c r="L533" s="102">
        <v>809</v>
      </c>
    </row>
    <row r="534" spans="1:12" s="106" customFormat="1" x14ac:dyDescent="0.25">
      <c r="A534" s="98" t="s">
        <v>1125</v>
      </c>
      <c r="B534" s="99" t="s">
        <v>1126</v>
      </c>
      <c r="C534" s="100">
        <v>66</v>
      </c>
      <c r="D534" s="101">
        <v>0</v>
      </c>
      <c r="E534" s="102">
        <v>2551</v>
      </c>
      <c r="F534" s="103">
        <v>72</v>
      </c>
      <c r="G534" s="101">
        <v>0</v>
      </c>
      <c r="H534" s="104">
        <v>2553</v>
      </c>
      <c r="I534" s="100">
        <v>-6</v>
      </c>
      <c r="J534" s="105">
        <v>1346</v>
      </c>
      <c r="K534" s="101">
        <v>-8.3000000000000004E-2</v>
      </c>
      <c r="L534" s="102">
        <v>2125</v>
      </c>
    </row>
    <row r="535" spans="1:12" s="106" customFormat="1" x14ac:dyDescent="0.25">
      <c r="A535" s="98" t="s">
        <v>1127</v>
      </c>
      <c r="B535" s="99" t="s">
        <v>1128</v>
      </c>
      <c r="C535" s="100">
        <v>1043</v>
      </c>
      <c r="D535" s="101">
        <v>0</v>
      </c>
      <c r="E535" s="102">
        <v>1766</v>
      </c>
      <c r="F535" s="103">
        <v>1021</v>
      </c>
      <c r="G535" s="101">
        <v>0</v>
      </c>
      <c r="H535" s="104">
        <v>1781</v>
      </c>
      <c r="I535" s="100">
        <v>22</v>
      </c>
      <c r="J535" s="105">
        <v>1090</v>
      </c>
      <c r="K535" s="101">
        <v>2.1999999999999999E-2</v>
      </c>
      <c r="L535" s="102">
        <v>1057</v>
      </c>
    </row>
    <row r="536" spans="1:12" s="106" customFormat="1" x14ac:dyDescent="0.25">
      <c r="A536" s="98" t="s">
        <v>1129</v>
      </c>
      <c r="B536" s="99" t="s">
        <v>1130</v>
      </c>
      <c r="C536" s="100">
        <v>2703</v>
      </c>
      <c r="D536" s="101">
        <v>0</v>
      </c>
      <c r="E536" s="102">
        <v>989</v>
      </c>
      <c r="F536" s="103">
        <v>2628</v>
      </c>
      <c r="G536" s="101">
        <v>0</v>
      </c>
      <c r="H536" s="104">
        <v>1000</v>
      </c>
      <c r="I536" s="100">
        <v>75</v>
      </c>
      <c r="J536" s="105">
        <v>831</v>
      </c>
      <c r="K536" s="101">
        <v>2.9000000000000001E-2</v>
      </c>
      <c r="L536" s="102">
        <v>994</v>
      </c>
    </row>
    <row r="537" spans="1:12" s="106" customFormat="1" x14ac:dyDescent="0.25">
      <c r="A537" s="98" t="s">
        <v>1131</v>
      </c>
      <c r="B537" s="99" t="s">
        <v>1132</v>
      </c>
      <c r="C537" s="100">
        <v>2645</v>
      </c>
      <c r="D537" s="101">
        <v>0</v>
      </c>
      <c r="E537" s="102">
        <v>1007</v>
      </c>
      <c r="F537" s="103">
        <v>2705</v>
      </c>
      <c r="G537" s="101">
        <v>0</v>
      </c>
      <c r="H537" s="104">
        <v>974</v>
      </c>
      <c r="I537" s="100">
        <v>-60</v>
      </c>
      <c r="J537" s="105">
        <v>1815</v>
      </c>
      <c r="K537" s="101">
        <v>-2.1999999999999999E-2</v>
      </c>
      <c r="L537" s="102">
        <v>1526</v>
      </c>
    </row>
    <row r="538" spans="1:12" s="106" customFormat="1" x14ac:dyDescent="0.25">
      <c r="A538" s="98" t="s">
        <v>1133</v>
      </c>
      <c r="B538" s="99" t="s">
        <v>1134</v>
      </c>
      <c r="C538" s="100">
        <v>2864</v>
      </c>
      <c r="D538" s="101">
        <v>0</v>
      </c>
      <c r="E538" s="102">
        <v>944</v>
      </c>
      <c r="F538" s="103">
        <v>2779</v>
      </c>
      <c r="G538" s="101">
        <v>0</v>
      </c>
      <c r="H538" s="104">
        <v>956</v>
      </c>
      <c r="I538" s="100">
        <v>85</v>
      </c>
      <c r="J538" s="105">
        <v>797</v>
      </c>
      <c r="K538" s="101">
        <v>3.1E-2</v>
      </c>
      <c r="L538" s="102">
        <v>978</v>
      </c>
    </row>
    <row r="539" spans="1:12" s="106" customFormat="1" x14ac:dyDescent="0.25">
      <c r="A539" s="98" t="s">
        <v>1135</v>
      </c>
      <c r="B539" s="99" t="s">
        <v>1136</v>
      </c>
      <c r="C539" s="100">
        <v>1505</v>
      </c>
      <c r="D539" s="101">
        <v>0</v>
      </c>
      <c r="E539" s="102">
        <v>1482</v>
      </c>
      <c r="F539" s="103">
        <v>1493</v>
      </c>
      <c r="G539" s="101">
        <v>0</v>
      </c>
      <c r="H539" s="104">
        <v>1470</v>
      </c>
      <c r="I539" s="100">
        <v>12</v>
      </c>
      <c r="J539" s="105">
        <v>1173</v>
      </c>
      <c r="K539" s="101">
        <v>8.0000000000000002E-3</v>
      </c>
      <c r="L539" s="102">
        <v>1202</v>
      </c>
    </row>
    <row r="540" spans="1:12" s="106" customFormat="1" x14ac:dyDescent="0.25">
      <c r="A540" s="98" t="s">
        <v>1137</v>
      </c>
      <c r="B540" s="99" t="s">
        <v>1138</v>
      </c>
      <c r="C540" s="100">
        <v>528</v>
      </c>
      <c r="D540" s="101">
        <v>0</v>
      </c>
      <c r="E540" s="102">
        <v>2159</v>
      </c>
      <c r="F540" s="103">
        <v>564</v>
      </c>
      <c r="G540" s="101">
        <v>0</v>
      </c>
      <c r="H540" s="104">
        <v>2145</v>
      </c>
      <c r="I540" s="100">
        <v>-36</v>
      </c>
      <c r="J540" s="105">
        <v>1640</v>
      </c>
      <c r="K540" s="101">
        <v>-6.4000000000000001E-2</v>
      </c>
      <c r="L540" s="102">
        <v>1960</v>
      </c>
    </row>
    <row r="541" spans="1:12" s="106" customFormat="1" x14ac:dyDescent="0.25">
      <c r="A541" s="98" t="s">
        <v>1139</v>
      </c>
      <c r="B541" s="99" t="s">
        <v>1140</v>
      </c>
      <c r="C541" s="100">
        <v>4170</v>
      </c>
      <c r="D541" s="101">
        <v>0</v>
      </c>
      <c r="E541" s="102">
        <v>689</v>
      </c>
      <c r="F541" s="103">
        <v>3653</v>
      </c>
      <c r="G541" s="101">
        <v>0</v>
      </c>
      <c r="H541" s="104">
        <v>754</v>
      </c>
      <c r="I541" s="100">
        <v>517</v>
      </c>
      <c r="J541" s="105">
        <v>308</v>
      </c>
      <c r="K541" s="101">
        <v>0.14199999999999999</v>
      </c>
      <c r="L541" s="102">
        <v>321</v>
      </c>
    </row>
    <row r="542" spans="1:12" s="106" customFormat="1" x14ac:dyDescent="0.25">
      <c r="A542" s="98" t="s">
        <v>1141</v>
      </c>
      <c r="B542" s="99" t="s">
        <v>1142</v>
      </c>
      <c r="C542" s="100">
        <v>28098</v>
      </c>
      <c r="D542" s="101">
        <v>2E-3</v>
      </c>
      <c r="E542" s="102">
        <v>46</v>
      </c>
      <c r="F542" s="103">
        <v>23625</v>
      </c>
      <c r="G542" s="101">
        <v>2E-3</v>
      </c>
      <c r="H542" s="104">
        <v>60</v>
      </c>
      <c r="I542" s="100">
        <v>4473</v>
      </c>
      <c r="J542" s="105">
        <v>18</v>
      </c>
      <c r="K542" s="101">
        <v>0.189</v>
      </c>
      <c r="L542" s="102">
        <v>219</v>
      </c>
    </row>
    <row r="543" spans="1:12" s="106" customFormat="1" x14ac:dyDescent="0.25">
      <c r="A543" s="98" t="s">
        <v>1143</v>
      </c>
      <c r="B543" s="99" t="s">
        <v>1144</v>
      </c>
      <c r="C543" s="100">
        <v>1864</v>
      </c>
      <c r="D543" s="101">
        <v>0</v>
      </c>
      <c r="E543" s="102">
        <v>1303</v>
      </c>
      <c r="F543" s="103">
        <v>1722</v>
      </c>
      <c r="G543" s="101">
        <v>0</v>
      </c>
      <c r="H543" s="104">
        <v>1359</v>
      </c>
      <c r="I543" s="100">
        <v>142</v>
      </c>
      <c r="J543" s="105">
        <v>648</v>
      </c>
      <c r="K543" s="101">
        <v>8.2000000000000003E-2</v>
      </c>
      <c r="L543" s="102">
        <v>575</v>
      </c>
    </row>
    <row r="544" spans="1:12" s="106" customFormat="1" x14ac:dyDescent="0.25">
      <c r="A544" s="98" t="s">
        <v>1145</v>
      </c>
      <c r="B544" s="99" t="s">
        <v>1146</v>
      </c>
      <c r="C544" s="100">
        <v>732</v>
      </c>
      <c r="D544" s="101">
        <v>0</v>
      </c>
      <c r="E544" s="102">
        <v>1998</v>
      </c>
      <c r="F544" s="103">
        <v>679</v>
      </c>
      <c r="G544" s="101">
        <v>0</v>
      </c>
      <c r="H544" s="104">
        <v>2051</v>
      </c>
      <c r="I544" s="100">
        <v>53</v>
      </c>
      <c r="J544" s="105">
        <v>917</v>
      </c>
      <c r="K544" s="101">
        <v>7.8E-2</v>
      </c>
      <c r="L544" s="102">
        <v>601</v>
      </c>
    </row>
    <row r="545" spans="1:12" s="106" customFormat="1" x14ac:dyDescent="0.25">
      <c r="A545" s="98" t="s">
        <v>1147</v>
      </c>
      <c r="B545" s="99" t="s">
        <v>1148</v>
      </c>
      <c r="C545" s="100">
        <v>316</v>
      </c>
      <c r="D545" s="101">
        <v>0</v>
      </c>
      <c r="E545" s="102">
        <v>2363</v>
      </c>
      <c r="F545" s="103">
        <v>355</v>
      </c>
      <c r="G545" s="101">
        <v>0</v>
      </c>
      <c r="H545" s="104">
        <v>2339</v>
      </c>
      <c r="I545" s="100">
        <v>-39</v>
      </c>
      <c r="J545" s="105">
        <v>1666</v>
      </c>
      <c r="K545" s="101">
        <v>-0.11</v>
      </c>
      <c r="L545" s="102">
        <v>2319</v>
      </c>
    </row>
    <row r="546" spans="1:12" s="106" customFormat="1" x14ac:dyDescent="0.25">
      <c r="A546" s="98" t="s">
        <v>1149</v>
      </c>
      <c r="B546" s="99" t="s">
        <v>1150</v>
      </c>
      <c r="C546" s="100">
        <v>1833</v>
      </c>
      <c r="D546" s="101">
        <v>0</v>
      </c>
      <c r="E546" s="102">
        <v>1316</v>
      </c>
      <c r="F546" s="103">
        <v>2009</v>
      </c>
      <c r="G546" s="101">
        <v>0</v>
      </c>
      <c r="H546" s="104">
        <v>1230</v>
      </c>
      <c r="I546" s="100">
        <v>-176</v>
      </c>
      <c r="J546" s="105">
        <v>2238</v>
      </c>
      <c r="K546" s="101">
        <v>-8.7999999999999995E-2</v>
      </c>
      <c r="L546" s="102">
        <v>2167</v>
      </c>
    </row>
    <row r="547" spans="1:12" s="106" customFormat="1" x14ac:dyDescent="0.25">
      <c r="A547" s="98" t="s">
        <v>1151</v>
      </c>
      <c r="B547" s="99" t="s">
        <v>1152</v>
      </c>
      <c r="C547" s="100">
        <v>198</v>
      </c>
      <c r="D547" s="101">
        <v>0</v>
      </c>
      <c r="E547" s="102">
        <v>2467</v>
      </c>
      <c r="F547" s="103">
        <v>220</v>
      </c>
      <c r="G547" s="101">
        <v>0</v>
      </c>
      <c r="H547" s="104">
        <v>2458</v>
      </c>
      <c r="I547" s="100">
        <v>-22</v>
      </c>
      <c r="J547" s="105">
        <v>1509</v>
      </c>
      <c r="K547" s="101">
        <v>-0.1</v>
      </c>
      <c r="L547" s="102">
        <v>2252</v>
      </c>
    </row>
    <row r="548" spans="1:12" s="106" customFormat="1" x14ac:dyDescent="0.25">
      <c r="A548" s="98" t="s">
        <v>1153</v>
      </c>
      <c r="B548" s="99" t="s">
        <v>1154</v>
      </c>
      <c r="C548" s="100">
        <v>2080</v>
      </c>
      <c r="D548" s="101">
        <v>0</v>
      </c>
      <c r="E548" s="102">
        <v>1206</v>
      </c>
      <c r="F548" s="103">
        <v>2061</v>
      </c>
      <c r="G548" s="101">
        <v>0</v>
      </c>
      <c r="H548" s="104">
        <v>1204</v>
      </c>
      <c r="I548" s="100">
        <v>19</v>
      </c>
      <c r="J548" s="105">
        <v>1114</v>
      </c>
      <c r="K548" s="101">
        <v>8.9999999999999993E-3</v>
      </c>
      <c r="L548" s="102">
        <v>1185</v>
      </c>
    </row>
    <row r="549" spans="1:12" s="106" customFormat="1" x14ac:dyDescent="0.25">
      <c r="A549" s="98" t="s">
        <v>1155</v>
      </c>
      <c r="B549" s="99" t="s">
        <v>256</v>
      </c>
      <c r="C549" s="100">
        <v>2531</v>
      </c>
      <c r="D549" s="101">
        <v>0</v>
      </c>
      <c r="E549" s="102">
        <v>1047</v>
      </c>
      <c r="F549" s="103">
        <v>2687</v>
      </c>
      <c r="G549" s="101">
        <v>0</v>
      </c>
      <c r="H549" s="104">
        <v>981</v>
      </c>
      <c r="I549" s="100">
        <v>-156</v>
      </c>
      <c r="J549" s="105">
        <v>2209</v>
      </c>
      <c r="K549" s="101">
        <v>-5.8000000000000003E-2</v>
      </c>
      <c r="L549" s="102">
        <v>1910</v>
      </c>
    </row>
    <row r="550" spans="1:12" s="106" customFormat="1" x14ac:dyDescent="0.25">
      <c r="A550" s="98" t="s">
        <v>1156</v>
      </c>
      <c r="B550" s="99" t="s">
        <v>126</v>
      </c>
      <c r="C550" s="100">
        <v>2620</v>
      </c>
      <c r="D550" s="101">
        <v>0</v>
      </c>
      <c r="E550" s="102">
        <v>1018</v>
      </c>
      <c r="F550" s="103">
        <v>2292</v>
      </c>
      <c r="G550" s="101">
        <v>0</v>
      </c>
      <c r="H550" s="104">
        <v>1113</v>
      </c>
      <c r="I550" s="100">
        <v>328</v>
      </c>
      <c r="J550" s="105">
        <v>412</v>
      </c>
      <c r="K550" s="101">
        <v>0.14299999999999999</v>
      </c>
      <c r="L550" s="102">
        <v>318</v>
      </c>
    </row>
    <row r="551" spans="1:12" s="106" customFormat="1" x14ac:dyDescent="0.25">
      <c r="A551" s="98" t="s">
        <v>1157</v>
      </c>
      <c r="B551" s="99" t="s">
        <v>1158</v>
      </c>
      <c r="C551" s="100">
        <v>890</v>
      </c>
      <c r="D551" s="101">
        <v>0</v>
      </c>
      <c r="E551" s="102">
        <v>1881</v>
      </c>
      <c r="F551" s="103">
        <v>937</v>
      </c>
      <c r="G551" s="101">
        <v>0</v>
      </c>
      <c r="H551" s="104">
        <v>1851</v>
      </c>
      <c r="I551" s="100">
        <v>-47</v>
      </c>
      <c r="J551" s="105">
        <v>1729</v>
      </c>
      <c r="K551" s="101">
        <v>-0.05</v>
      </c>
      <c r="L551" s="102">
        <v>1824</v>
      </c>
    </row>
    <row r="552" spans="1:12" s="106" customFormat="1" x14ac:dyDescent="0.25">
      <c r="A552" s="98" t="s">
        <v>1159</v>
      </c>
      <c r="B552" s="99" t="s">
        <v>1160</v>
      </c>
      <c r="C552" s="100">
        <v>897</v>
      </c>
      <c r="D552" s="101">
        <v>0</v>
      </c>
      <c r="E552" s="102">
        <v>1875</v>
      </c>
      <c r="F552" s="103">
        <v>883</v>
      </c>
      <c r="G552" s="101">
        <v>0</v>
      </c>
      <c r="H552" s="104">
        <v>1886</v>
      </c>
      <c r="I552" s="100">
        <v>14</v>
      </c>
      <c r="J552" s="105">
        <v>1150</v>
      </c>
      <c r="K552" s="101">
        <v>1.6E-2</v>
      </c>
      <c r="L552" s="102">
        <v>1116</v>
      </c>
    </row>
    <row r="553" spans="1:12" s="106" customFormat="1" x14ac:dyDescent="0.25">
      <c r="A553" s="98" t="s">
        <v>1161</v>
      </c>
      <c r="B553" s="99" t="s">
        <v>1162</v>
      </c>
      <c r="C553" s="100">
        <v>3657</v>
      </c>
      <c r="D553" s="101">
        <v>0</v>
      </c>
      <c r="E553" s="102">
        <v>774</v>
      </c>
      <c r="F553" s="103">
        <v>3645</v>
      </c>
      <c r="G553" s="101">
        <v>0</v>
      </c>
      <c r="H553" s="104">
        <v>757</v>
      </c>
      <c r="I553" s="100">
        <v>12</v>
      </c>
      <c r="J553" s="105">
        <v>1173</v>
      </c>
      <c r="K553" s="101">
        <v>3.0000000000000001E-3</v>
      </c>
      <c r="L553" s="102">
        <v>1250</v>
      </c>
    </row>
    <row r="554" spans="1:12" s="106" customFormat="1" x14ac:dyDescent="0.25">
      <c r="A554" s="98" t="s">
        <v>1163</v>
      </c>
      <c r="B554" s="99" t="s">
        <v>760</v>
      </c>
      <c r="C554" s="100">
        <v>5504</v>
      </c>
      <c r="D554" s="101">
        <v>0</v>
      </c>
      <c r="E554" s="102">
        <v>513</v>
      </c>
      <c r="F554" s="103">
        <v>5690</v>
      </c>
      <c r="G554" s="101">
        <v>0</v>
      </c>
      <c r="H554" s="104">
        <v>467</v>
      </c>
      <c r="I554" s="100">
        <v>-186</v>
      </c>
      <c r="J554" s="105">
        <v>2250</v>
      </c>
      <c r="K554" s="101">
        <v>-3.3000000000000002E-2</v>
      </c>
      <c r="L554" s="102">
        <v>1626</v>
      </c>
    </row>
    <row r="555" spans="1:12" s="106" customFormat="1" x14ac:dyDescent="0.25">
      <c r="A555" s="98" t="s">
        <v>1164</v>
      </c>
      <c r="B555" s="99" t="s">
        <v>1165</v>
      </c>
      <c r="C555" s="100">
        <v>209</v>
      </c>
      <c r="D555" s="101">
        <v>0</v>
      </c>
      <c r="E555" s="102">
        <v>2453</v>
      </c>
      <c r="F555" s="103">
        <v>244</v>
      </c>
      <c r="G555" s="101">
        <v>0</v>
      </c>
      <c r="H555" s="104">
        <v>2430</v>
      </c>
      <c r="I555" s="100">
        <v>-35</v>
      </c>
      <c r="J555" s="105">
        <v>1622</v>
      </c>
      <c r="K555" s="101">
        <v>-0.14299999999999999</v>
      </c>
      <c r="L555" s="102">
        <v>2430</v>
      </c>
    </row>
    <row r="556" spans="1:12" s="106" customFormat="1" x14ac:dyDescent="0.25">
      <c r="A556" s="98" t="s">
        <v>1166</v>
      </c>
      <c r="B556" s="99" t="s">
        <v>1167</v>
      </c>
      <c r="C556" s="100">
        <v>2532</v>
      </c>
      <c r="D556" s="101">
        <v>0</v>
      </c>
      <c r="E556" s="102">
        <v>1046</v>
      </c>
      <c r="F556" s="103">
        <v>2511</v>
      </c>
      <c r="G556" s="101">
        <v>0</v>
      </c>
      <c r="H556" s="104">
        <v>1037</v>
      </c>
      <c r="I556" s="100">
        <v>21</v>
      </c>
      <c r="J556" s="105">
        <v>1098</v>
      </c>
      <c r="K556" s="101">
        <v>8.0000000000000002E-3</v>
      </c>
      <c r="L556" s="102">
        <v>1202</v>
      </c>
    </row>
    <row r="557" spans="1:12" s="106" customFormat="1" x14ac:dyDescent="0.25">
      <c r="A557" s="98" t="s">
        <v>1168</v>
      </c>
      <c r="B557" s="99" t="s">
        <v>590</v>
      </c>
      <c r="C557" s="100">
        <v>1239</v>
      </c>
      <c r="D557" s="101">
        <v>0</v>
      </c>
      <c r="E557" s="102">
        <v>1636</v>
      </c>
      <c r="F557" s="103">
        <v>1330</v>
      </c>
      <c r="G557" s="101">
        <v>0</v>
      </c>
      <c r="H557" s="104">
        <v>1569</v>
      </c>
      <c r="I557" s="100">
        <v>-91</v>
      </c>
      <c r="J557" s="105">
        <v>1968</v>
      </c>
      <c r="K557" s="101">
        <v>-6.8000000000000005E-2</v>
      </c>
      <c r="L557" s="102">
        <v>1994</v>
      </c>
    </row>
    <row r="558" spans="1:12" s="106" customFormat="1" x14ac:dyDescent="0.25">
      <c r="A558" s="98" t="s">
        <v>1169</v>
      </c>
      <c r="B558" s="99" t="s">
        <v>1170</v>
      </c>
      <c r="C558" s="100">
        <v>1699</v>
      </c>
      <c r="D558" s="101">
        <v>0</v>
      </c>
      <c r="E558" s="102">
        <v>1377</v>
      </c>
      <c r="F558" s="103">
        <v>1746</v>
      </c>
      <c r="G558" s="101">
        <v>0</v>
      </c>
      <c r="H558" s="104">
        <v>1345</v>
      </c>
      <c r="I558" s="100">
        <v>-47</v>
      </c>
      <c r="J558" s="105">
        <v>1729</v>
      </c>
      <c r="K558" s="101">
        <v>-2.7E-2</v>
      </c>
      <c r="L558" s="102">
        <v>1572</v>
      </c>
    </row>
    <row r="559" spans="1:12" s="106" customFormat="1" x14ac:dyDescent="0.25">
      <c r="A559" s="98" t="s">
        <v>1171</v>
      </c>
      <c r="B559" s="99" t="s">
        <v>1172</v>
      </c>
      <c r="C559" s="100">
        <v>1100</v>
      </c>
      <c r="D559" s="101">
        <v>0</v>
      </c>
      <c r="E559" s="102">
        <v>1729</v>
      </c>
      <c r="F559" s="103">
        <v>1183</v>
      </c>
      <c r="G559" s="101">
        <v>0</v>
      </c>
      <c r="H559" s="104">
        <v>1675</v>
      </c>
      <c r="I559" s="100">
        <v>-83</v>
      </c>
      <c r="J559" s="105">
        <v>1933</v>
      </c>
      <c r="K559" s="101">
        <v>-7.0000000000000007E-2</v>
      </c>
      <c r="L559" s="102">
        <v>2011</v>
      </c>
    </row>
    <row r="560" spans="1:12" s="106" customFormat="1" x14ac:dyDescent="0.25">
      <c r="A560" s="98" t="s">
        <v>1173</v>
      </c>
      <c r="B560" s="99" t="s">
        <v>1174</v>
      </c>
      <c r="C560" s="100">
        <v>5390</v>
      </c>
      <c r="D560" s="101">
        <v>0</v>
      </c>
      <c r="E560" s="102">
        <v>524</v>
      </c>
      <c r="F560" s="103">
        <v>5586</v>
      </c>
      <c r="G560" s="101">
        <v>0</v>
      </c>
      <c r="H560" s="104">
        <v>480</v>
      </c>
      <c r="I560" s="100">
        <v>-196</v>
      </c>
      <c r="J560" s="105">
        <v>2268</v>
      </c>
      <c r="K560" s="101">
        <v>-3.5000000000000003E-2</v>
      </c>
      <c r="L560" s="102">
        <v>1658</v>
      </c>
    </row>
    <row r="561" spans="1:12" s="106" customFormat="1" x14ac:dyDescent="0.25">
      <c r="A561" s="98" t="s">
        <v>1175</v>
      </c>
      <c r="B561" s="99" t="s">
        <v>1176</v>
      </c>
      <c r="C561" s="100">
        <v>2254</v>
      </c>
      <c r="D561" s="101">
        <v>0</v>
      </c>
      <c r="E561" s="102">
        <v>1151</v>
      </c>
      <c r="F561" s="103">
        <v>2267</v>
      </c>
      <c r="G561" s="101">
        <v>0</v>
      </c>
      <c r="H561" s="104">
        <v>1125</v>
      </c>
      <c r="I561" s="100">
        <v>-13</v>
      </c>
      <c r="J561" s="105">
        <v>1421</v>
      </c>
      <c r="K561" s="101">
        <v>-6.0000000000000001E-3</v>
      </c>
      <c r="L561" s="102">
        <v>1357</v>
      </c>
    </row>
    <row r="562" spans="1:12" s="106" customFormat="1" x14ac:dyDescent="0.25">
      <c r="A562" s="98" t="s">
        <v>1177</v>
      </c>
      <c r="B562" s="99" t="s">
        <v>1178</v>
      </c>
      <c r="C562" s="100">
        <v>2987</v>
      </c>
      <c r="D562" s="101">
        <v>0</v>
      </c>
      <c r="E562" s="102">
        <v>922</v>
      </c>
      <c r="F562" s="103">
        <v>3074</v>
      </c>
      <c r="G562" s="101">
        <v>0</v>
      </c>
      <c r="H562" s="104">
        <v>882</v>
      </c>
      <c r="I562" s="100">
        <v>-87</v>
      </c>
      <c r="J562" s="105">
        <v>1952</v>
      </c>
      <c r="K562" s="101">
        <v>-2.8000000000000001E-2</v>
      </c>
      <c r="L562" s="102">
        <v>1587</v>
      </c>
    </row>
    <row r="563" spans="1:12" s="106" customFormat="1" x14ac:dyDescent="0.25">
      <c r="A563" s="98" t="s">
        <v>1179</v>
      </c>
      <c r="B563" s="99" t="s">
        <v>1180</v>
      </c>
      <c r="C563" s="100">
        <v>632</v>
      </c>
      <c r="D563" s="101">
        <v>0</v>
      </c>
      <c r="E563" s="102">
        <v>2083</v>
      </c>
      <c r="F563" s="103">
        <v>700</v>
      </c>
      <c r="G563" s="101">
        <v>0</v>
      </c>
      <c r="H563" s="104">
        <v>2034</v>
      </c>
      <c r="I563" s="100">
        <v>-68</v>
      </c>
      <c r="J563" s="105">
        <v>1867</v>
      </c>
      <c r="K563" s="101">
        <v>-9.7000000000000003E-2</v>
      </c>
      <c r="L563" s="102">
        <v>2231</v>
      </c>
    </row>
    <row r="564" spans="1:12" s="106" customFormat="1" x14ac:dyDescent="0.25">
      <c r="A564" s="98" t="s">
        <v>1181</v>
      </c>
      <c r="B564" s="99" t="s">
        <v>799</v>
      </c>
      <c r="C564" s="100">
        <v>5071</v>
      </c>
      <c r="D564" s="101">
        <v>0</v>
      </c>
      <c r="E564" s="102">
        <v>568</v>
      </c>
      <c r="F564" s="103">
        <v>5210</v>
      </c>
      <c r="G564" s="101">
        <v>0</v>
      </c>
      <c r="H564" s="104">
        <v>522</v>
      </c>
      <c r="I564" s="100">
        <v>-139</v>
      </c>
      <c r="J564" s="105">
        <v>2154</v>
      </c>
      <c r="K564" s="101">
        <v>-2.7E-2</v>
      </c>
      <c r="L564" s="102">
        <v>1572</v>
      </c>
    </row>
    <row r="565" spans="1:12" s="106" customFormat="1" x14ac:dyDescent="0.25">
      <c r="A565" s="98" t="s">
        <v>1182</v>
      </c>
      <c r="B565" s="99" t="s">
        <v>1183</v>
      </c>
      <c r="C565" s="100">
        <v>212</v>
      </c>
      <c r="D565" s="101">
        <v>0</v>
      </c>
      <c r="E565" s="102">
        <v>2452</v>
      </c>
      <c r="F565" s="103">
        <v>218</v>
      </c>
      <c r="G565" s="101">
        <v>0</v>
      </c>
      <c r="H565" s="104">
        <v>2459</v>
      </c>
      <c r="I565" s="100">
        <v>-6</v>
      </c>
      <c r="J565" s="105">
        <v>1346</v>
      </c>
      <c r="K565" s="101">
        <v>-2.8000000000000001E-2</v>
      </c>
      <c r="L565" s="102">
        <v>1587</v>
      </c>
    </row>
    <row r="566" spans="1:12" s="106" customFormat="1" x14ac:dyDescent="0.25">
      <c r="A566" s="98" t="s">
        <v>1184</v>
      </c>
      <c r="B566" s="99" t="s">
        <v>1185</v>
      </c>
      <c r="C566" s="100">
        <v>235</v>
      </c>
      <c r="D566" s="101">
        <v>0</v>
      </c>
      <c r="E566" s="102">
        <v>2429</v>
      </c>
      <c r="F566" s="103">
        <v>268</v>
      </c>
      <c r="G566" s="101">
        <v>0</v>
      </c>
      <c r="H566" s="104">
        <v>2414</v>
      </c>
      <c r="I566" s="100">
        <v>-33</v>
      </c>
      <c r="J566" s="105">
        <v>1601</v>
      </c>
      <c r="K566" s="101">
        <v>-0.123</v>
      </c>
      <c r="L566" s="102">
        <v>2370</v>
      </c>
    </row>
    <row r="567" spans="1:12" s="106" customFormat="1" x14ac:dyDescent="0.25">
      <c r="A567" s="98" t="s">
        <v>1186</v>
      </c>
      <c r="B567" s="99" t="s">
        <v>1187</v>
      </c>
      <c r="C567" s="100">
        <v>1169</v>
      </c>
      <c r="D567" s="101">
        <v>0</v>
      </c>
      <c r="E567" s="102">
        <v>1685</v>
      </c>
      <c r="F567" s="103">
        <v>1234</v>
      </c>
      <c r="G567" s="101">
        <v>0</v>
      </c>
      <c r="H567" s="104">
        <v>1635</v>
      </c>
      <c r="I567" s="100">
        <v>-65</v>
      </c>
      <c r="J567" s="105">
        <v>1848</v>
      </c>
      <c r="K567" s="101">
        <v>-5.2999999999999999E-2</v>
      </c>
      <c r="L567" s="102">
        <v>1864</v>
      </c>
    </row>
    <row r="568" spans="1:12" s="106" customFormat="1" x14ac:dyDescent="0.25">
      <c r="A568" s="98" t="s">
        <v>1188</v>
      </c>
      <c r="B568" s="99" t="s">
        <v>1189</v>
      </c>
      <c r="C568" s="100">
        <v>1525</v>
      </c>
      <c r="D568" s="101">
        <v>0</v>
      </c>
      <c r="E568" s="102">
        <v>1464</v>
      </c>
      <c r="F568" s="103">
        <v>1629</v>
      </c>
      <c r="G568" s="101">
        <v>0</v>
      </c>
      <c r="H568" s="104">
        <v>1407</v>
      </c>
      <c r="I568" s="100">
        <v>-104</v>
      </c>
      <c r="J568" s="105">
        <v>2030</v>
      </c>
      <c r="K568" s="101">
        <v>-6.4000000000000001E-2</v>
      </c>
      <c r="L568" s="102">
        <v>1960</v>
      </c>
    </row>
    <row r="569" spans="1:12" s="106" customFormat="1" x14ac:dyDescent="0.25">
      <c r="A569" s="98" t="s">
        <v>1190</v>
      </c>
      <c r="B569" s="99" t="s">
        <v>1191</v>
      </c>
      <c r="C569" s="100">
        <v>2887</v>
      </c>
      <c r="D569" s="101">
        <v>0</v>
      </c>
      <c r="E569" s="102">
        <v>940</v>
      </c>
      <c r="F569" s="103">
        <v>1986</v>
      </c>
      <c r="G569" s="101">
        <v>0</v>
      </c>
      <c r="H569" s="104">
        <v>1240</v>
      </c>
      <c r="I569" s="100">
        <v>901</v>
      </c>
      <c r="J569" s="105">
        <v>230</v>
      </c>
      <c r="K569" s="101">
        <v>0.45400000000000001</v>
      </c>
      <c r="L569" s="102">
        <v>42</v>
      </c>
    </row>
    <row r="570" spans="1:12" s="106" customFormat="1" x14ac:dyDescent="0.25">
      <c r="A570" s="98" t="s">
        <v>1192</v>
      </c>
      <c r="B570" s="99" t="s">
        <v>1193</v>
      </c>
      <c r="C570" s="100">
        <v>3625</v>
      </c>
      <c r="D570" s="101">
        <v>0</v>
      </c>
      <c r="E570" s="102">
        <v>781</v>
      </c>
      <c r="F570" s="103">
        <v>3068</v>
      </c>
      <c r="G570" s="101">
        <v>0</v>
      </c>
      <c r="H570" s="104">
        <v>883</v>
      </c>
      <c r="I570" s="100">
        <v>557</v>
      </c>
      <c r="J570" s="105">
        <v>289</v>
      </c>
      <c r="K570" s="101">
        <v>0.182</v>
      </c>
      <c r="L570" s="102">
        <v>233</v>
      </c>
    </row>
    <row r="571" spans="1:12" s="106" customFormat="1" x14ac:dyDescent="0.25">
      <c r="A571" s="98" t="s">
        <v>1194</v>
      </c>
      <c r="B571" s="99" t="s">
        <v>1195</v>
      </c>
      <c r="C571" s="100">
        <v>5614</v>
      </c>
      <c r="D571" s="101">
        <v>0</v>
      </c>
      <c r="E571" s="102">
        <v>503</v>
      </c>
      <c r="F571" s="103">
        <v>5251</v>
      </c>
      <c r="G571" s="101">
        <v>0</v>
      </c>
      <c r="H571" s="104">
        <v>517</v>
      </c>
      <c r="I571" s="100">
        <v>363</v>
      </c>
      <c r="J571" s="105">
        <v>390</v>
      </c>
      <c r="K571" s="101">
        <v>6.9000000000000006E-2</v>
      </c>
      <c r="L571" s="102">
        <v>661</v>
      </c>
    </row>
    <row r="572" spans="1:12" s="106" customFormat="1" x14ac:dyDescent="0.25">
      <c r="A572" s="98" t="s">
        <v>1196</v>
      </c>
      <c r="B572" s="99" t="s">
        <v>1197</v>
      </c>
      <c r="C572" s="100">
        <v>4884</v>
      </c>
      <c r="D572" s="101">
        <v>0</v>
      </c>
      <c r="E572" s="102">
        <v>584</v>
      </c>
      <c r="F572" s="103">
        <v>4728</v>
      </c>
      <c r="G572" s="101">
        <v>0</v>
      </c>
      <c r="H572" s="104">
        <v>580</v>
      </c>
      <c r="I572" s="100">
        <v>156</v>
      </c>
      <c r="J572" s="105">
        <v>615</v>
      </c>
      <c r="K572" s="101">
        <v>3.3000000000000002E-2</v>
      </c>
      <c r="L572" s="102">
        <v>958</v>
      </c>
    </row>
    <row r="573" spans="1:12" s="106" customFormat="1" x14ac:dyDescent="0.25">
      <c r="A573" s="98" t="s">
        <v>1198</v>
      </c>
      <c r="B573" s="99" t="s">
        <v>1199</v>
      </c>
      <c r="C573" s="100">
        <v>551</v>
      </c>
      <c r="D573" s="101">
        <v>0</v>
      </c>
      <c r="E573" s="102">
        <v>2139</v>
      </c>
      <c r="F573" s="103">
        <v>384</v>
      </c>
      <c r="G573" s="101">
        <v>0</v>
      </c>
      <c r="H573" s="104">
        <v>2322</v>
      </c>
      <c r="I573" s="100">
        <v>167</v>
      </c>
      <c r="J573" s="105">
        <v>588</v>
      </c>
      <c r="K573" s="101">
        <v>0.435</v>
      </c>
      <c r="L573" s="102">
        <v>49</v>
      </c>
    </row>
    <row r="574" spans="1:12" s="106" customFormat="1" x14ac:dyDescent="0.25">
      <c r="A574" s="98" t="s">
        <v>1200</v>
      </c>
      <c r="B574" s="99" t="s">
        <v>1201</v>
      </c>
      <c r="C574" s="100">
        <v>868</v>
      </c>
      <c r="D574" s="101">
        <v>0</v>
      </c>
      <c r="E574" s="102">
        <v>1898</v>
      </c>
      <c r="F574" s="103">
        <v>732</v>
      </c>
      <c r="G574" s="101">
        <v>0</v>
      </c>
      <c r="H574" s="104">
        <v>2006</v>
      </c>
      <c r="I574" s="100">
        <v>136</v>
      </c>
      <c r="J574" s="105">
        <v>662</v>
      </c>
      <c r="K574" s="101">
        <v>0.186</v>
      </c>
      <c r="L574" s="102">
        <v>224</v>
      </c>
    </row>
    <row r="575" spans="1:12" s="106" customFormat="1" x14ac:dyDescent="0.25">
      <c r="A575" s="98" t="s">
        <v>1202</v>
      </c>
      <c r="B575" s="99" t="s">
        <v>513</v>
      </c>
      <c r="C575" s="100">
        <v>1300</v>
      </c>
      <c r="D575" s="101">
        <v>0</v>
      </c>
      <c r="E575" s="102">
        <v>1593</v>
      </c>
      <c r="F575" s="103">
        <v>1419</v>
      </c>
      <c r="G575" s="101">
        <v>0</v>
      </c>
      <c r="H575" s="104">
        <v>1510</v>
      </c>
      <c r="I575" s="100">
        <v>-119</v>
      </c>
      <c r="J575" s="105">
        <v>2097</v>
      </c>
      <c r="K575" s="101">
        <v>-8.4000000000000005E-2</v>
      </c>
      <c r="L575" s="102">
        <v>2135</v>
      </c>
    </row>
    <row r="576" spans="1:12" s="106" customFormat="1" x14ac:dyDescent="0.25">
      <c r="A576" s="98" t="s">
        <v>1203</v>
      </c>
      <c r="B576" s="99" t="s">
        <v>1204</v>
      </c>
      <c r="C576" s="100">
        <v>343</v>
      </c>
      <c r="D576" s="101">
        <v>0</v>
      </c>
      <c r="E576" s="102">
        <v>2340</v>
      </c>
      <c r="F576" s="103">
        <v>325</v>
      </c>
      <c r="G576" s="101">
        <v>0</v>
      </c>
      <c r="H576" s="104">
        <v>2366</v>
      </c>
      <c r="I576" s="100">
        <v>18</v>
      </c>
      <c r="J576" s="105">
        <v>1127</v>
      </c>
      <c r="K576" s="101">
        <v>5.5E-2</v>
      </c>
      <c r="L576" s="102">
        <v>764</v>
      </c>
    </row>
    <row r="577" spans="1:12" s="106" customFormat="1" x14ac:dyDescent="0.25">
      <c r="A577" s="98" t="s">
        <v>1205</v>
      </c>
      <c r="B577" s="99" t="s">
        <v>1206</v>
      </c>
      <c r="C577" s="100">
        <v>192</v>
      </c>
      <c r="D577" s="101">
        <v>0</v>
      </c>
      <c r="E577" s="102">
        <v>2472</v>
      </c>
      <c r="F577" s="103">
        <v>104</v>
      </c>
      <c r="G577" s="101">
        <v>0</v>
      </c>
      <c r="H577" s="104">
        <v>2534</v>
      </c>
      <c r="I577" s="100">
        <v>88</v>
      </c>
      <c r="J577" s="105">
        <v>784</v>
      </c>
      <c r="K577" s="101">
        <v>0.84599999999999997</v>
      </c>
      <c r="L577" s="102">
        <v>12</v>
      </c>
    </row>
    <row r="578" spans="1:12" s="106" customFormat="1" x14ac:dyDescent="0.25">
      <c r="A578" s="98" t="s">
        <v>1207</v>
      </c>
      <c r="B578" s="99" t="s">
        <v>1208</v>
      </c>
      <c r="C578" s="100">
        <v>3535</v>
      </c>
      <c r="D578" s="101">
        <v>0</v>
      </c>
      <c r="E578" s="102">
        <v>795</v>
      </c>
      <c r="F578" s="103">
        <v>3585</v>
      </c>
      <c r="G578" s="101">
        <v>0</v>
      </c>
      <c r="H578" s="104">
        <v>772</v>
      </c>
      <c r="I578" s="100">
        <v>-50</v>
      </c>
      <c r="J578" s="105">
        <v>1750</v>
      </c>
      <c r="K578" s="101">
        <v>-1.4E-2</v>
      </c>
      <c r="L578" s="102">
        <v>1440</v>
      </c>
    </row>
    <row r="579" spans="1:12" s="106" customFormat="1" x14ac:dyDescent="0.25">
      <c r="A579" s="98" t="s">
        <v>1209</v>
      </c>
      <c r="B579" s="99" t="s">
        <v>1210</v>
      </c>
      <c r="C579" s="100">
        <v>1416</v>
      </c>
      <c r="D579" s="101">
        <v>0</v>
      </c>
      <c r="E579" s="102">
        <v>1524</v>
      </c>
      <c r="F579" s="103">
        <v>1331</v>
      </c>
      <c r="G579" s="101">
        <v>0</v>
      </c>
      <c r="H579" s="104">
        <v>1567</v>
      </c>
      <c r="I579" s="100">
        <v>85</v>
      </c>
      <c r="J579" s="105">
        <v>797</v>
      </c>
      <c r="K579" s="101">
        <v>6.4000000000000001E-2</v>
      </c>
      <c r="L579" s="102">
        <v>698</v>
      </c>
    </row>
    <row r="580" spans="1:12" s="106" customFormat="1" x14ac:dyDescent="0.25">
      <c r="A580" s="98" t="s">
        <v>1211</v>
      </c>
      <c r="B580" s="99" t="s">
        <v>1212</v>
      </c>
      <c r="C580" s="100">
        <v>3812</v>
      </c>
      <c r="D580" s="101">
        <v>0</v>
      </c>
      <c r="E580" s="102">
        <v>750</v>
      </c>
      <c r="F580" s="103">
        <v>4123</v>
      </c>
      <c r="G580" s="101">
        <v>0</v>
      </c>
      <c r="H580" s="104">
        <v>677</v>
      </c>
      <c r="I580" s="100">
        <v>-311</v>
      </c>
      <c r="J580" s="105">
        <v>2374</v>
      </c>
      <c r="K580" s="101">
        <v>-7.4999999999999997E-2</v>
      </c>
      <c r="L580" s="102">
        <v>2058</v>
      </c>
    </row>
    <row r="581" spans="1:12" s="90" customFormat="1" ht="12.75" x14ac:dyDescent="0.2">
      <c r="A581" s="91" t="s">
        <v>1213</v>
      </c>
      <c r="B581" s="90" t="s">
        <v>1214</v>
      </c>
      <c r="C581" s="92">
        <v>143679</v>
      </c>
      <c r="D581" s="93">
        <v>1.0999999999999999E-2</v>
      </c>
      <c r="E581" s="94" t="s">
        <v>10</v>
      </c>
      <c r="F581" s="95">
        <v>152598</v>
      </c>
      <c r="G581" s="93">
        <v>1.2E-2</v>
      </c>
      <c r="H581" s="96" t="s">
        <v>10</v>
      </c>
      <c r="I581" s="92">
        <v>-8919</v>
      </c>
      <c r="J581" s="97" t="s">
        <v>10</v>
      </c>
      <c r="K581" s="93">
        <v>-5.8000000000000003E-2</v>
      </c>
      <c r="L581" s="94" t="s">
        <v>10</v>
      </c>
    </row>
    <row r="582" spans="1:12" s="106" customFormat="1" x14ac:dyDescent="0.25">
      <c r="A582" s="98" t="s">
        <v>1215</v>
      </c>
      <c r="B582" s="99" t="s">
        <v>1109</v>
      </c>
      <c r="C582" s="100">
        <v>5972</v>
      </c>
      <c r="D582" s="101">
        <v>0</v>
      </c>
      <c r="E582" s="102">
        <v>468</v>
      </c>
      <c r="F582" s="103">
        <v>6495</v>
      </c>
      <c r="G582" s="101">
        <v>1E-3</v>
      </c>
      <c r="H582" s="104">
        <v>408</v>
      </c>
      <c r="I582" s="100">
        <v>-523</v>
      </c>
      <c r="J582" s="105">
        <v>2468</v>
      </c>
      <c r="K582" s="101">
        <v>-8.1000000000000003E-2</v>
      </c>
      <c r="L582" s="102">
        <v>2104</v>
      </c>
    </row>
    <row r="583" spans="1:12" s="106" customFormat="1" x14ac:dyDescent="0.25">
      <c r="A583" s="98" t="s">
        <v>1216</v>
      </c>
      <c r="B583" s="99" t="s">
        <v>854</v>
      </c>
      <c r="C583" s="100">
        <v>2851</v>
      </c>
      <c r="D583" s="101">
        <v>0</v>
      </c>
      <c r="E583" s="102">
        <v>948</v>
      </c>
      <c r="F583" s="103">
        <v>2498</v>
      </c>
      <c r="G583" s="101">
        <v>0</v>
      </c>
      <c r="H583" s="104">
        <v>1043</v>
      </c>
      <c r="I583" s="100">
        <v>353</v>
      </c>
      <c r="J583" s="105">
        <v>393</v>
      </c>
      <c r="K583" s="101">
        <v>0.14099999999999999</v>
      </c>
      <c r="L583" s="102">
        <v>323</v>
      </c>
    </row>
    <row r="584" spans="1:12" s="106" customFormat="1" x14ac:dyDescent="0.25">
      <c r="A584" s="98" t="s">
        <v>1217</v>
      </c>
      <c r="B584" s="99" t="s">
        <v>1218</v>
      </c>
      <c r="C584" s="100">
        <v>227</v>
      </c>
      <c r="D584" s="101">
        <v>0</v>
      </c>
      <c r="E584" s="102">
        <v>2439</v>
      </c>
      <c r="F584" s="103">
        <v>279</v>
      </c>
      <c r="G584" s="101">
        <v>0</v>
      </c>
      <c r="H584" s="104">
        <v>2407</v>
      </c>
      <c r="I584" s="100">
        <v>-52</v>
      </c>
      <c r="J584" s="105">
        <v>1761</v>
      </c>
      <c r="K584" s="101">
        <v>-0.186</v>
      </c>
      <c r="L584" s="102">
        <v>2503</v>
      </c>
    </row>
    <row r="585" spans="1:12" s="106" customFormat="1" x14ac:dyDescent="0.25">
      <c r="A585" s="98" t="s">
        <v>1219</v>
      </c>
      <c r="B585" s="99" t="s">
        <v>1220</v>
      </c>
      <c r="C585" s="100">
        <v>2056</v>
      </c>
      <c r="D585" s="101">
        <v>0</v>
      </c>
      <c r="E585" s="102">
        <v>1218</v>
      </c>
      <c r="F585" s="103">
        <v>2175</v>
      </c>
      <c r="G585" s="101">
        <v>0</v>
      </c>
      <c r="H585" s="104">
        <v>1164</v>
      </c>
      <c r="I585" s="100">
        <v>-119</v>
      </c>
      <c r="J585" s="105">
        <v>2097</v>
      </c>
      <c r="K585" s="101">
        <v>-5.5E-2</v>
      </c>
      <c r="L585" s="102">
        <v>1885</v>
      </c>
    </row>
    <row r="586" spans="1:12" s="106" customFormat="1" x14ac:dyDescent="0.25">
      <c r="A586" s="98" t="s">
        <v>1221</v>
      </c>
      <c r="B586" s="99" t="s">
        <v>1222</v>
      </c>
      <c r="C586" s="100">
        <v>2013</v>
      </c>
      <c r="D586" s="101">
        <v>0</v>
      </c>
      <c r="E586" s="102">
        <v>1236</v>
      </c>
      <c r="F586" s="103">
        <v>2200</v>
      </c>
      <c r="G586" s="101">
        <v>0</v>
      </c>
      <c r="H586" s="104">
        <v>1151</v>
      </c>
      <c r="I586" s="100">
        <v>-187</v>
      </c>
      <c r="J586" s="105">
        <v>2252</v>
      </c>
      <c r="K586" s="101">
        <v>-8.5000000000000006E-2</v>
      </c>
      <c r="L586" s="102">
        <v>2145</v>
      </c>
    </row>
    <row r="587" spans="1:12" s="106" customFormat="1" x14ac:dyDescent="0.25">
      <c r="A587" s="98" t="s">
        <v>1223</v>
      </c>
      <c r="B587" s="99" t="s">
        <v>1224</v>
      </c>
      <c r="C587" s="100">
        <v>744</v>
      </c>
      <c r="D587" s="101">
        <v>0</v>
      </c>
      <c r="E587" s="102">
        <v>1989</v>
      </c>
      <c r="F587" s="103">
        <v>883</v>
      </c>
      <c r="G587" s="101">
        <v>0</v>
      </c>
      <c r="H587" s="104">
        <v>1886</v>
      </c>
      <c r="I587" s="100">
        <v>-139</v>
      </c>
      <c r="J587" s="105">
        <v>2154</v>
      </c>
      <c r="K587" s="101">
        <v>-0.157</v>
      </c>
      <c r="L587" s="102">
        <v>2461</v>
      </c>
    </row>
    <row r="588" spans="1:12" s="106" customFormat="1" x14ac:dyDescent="0.25">
      <c r="A588" s="98" t="s">
        <v>1225</v>
      </c>
      <c r="B588" s="99" t="s">
        <v>1226</v>
      </c>
      <c r="C588" s="100">
        <v>6099</v>
      </c>
      <c r="D588" s="101">
        <v>0</v>
      </c>
      <c r="E588" s="102">
        <v>461</v>
      </c>
      <c r="F588" s="103">
        <v>6323</v>
      </c>
      <c r="G588" s="101">
        <v>1E-3</v>
      </c>
      <c r="H588" s="104">
        <v>422</v>
      </c>
      <c r="I588" s="100">
        <v>-224</v>
      </c>
      <c r="J588" s="105">
        <v>2299</v>
      </c>
      <c r="K588" s="101">
        <v>-3.5000000000000003E-2</v>
      </c>
      <c r="L588" s="102">
        <v>1658</v>
      </c>
    </row>
    <row r="589" spans="1:12" s="106" customFormat="1" x14ac:dyDescent="0.25">
      <c r="A589" s="98" t="s">
        <v>1227</v>
      </c>
      <c r="B589" s="99" t="s">
        <v>1228</v>
      </c>
      <c r="C589" s="100">
        <v>853</v>
      </c>
      <c r="D589" s="101">
        <v>0</v>
      </c>
      <c r="E589" s="102">
        <v>1910</v>
      </c>
      <c r="F589" s="103">
        <v>1049</v>
      </c>
      <c r="G589" s="101">
        <v>0</v>
      </c>
      <c r="H589" s="104">
        <v>1763</v>
      </c>
      <c r="I589" s="100">
        <v>-196</v>
      </c>
      <c r="J589" s="105">
        <v>2268</v>
      </c>
      <c r="K589" s="101">
        <v>-0.187</v>
      </c>
      <c r="L589" s="102">
        <v>2505</v>
      </c>
    </row>
    <row r="590" spans="1:12" s="106" customFormat="1" x14ac:dyDescent="0.25">
      <c r="A590" s="98" t="s">
        <v>1229</v>
      </c>
      <c r="B590" s="99" t="s">
        <v>1230</v>
      </c>
      <c r="C590" s="100">
        <v>147</v>
      </c>
      <c r="D590" s="101">
        <v>0</v>
      </c>
      <c r="E590" s="102">
        <v>2506</v>
      </c>
      <c r="F590" s="103">
        <v>136</v>
      </c>
      <c r="G590" s="101">
        <v>0</v>
      </c>
      <c r="H590" s="104">
        <v>2516</v>
      </c>
      <c r="I590" s="100">
        <v>11</v>
      </c>
      <c r="J590" s="105">
        <v>1182</v>
      </c>
      <c r="K590" s="101">
        <v>8.1000000000000003E-2</v>
      </c>
      <c r="L590" s="102">
        <v>582</v>
      </c>
    </row>
    <row r="591" spans="1:12" s="106" customFormat="1" x14ac:dyDescent="0.25">
      <c r="A591" s="98" t="s">
        <v>1231</v>
      </c>
      <c r="B591" s="99" t="s">
        <v>1232</v>
      </c>
      <c r="C591" s="100">
        <v>349</v>
      </c>
      <c r="D591" s="101">
        <v>0</v>
      </c>
      <c r="E591" s="102">
        <v>2334</v>
      </c>
      <c r="F591" s="103">
        <v>346</v>
      </c>
      <c r="G591" s="101">
        <v>0</v>
      </c>
      <c r="H591" s="104">
        <v>2348</v>
      </c>
      <c r="I591" s="100">
        <v>3</v>
      </c>
      <c r="J591" s="105">
        <v>1246</v>
      </c>
      <c r="K591" s="101">
        <v>8.9999999999999993E-3</v>
      </c>
      <c r="L591" s="102">
        <v>1185</v>
      </c>
    </row>
    <row r="592" spans="1:12" s="106" customFormat="1" x14ac:dyDescent="0.25">
      <c r="A592" s="98" t="s">
        <v>1233</v>
      </c>
      <c r="B592" s="99" t="s">
        <v>1234</v>
      </c>
      <c r="C592" s="100">
        <v>149</v>
      </c>
      <c r="D592" s="101">
        <v>0</v>
      </c>
      <c r="E592" s="102">
        <v>2505</v>
      </c>
      <c r="F592" s="103">
        <v>110</v>
      </c>
      <c r="G592" s="101">
        <v>0</v>
      </c>
      <c r="H592" s="104">
        <v>2532</v>
      </c>
      <c r="I592" s="100">
        <v>39</v>
      </c>
      <c r="J592" s="105">
        <v>985</v>
      </c>
      <c r="K592" s="101">
        <v>0.35499999999999998</v>
      </c>
      <c r="L592" s="102">
        <v>81</v>
      </c>
    </row>
    <row r="593" spans="1:12" s="106" customFormat="1" x14ac:dyDescent="0.25">
      <c r="A593" s="98" t="s">
        <v>1235</v>
      </c>
      <c r="B593" s="99" t="s">
        <v>1132</v>
      </c>
      <c r="C593" s="100">
        <v>1604</v>
      </c>
      <c r="D593" s="101">
        <v>0</v>
      </c>
      <c r="E593" s="102">
        <v>1424</v>
      </c>
      <c r="F593" s="103">
        <v>1680</v>
      </c>
      <c r="G593" s="101">
        <v>0</v>
      </c>
      <c r="H593" s="104">
        <v>1379</v>
      </c>
      <c r="I593" s="100">
        <v>-76</v>
      </c>
      <c r="J593" s="105">
        <v>1902</v>
      </c>
      <c r="K593" s="101">
        <v>-4.4999999999999998E-2</v>
      </c>
      <c r="L593" s="102">
        <v>1777</v>
      </c>
    </row>
    <row r="594" spans="1:12" s="106" customFormat="1" x14ac:dyDescent="0.25">
      <c r="A594" s="98" t="s">
        <v>1236</v>
      </c>
      <c r="B594" s="99" t="s">
        <v>1237</v>
      </c>
      <c r="C594" s="100">
        <v>2012</v>
      </c>
      <c r="D594" s="101">
        <v>0</v>
      </c>
      <c r="E594" s="102">
        <v>1237</v>
      </c>
      <c r="F594" s="103">
        <v>2145</v>
      </c>
      <c r="G594" s="101">
        <v>0</v>
      </c>
      <c r="H594" s="104">
        <v>1175</v>
      </c>
      <c r="I594" s="100">
        <v>-133</v>
      </c>
      <c r="J594" s="105">
        <v>2144</v>
      </c>
      <c r="K594" s="101">
        <v>-6.2E-2</v>
      </c>
      <c r="L594" s="102">
        <v>1947</v>
      </c>
    </row>
    <row r="595" spans="1:12" s="106" customFormat="1" x14ac:dyDescent="0.25">
      <c r="A595" s="98" t="s">
        <v>1238</v>
      </c>
      <c r="B595" s="99" t="s">
        <v>1239</v>
      </c>
      <c r="C595" s="100">
        <v>1711</v>
      </c>
      <c r="D595" s="101">
        <v>0</v>
      </c>
      <c r="E595" s="102">
        <v>1371</v>
      </c>
      <c r="F595" s="103">
        <v>1631</v>
      </c>
      <c r="G595" s="101">
        <v>0</v>
      </c>
      <c r="H595" s="104">
        <v>1405</v>
      </c>
      <c r="I595" s="100">
        <v>80</v>
      </c>
      <c r="J595" s="105">
        <v>815</v>
      </c>
      <c r="K595" s="101">
        <v>4.9000000000000002E-2</v>
      </c>
      <c r="L595" s="102">
        <v>817</v>
      </c>
    </row>
    <row r="596" spans="1:12" s="106" customFormat="1" x14ac:dyDescent="0.25">
      <c r="A596" s="98" t="s">
        <v>1240</v>
      </c>
      <c r="B596" s="99" t="s">
        <v>1241</v>
      </c>
      <c r="C596" s="100">
        <v>4336</v>
      </c>
      <c r="D596" s="101">
        <v>0</v>
      </c>
      <c r="E596" s="102">
        <v>659</v>
      </c>
      <c r="F596" s="103">
        <v>4055</v>
      </c>
      <c r="G596" s="101">
        <v>0</v>
      </c>
      <c r="H596" s="104">
        <v>681</v>
      </c>
      <c r="I596" s="100">
        <v>281</v>
      </c>
      <c r="J596" s="105">
        <v>450</v>
      </c>
      <c r="K596" s="101">
        <v>6.9000000000000006E-2</v>
      </c>
      <c r="L596" s="102">
        <v>661</v>
      </c>
    </row>
    <row r="597" spans="1:12" s="106" customFormat="1" x14ac:dyDescent="0.25">
      <c r="A597" s="98" t="s">
        <v>1242</v>
      </c>
      <c r="B597" s="99" t="s">
        <v>1243</v>
      </c>
      <c r="C597" s="100">
        <v>2339</v>
      </c>
      <c r="D597" s="101">
        <v>0</v>
      </c>
      <c r="E597" s="102">
        <v>1121</v>
      </c>
      <c r="F597" s="103">
        <v>2233</v>
      </c>
      <c r="G597" s="101">
        <v>0</v>
      </c>
      <c r="H597" s="104">
        <v>1140</v>
      </c>
      <c r="I597" s="100">
        <v>106</v>
      </c>
      <c r="J597" s="105">
        <v>724</v>
      </c>
      <c r="K597" s="101">
        <v>4.7E-2</v>
      </c>
      <c r="L597" s="102">
        <v>833</v>
      </c>
    </row>
    <row r="598" spans="1:12" s="106" customFormat="1" x14ac:dyDescent="0.25">
      <c r="A598" s="98" t="s">
        <v>1244</v>
      </c>
      <c r="B598" s="99" t="s">
        <v>1245</v>
      </c>
      <c r="C598" s="100">
        <v>326</v>
      </c>
      <c r="D598" s="101">
        <v>0</v>
      </c>
      <c r="E598" s="102">
        <v>2352</v>
      </c>
      <c r="F598" s="103">
        <v>356</v>
      </c>
      <c r="G598" s="101">
        <v>0</v>
      </c>
      <c r="H598" s="104">
        <v>2337</v>
      </c>
      <c r="I598" s="100">
        <v>-30</v>
      </c>
      <c r="J598" s="105">
        <v>1573</v>
      </c>
      <c r="K598" s="101">
        <v>-8.4000000000000005E-2</v>
      </c>
      <c r="L598" s="102">
        <v>2135</v>
      </c>
    </row>
    <row r="599" spans="1:12" s="106" customFormat="1" x14ac:dyDescent="0.25">
      <c r="A599" s="98" t="s">
        <v>1246</v>
      </c>
      <c r="B599" s="99" t="s">
        <v>1247</v>
      </c>
      <c r="C599" s="100">
        <v>1234</v>
      </c>
      <c r="D599" s="101">
        <v>0</v>
      </c>
      <c r="E599" s="102">
        <v>1645</v>
      </c>
      <c r="F599" s="103">
        <v>1503</v>
      </c>
      <c r="G599" s="101">
        <v>0</v>
      </c>
      <c r="H599" s="104">
        <v>1463</v>
      </c>
      <c r="I599" s="100">
        <v>-269</v>
      </c>
      <c r="J599" s="105">
        <v>2342</v>
      </c>
      <c r="K599" s="101">
        <v>-0.17899999999999999</v>
      </c>
      <c r="L599" s="102">
        <v>2492</v>
      </c>
    </row>
    <row r="600" spans="1:12" s="106" customFormat="1" x14ac:dyDescent="0.25">
      <c r="A600" s="98" t="s">
        <v>1248</v>
      </c>
      <c r="B600" s="99" t="s">
        <v>1249</v>
      </c>
      <c r="C600" s="100">
        <v>391</v>
      </c>
      <c r="D600" s="101">
        <v>0</v>
      </c>
      <c r="E600" s="102">
        <v>2297</v>
      </c>
      <c r="F600" s="103">
        <v>408</v>
      </c>
      <c r="G600" s="101">
        <v>0</v>
      </c>
      <c r="H600" s="104">
        <v>2296</v>
      </c>
      <c r="I600" s="100">
        <v>-17</v>
      </c>
      <c r="J600" s="105">
        <v>1463</v>
      </c>
      <c r="K600" s="101">
        <v>-4.2000000000000003E-2</v>
      </c>
      <c r="L600" s="102">
        <v>1750</v>
      </c>
    </row>
    <row r="601" spans="1:12" s="106" customFormat="1" x14ac:dyDescent="0.25">
      <c r="A601" s="98" t="s">
        <v>1250</v>
      </c>
      <c r="B601" s="99" t="s">
        <v>1251</v>
      </c>
      <c r="C601" s="100">
        <v>1654</v>
      </c>
      <c r="D601" s="101">
        <v>0</v>
      </c>
      <c r="E601" s="102">
        <v>1394</v>
      </c>
      <c r="F601" s="103">
        <v>1798</v>
      </c>
      <c r="G601" s="101">
        <v>0</v>
      </c>
      <c r="H601" s="104">
        <v>1324</v>
      </c>
      <c r="I601" s="100">
        <v>-144</v>
      </c>
      <c r="J601" s="105">
        <v>2168</v>
      </c>
      <c r="K601" s="101">
        <v>-0.08</v>
      </c>
      <c r="L601" s="102">
        <v>2095</v>
      </c>
    </row>
    <row r="602" spans="1:12" s="106" customFormat="1" x14ac:dyDescent="0.25">
      <c r="A602" s="98" t="s">
        <v>1252</v>
      </c>
      <c r="B602" s="99" t="s">
        <v>1253</v>
      </c>
      <c r="C602" s="100">
        <v>1220</v>
      </c>
      <c r="D602" s="101">
        <v>0</v>
      </c>
      <c r="E602" s="102">
        <v>1655</v>
      </c>
      <c r="F602" s="103">
        <v>1291</v>
      </c>
      <c r="G602" s="101">
        <v>0</v>
      </c>
      <c r="H602" s="104">
        <v>1592</v>
      </c>
      <c r="I602" s="100">
        <v>-71</v>
      </c>
      <c r="J602" s="105">
        <v>1879</v>
      </c>
      <c r="K602" s="101">
        <v>-5.5E-2</v>
      </c>
      <c r="L602" s="102">
        <v>1885</v>
      </c>
    </row>
    <row r="603" spans="1:12" s="106" customFormat="1" x14ac:dyDescent="0.25">
      <c r="A603" s="98" t="s">
        <v>1254</v>
      </c>
      <c r="B603" s="99" t="s">
        <v>1255</v>
      </c>
      <c r="C603" s="100">
        <v>2726</v>
      </c>
      <c r="D603" s="101">
        <v>0</v>
      </c>
      <c r="E603" s="102">
        <v>981</v>
      </c>
      <c r="F603" s="103">
        <v>2726</v>
      </c>
      <c r="G603" s="101">
        <v>0</v>
      </c>
      <c r="H603" s="104">
        <v>966</v>
      </c>
      <c r="I603" s="100">
        <v>0</v>
      </c>
      <c r="J603" s="105">
        <v>1271</v>
      </c>
      <c r="K603" s="101">
        <v>0</v>
      </c>
      <c r="L603" s="102">
        <v>1270</v>
      </c>
    </row>
    <row r="604" spans="1:12" s="106" customFormat="1" x14ac:dyDescent="0.25">
      <c r="A604" s="98" t="s">
        <v>1256</v>
      </c>
      <c r="B604" s="99" t="s">
        <v>1257</v>
      </c>
      <c r="C604" s="100">
        <v>3351</v>
      </c>
      <c r="D604" s="101">
        <v>0</v>
      </c>
      <c r="E604" s="102">
        <v>834</v>
      </c>
      <c r="F604" s="103">
        <v>3091</v>
      </c>
      <c r="G604" s="101">
        <v>0</v>
      </c>
      <c r="H604" s="104">
        <v>877</v>
      </c>
      <c r="I604" s="100">
        <v>260</v>
      </c>
      <c r="J604" s="105">
        <v>468</v>
      </c>
      <c r="K604" s="101">
        <v>8.4000000000000005E-2</v>
      </c>
      <c r="L604" s="102">
        <v>561</v>
      </c>
    </row>
    <row r="605" spans="1:12" s="106" customFormat="1" x14ac:dyDescent="0.25">
      <c r="A605" s="98" t="s">
        <v>1258</v>
      </c>
      <c r="B605" s="99" t="s">
        <v>1259</v>
      </c>
      <c r="C605" s="100">
        <v>228</v>
      </c>
      <c r="D605" s="101">
        <v>0</v>
      </c>
      <c r="E605" s="102">
        <v>2437</v>
      </c>
      <c r="F605" s="103">
        <v>234</v>
      </c>
      <c r="G605" s="101">
        <v>0</v>
      </c>
      <c r="H605" s="104">
        <v>2442</v>
      </c>
      <c r="I605" s="100">
        <v>-6</v>
      </c>
      <c r="J605" s="105">
        <v>1346</v>
      </c>
      <c r="K605" s="101">
        <v>-2.5999999999999999E-2</v>
      </c>
      <c r="L605" s="102">
        <v>1563</v>
      </c>
    </row>
    <row r="606" spans="1:12" s="106" customFormat="1" x14ac:dyDescent="0.25">
      <c r="A606" s="98" t="s">
        <v>1260</v>
      </c>
      <c r="B606" s="99" t="s">
        <v>1261</v>
      </c>
      <c r="C606" s="100">
        <v>1038</v>
      </c>
      <c r="D606" s="101">
        <v>0</v>
      </c>
      <c r="E606" s="102">
        <v>1772</v>
      </c>
      <c r="F606" s="103">
        <v>990</v>
      </c>
      <c r="G606" s="101">
        <v>0</v>
      </c>
      <c r="H606" s="104">
        <v>1807</v>
      </c>
      <c r="I606" s="100">
        <v>48</v>
      </c>
      <c r="J606" s="105">
        <v>943</v>
      </c>
      <c r="K606" s="101">
        <v>4.8000000000000001E-2</v>
      </c>
      <c r="L606" s="102">
        <v>824</v>
      </c>
    </row>
    <row r="607" spans="1:12" s="106" customFormat="1" x14ac:dyDescent="0.25">
      <c r="A607" s="98" t="s">
        <v>1262</v>
      </c>
      <c r="B607" s="99" t="s">
        <v>1263</v>
      </c>
      <c r="C607" s="100">
        <v>1636</v>
      </c>
      <c r="D607" s="101">
        <v>0</v>
      </c>
      <c r="E607" s="102">
        <v>1405</v>
      </c>
      <c r="F607" s="103">
        <v>1834</v>
      </c>
      <c r="G607" s="101">
        <v>0</v>
      </c>
      <c r="H607" s="104">
        <v>1303</v>
      </c>
      <c r="I607" s="100">
        <v>-198</v>
      </c>
      <c r="J607" s="105">
        <v>2273</v>
      </c>
      <c r="K607" s="101">
        <v>-0.108</v>
      </c>
      <c r="L607" s="102">
        <v>2309</v>
      </c>
    </row>
    <row r="608" spans="1:12" s="106" customFormat="1" x14ac:dyDescent="0.25">
      <c r="A608" s="98" t="s">
        <v>1264</v>
      </c>
      <c r="B608" s="99" t="s">
        <v>1265</v>
      </c>
      <c r="C608" s="100">
        <v>323</v>
      </c>
      <c r="D608" s="101">
        <v>0</v>
      </c>
      <c r="E608" s="102">
        <v>2357</v>
      </c>
      <c r="F608" s="103">
        <v>442</v>
      </c>
      <c r="G608" s="101">
        <v>0</v>
      </c>
      <c r="H608" s="104">
        <v>2266</v>
      </c>
      <c r="I608" s="100">
        <v>-119</v>
      </c>
      <c r="J608" s="105">
        <v>2097</v>
      </c>
      <c r="K608" s="101">
        <v>-0.26900000000000002</v>
      </c>
      <c r="L608" s="102">
        <v>2553</v>
      </c>
    </row>
    <row r="609" spans="1:12" s="106" customFormat="1" x14ac:dyDescent="0.25">
      <c r="A609" s="98" t="s">
        <v>1266</v>
      </c>
      <c r="B609" s="99" t="s">
        <v>1267</v>
      </c>
      <c r="C609" s="100">
        <v>1668</v>
      </c>
      <c r="D609" s="101">
        <v>0</v>
      </c>
      <c r="E609" s="102">
        <v>1388</v>
      </c>
      <c r="F609" s="103">
        <v>1756</v>
      </c>
      <c r="G609" s="101">
        <v>0</v>
      </c>
      <c r="H609" s="104">
        <v>1340</v>
      </c>
      <c r="I609" s="100">
        <v>-88</v>
      </c>
      <c r="J609" s="105">
        <v>1961</v>
      </c>
      <c r="K609" s="101">
        <v>-0.05</v>
      </c>
      <c r="L609" s="102">
        <v>1824</v>
      </c>
    </row>
    <row r="610" spans="1:12" s="106" customFormat="1" x14ac:dyDescent="0.25">
      <c r="A610" s="98" t="s">
        <v>1268</v>
      </c>
      <c r="B610" s="99" t="s">
        <v>1269</v>
      </c>
      <c r="C610" s="100">
        <v>1324</v>
      </c>
      <c r="D610" s="101">
        <v>0</v>
      </c>
      <c r="E610" s="102">
        <v>1580</v>
      </c>
      <c r="F610" s="103">
        <v>1310</v>
      </c>
      <c r="G610" s="101">
        <v>0</v>
      </c>
      <c r="H610" s="104">
        <v>1580</v>
      </c>
      <c r="I610" s="100">
        <v>14</v>
      </c>
      <c r="J610" s="105">
        <v>1150</v>
      </c>
      <c r="K610" s="101">
        <v>1.0999999999999999E-2</v>
      </c>
      <c r="L610" s="102">
        <v>1169</v>
      </c>
    </row>
    <row r="611" spans="1:12" s="106" customFormat="1" x14ac:dyDescent="0.25">
      <c r="A611" s="98" t="s">
        <v>1270</v>
      </c>
      <c r="B611" s="99" t="s">
        <v>1271</v>
      </c>
      <c r="C611" s="100">
        <v>2467</v>
      </c>
      <c r="D611" s="101">
        <v>0</v>
      </c>
      <c r="E611" s="102">
        <v>1071</v>
      </c>
      <c r="F611" s="103">
        <v>2555</v>
      </c>
      <c r="G611" s="101">
        <v>0</v>
      </c>
      <c r="H611" s="104">
        <v>1025</v>
      </c>
      <c r="I611" s="100">
        <v>-88</v>
      </c>
      <c r="J611" s="105">
        <v>1961</v>
      </c>
      <c r="K611" s="101">
        <v>-3.4000000000000002E-2</v>
      </c>
      <c r="L611" s="102">
        <v>1643</v>
      </c>
    </row>
    <row r="612" spans="1:12" s="106" customFormat="1" x14ac:dyDescent="0.25">
      <c r="A612" s="98" t="s">
        <v>1272</v>
      </c>
      <c r="B612" s="99" t="s">
        <v>1273</v>
      </c>
      <c r="C612" s="100">
        <v>1278</v>
      </c>
      <c r="D612" s="101">
        <v>0</v>
      </c>
      <c r="E612" s="102">
        <v>1604</v>
      </c>
      <c r="F612" s="103">
        <v>1398</v>
      </c>
      <c r="G612" s="101">
        <v>0</v>
      </c>
      <c r="H612" s="104">
        <v>1518</v>
      </c>
      <c r="I612" s="100">
        <v>-120</v>
      </c>
      <c r="J612" s="105">
        <v>2104</v>
      </c>
      <c r="K612" s="101">
        <v>-8.5999999999999993E-2</v>
      </c>
      <c r="L612" s="102">
        <v>2151</v>
      </c>
    </row>
    <row r="613" spans="1:12" s="106" customFormat="1" x14ac:dyDescent="0.25">
      <c r="A613" s="98" t="s">
        <v>1274</v>
      </c>
      <c r="B613" s="99" t="s">
        <v>1162</v>
      </c>
      <c r="C613" s="100">
        <v>4392</v>
      </c>
      <c r="D613" s="101">
        <v>0</v>
      </c>
      <c r="E613" s="102">
        <v>654</v>
      </c>
      <c r="F613" s="103">
        <v>4925</v>
      </c>
      <c r="G613" s="101">
        <v>0</v>
      </c>
      <c r="H613" s="104">
        <v>553</v>
      </c>
      <c r="I613" s="100">
        <v>-533</v>
      </c>
      <c r="J613" s="105">
        <v>2470</v>
      </c>
      <c r="K613" s="101">
        <v>-0.108</v>
      </c>
      <c r="L613" s="102">
        <v>2309</v>
      </c>
    </row>
    <row r="614" spans="1:12" s="106" customFormat="1" x14ac:dyDescent="0.25">
      <c r="A614" s="98" t="s">
        <v>1275</v>
      </c>
      <c r="B614" s="99" t="s">
        <v>1276</v>
      </c>
      <c r="C614" s="100">
        <v>20978</v>
      </c>
      <c r="D614" s="101">
        <v>2E-3</v>
      </c>
      <c r="E614" s="102">
        <v>78</v>
      </c>
      <c r="F614" s="103">
        <v>23906</v>
      </c>
      <c r="G614" s="101">
        <v>2E-3</v>
      </c>
      <c r="H614" s="104">
        <v>55</v>
      </c>
      <c r="I614" s="100">
        <v>-2928</v>
      </c>
      <c r="J614" s="105">
        <v>2566</v>
      </c>
      <c r="K614" s="101">
        <v>-0.122</v>
      </c>
      <c r="L614" s="102">
        <v>2366</v>
      </c>
    </row>
    <row r="615" spans="1:12" s="106" customFormat="1" x14ac:dyDescent="0.25">
      <c r="A615" s="98" t="s">
        <v>1277</v>
      </c>
      <c r="B615" s="99" t="s">
        <v>1278</v>
      </c>
      <c r="C615" s="100">
        <v>968</v>
      </c>
      <c r="D615" s="101">
        <v>0</v>
      </c>
      <c r="E615" s="102">
        <v>1816</v>
      </c>
      <c r="F615" s="103">
        <v>948</v>
      </c>
      <c r="G615" s="101">
        <v>0</v>
      </c>
      <c r="H615" s="104">
        <v>1836</v>
      </c>
      <c r="I615" s="100">
        <v>20</v>
      </c>
      <c r="J615" s="105">
        <v>1105</v>
      </c>
      <c r="K615" s="101">
        <v>2.1000000000000001E-2</v>
      </c>
      <c r="L615" s="102">
        <v>1065</v>
      </c>
    </row>
    <row r="616" spans="1:12" s="106" customFormat="1" x14ac:dyDescent="0.25">
      <c r="A616" s="98" t="s">
        <v>1279</v>
      </c>
      <c r="B616" s="99" t="s">
        <v>1280</v>
      </c>
      <c r="C616" s="100">
        <v>759</v>
      </c>
      <c r="D616" s="101">
        <v>0</v>
      </c>
      <c r="E616" s="102">
        <v>1978</v>
      </c>
      <c r="F616" s="103">
        <v>747</v>
      </c>
      <c r="G616" s="101">
        <v>0</v>
      </c>
      <c r="H616" s="104">
        <v>1992</v>
      </c>
      <c r="I616" s="100">
        <v>12</v>
      </c>
      <c r="J616" s="105">
        <v>1173</v>
      </c>
      <c r="K616" s="101">
        <v>1.6E-2</v>
      </c>
      <c r="L616" s="102">
        <v>1116</v>
      </c>
    </row>
    <row r="617" spans="1:12" s="106" customFormat="1" x14ac:dyDescent="0.25">
      <c r="A617" s="98" t="s">
        <v>1281</v>
      </c>
      <c r="B617" s="99" t="s">
        <v>1282</v>
      </c>
      <c r="C617" s="100">
        <v>1302</v>
      </c>
      <c r="D617" s="101">
        <v>0</v>
      </c>
      <c r="E617" s="102">
        <v>1592</v>
      </c>
      <c r="F617" s="103">
        <v>1190</v>
      </c>
      <c r="G617" s="101">
        <v>0</v>
      </c>
      <c r="H617" s="104">
        <v>1667</v>
      </c>
      <c r="I617" s="100">
        <v>112</v>
      </c>
      <c r="J617" s="105">
        <v>711</v>
      </c>
      <c r="K617" s="101">
        <v>9.4E-2</v>
      </c>
      <c r="L617" s="102">
        <v>511</v>
      </c>
    </row>
    <row r="618" spans="1:12" s="106" customFormat="1" x14ac:dyDescent="0.25">
      <c r="A618" s="98" t="s">
        <v>1283</v>
      </c>
      <c r="B618" s="99" t="s">
        <v>1284</v>
      </c>
      <c r="C618" s="100">
        <v>2699</v>
      </c>
      <c r="D618" s="101">
        <v>0</v>
      </c>
      <c r="E618" s="102">
        <v>991</v>
      </c>
      <c r="F618" s="103">
        <v>3029</v>
      </c>
      <c r="G618" s="101">
        <v>0</v>
      </c>
      <c r="H618" s="104">
        <v>893</v>
      </c>
      <c r="I618" s="100">
        <v>-330</v>
      </c>
      <c r="J618" s="105">
        <v>2391</v>
      </c>
      <c r="K618" s="101">
        <v>-0.109</v>
      </c>
      <c r="L618" s="102">
        <v>2316</v>
      </c>
    </row>
    <row r="619" spans="1:12" s="106" customFormat="1" x14ac:dyDescent="0.25">
      <c r="A619" s="98" t="s">
        <v>1285</v>
      </c>
      <c r="B619" s="99" t="s">
        <v>1286</v>
      </c>
      <c r="C619" s="100">
        <v>727</v>
      </c>
      <c r="D619" s="101">
        <v>0</v>
      </c>
      <c r="E619" s="102">
        <v>2003</v>
      </c>
      <c r="F619" s="103">
        <v>792</v>
      </c>
      <c r="G619" s="101">
        <v>0</v>
      </c>
      <c r="H619" s="104">
        <v>1960</v>
      </c>
      <c r="I619" s="100">
        <v>-65</v>
      </c>
      <c r="J619" s="105">
        <v>1848</v>
      </c>
      <c r="K619" s="101">
        <v>-8.2000000000000003E-2</v>
      </c>
      <c r="L619" s="102">
        <v>2115</v>
      </c>
    </row>
    <row r="620" spans="1:12" s="106" customFormat="1" x14ac:dyDescent="0.25">
      <c r="A620" s="98" t="s">
        <v>1287</v>
      </c>
      <c r="B620" s="99" t="s">
        <v>1288</v>
      </c>
      <c r="C620" s="100">
        <v>690</v>
      </c>
      <c r="D620" s="101">
        <v>0</v>
      </c>
      <c r="E620" s="102">
        <v>2034</v>
      </c>
      <c r="F620" s="103">
        <v>675</v>
      </c>
      <c r="G620" s="101">
        <v>0</v>
      </c>
      <c r="H620" s="104">
        <v>2057</v>
      </c>
      <c r="I620" s="100">
        <v>15</v>
      </c>
      <c r="J620" s="105">
        <v>1140</v>
      </c>
      <c r="K620" s="101">
        <v>2.1999999999999999E-2</v>
      </c>
      <c r="L620" s="102">
        <v>1057</v>
      </c>
    </row>
    <row r="621" spans="1:12" s="106" customFormat="1" x14ac:dyDescent="0.25">
      <c r="A621" s="98" t="s">
        <v>1289</v>
      </c>
      <c r="B621" s="99" t="s">
        <v>1290</v>
      </c>
      <c r="C621" s="100">
        <v>2734</v>
      </c>
      <c r="D621" s="101">
        <v>0</v>
      </c>
      <c r="E621" s="102">
        <v>980</v>
      </c>
      <c r="F621" s="103">
        <v>3054</v>
      </c>
      <c r="G621" s="101">
        <v>0</v>
      </c>
      <c r="H621" s="104">
        <v>889</v>
      </c>
      <c r="I621" s="100">
        <v>-320</v>
      </c>
      <c r="J621" s="105">
        <v>2382</v>
      </c>
      <c r="K621" s="101">
        <v>-0.105</v>
      </c>
      <c r="L621" s="102">
        <v>2289</v>
      </c>
    </row>
    <row r="622" spans="1:12" s="106" customFormat="1" x14ac:dyDescent="0.25">
      <c r="A622" s="98" t="s">
        <v>1291</v>
      </c>
      <c r="B622" s="99" t="s">
        <v>1292</v>
      </c>
      <c r="C622" s="100">
        <v>3835</v>
      </c>
      <c r="D622" s="101">
        <v>0</v>
      </c>
      <c r="E622" s="102">
        <v>746</v>
      </c>
      <c r="F622" s="103">
        <v>4199</v>
      </c>
      <c r="G622" s="101">
        <v>0</v>
      </c>
      <c r="H622" s="104">
        <v>666</v>
      </c>
      <c r="I622" s="100">
        <v>-364</v>
      </c>
      <c r="J622" s="105">
        <v>2404</v>
      </c>
      <c r="K622" s="101">
        <v>-8.6999999999999994E-2</v>
      </c>
      <c r="L622" s="102">
        <v>2159</v>
      </c>
    </row>
    <row r="623" spans="1:12" s="106" customFormat="1" x14ac:dyDescent="0.25">
      <c r="A623" s="98" t="s">
        <v>1293</v>
      </c>
      <c r="B623" s="99" t="s">
        <v>1294</v>
      </c>
      <c r="C623" s="100">
        <v>1769</v>
      </c>
      <c r="D623" s="101">
        <v>0</v>
      </c>
      <c r="E623" s="102">
        <v>1347</v>
      </c>
      <c r="F623" s="103">
        <v>2023</v>
      </c>
      <c r="G623" s="101">
        <v>0</v>
      </c>
      <c r="H623" s="104">
        <v>1221</v>
      </c>
      <c r="I623" s="100">
        <v>-254</v>
      </c>
      <c r="J623" s="105">
        <v>2326</v>
      </c>
      <c r="K623" s="101">
        <v>-0.126</v>
      </c>
      <c r="L623" s="102">
        <v>2382</v>
      </c>
    </row>
    <row r="624" spans="1:12" s="106" customFormat="1" x14ac:dyDescent="0.25">
      <c r="A624" s="98" t="s">
        <v>1295</v>
      </c>
      <c r="B624" s="99" t="s">
        <v>1296</v>
      </c>
      <c r="C624" s="100">
        <v>2638</v>
      </c>
      <c r="D624" s="101">
        <v>0</v>
      </c>
      <c r="E624" s="102">
        <v>1010</v>
      </c>
      <c r="F624" s="103">
        <v>2837</v>
      </c>
      <c r="G624" s="101">
        <v>0</v>
      </c>
      <c r="H624" s="104">
        <v>936</v>
      </c>
      <c r="I624" s="100">
        <v>-199</v>
      </c>
      <c r="J624" s="105">
        <v>2276</v>
      </c>
      <c r="K624" s="101">
        <v>-7.0000000000000007E-2</v>
      </c>
      <c r="L624" s="102">
        <v>2011</v>
      </c>
    </row>
    <row r="625" spans="1:12" s="106" customFormat="1" x14ac:dyDescent="0.25">
      <c r="A625" s="98" t="s">
        <v>1297</v>
      </c>
      <c r="B625" s="99" t="s">
        <v>1298</v>
      </c>
      <c r="C625" s="100">
        <v>3640</v>
      </c>
      <c r="D625" s="101">
        <v>0</v>
      </c>
      <c r="E625" s="102">
        <v>776</v>
      </c>
      <c r="F625" s="103">
        <v>3906</v>
      </c>
      <c r="G625" s="101">
        <v>0</v>
      </c>
      <c r="H625" s="104">
        <v>714</v>
      </c>
      <c r="I625" s="100">
        <v>-266</v>
      </c>
      <c r="J625" s="105">
        <v>2339</v>
      </c>
      <c r="K625" s="101">
        <v>-6.8000000000000005E-2</v>
      </c>
      <c r="L625" s="102">
        <v>1994</v>
      </c>
    </row>
    <row r="626" spans="1:12" s="106" customFormat="1" x14ac:dyDescent="0.25">
      <c r="A626" s="98" t="s">
        <v>1299</v>
      </c>
      <c r="B626" s="99" t="s">
        <v>1300</v>
      </c>
      <c r="C626" s="100">
        <v>1619</v>
      </c>
      <c r="D626" s="101">
        <v>0</v>
      </c>
      <c r="E626" s="102">
        <v>1413</v>
      </c>
      <c r="F626" s="103">
        <v>1764</v>
      </c>
      <c r="G626" s="101">
        <v>0</v>
      </c>
      <c r="H626" s="104">
        <v>1332</v>
      </c>
      <c r="I626" s="100">
        <v>-145</v>
      </c>
      <c r="J626" s="105">
        <v>2170</v>
      </c>
      <c r="K626" s="101">
        <v>-8.2000000000000003E-2</v>
      </c>
      <c r="L626" s="102">
        <v>2115</v>
      </c>
    </row>
    <row r="627" spans="1:12" s="106" customFormat="1" x14ac:dyDescent="0.25">
      <c r="A627" s="98" t="s">
        <v>1301</v>
      </c>
      <c r="B627" s="99" t="s">
        <v>360</v>
      </c>
      <c r="C627" s="100">
        <v>12814</v>
      </c>
      <c r="D627" s="101">
        <v>1E-3</v>
      </c>
      <c r="E627" s="102">
        <v>189</v>
      </c>
      <c r="F627" s="103">
        <v>12598</v>
      </c>
      <c r="G627" s="101">
        <v>1E-3</v>
      </c>
      <c r="H627" s="104">
        <v>169</v>
      </c>
      <c r="I627" s="100">
        <v>216</v>
      </c>
      <c r="J627" s="105">
        <v>510</v>
      </c>
      <c r="K627" s="101">
        <v>1.7000000000000001E-2</v>
      </c>
      <c r="L627" s="102">
        <v>1104</v>
      </c>
    </row>
    <row r="628" spans="1:12" s="106" customFormat="1" x14ac:dyDescent="0.25">
      <c r="A628" s="98" t="s">
        <v>1302</v>
      </c>
      <c r="B628" s="99" t="s">
        <v>1303</v>
      </c>
      <c r="C628" s="100">
        <v>675</v>
      </c>
      <c r="D628" s="101">
        <v>0</v>
      </c>
      <c r="E628" s="102">
        <v>2049</v>
      </c>
      <c r="F628" s="103">
        <v>680</v>
      </c>
      <c r="G628" s="101">
        <v>0</v>
      </c>
      <c r="H628" s="104">
        <v>2049</v>
      </c>
      <c r="I628" s="100">
        <v>-5</v>
      </c>
      <c r="J628" s="105">
        <v>1332</v>
      </c>
      <c r="K628" s="101">
        <v>-7.0000000000000001E-3</v>
      </c>
      <c r="L628" s="102">
        <v>1373</v>
      </c>
    </row>
    <row r="629" spans="1:12" s="106" customFormat="1" x14ac:dyDescent="0.25">
      <c r="A629" s="98" t="s">
        <v>1304</v>
      </c>
      <c r="B629" s="99" t="s">
        <v>1305</v>
      </c>
      <c r="C629" s="100">
        <v>778</v>
      </c>
      <c r="D629" s="101">
        <v>0</v>
      </c>
      <c r="E629" s="102">
        <v>1966</v>
      </c>
      <c r="F629" s="103">
        <v>851</v>
      </c>
      <c r="G629" s="101">
        <v>0</v>
      </c>
      <c r="H629" s="104">
        <v>1918</v>
      </c>
      <c r="I629" s="100">
        <v>-73</v>
      </c>
      <c r="J629" s="105">
        <v>1883</v>
      </c>
      <c r="K629" s="101">
        <v>-8.5999999999999993E-2</v>
      </c>
      <c r="L629" s="102">
        <v>2151</v>
      </c>
    </row>
    <row r="630" spans="1:12" s="106" customFormat="1" x14ac:dyDescent="0.25">
      <c r="A630" s="98" t="s">
        <v>1306</v>
      </c>
      <c r="B630" s="99" t="s">
        <v>1307</v>
      </c>
      <c r="C630" s="100">
        <v>928</v>
      </c>
      <c r="D630" s="101">
        <v>0</v>
      </c>
      <c r="E630" s="102">
        <v>1850</v>
      </c>
      <c r="F630" s="103">
        <v>1138</v>
      </c>
      <c r="G630" s="101">
        <v>0</v>
      </c>
      <c r="H630" s="104">
        <v>1702</v>
      </c>
      <c r="I630" s="100">
        <v>-210</v>
      </c>
      <c r="J630" s="105">
        <v>2286</v>
      </c>
      <c r="K630" s="101">
        <v>-0.185</v>
      </c>
      <c r="L630" s="102">
        <v>2501</v>
      </c>
    </row>
    <row r="631" spans="1:12" s="106" customFormat="1" x14ac:dyDescent="0.25">
      <c r="A631" s="98" t="s">
        <v>1308</v>
      </c>
      <c r="B631" s="99" t="s">
        <v>1309</v>
      </c>
      <c r="C631" s="100">
        <v>2284</v>
      </c>
      <c r="D631" s="101">
        <v>0</v>
      </c>
      <c r="E631" s="102">
        <v>1140</v>
      </c>
      <c r="F631" s="103">
        <v>2262</v>
      </c>
      <c r="G631" s="101">
        <v>0</v>
      </c>
      <c r="H631" s="104">
        <v>1127</v>
      </c>
      <c r="I631" s="100">
        <v>22</v>
      </c>
      <c r="J631" s="105">
        <v>1090</v>
      </c>
      <c r="K631" s="101">
        <v>0.01</v>
      </c>
      <c r="L631" s="102">
        <v>1178</v>
      </c>
    </row>
    <row r="632" spans="1:12" s="106" customFormat="1" x14ac:dyDescent="0.25">
      <c r="A632" s="98" t="s">
        <v>1310</v>
      </c>
      <c r="B632" s="99" t="s">
        <v>1311</v>
      </c>
      <c r="C632" s="100">
        <v>2844</v>
      </c>
      <c r="D632" s="101">
        <v>0</v>
      </c>
      <c r="E632" s="102">
        <v>953</v>
      </c>
      <c r="F632" s="103">
        <v>3204</v>
      </c>
      <c r="G632" s="101">
        <v>0</v>
      </c>
      <c r="H632" s="104">
        <v>852</v>
      </c>
      <c r="I632" s="100">
        <v>-360</v>
      </c>
      <c r="J632" s="105">
        <v>2403</v>
      </c>
      <c r="K632" s="101">
        <v>-0.112</v>
      </c>
      <c r="L632" s="102">
        <v>2328</v>
      </c>
    </row>
    <row r="633" spans="1:12" s="106" customFormat="1" x14ac:dyDescent="0.25">
      <c r="A633" s="98" t="s">
        <v>1312</v>
      </c>
      <c r="B633" s="99" t="s">
        <v>1313</v>
      </c>
      <c r="C633" s="100">
        <v>490</v>
      </c>
      <c r="D633" s="101">
        <v>0</v>
      </c>
      <c r="E633" s="102">
        <v>2208</v>
      </c>
      <c r="F633" s="103">
        <v>521</v>
      </c>
      <c r="G633" s="101">
        <v>0</v>
      </c>
      <c r="H633" s="104">
        <v>2194</v>
      </c>
      <c r="I633" s="100">
        <v>-31</v>
      </c>
      <c r="J633" s="105">
        <v>1583</v>
      </c>
      <c r="K633" s="101">
        <v>-0.06</v>
      </c>
      <c r="L633" s="102">
        <v>1932</v>
      </c>
    </row>
    <row r="634" spans="1:12" s="106" customFormat="1" x14ac:dyDescent="0.25">
      <c r="A634" s="98" t="s">
        <v>1314</v>
      </c>
      <c r="B634" s="99" t="s">
        <v>1315</v>
      </c>
      <c r="C634" s="100">
        <v>2467</v>
      </c>
      <c r="D634" s="101">
        <v>0</v>
      </c>
      <c r="E634" s="102">
        <v>1071</v>
      </c>
      <c r="F634" s="103">
        <v>2724</v>
      </c>
      <c r="G634" s="101">
        <v>0</v>
      </c>
      <c r="H634" s="104">
        <v>967</v>
      </c>
      <c r="I634" s="100">
        <v>-257</v>
      </c>
      <c r="J634" s="105">
        <v>2330</v>
      </c>
      <c r="K634" s="101">
        <v>-9.4E-2</v>
      </c>
      <c r="L634" s="102">
        <v>2212</v>
      </c>
    </row>
    <row r="635" spans="1:12" s="106" customFormat="1" x14ac:dyDescent="0.25">
      <c r="A635" s="98" t="s">
        <v>1316</v>
      </c>
      <c r="B635" s="99" t="s">
        <v>1317</v>
      </c>
      <c r="C635" s="100">
        <v>2007</v>
      </c>
      <c r="D635" s="101">
        <v>0</v>
      </c>
      <c r="E635" s="102">
        <v>1239</v>
      </c>
      <c r="F635" s="103">
        <v>2198</v>
      </c>
      <c r="G635" s="101">
        <v>0</v>
      </c>
      <c r="H635" s="104">
        <v>1152</v>
      </c>
      <c r="I635" s="100">
        <v>-191</v>
      </c>
      <c r="J635" s="105">
        <v>2258</v>
      </c>
      <c r="K635" s="101">
        <v>-8.6999999999999994E-2</v>
      </c>
      <c r="L635" s="102">
        <v>2159</v>
      </c>
    </row>
    <row r="636" spans="1:12" s="106" customFormat="1" x14ac:dyDescent="0.25">
      <c r="A636" s="98" t="s">
        <v>1318</v>
      </c>
      <c r="B636" s="99" t="s">
        <v>892</v>
      </c>
      <c r="C636" s="100">
        <v>245</v>
      </c>
      <c r="D636" s="101">
        <v>0</v>
      </c>
      <c r="E636" s="102">
        <v>2418</v>
      </c>
      <c r="F636" s="103">
        <v>291</v>
      </c>
      <c r="G636" s="101">
        <v>0</v>
      </c>
      <c r="H636" s="104">
        <v>2393</v>
      </c>
      <c r="I636" s="100">
        <v>-46</v>
      </c>
      <c r="J636" s="105">
        <v>1713</v>
      </c>
      <c r="K636" s="101">
        <v>-0.158</v>
      </c>
      <c r="L636" s="102">
        <v>2462</v>
      </c>
    </row>
    <row r="637" spans="1:12" s="106" customFormat="1" x14ac:dyDescent="0.25">
      <c r="A637" s="98" t="s">
        <v>1319</v>
      </c>
      <c r="B637" s="99" t="s">
        <v>1320</v>
      </c>
      <c r="C637" s="100">
        <v>5449</v>
      </c>
      <c r="D637" s="101">
        <v>0</v>
      </c>
      <c r="E637" s="102">
        <v>518</v>
      </c>
      <c r="F637" s="103">
        <v>5862</v>
      </c>
      <c r="G637" s="101">
        <v>0</v>
      </c>
      <c r="H637" s="104">
        <v>456</v>
      </c>
      <c r="I637" s="100">
        <v>-413</v>
      </c>
      <c r="J637" s="105">
        <v>2426</v>
      </c>
      <c r="K637" s="101">
        <v>-7.0000000000000007E-2</v>
      </c>
      <c r="L637" s="102">
        <v>2011</v>
      </c>
    </row>
    <row r="638" spans="1:12" s="106" customFormat="1" x14ac:dyDescent="0.25">
      <c r="A638" s="98" t="s">
        <v>1321</v>
      </c>
      <c r="B638" s="99" t="s">
        <v>1322</v>
      </c>
      <c r="C638" s="100">
        <v>414</v>
      </c>
      <c r="D638" s="101">
        <v>0</v>
      </c>
      <c r="E638" s="102">
        <v>2270</v>
      </c>
      <c r="F638" s="103">
        <v>528</v>
      </c>
      <c r="G638" s="101">
        <v>0</v>
      </c>
      <c r="H638" s="104">
        <v>2183</v>
      </c>
      <c r="I638" s="100">
        <v>-114</v>
      </c>
      <c r="J638" s="105">
        <v>2072</v>
      </c>
      <c r="K638" s="101">
        <v>-0.216</v>
      </c>
      <c r="L638" s="102">
        <v>2533</v>
      </c>
    </row>
    <row r="639" spans="1:12" s="106" customFormat="1" x14ac:dyDescent="0.25">
      <c r="A639" s="98" t="s">
        <v>1323</v>
      </c>
      <c r="B639" s="99" t="s">
        <v>513</v>
      </c>
      <c r="C639" s="100">
        <v>875</v>
      </c>
      <c r="D639" s="101">
        <v>0</v>
      </c>
      <c r="E639" s="102">
        <v>1888</v>
      </c>
      <c r="F639" s="103">
        <v>921</v>
      </c>
      <c r="G639" s="101">
        <v>0</v>
      </c>
      <c r="H639" s="104">
        <v>1862</v>
      </c>
      <c r="I639" s="100">
        <v>-46</v>
      </c>
      <c r="J639" s="105">
        <v>1713</v>
      </c>
      <c r="K639" s="101">
        <v>-0.05</v>
      </c>
      <c r="L639" s="102">
        <v>1824</v>
      </c>
    </row>
    <row r="640" spans="1:12" s="106" customFormat="1" x14ac:dyDescent="0.25">
      <c r="A640" s="98" t="s">
        <v>1324</v>
      </c>
      <c r="B640" s="99" t="s">
        <v>1325</v>
      </c>
      <c r="C640" s="100">
        <v>1296</v>
      </c>
      <c r="D640" s="101">
        <v>0</v>
      </c>
      <c r="E640" s="102">
        <v>1595</v>
      </c>
      <c r="F640" s="103">
        <v>1445</v>
      </c>
      <c r="G640" s="101">
        <v>0</v>
      </c>
      <c r="H640" s="104">
        <v>1497</v>
      </c>
      <c r="I640" s="100">
        <v>-149</v>
      </c>
      <c r="J640" s="105">
        <v>2182</v>
      </c>
      <c r="K640" s="101">
        <v>-0.10299999999999999</v>
      </c>
      <c r="L640" s="102">
        <v>2271</v>
      </c>
    </row>
    <row r="641" spans="1:12" s="106" customFormat="1" x14ac:dyDescent="0.25">
      <c r="A641" s="98" t="s">
        <v>1326</v>
      </c>
      <c r="B641" s="99" t="s">
        <v>1327</v>
      </c>
      <c r="C641" s="100">
        <v>5181</v>
      </c>
      <c r="D641" s="101">
        <v>0</v>
      </c>
      <c r="E641" s="102">
        <v>549</v>
      </c>
      <c r="F641" s="103">
        <v>5523</v>
      </c>
      <c r="G641" s="101">
        <v>0</v>
      </c>
      <c r="H641" s="104">
        <v>488</v>
      </c>
      <c r="I641" s="100">
        <v>-342</v>
      </c>
      <c r="J641" s="105">
        <v>2395</v>
      </c>
      <c r="K641" s="101">
        <v>-6.2E-2</v>
      </c>
      <c r="L641" s="102">
        <v>1947</v>
      </c>
    </row>
    <row r="642" spans="1:12" s="106" customFormat="1" x14ac:dyDescent="0.25">
      <c r="A642" s="98" t="s">
        <v>1328</v>
      </c>
      <c r="B642" s="99" t="s">
        <v>1329</v>
      </c>
      <c r="C642" s="100">
        <v>795</v>
      </c>
      <c r="D642" s="101">
        <v>0</v>
      </c>
      <c r="E642" s="102">
        <v>1952</v>
      </c>
      <c r="F642" s="103">
        <v>862</v>
      </c>
      <c r="G642" s="101">
        <v>0</v>
      </c>
      <c r="H642" s="104">
        <v>1905</v>
      </c>
      <c r="I642" s="100">
        <v>-67</v>
      </c>
      <c r="J642" s="105">
        <v>1856</v>
      </c>
      <c r="K642" s="101">
        <v>-7.8E-2</v>
      </c>
      <c r="L642" s="102">
        <v>2079</v>
      </c>
    </row>
    <row r="643" spans="1:12" s="106" customFormat="1" x14ac:dyDescent="0.25">
      <c r="A643" s="98" t="s">
        <v>1330</v>
      </c>
      <c r="B643" s="99" t="s">
        <v>630</v>
      </c>
      <c r="C643" s="100">
        <v>836</v>
      </c>
      <c r="D643" s="101">
        <v>0</v>
      </c>
      <c r="E643" s="102">
        <v>1921</v>
      </c>
      <c r="F643" s="103">
        <v>813</v>
      </c>
      <c r="G643" s="101">
        <v>0</v>
      </c>
      <c r="H643" s="104">
        <v>1947</v>
      </c>
      <c r="I643" s="100">
        <v>23</v>
      </c>
      <c r="J643" s="105">
        <v>1081</v>
      </c>
      <c r="K643" s="101">
        <v>2.8000000000000001E-2</v>
      </c>
      <c r="L643" s="102">
        <v>1004</v>
      </c>
    </row>
    <row r="644" spans="1:12" s="106" customFormat="1" x14ac:dyDescent="0.25">
      <c r="A644" s="98" t="s">
        <v>1331</v>
      </c>
      <c r="B644" s="99" t="s">
        <v>1332</v>
      </c>
      <c r="C644" s="100">
        <v>225</v>
      </c>
      <c r="D644" s="101">
        <v>0</v>
      </c>
      <c r="E644" s="102">
        <v>2441</v>
      </c>
      <c r="F644" s="103">
        <v>252</v>
      </c>
      <c r="G644" s="101">
        <v>0</v>
      </c>
      <c r="H644" s="104">
        <v>2423</v>
      </c>
      <c r="I644" s="100">
        <v>-27</v>
      </c>
      <c r="J644" s="105">
        <v>1554</v>
      </c>
      <c r="K644" s="101">
        <v>-0.107</v>
      </c>
      <c r="L644" s="102">
        <v>2304</v>
      </c>
    </row>
    <row r="645" spans="1:12" s="90" customFormat="1" ht="12.75" x14ac:dyDescent="0.2">
      <c r="A645" s="91" t="s">
        <v>1333</v>
      </c>
      <c r="B645" s="90" t="s">
        <v>1334</v>
      </c>
      <c r="C645" s="92">
        <v>5085</v>
      </c>
      <c r="D645" s="93">
        <v>0</v>
      </c>
      <c r="E645" s="94" t="s">
        <v>10</v>
      </c>
      <c r="F645" s="95">
        <v>5974</v>
      </c>
      <c r="G645" s="93">
        <v>0</v>
      </c>
      <c r="H645" s="96" t="s">
        <v>10</v>
      </c>
      <c r="I645" s="92">
        <v>-889</v>
      </c>
      <c r="J645" s="97" t="s">
        <v>10</v>
      </c>
      <c r="K645" s="93">
        <v>-0.14899999999999999</v>
      </c>
      <c r="L645" s="94" t="s">
        <v>10</v>
      </c>
    </row>
    <row r="646" spans="1:12" s="106" customFormat="1" x14ac:dyDescent="0.25">
      <c r="A646" s="98" t="s">
        <v>1335</v>
      </c>
      <c r="B646" s="99" t="s">
        <v>1336</v>
      </c>
      <c r="C646" s="100">
        <v>67</v>
      </c>
      <c r="D646" s="101">
        <v>0</v>
      </c>
      <c r="E646" s="102">
        <v>2549</v>
      </c>
      <c r="F646" s="103">
        <v>103</v>
      </c>
      <c r="G646" s="101">
        <v>0</v>
      </c>
      <c r="H646" s="104">
        <v>2535</v>
      </c>
      <c r="I646" s="100">
        <v>-36</v>
      </c>
      <c r="J646" s="105">
        <v>1640</v>
      </c>
      <c r="K646" s="101">
        <v>-0.35</v>
      </c>
      <c r="L646" s="102">
        <v>2563</v>
      </c>
    </row>
    <row r="647" spans="1:12" s="106" customFormat="1" x14ac:dyDescent="0.25">
      <c r="A647" s="98" t="s">
        <v>1337</v>
      </c>
      <c r="B647" s="99" t="s">
        <v>1338</v>
      </c>
      <c r="C647" s="100">
        <v>2073</v>
      </c>
      <c r="D647" s="101">
        <v>0</v>
      </c>
      <c r="E647" s="102">
        <v>1208</v>
      </c>
      <c r="F647" s="103">
        <v>2526</v>
      </c>
      <c r="G647" s="101">
        <v>0</v>
      </c>
      <c r="H647" s="104">
        <v>1032</v>
      </c>
      <c r="I647" s="100">
        <v>-453</v>
      </c>
      <c r="J647" s="105">
        <v>2439</v>
      </c>
      <c r="K647" s="101">
        <v>-0.17899999999999999</v>
      </c>
      <c r="L647" s="102">
        <v>2492</v>
      </c>
    </row>
    <row r="648" spans="1:12" s="106" customFormat="1" x14ac:dyDescent="0.25">
      <c r="A648" s="98" t="s">
        <v>1339</v>
      </c>
      <c r="B648" s="99" t="s">
        <v>1340</v>
      </c>
      <c r="C648" s="100">
        <v>164</v>
      </c>
      <c r="D648" s="101">
        <v>0</v>
      </c>
      <c r="E648" s="102">
        <v>2496</v>
      </c>
      <c r="F648" s="103">
        <v>222</v>
      </c>
      <c r="G648" s="101">
        <v>0</v>
      </c>
      <c r="H648" s="104">
        <v>2454</v>
      </c>
      <c r="I648" s="100">
        <v>-58</v>
      </c>
      <c r="J648" s="105">
        <v>1806</v>
      </c>
      <c r="K648" s="101">
        <v>-0.26100000000000001</v>
      </c>
      <c r="L648" s="102">
        <v>2550</v>
      </c>
    </row>
    <row r="649" spans="1:12" s="106" customFormat="1" x14ac:dyDescent="0.25">
      <c r="A649" s="98" t="s">
        <v>1341</v>
      </c>
      <c r="B649" s="99" t="s">
        <v>1342</v>
      </c>
      <c r="C649" s="100">
        <v>183</v>
      </c>
      <c r="D649" s="101">
        <v>0</v>
      </c>
      <c r="E649" s="102">
        <v>2480</v>
      </c>
      <c r="F649" s="103">
        <v>129</v>
      </c>
      <c r="G649" s="101">
        <v>0</v>
      </c>
      <c r="H649" s="104">
        <v>2520</v>
      </c>
      <c r="I649" s="100">
        <v>54</v>
      </c>
      <c r="J649" s="105">
        <v>914</v>
      </c>
      <c r="K649" s="101">
        <v>0.41899999999999998</v>
      </c>
      <c r="L649" s="102">
        <v>55</v>
      </c>
    </row>
    <row r="650" spans="1:12" s="106" customFormat="1" x14ac:dyDescent="0.25">
      <c r="A650" s="98" t="s">
        <v>1343</v>
      </c>
      <c r="B650" s="99" t="s">
        <v>1344</v>
      </c>
      <c r="C650" s="100">
        <v>195</v>
      </c>
      <c r="D650" s="101">
        <v>0</v>
      </c>
      <c r="E650" s="102">
        <v>2470</v>
      </c>
      <c r="F650" s="103">
        <v>241</v>
      </c>
      <c r="G650" s="101">
        <v>0</v>
      </c>
      <c r="H650" s="104">
        <v>2434</v>
      </c>
      <c r="I650" s="100">
        <v>-46</v>
      </c>
      <c r="J650" s="105">
        <v>1713</v>
      </c>
      <c r="K650" s="101">
        <v>-0.191</v>
      </c>
      <c r="L650" s="102">
        <v>2507</v>
      </c>
    </row>
    <row r="651" spans="1:12" s="106" customFormat="1" x14ac:dyDescent="0.25">
      <c r="A651" s="98" t="s">
        <v>1345</v>
      </c>
      <c r="B651" s="99" t="s">
        <v>1298</v>
      </c>
      <c r="C651" s="100">
        <v>171</v>
      </c>
      <c r="D651" s="101">
        <v>0</v>
      </c>
      <c r="E651" s="102">
        <v>2491</v>
      </c>
      <c r="F651" s="103">
        <v>258</v>
      </c>
      <c r="G651" s="101">
        <v>0</v>
      </c>
      <c r="H651" s="104">
        <v>2421</v>
      </c>
      <c r="I651" s="100">
        <v>-87</v>
      </c>
      <c r="J651" s="105">
        <v>1952</v>
      </c>
      <c r="K651" s="101">
        <v>-0.33700000000000002</v>
      </c>
      <c r="L651" s="102">
        <v>2561</v>
      </c>
    </row>
    <row r="652" spans="1:12" s="106" customFormat="1" x14ac:dyDescent="0.25">
      <c r="A652" s="98" t="s">
        <v>1346</v>
      </c>
      <c r="B652" s="99" t="s">
        <v>1347</v>
      </c>
      <c r="C652" s="100">
        <v>2232</v>
      </c>
      <c r="D652" s="101">
        <v>0</v>
      </c>
      <c r="E652" s="102">
        <v>1160</v>
      </c>
      <c r="F652" s="103">
        <v>2495</v>
      </c>
      <c r="G652" s="101">
        <v>0</v>
      </c>
      <c r="H652" s="104">
        <v>1046</v>
      </c>
      <c r="I652" s="100">
        <v>-263</v>
      </c>
      <c r="J652" s="105">
        <v>2336</v>
      </c>
      <c r="K652" s="101">
        <v>-0.105</v>
      </c>
      <c r="L652" s="102">
        <v>2289</v>
      </c>
    </row>
    <row r="653" spans="1:12" s="90" customFormat="1" ht="12.75" x14ac:dyDescent="0.2">
      <c r="A653" s="91" t="s">
        <v>1348</v>
      </c>
      <c r="B653" s="90" t="s">
        <v>1349</v>
      </c>
      <c r="C653" s="92">
        <v>65249</v>
      </c>
      <c r="D653" s="93">
        <v>5.0000000000000001E-3</v>
      </c>
      <c r="E653" s="94" t="s">
        <v>10</v>
      </c>
      <c r="F653" s="95">
        <v>58802</v>
      </c>
      <c r="G653" s="93">
        <v>5.0000000000000001E-3</v>
      </c>
      <c r="H653" s="96" t="s">
        <v>10</v>
      </c>
      <c r="I653" s="92">
        <v>6447</v>
      </c>
      <c r="J653" s="97" t="s">
        <v>10</v>
      </c>
      <c r="K653" s="93">
        <v>0.11</v>
      </c>
      <c r="L653" s="94" t="s">
        <v>10</v>
      </c>
    </row>
    <row r="654" spans="1:12" s="106" customFormat="1" x14ac:dyDescent="0.25">
      <c r="A654" s="98" t="s">
        <v>1350</v>
      </c>
      <c r="B654" s="99" t="s">
        <v>1351</v>
      </c>
      <c r="C654" s="100">
        <v>1262</v>
      </c>
      <c r="D654" s="101">
        <v>0</v>
      </c>
      <c r="E654" s="102">
        <v>1620</v>
      </c>
      <c r="F654" s="103">
        <v>1359</v>
      </c>
      <c r="G654" s="101">
        <v>0</v>
      </c>
      <c r="H654" s="104">
        <v>1544</v>
      </c>
      <c r="I654" s="100">
        <v>-97</v>
      </c>
      <c r="J654" s="105">
        <v>2005</v>
      </c>
      <c r="K654" s="101">
        <v>-7.0999999999999994E-2</v>
      </c>
      <c r="L654" s="102">
        <v>2025</v>
      </c>
    </row>
    <row r="655" spans="1:12" s="106" customFormat="1" x14ac:dyDescent="0.25">
      <c r="A655" s="98" t="s">
        <v>1352</v>
      </c>
      <c r="B655" s="99" t="s">
        <v>1353</v>
      </c>
      <c r="C655" s="100">
        <v>869</v>
      </c>
      <c r="D655" s="101">
        <v>0</v>
      </c>
      <c r="E655" s="102">
        <v>1897</v>
      </c>
      <c r="F655" s="103">
        <v>968</v>
      </c>
      <c r="G655" s="101">
        <v>0</v>
      </c>
      <c r="H655" s="104">
        <v>1821</v>
      </c>
      <c r="I655" s="100">
        <v>-99</v>
      </c>
      <c r="J655" s="105">
        <v>2014</v>
      </c>
      <c r="K655" s="101">
        <v>-0.10199999999999999</v>
      </c>
      <c r="L655" s="102">
        <v>2265</v>
      </c>
    </row>
    <row r="656" spans="1:12" s="106" customFormat="1" x14ac:dyDescent="0.25">
      <c r="A656" s="98" t="s">
        <v>1354</v>
      </c>
      <c r="B656" s="99" t="s">
        <v>1355</v>
      </c>
      <c r="C656" s="100">
        <v>937</v>
      </c>
      <c r="D656" s="101">
        <v>0</v>
      </c>
      <c r="E656" s="102">
        <v>1840</v>
      </c>
      <c r="F656" s="103">
        <v>895</v>
      </c>
      <c r="G656" s="101">
        <v>0</v>
      </c>
      <c r="H656" s="104">
        <v>1878</v>
      </c>
      <c r="I656" s="100">
        <v>42</v>
      </c>
      <c r="J656" s="105">
        <v>970</v>
      </c>
      <c r="K656" s="101">
        <v>4.7E-2</v>
      </c>
      <c r="L656" s="102">
        <v>833</v>
      </c>
    </row>
    <row r="657" spans="1:12" s="106" customFormat="1" x14ac:dyDescent="0.25">
      <c r="A657" s="98" t="s">
        <v>1356</v>
      </c>
      <c r="B657" s="99" t="s">
        <v>1357</v>
      </c>
      <c r="C657" s="100">
        <v>2881</v>
      </c>
      <c r="D657" s="101">
        <v>0</v>
      </c>
      <c r="E657" s="102">
        <v>941</v>
      </c>
      <c r="F657" s="103">
        <v>2461</v>
      </c>
      <c r="G657" s="101">
        <v>0</v>
      </c>
      <c r="H657" s="104">
        <v>1053</v>
      </c>
      <c r="I657" s="100">
        <v>420</v>
      </c>
      <c r="J657" s="105">
        <v>354</v>
      </c>
      <c r="K657" s="101">
        <v>0.17100000000000001</v>
      </c>
      <c r="L657" s="102">
        <v>251</v>
      </c>
    </row>
    <row r="658" spans="1:12" s="106" customFormat="1" x14ac:dyDescent="0.25">
      <c r="A658" s="98" t="s">
        <v>1358</v>
      </c>
      <c r="B658" s="99" t="s">
        <v>1359</v>
      </c>
      <c r="C658" s="100">
        <v>317</v>
      </c>
      <c r="D658" s="101">
        <v>0</v>
      </c>
      <c r="E658" s="102">
        <v>2362</v>
      </c>
      <c r="F658" s="103">
        <v>290</v>
      </c>
      <c r="G658" s="101">
        <v>0</v>
      </c>
      <c r="H658" s="104">
        <v>2396</v>
      </c>
      <c r="I658" s="100">
        <v>27</v>
      </c>
      <c r="J658" s="105">
        <v>1052</v>
      </c>
      <c r="K658" s="101">
        <v>9.2999999999999999E-2</v>
      </c>
      <c r="L658" s="102">
        <v>519</v>
      </c>
    </row>
    <row r="659" spans="1:12" s="106" customFormat="1" x14ac:dyDescent="0.25">
      <c r="A659" s="98" t="s">
        <v>1360</v>
      </c>
      <c r="B659" s="99" t="s">
        <v>126</v>
      </c>
      <c r="C659" s="100">
        <v>4262</v>
      </c>
      <c r="D659" s="101">
        <v>0</v>
      </c>
      <c r="E659" s="102">
        <v>673</v>
      </c>
      <c r="F659" s="103">
        <v>4243</v>
      </c>
      <c r="G659" s="101">
        <v>0</v>
      </c>
      <c r="H659" s="104">
        <v>657</v>
      </c>
      <c r="I659" s="100">
        <v>19</v>
      </c>
      <c r="J659" s="105">
        <v>1114</v>
      </c>
      <c r="K659" s="101">
        <v>4.0000000000000001E-3</v>
      </c>
      <c r="L659" s="102">
        <v>1239</v>
      </c>
    </row>
    <row r="660" spans="1:12" s="106" customFormat="1" x14ac:dyDescent="0.25">
      <c r="A660" s="98" t="s">
        <v>1361</v>
      </c>
      <c r="B660" s="99" t="s">
        <v>1362</v>
      </c>
      <c r="C660" s="100">
        <v>4781</v>
      </c>
      <c r="D660" s="101">
        <v>0</v>
      </c>
      <c r="E660" s="102">
        <v>597</v>
      </c>
      <c r="F660" s="103">
        <v>4804</v>
      </c>
      <c r="G660" s="101">
        <v>0</v>
      </c>
      <c r="H660" s="104">
        <v>567</v>
      </c>
      <c r="I660" s="100">
        <v>-23</v>
      </c>
      <c r="J660" s="105">
        <v>1522</v>
      </c>
      <c r="K660" s="101">
        <v>-5.0000000000000001E-3</v>
      </c>
      <c r="L660" s="102">
        <v>1344</v>
      </c>
    </row>
    <row r="661" spans="1:12" s="106" customFormat="1" x14ac:dyDescent="0.25">
      <c r="A661" s="98" t="s">
        <v>1363</v>
      </c>
      <c r="B661" s="99" t="s">
        <v>1364</v>
      </c>
      <c r="C661" s="100">
        <v>1935</v>
      </c>
      <c r="D661" s="101">
        <v>0</v>
      </c>
      <c r="E661" s="102">
        <v>1269</v>
      </c>
      <c r="F661" s="103">
        <v>1185</v>
      </c>
      <c r="G661" s="101">
        <v>0</v>
      </c>
      <c r="H661" s="104">
        <v>1673</v>
      </c>
      <c r="I661" s="100">
        <v>750</v>
      </c>
      <c r="J661" s="105">
        <v>255</v>
      </c>
      <c r="K661" s="101">
        <v>0.63300000000000001</v>
      </c>
      <c r="L661" s="102">
        <v>24</v>
      </c>
    </row>
    <row r="662" spans="1:12" s="106" customFormat="1" x14ac:dyDescent="0.25">
      <c r="A662" s="98" t="s">
        <v>1365</v>
      </c>
      <c r="B662" s="99" t="s">
        <v>1366</v>
      </c>
      <c r="C662" s="100">
        <v>3941</v>
      </c>
      <c r="D662" s="101">
        <v>0</v>
      </c>
      <c r="E662" s="102">
        <v>729</v>
      </c>
      <c r="F662" s="103">
        <v>4230</v>
      </c>
      <c r="G662" s="101">
        <v>0</v>
      </c>
      <c r="H662" s="104">
        <v>661</v>
      </c>
      <c r="I662" s="100">
        <v>-289</v>
      </c>
      <c r="J662" s="105">
        <v>2358</v>
      </c>
      <c r="K662" s="101">
        <v>-6.8000000000000005E-2</v>
      </c>
      <c r="L662" s="102">
        <v>1994</v>
      </c>
    </row>
    <row r="663" spans="1:12" s="106" customFormat="1" x14ac:dyDescent="0.25">
      <c r="A663" s="98" t="s">
        <v>1367</v>
      </c>
      <c r="B663" s="99" t="s">
        <v>1368</v>
      </c>
      <c r="C663" s="100">
        <v>237</v>
      </c>
      <c r="D663" s="101">
        <v>0</v>
      </c>
      <c r="E663" s="102">
        <v>2427</v>
      </c>
      <c r="F663" s="103">
        <v>218</v>
      </c>
      <c r="G663" s="101">
        <v>0</v>
      </c>
      <c r="H663" s="104">
        <v>2459</v>
      </c>
      <c r="I663" s="100">
        <v>19</v>
      </c>
      <c r="J663" s="105">
        <v>1114</v>
      </c>
      <c r="K663" s="101">
        <v>8.6999999999999994E-2</v>
      </c>
      <c r="L663" s="102">
        <v>547</v>
      </c>
    </row>
    <row r="664" spans="1:12" s="106" customFormat="1" x14ac:dyDescent="0.25">
      <c r="A664" s="98" t="s">
        <v>1369</v>
      </c>
      <c r="B664" s="99" t="s">
        <v>1370</v>
      </c>
      <c r="C664" s="100">
        <v>479</v>
      </c>
      <c r="D664" s="101">
        <v>0</v>
      </c>
      <c r="E664" s="102">
        <v>2217</v>
      </c>
      <c r="F664" s="103">
        <v>527</v>
      </c>
      <c r="G664" s="101">
        <v>0</v>
      </c>
      <c r="H664" s="104">
        <v>2187</v>
      </c>
      <c r="I664" s="100">
        <v>-48</v>
      </c>
      <c r="J664" s="105">
        <v>1735</v>
      </c>
      <c r="K664" s="101">
        <v>-9.0999999999999998E-2</v>
      </c>
      <c r="L664" s="102">
        <v>2189</v>
      </c>
    </row>
    <row r="665" spans="1:12" s="106" customFormat="1" x14ac:dyDescent="0.25">
      <c r="A665" s="98" t="s">
        <v>1371</v>
      </c>
      <c r="B665" s="99" t="s">
        <v>1372</v>
      </c>
      <c r="C665" s="100">
        <v>5500</v>
      </c>
      <c r="D665" s="101">
        <v>0</v>
      </c>
      <c r="E665" s="102">
        <v>514</v>
      </c>
      <c r="F665" s="103">
        <v>5537</v>
      </c>
      <c r="G665" s="101">
        <v>0</v>
      </c>
      <c r="H665" s="104">
        <v>483</v>
      </c>
      <c r="I665" s="100">
        <v>-37</v>
      </c>
      <c r="J665" s="105">
        <v>1649</v>
      </c>
      <c r="K665" s="101">
        <v>-7.0000000000000001E-3</v>
      </c>
      <c r="L665" s="102">
        <v>1373</v>
      </c>
    </row>
    <row r="666" spans="1:12" s="106" customFormat="1" x14ac:dyDescent="0.25">
      <c r="A666" s="98" t="s">
        <v>1373</v>
      </c>
      <c r="B666" s="99" t="s">
        <v>1374</v>
      </c>
      <c r="C666" s="100">
        <v>3228</v>
      </c>
      <c r="D666" s="101">
        <v>0</v>
      </c>
      <c r="E666" s="102">
        <v>859</v>
      </c>
      <c r="F666" s="103">
        <v>3173</v>
      </c>
      <c r="G666" s="101">
        <v>0</v>
      </c>
      <c r="H666" s="104">
        <v>857</v>
      </c>
      <c r="I666" s="100">
        <v>55</v>
      </c>
      <c r="J666" s="105">
        <v>908</v>
      </c>
      <c r="K666" s="101">
        <v>1.7000000000000001E-2</v>
      </c>
      <c r="L666" s="102">
        <v>1104</v>
      </c>
    </row>
    <row r="667" spans="1:12" s="106" customFormat="1" x14ac:dyDescent="0.25">
      <c r="A667" s="98" t="s">
        <v>1375</v>
      </c>
      <c r="B667" s="99" t="s">
        <v>478</v>
      </c>
      <c r="C667" s="100">
        <v>4305</v>
      </c>
      <c r="D667" s="101">
        <v>0</v>
      </c>
      <c r="E667" s="102">
        <v>664</v>
      </c>
      <c r="F667" s="103">
        <v>3978</v>
      </c>
      <c r="G667" s="101">
        <v>0</v>
      </c>
      <c r="H667" s="104">
        <v>700</v>
      </c>
      <c r="I667" s="100">
        <v>327</v>
      </c>
      <c r="J667" s="105">
        <v>413</v>
      </c>
      <c r="K667" s="101">
        <v>8.2000000000000003E-2</v>
      </c>
      <c r="L667" s="102">
        <v>575</v>
      </c>
    </row>
    <row r="668" spans="1:12" s="106" customFormat="1" x14ac:dyDescent="0.25">
      <c r="A668" s="98" t="s">
        <v>1376</v>
      </c>
      <c r="B668" s="99" t="s">
        <v>1377</v>
      </c>
      <c r="C668" s="100">
        <v>3349</v>
      </c>
      <c r="D668" s="101">
        <v>0</v>
      </c>
      <c r="E668" s="102">
        <v>835</v>
      </c>
      <c r="F668" s="103">
        <v>3288</v>
      </c>
      <c r="G668" s="101">
        <v>0</v>
      </c>
      <c r="H668" s="104">
        <v>832</v>
      </c>
      <c r="I668" s="100">
        <v>61</v>
      </c>
      <c r="J668" s="105">
        <v>882</v>
      </c>
      <c r="K668" s="101">
        <v>1.9E-2</v>
      </c>
      <c r="L668" s="102">
        <v>1085</v>
      </c>
    </row>
    <row r="669" spans="1:12" s="106" customFormat="1" x14ac:dyDescent="0.25">
      <c r="A669" s="98" t="s">
        <v>1378</v>
      </c>
      <c r="B669" s="99" t="s">
        <v>1379</v>
      </c>
      <c r="C669" s="100">
        <v>998</v>
      </c>
      <c r="D669" s="101">
        <v>0</v>
      </c>
      <c r="E669" s="102">
        <v>1797</v>
      </c>
      <c r="F669" s="103">
        <v>986</v>
      </c>
      <c r="G669" s="101">
        <v>0</v>
      </c>
      <c r="H669" s="104">
        <v>1809</v>
      </c>
      <c r="I669" s="100">
        <v>12</v>
      </c>
      <c r="J669" s="105">
        <v>1173</v>
      </c>
      <c r="K669" s="101">
        <v>1.2E-2</v>
      </c>
      <c r="L669" s="102">
        <v>1153</v>
      </c>
    </row>
    <row r="670" spans="1:12" s="106" customFormat="1" x14ac:dyDescent="0.25">
      <c r="A670" s="98" t="s">
        <v>1380</v>
      </c>
      <c r="B670" s="99" t="s">
        <v>1381</v>
      </c>
      <c r="C670" s="100">
        <v>5414</v>
      </c>
      <c r="D670" s="101">
        <v>0</v>
      </c>
      <c r="E670" s="102">
        <v>522</v>
      </c>
      <c r="F670" s="103">
        <v>5248</v>
      </c>
      <c r="G670" s="101">
        <v>0</v>
      </c>
      <c r="H670" s="104">
        <v>518</v>
      </c>
      <c r="I670" s="100">
        <v>166</v>
      </c>
      <c r="J670" s="105">
        <v>592</v>
      </c>
      <c r="K670" s="101">
        <v>3.2000000000000001E-2</v>
      </c>
      <c r="L670" s="102">
        <v>967</v>
      </c>
    </row>
    <row r="671" spans="1:12" s="106" customFormat="1" x14ac:dyDescent="0.25">
      <c r="A671" s="98" t="s">
        <v>1382</v>
      </c>
      <c r="B671" s="99" t="s">
        <v>1383</v>
      </c>
      <c r="C671" s="100">
        <v>525</v>
      </c>
      <c r="D671" s="101">
        <v>0</v>
      </c>
      <c r="E671" s="102">
        <v>2166</v>
      </c>
      <c r="F671" s="103">
        <v>478</v>
      </c>
      <c r="G671" s="101">
        <v>0</v>
      </c>
      <c r="H671" s="104">
        <v>2231</v>
      </c>
      <c r="I671" s="100">
        <v>47</v>
      </c>
      <c r="J671" s="105">
        <v>950</v>
      </c>
      <c r="K671" s="101">
        <v>9.8000000000000004E-2</v>
      </c>
      <c r="L671" s="102">
        <v>493</v>
      </c>
    </row>
    <row r="672" spans="1:12" s="106" customFormat="1" x14ac:dyDescent="0.25">
      <c r="A672" s="98" t="s">
        <v>1384</v>
      </c>
      <c r="B672" s="99" t="s">
        <v>1385</v>
      </c>
      <c r="C672" s="100">
        <v>9581</v>
      </c>
      <c r="D672" s="101">
        <v>1E-3</v>
      </c>
      <c r="E672" s="102">
        <v>268</v>
      </c>
      <c r="F672" s="103">
        <v>5439</v>
      </c>
      <c r="G672" s="101">
        <v>0</v>
      </c>
      <c r="H672" s="104">
        <v>497</v>
      </c>
      <c r="I672" s="100">
        <v>4142</v>
      </c>
      <c r="J672" s="105">
        <v>24</v>
      </c>
      <c r="K672" s="101">
        <v>0.76200000000000001</v>
      </c>
      <c r="L672" s="102">
        <v>14</v>
      </c>
    </row>
    <row r="673" spans="1:12" s="106" customFormat="1" x14ac:dyDescent="0.25">
      <c r="A673" s="98" t="s">
        <v>1386</v>
      </c>
      <c r="B673" s="99" t="s">
        <v>1387</v>
      </c>
      <c r="C673" s="100">
        <v>3034</v>
      </c>
      <c r="D673" s="101">
        <v>0</v>
      </c>
      <c r="E673" s="102">
        <v>902</v>
      </c>
      <c r="F673" s="103">
        <v>2974</v>
      </c>
      <c r="G673" s="101">
        <v>0</v>
      </c>
      <c r="H673" s="104">
        <v>908</v>
      </c>
      <c r="I673" s="100">
        <v>60</v>
      </c>
      <c r="J673" s="105">
        <v>884</v>
      </c>
      <c r="K673" s="101">
        <v>0.02</v>
      </c>
      <c r="L673" s="102">
        <v>1074</v>
      </c>
    </row>
    <row r="674" spans="1:12" s="106" customFormat="1" x14ac:dyDescent="0.25">
      <c r="A674" s="98" t="s">
        <v>1388</v>
      </c>
      <c r="B674" s="99" t="s">
        <v>1389</v>
      </c>
      <c r="C674" s="100">
        <v>4477</v>
      </c>
      <c r="D674" s="101">
        <v>0</v>
      </c>
      <c r="E674" s="102">
        <v>635</v>
      </c>
      <c r="F674" s="103">
        <v>3475</v>
      </c>
      <c r="G674" s="101">
        <v>0</v>
      </c>
      <c r="H674" s="104">
        <v>792</v>
      </c>
      <c r="I674" s="100">
        <v>1002</v>
      </c>
      <c r="J674" s="105">
        <v>208</v>
      </c>
      <c r="K674" s="101">
        <v>0.28799999999999998</v>
      </c>
      <c r="L674" s="102">
        <v>128</v>
      </c>
    </row>
    <row r="675" spans="1:12" s="106" customFormat="1" x14ac:dyDescent="0.25">
      <c r="A675" s="98" t="s">
        <v>1390</v>
      </c>
      <c r="B675" s="99" t="s">
        <v>1391</v>
      </c>
      <c r="C675" s="100">
        <v>2525</v>
      </c>
      <c r="D675" s="101">
        <v>0</v>
      </c>
      <c r="E675" s="102">
        <v>1052</v>
      </c>
      <c r="F675" s="103">
        <v>2612</v>
      </c>
      <c r="G675" s="101">
        <v>0</v>
      </c>
      <c r="H675" s="104">
        <v>1002</v>
      </c>
      <c r="I675" s="100">
        <v>-87</v>
      </c>
      <c r="J675" s="105">
        <v>1952</v>
      </c>
      <c r="K675" s="101">
        <v>-3.3000000000000002E-2</v>
      </c>
      <c r="L675" s="102">
        <v>1626</v>
      </c>
    </row>
    <row r="676" spans="1:12" s="106" customFormat="1" x14ac:dyDescent="0.25">
      <c r="A676" s="98" t="s">
        <v>1392</v>
      </c>
      <c r="B676" s="99" t="s">
        <v>1393</v>
      </c>
      <c r="C676" s="100">
        <v>412</v>
      </c>
      <c r="D676" s="101">
        <v>0</v>
      </c>
      <c r="E676" s="102">
        <v>2274</v>
      </c>
      <c r="F676" s="103">
        <v>434</v>
      </c>
      <c r="G676" s="101">
        <v>0</v>
      </c>
      <c r="H676" s="104">
        <v>2271</v>
      </c>
      <c r="I676" s="100">
        <v>-22</v>
      </c>
      <c r="J676" s="105">
        <v>1509</v>
      </c>
      <c r="K676" s="101">
        <v>-5.0999999999999997E-2</v>
      </c>
      <c r="L676" s="102">
        <v>1842</v>
      </c>
    </row>
    <row r="677" spans="1:12" s="90" customFormat="1" ht="12.75" x14ac:dyDescent="0.2">
      <c r="A677" s="91" t="s">
        <v>1394</v>
      </c>
      <c r="B677" s="90" t="s">
        <v>1395</v>
      </c>
      <c r="C677" s="92">
        <v>153990</v>
      </c>
      <c r="D677" s="93">
        <v>1.2E-2</v>
      </c>
      <c r="E677" s="94" t="s">
        <v>10</v>
      </c>
      <c r="F677" s="95">
        <v>135758</v>
      </c>
      <c r="G677" s="93">
        <v>1.0999999999999999E-2</v>
      </c>
      <c r="H677" s="96" t="s">
        <v>10</v>
      </c>
      <c r="I677" s="92">
        <v>18232</v>
      </c>
      <c r="J677" s="97" t="s">
        <v>10</v>
      </c>
      <c r="K677" s="93">
        <v>0.13400000000000001</v>
      </c>
      <c r="L677" s="94" t="s">
        <v>10</v>
      </c>
    </row>
    <row r="678" spans="1:12" s="106" customFormat="1" x14ac:dyDescent="0.25">
      <c r="A678" s="98" t="s">
        <v>1396</v>
      </c>
      <c r="B678" s="99" t="s">
        <v>1397</v>
      </c>
      <c r="C678" s="100">
        <v>6187</v>
      </c>
      <c r="D678" s="101">
        <v>0</v>
      </c>
      <c r="E678" s="102">
        <v>455</v>
      </c>
      <c r="F678" s="103">
        <v>6395</v>
      </c>
      <c r="G678" s="101">
        <v>1E-3</v>
      </c>
      <c r="H678" s="104">
        <v>417</v>
      </c>
      <c r="I678" s="100">
        <v>-208</v>
      </c>
      <c r="J678" s="105">
        <v>2283</v>
      </c>
      <c r="K678" s="101">
        <v>-3.3000000000000002E-2</v>
      </c>
      <c r="L678" s="102">
        <v>1626</v>
      </c>
    </row>
    <row r="679" spans="1:12" s="106" customFormat="1" x14ac:dyDescent="0.25">
      <c r="A679" s="98" t="s">
        <v>1398</v>
      </c>
      <c r="B679" s="99" t="s">
        <v>1399</v>
      </c>
      <c r="C679" s="100">
        <v>6188</v>
      </c>
      <c r="D679" s="101">
        <v>0</v>
      </c>
      <c r="E679" s="102">
        <v>454</v>
      </c>
      <c r="F679" s="103">
        <v>5217</v>
      </c>
      <c r="G679" s="101">
        <v>0</v>
      </c>
      <c r="H679" s="104">
        <v>521</v>
      </c>
      <c r="I679" s="100">
        <v>971</v>
      </c>
      <c r="J679" s="105">
        <v>215</v>
      </c>
      <c r="K679" s="101">
        <v>0.186</v>
      </c>
      <c r="L679" s="102">
        <v>224</v>
      </c>
    </row>
    <row r="680" spans="1:12" s="106" customFormat="1" x14ac:dyDescent="0.25">
      <c r="A680" s="98" t="s">
        <v>1400</v>
      </c>
      <c r="B680" s="99" t="s">
        <v>442</v>
      </c>
      <c r="C680" s="100">
        <v>2985</v>
      </c>
      <c r="D680" s="101">
        <v>0</v>
      </c>
      <c r="E680" s="102">
        <v>923</v>
      </c>
      <c r="F680" s="103">
        <v>2834</v>
      </c>
      <c r="G680" s="101">
        <v>0</v>
      </c>
      <c r="H680" s="104">
        <v>938</v>
      </c>
      <c r="I680" s="100">
        <v>151</v>
      </c>
      <c r="J680" s="105">
        <v>627</v>
      </c>
      <c r="K680" s="101">
        <v>5.2999999999999999E-2</v>
      </c>
      <c r="L680" s="102">
        <v>784</v>
      </c>
    </row>
    <row r="681" spans="1:12" s="106" customFormat="1" x14ac:dyDescent="0.25">
      <c r="A681" s="98" t="s">
        <v>1401</v>
      </c>
      <c r="B681" s="99" t="s">
        <v>1402</v>
      </c>
      <c r="C681" s="100">
        <v>439</v>
      </c>
      <c r="D681" s="101">
        <v>0</v>
      </c>
      <c r="E681" s="102">
        <v>2256</v>
      </c>
      <c r="F681" s="103">
        <v>410</v>
      </c>
      <c r="G681" s="101">
        <v>0</v>
      </c>
      <c r="H681" s="104">
        <v>2294</v>
      </c>
      <c r="I681" s="100">
        <v>29</v>
      </c>
      <c r="J681" s="105">
        <v>1045</v>
      </c>
      <c r="K681" s="101">
        <v>7.0999999999999994E-2</v>
      </c>
      <c r="L681" s="102">
        <v>642</v>
      </c>
    </row>
    <row r="682" spans="1:12" s="106" customFormat="1" x14ac:dyDescent="0.25">
      <c r="A682" s="98" t="s">
        <v>1403</v>
      </c>
      <c r="B682" s="99" t="s">
        <v>1404</v>
      </c>
      <c r="C682" s="100">
        <v>1265</v>
      </c>
      <c r="D682" s="101">
        <v>0</v>
      </c>
      <c r="E682" s="102">
        <v>1614</v>
      </c>
      <c r="F682" s="103">
        <v>1079</v>
      </c>
      <c r="G682" s="101">
        <v>0</v>
      </c>
      <c r="H682" s="104">
        <v>1740</v>
      </c>
      <c r="I682" s="100">
        <v>186</v>
      </c>
      <c r="J682" s="105">
        <v>560</v>
      </c>
      <c r="K682" s="101">
        <v>0.17199999999999999</v>
      </c>
      <c r="L682" s="102">
        <v>249</v>
      </c>
    </row>
    <row r="683" spans="1:12" s="106" customFormat="1" x14ac:dyDescent="0.25">
      <c r="A683" s="98" t="s">
        <v>1405</v>
      </c>
      <c r="B683" s="99" t="s">
        <v>1406</v>
      </c>
      <c r="C683" s="100">
        <v>9521</v>
      </c>
      <c r="D683" s="101">
        <v>1E-3</v>
      </c>
      <c r="E683" s="102">
        <v>270</v>
      </c>
      <c r="F683" s="103">
        <v>8489</v>
      </c>
      <c r="G683" s="101">
        <v>1E-3</v>
      </c>
      <c r="H683" s="104">
        <v>288</v>
      </c>
      <c r="I683" s="100">
        <v>1032</v>
      </c>
      <c r="J683" s="105">
        <v>201</v>
      </c>
      <c r="K683" s="101">
        <v>0.122</v>
      </c>
      <c r="L683" s="102">
        <v>397</v>
      </c>
    </row>
    <row r="684" spans="1:12" s="106" customFormat="1" x14ac:dyDescent="0.25">
      <c r="A684" s="98" t="s">
        <v>1407</v>
      </c>
      <c r="B684" s="99" t="s">
        <v>1408</v>
      </c>
      <c r="C684" s="100">
        <v>618</v>
      </c>
      <c r="D684" s="101">
        <v>0</v>
      </c>
      <c r="E684" s="102">
        <v>2093</v>
      </c>
      <c r="F684" s="103">
        <v>551</v>
      </c>
      <c r="G684" s="101">
        <v>0</v>
      </c>
      <c r="H684" s="104">
        <v>2159</v>
      </c>
      <c r="I684" s="100">
        <v>67</v>
      </c>
      <c r="J684" s="105">
        <v>861</v>
      </c>
      <c r="K684" s="101">
        <v>0.122</v>
      </c>
      <c r="L684" s="102">
        <v>397</v>
      </c>
    </row>
    <row r="685" spans="1:12" s="106" customFormat="1" x14ac:dyDescent="0.25">
      <c r="A685" s="98" t="s">
        <v>1409</v>
      </c>
      <c r="B685" s="99" t="s">
        <v>1410</v>
      </c>
      <c r="C685" s="100">
        <v>17690</v>
      </c>
      <c r="D685" s="101">
        <v>1E-3</v>
      </c>
      <c r="E685" s="102">
        <v>112</v>
      </c>
      <c r="F685" s="103">
        <v>14063</v>
      </c>
      <c r="G685" s="101">
        <v>1E-3</v>
      </c>
      <c r="H685" s="104">
        <v>145</v>
      </c>
      <c r="I685" s="100">
        <v>3627</v>
      </c>
      <c r="J685" s="105">
        <v>33</v>
      </c>
      <c r="K685" s="101">
        <v>0.25800000000000001</v>
      </c>
      <c r="L685" s="102">
        <v>147</v>
      </c>
    </row>
    <row r="686" spans="1:12" s="106" customFormat="1" x14ac:dyDescent="0.25">
      <c r="A686" s="98" t="s">
        <v>1411</v>
      </c>
      <c r="B686" s="99" t="s">
        <v>1412</v>
      </c>
      <c r="C686" s="100">
        <v>2405</v>
      </c>
      <c r="D686" s="101">
        <v>0</v>
      </c>
      <c r="E686" s="102">
        <v>1092</v>
      </c>
      <c r="F686" s="103">
        <v>2119</v>
      </c>
      <c r="G686" s="101">
        <v>0</v>
      </c>
      <c r="H686" s="104">
        <v>1184</v>
      </c>
      <c r="I686" s="100">
        <v>286</v>
      </c>
      <c r="J686" s="105">
        <v>443</v>
      </c>
      <c r="K686" s="101">
        <v>0.13500000000000001</v>
      </c>
      <c r="L686" s="102">
        <v>343</v>
      </c>
    </row>
    <row r="687" spans="1:12" s="106" customFormat="1" x14ac:dyDescent="0.25">
      <c r="A687" s="98" t="s">
        <v>1413</v>
      </c>
      <c r="B687" s="99" t="s">
        <v>1414</v>
      </c>
      <c r="C687" s="100">
        <v>1564</v>
      </c>
      <c r="D687" s="101">
        <v>0</v>
      </c>
      <c r="E687" s="102">
        <v>1442</v>
      </c>
      <c r="F687" s="103">
        <v>1479</v>
      </c>
      <c r="G687" s="101">
        <v>0</v>
      </c>
      <c r="H687" s="104">
        <v>1480</v>
      </c>
      <c r="I687" s="100">
        <v>85</v>
      </c>
      <c r="J687" s="105">
        <v>797</v>
      </c>
      <c r="K687" s="101">
        <v>5.7000000000000002E-2</v>
      </c>
      <c r="L687" s="102">
        <v>743</v>
      </c>
    </row>
    <row r="688" spans="1:12" s="106" customFormat="1" x14ac:dyDescent="0.25">
      <c r="A688" s="98" t="s">
        <v>1415</v>
      </c>
      <c r="B688" s="99" t="s">
        <v>1416</v>
      </c>
      <c r="C688" s="100">
        <v>2667</v>
      </c>
      <c r="D688" s="101">
        <v>0</v>
      </c>
      <c r="E688" s="102">
        <v>1003</v>
      </c>
      <c r="F688" s="103">
        <v>2357</v>
      </c>
      <c r="G688" s="101">
        <v>0</v>
      </c>
      <c r="H688" s="104">
        <v>1088</v>
      </c>
      <c r="I688" s="100">
        <v>310</v>
      </c>
      <c r="J688" s="105">
        <v>420</v>
      </c>
      <c r="K688" s="101">
        <v>0.13200000000000001</v>
      </c>
      <c r="L688" s="102">
        <v>354</v>
      </c>
    </row>
    <row r="689" spans="1:12" s="106" customFormat="1" x14ac:dyDescent="0.25">
      <c r="A689" s="98" t="s">
        <v>1417</v>
      </c>
      <c r="B689" s="99" t="s">
        <v>1418</v>
      </c>
      <c r="C689" s="100">
        <v>4873</v>
      </c>
      <c r="D689" s="101">
        <v>0</v>
      </c>
      <c r="E689" s="102">
        <v>586</v>
      </c>
      <c r="F689" s="103">
        <v>4657</v>
      </c>
      <c r="G689" s="101">
        <v>0</v>
      </c>
      <c r="H689" s="104">
        <v>591</v>
      </c>
      <c r="I689" s="100">
        <v>216</v>
      </c>
      <c r="J689" s="105">
        <v>510</v>
      </c>
      <c r="K689" s="101">
        <v>4.5999999999999999E-2</v>
      </c>
      <c r="L689" s="102">
        <v>843</v>
      </c>
    </row>
    <row r="690" spans="1:12" s="106" customFormat="1" x14ac:dyDescent="0.25">
      <c r="A690" s="98" t="s">
        <v>1419</v>
      </c>
      <c r="B690" s="99" t="s">
        <v>1420</v>
      </c>
      <c r="C690" s="100">
        <v>720</v>
      </c>
      <c r="D690" s="101">
        <v>0</v>
      </c>
      <c r="E690" s="102">
        <v>2011</v>
      </c>
      <c r="F690" s="103">
        <v>699</v>
      </c>
      <c r="G690" s="101">
        <v>0</v>
      </c>
      <c r="H690" s="104">
        <v>2037</v>
      </c>
      <c r="I690" s="100">
        <v>21</v>
      </c>
      <c r="J690" s="105">
        <v>1098</v>
      </c>
      <c r="K690" s="101">
        <v>0.03</v>
      </c>
      <c r="L690" s="102">
        <v>988</v>
      </c>
    </row>
    <row r="691" spans="1:12" s="106" customFormat="1" x14ac:dyDescent="0.25">
      <c r="A691" s="98" t="s">
        <v>1421</v>
      </c>
      <c r="B691" s="99" t="s">
        <v>1422</v>
      </c>
      <c r="C691" s="100">
        <v>964</v>
      </c>
      <c r="D691" s="101">
        <v>0</v>
      </c>
      <c r="E691" s="102">
        <v>1818</v>
      </c>
      <c r="F691" s="103">
        <v>924</v>
      </c>
      <c r="G691" s="101">
        <v>0</v>
      </c>
      <c r="H691" s="104">
        <v>1860</v>
      </c>
      <c r="I691" s="100">
        <v>40</v>
      </c>
      <c r="J691" s="105">
        <v>980</v>
      </c>
      <c r="K691" s="101">
        <v>4.2999999999999997E-2</v>
      </c>
      <c r="L691" s="102">
        <v>866</v>
      </c>
    </row>
    <row r="692" spans="1:12" s="106" customFormat="1" x14ac:dyDescent="0.25">
      <c r="A692" s="98" t="s">
        <v>1423</v>
      </c>
      <c r="B692" s="99" t="s">
        <v>875</v>
      </c>
      <c r="C692" s="100">
        <v>1360</v>
      </c>
      <c r="D692" s="101">
        <v>0</v>
      </c>
      <c r="E692" s="102">
        <v>1557</v>
      </c>
      <c r="F692" s="103">
        <v>1311</v>
      </c>
      <c r="G692" s="101">
        <v>0</v>
      </c>
      <c r="H692" s="104">
        <v>1579</v>
      </c>
      <c r="I692" s="100">
        <v>49</v>
      </c>
      <c r="J692" s="105">
        <v>939</v>
      </c>
      <c r="K692" s="101">
        <v>3.6999999999999998E-2</v>
      </c>
      <c r="L692" s="102">
        <v>924</v>
      </c>
    </row>
    <row r="693" spans="1:12" s="106" customFormat="1" x14ac:dyDescent="0.25">
      <c r="A693" s="98" t="s">
        <v>1424</v>
      </c>
      <c r="B693" s="99" t="s">
        <v>144</v>
      </c>
      <c r="C693" s="100">
        <v>2118</v>
      </c>
      <c r="D693" s="101">
        <v>0</v>
      </c>
      <c r="E693" s="102">
        <v>1197</v>
      </c>
      <c r="F693" s="103">
        <v>1830</v>
      </c>
      <c r="G693" s="101">
        <v>0</v>
      </c>
      <c r="H693" s="104">
        <v>1306</v>
      </c>
      <c r="I693" s="100">
        <v>288</v>
      </c>
      <c r="J693" s="105">
        <v>440</v>
      </c>
      <c r="K693" s="101">
        <v>0.157</v>
      </c>
      <c r="L693" s="102">
        <v>286</v>
      </c>
    </row>
    <row r="694" spans="1:12" s="106" customFormat="1" x14ac:dyDescent="0.25">
      <c r="A694" s="98" t="s">
        <v>1425</v>
      </c>
      <c r="B694" s="99" t="s">
        <v>590</v>
      </c>
      <c r="C694" s="100">
        <v>1224</v>
      </c>
      <c r="D694" s="101">
        <v>0</v>
      </c>
      <c r="E694" s="102">
        <v>1653</v>
      </c>
      <c r="F694" s="103">
        <v>978</v>
      </c>
      <c r="G694" s="101">
        <v>0</v>
      </c>
      <c r="H694" s="104">
        <v>1815</v>
      </c>
      <c r="I694" s="100">
        <v>246</v>
      </c>
      <c r="J694" s="105">
        <v>480</v>
      </c>
      <c r="K694" s="101">
        <v>0.252</v>
      </c>
      <c r="L694" s="102">
        <v>151</v>
      </c>
    </row>
    <row r="695" spans="1:12" s="106" customFormat="1" x14ac:dyDescent="0.25">
      <c r="A695" s="98" t="s">
        <v>1426</v>
      </c>
      <c r="B695" s="99" t="s">
        <v>1427</v>
      </c>
      <c r="C695" s="100">
        <v>1983</v>
      </c>
      <c r="D695" s="101">
        <v>0</v>
      </c>
      <c r="E695" s="102">
        <v>1246</v>
      </c>
      <c r="F695" s="103">
        <v>1573</v>
      </c>
      <c r="G695" s="101">
        <v>0</v>
      </c>
      <c r="H695" s="104">
        <v>1428</v>
      </c>
      <c r="I695" s="100">
        <v>410</v>
      </c>
      <c r="J695" s="105">
        <v>358</v>
      </c>
      <c r="K695" s="101">
        <v>0.26100000000000001</v>
      </c>
      <c r="L695" s="102">
        <v>144</v>
      </c>
    </row>
    <row r="696" spans="1:12" s="106" customFormat="1" x14ac:dyDescent="0.25">
      <c r="A696" s="98" t="s">
        <v>1428</v>
      </c>
      <c r="B696" s="99" t="s">
        <v>1429</v>
      </c>
      <c r="C696" s="100">
        <v>1123</v>
      </c>
      <c r="D696" s="101">
        <v>0</v>
      </c>
      <c r="E696" s="102">
        <v>1713</v>
      </c>
      <c r="F696" s="103">
        <v>1187</v>
      </c>
      <c r="G696" s="101">
        <v>0</v>
      </c>
      <c r="H696" s="104">
        <v>1671</v>
      </c>
      <c r="I696" s="100">
        <v>-64</v>
      </c>
      <c r="J696" s="105">
        <v>1843</v>
      </c>
      <c r="K696" s="101">
        <v>-5.3999999999999999E-2</v>
      </c>
      <c r="L696" s="102">
        <v>1874</v>
      </c>
    </row>
    <row r="697" spans="1:12" s="106" customFormat="1" x14ac:dyDescent="0.25">
      <c r="A697" s="98" t="s">
        <v>1430</v>
      </c>
      <c r="B697" s="99" t="s">
        <v>1431</v>
      </c>
      <c r="C697" s="100">
        <v>904</v>
      </c>
      <c r="D697" s="101">
        <v>0</v>
      </c>
      <c r="E697" s="102">
        <v>1871</v>
      </c>
      <c r="F697" s="103">
        <v>749</v>
      </c>
      <c r="G697" s="101">
        <v>0</v>
      </c>
      <c r="H697" s="104">
        <v>1988</v>
      </c>
      <c r="I697" s="100">
        <v>155</v>
      </c>
      <c r="J697" s="105">
        <v>620</v>
      </c>
      <c r="K697" s="101">
        <v>0.20699999999999999</v>
      </c>
      <c r="L697" s="102">
        <v>189</v>
      </c>
    </row>
    <row r="698" spans="1:12" s="106" customFormat="1" x14ac:dyDescent="0.25">
      <c r="A698" s="98" t="s">
        <v>1432</v>
      </c>
      <c r="B698" s="99" t="s">
        <v>1433</v>
      </c>
      <c r="C698" s="100">
        <v>15311</v>
      </c>
      <c r="D698" s="101">
        <v>1E-3</v>
      </c>
      <c r="E698" s="102">
        <v>142</v>
      </c>
      <c r="F698" s="103">
        <v>11420</v>
      </c>
      <c r="G698" s="101">
        <v>1E-3</v>
      </c>
      <c r="H698" s="104">
        <v>197</v>
      </c>
      <c r="I698" s="100">
        <v>3891</v>
      </c>
      <c r="J698" s="105">
        <v>26</v>
      </c>
      <c r="K698" s="101">
        <v>0.34100000000000003</v>
      </c>
      <c r="L698" s="102">
        <v>88</v>
      </c>
    </row>
    <row r="699" spans="1:12" s="106" customFormat="1" x14ac:dyDescent="0.25">
      <c r="A699" s="98" t="s">
        <v>1434</v>
      </c>
      <c r="B699" s="99" t="s">
        <v>799</v>
      </c>
      <c r="C699" s="100">
        <v>1181</v>
      </c>
      <c r="D699" s="101">
        <v>0</v>
      </c>
      <c r="E699" s="102">
        <v>1678</v>
      </c>
      <c r="F699" s="103">
        <v>1044</v>
      </c>
      <c r="G699" s="101">
        <v>0</v>
      </c>
      <c r="H699" s="104">
        <v>1767</v>
      </c>
      <c r="I699" s="100">
        <v>137</v>
      </c>
      <c r="J699" s="105">
        <v>658</v>
      </c>
      <c r="K699" s="101">
        <v>0.13100000000000001</v>
      </c>
      <c r="L699" s="102">
        <v>363</v>
      </c>
    </row>
    <row r="700" spans="1:12" s="106" customFormat="1" x14ac:dyDescent="0.25">
      <c r="A700" s="98" t="s">
        <v>1435</v>
      </c>
      <c r="B700" s="99" t="s">
        <v>1436</v>
      </c>
      <c r="C700" s="100">
        <v>2770</v>
      </c>
      <c r="D700" s="101">
        <v>0</v>
      </c>
      <c r="E700" s="102">
        <v>971</v>
      </c>
      <c r="F700" s="103">
        <v>3056</v>
      </c>
      <c r="G700" s="101">
        <v>0</v>
      </c>
      <c r="H700" s="104">
        <v>888</v>
      </c>
      <c r="I700" s="100">
        <v>-286</v>
      </c>
      <c r="J700" s="105">
        <v>2356</v>
      </c>
      <c r="K700" s="101">
        <v>-9.4E-2</v>
      </c>
      <c r="L700" s="102">
        <v>2212</v>
      </c>
    </row>
    <row r="701" spans="1:12" s="106" customFormat="1" x14ac:dyDescent="0.25">
      <c r="A701" s="98" t="s">
        <v>1437</v>
      </c>
      <c r="B701" s="99" t="s">
        <v>1438</v>
      </c>
      <c r="C701" s="100">
        <v>606</v>
      </c>
      <c r="D701" s="101">
        <v>0</v>
      </c>
      <c r="E701" s="102">
        <v>2103</v>
      </c>
      <c r="F701" s="103">
        <v>638</v>
      </c>
      <c r="G701" s="101">
        <v>0</v>
      </c>
      <c r="H701" s="104">
        <v>2085</v>
      </c>
      <c r="I701" s="100">
        <v>-32</v>
      </c>
      <c r="J701" s="105">
        <v>1593</v>
      </c>
      <c r="K701" s="101">
        <v>-0.05</v>
      </c>
      <c r="L701" s="102">
        <v>1824</v>
      </c>
    </row>
    <row r="702" spans="1:12" s="106" customFormat="1" x14ac:dyDescent="0.25">
      <c r="A702" s="98" t="s">
        <v>1439</v>
      </c>
      <c r="B702" s="99" t="s">
        <v>610</v>
      </c>
      <c r="C702" s="100">
        <v>3517</v>
      </c>
      <c r="D702" s="101">
        <v>0</v>
      </c>
      <c r="E702" s="102">
        <v>799</v>
      </c>
      <c r="F702" s="103">
        <v>3339</v>
      </c>
      <c r="G702" s="101">
        <v>0</v>
      </c>
      <c r="H702" s="104">
        <v>815</v>
      </c>
      <c r="I702" s="100">
        <v>178</v>
      </c>
      <c r="J702" s="105">
        <v>572</v>
      </c>
      <c r="K702" s="101">
        <v>5.2999999999999999E-2</v>
      </c>
      <c r="L702" s="102">
        <v>784</v>
      </c>
    </row>
    <row r="703" spans="1:12" s="106" customFormat="1" x14ac:dyDescent="0.25">
      <c r="A703" s="98" t="s">
        <v>1440</v>
      </c>
      <c r="B703" s="99" t="s">
        <v>1441</v>
      </c>
      <c r="C703" s="100">
        <v>4008</v>
      </c>
      <c r="D703" s="101">
        <v>0</v>
      </c>
      <c r="E703" s="102">
        <v>718</v>
      </c>
      <c r="F703" s="103">
        <v>3904</v>
      </c>
      <c r="G703" s="101">
        <v>0</v>
      </c>
      <c r="H703" s="104">
        <v>715</v>
      </c>
      <c r="I703" s="100">
        <v>104</v>
      </c>
      <c r="J703" s="105">
        <v>733</v>
      </c>
      <c r="K703" s="101">
        <v>2.7E-2</v>
      </c>
      <c r="L703" s="102">
        <v>1016</v>
      </c>
    </row>
    <row r="704" spans="1:12" s="106" customFormat="1" x14ac:dyDescent="0.25">
      <c r="A704" s="98" t="s">
        <v>1442</v>
      </c>
      <c r="B704" s="99" t="s">
        <v>1443</v>
      </c>
      <c r="C704" s="100">
        <v>765</v>
      </c>
      <c r="D704" s="101">
        <v>0</v>
      </c>
      <c r="E704" s="102">
        <v>1973</v>
      </c>
      <c r="F704" s="103">
        <v>771</v>
      </c>
      <c r="G704" s="101">
        <v>0</v>
      </c>
      <c r="H704" s="104">
        <v>1977</v>
      </c>
      <c r="I704" s="100">
        <v>-6</v>
      </c>
      <c r="J704" s="105">
        <v>1346</v>
      </c>
      <c r="K704" s="101">
        <v>-8.0000000000000002E-3</v>
      </c>
      <c r="L704" s="102">
        <v>1381</v>
      </c>
    </row>
    <row r="705" spans="1:12" s="106" customFormat="1" x14ac:dyDescent="0.25">
      <c r="A705" s="98" t="s">
        <v>1444</v>
      </c>
      <c r="B705" s="99" t="s">
        <v>1445</v>
      </c>
      <c r="C705" s="100">
        <v>1746</v>
      </c>
      <c r="D705" s="101">
        <v>0</v>
      </c>
      <c r="E705" s="102">
        <v>1355</v>
      </c>
      <c r="F705" s="103">
        <v>1760</v>
      </c>
      <c r="G705" s="101">
        <v>0</v>
      </c>
      <c r="H705" s="104">
        <v>1337</v>
      </c>
      <c r="I705" s="100">
        <v>-14</v>
      </c>
      <c r="J705" s="105">
        <v>1439</v>
      </c>
      <c r="K705" s="101">
        <v>-8.0000000000000002E-3</v>
      </c>
      <c r="L705" s="102">
        <v>1381</v>
      </c>
    </row>
    <row r="706" spans="1:12" s="106" customFormat="1" x14ac:dyDescent="0.25">
      <c r="A706" s="98" t="s">
        <v>1446</v>
      </c>
      <c r="B706" s="99" t="s">
        <v>826</v>
      </c>
      <c r="C706" s="100">
        <v>7470</v>
      </c>
      <c r="D706" s="101">
        <v>1E-3</v>
      </c>
      <c r="E706" s="102">
        <v>359</v>
      </c>
      <c r="F706" s="103">
        <v>6117</v>
      </c>
      <c r="G706" s="101">
        <v>0</v>
      </c>
      <c r="H706" s="104">
        <v>442</v>
      </c>
      <c r="I706" s="100">
        <v>1353</v>
      </c>
      <c r="J706" s="105">
        <v>161</v>
      </c>
      <c r="K706" s="101">
        <v>0.221</v>
      </c>
      <c r="L706" s="102">
        <v>176</v>
      </c>
    </row>
    <row r="707" spans="1:12" s="106" customFormat="1" x14ac:dyDescent="0.25">
      <c r="A707" s="98" t="s">
        <v>1447</v>
      </c>
      <c r="B707" s="99" t="s">
        <v>1448</v>
      </c>
      <c r="C707" s="100">
        <v>42034</v>
      </c>
      <c r="D707" s="101">
        <v>3.0000000000000001E-3</v>
      </c>
      <c r="E707" s="102">
        <v>23</v>
      </c>
      <c r="F707" s="103">
        <v>38420</v>
      </c>
      <c r="G707" s="101">
        <v>3.0000000000000001E-3</v>
      </c>
      <c r="H707" s="104">
        <v>25</v>
      </c>
      <c r="I707" s="100">
        <v>3614</v>
      </c>
      <c r="J707" s="105">
        <v>34</v>
      </c>
      <c r="K707" s="101">
        <v>9.4E-2</v>
      </c>
      <c r="L707" s="102">
        <v>511</v>
      </c>
    </row>
    <row r="708" spans="1:12" s="106" customFormat="1" x14ac:dyDescent="0.25">
      <c r="A708" s="98" t="s">
        <v>1449</v>
      </c>
      <c r="B708" s="99" t="s">
        <v>890</v>
      </c>
      <c r="C708" s="100">
        <v>853</v>
      </c>
      <c r="D708" s="101">
        <v>0</v>
      </c>
      <c r="E708" s="102">
        <v>1910</v>
      </c>
      <c r="F708" s="103">
        <v>741</v>
      </c>
      <c r="G708" s="101">
        <v>0</v>
      </c>
      <c r="H708" s="104">
        <v>1999</v>
      </c>
      <c r="I708" s="100">
        <v>112</v>
      </c>
      <c r="J708" s="105">
        <v>711</v>
      </c>
      <c r="K708" s="101">
        <v>0.151</v>
      </c>
      <c r="L708" s="102">
        <v>303</v>
      </c>
    </row>
    <row r="709" spans="1:12" s="106" customFormat="1" x14ac:dyDescent="0.25">
      <c r="A709" s="98" t="s">
        <v>1450</v>
      </c>
      <c r="B709" s="99" t="s">
        <v>166</v>
      </c>
      <c r="C709" s="100">
        <v>1383</v>
      </c>
      <c r="D709" s="101">
        <v>0</v>
      </c>
      <c r="E709" s="102">
        <v>1548</v>
      </c>
      <c r="F709" s="103">
        <v>1200</v>
      </c>
      <c r="G709" s="101">
        <v>0</v>
      </c>
      <c r="H709" s="104">
        <v>1660</v>
      </c>
      <c r="I709" s="100">
        <v>183</v>
      </c>
      <c r="J709" s="105">
        <v>565</v>
      </c>
      <c r="K709" s="101">
        <v>0.153</v>
      </c>
      <c r="L709" s="102">
        <v>295</v>
      </c>
    </row>
    <row r="710" spans="1:12" s="106" customFormat="1" x14ac:dyDescent="0.25">
      <c r="A710" s="98" t="s">
        <v>1451</v>
      </c>
      <c r="B710" s="99" t="s">
        <v>1452</v>
      </c>
      <c r="C710" s="100">
        <v>291</v>
      </c>
      <c r="D710" s="101">
        <v>0</v>
      </c>
      <c r="E710" s="102">
        <v>2381</v>
      </c>
      <c r="F710" s="103">
        <v>313</v>
      </c>
      <c r="G710" s="101">
        <v>0</v>
      </c>
      <c r="H710" s="104">
        <v>2374</v>
      </c>
      <c r="I710" s="100">
        <v>-22</v>
      </c>
      <c r="J710" s="105">
        <v>1509</v>
      </c>
      <c r="K710" s="101">
        <v>-7.0000000000000007E-2</v>
      </c>
      <c r="L710" s="102">
        <v>2011</v>
      </c>
    </row>
    <row r="711" spans="1:12" s="106" customFormat="1" x14ac:dyDescent="0.25">
      <c r="A711" s="98" t="s">
        <v>1453</v>
      </c>
      <c r="B711" s="99" t="s">
        <v>1454</v>
      </c>
      <c r="C711" s="100">
        <v>4433</v>
      </c>
      <c r="D711" s="101">
        <v>0</v>
      </c>
      <c r="E711" s="102">
        <v>644</v>
      </c>
      <c r="F711" s="103">
        <v>3299</v>
      </c>
      <c r="G711" s="101">
        <v>0</v>
      </c>
      <c r="H711" s="104">
        <v>828</v>
      </c>
      <c r="I711" s="100">
        <v>1134</v>
      </c>
      <c r="J711" s="105">
        <v>185</v>
      </c>
      <c r="K711" s="101">
        <v>0.34399999999999997</v>
      </c>
      <c r="L711" s="102">
        <v>87</v>
      </c>
    </row>
    <row r="712" spans="1:12" s="106" customFormat="1" x14ac:dyDescent="0.25">
      <c r="A712" s="98" t="s">
        <v>1455</v>
      </c>
      <c r="B712" s="99" t="s">
        <v>1210</v>
      </c>
      <c r="C712" s="100">
        <v>824</v>
      </c>
      <c r="D712" s="101">
        <v>0</v>
      </c>
      <c r="E712" s="102">
        <v>1930</v>
      </c>
      <c r="F712" s="103">
        <v>835</v>
      </c>
      <c r="G712" s="101">
        <v>0</v>
      </c>
      <c r="H712" s="104">
        <v>1934</v>
      </c>
      <c r="I712" s="100">
        <v>-11</v>
      </c>
      <c r="J712" s="105">
        <v>1402</v>
      </c>
      <c r="K712" s="101">
        <v>-1.2999999999999999E-2</v>
      </c>
      <c r="L712" s="102">
        <v>1430</v>
      </c>
    </row>
    <row r="713" spans="1:12" s="90" customFormat="1" ht="12.75" x14ac:dyDescent="0.2">
      <c r="A713" s="91" t="s">
        <v>1456</v>
      </c>
      <c r="B713" s="90" t="s">
        <v>17</v>
      </c>
      <c r="C713" s="92">
        <v>498886</v>
      </c>
      <c r="D713" s="93">
        <v>3.9E-2</v>
      </c>
      <c r="E713" s="94" t="s">
        <v>10</v>
      </c>
      <c r="F713" s="95">
        <v>433501</v>
      </c>
      <c r="G713" s="93">
        <v>3.5000000000000003E-2</v>
      </c>
      <c r="H713" s="96" t="s">
        <v>10</v>
      </c>
      <c r="I713" s="92">
        <v>65385</v>
      </c>
      <c r="J713" s="97" t="s">
        <v>10</v>
      </c>
      <c r="K713" s="93">
        <v>0.151</v>
      </c>
      <c r="L713" s="94" t="s">
        <v>10</v>
      </c>
    </row>
    <row r="714" spans="1:12" s="106" customFormat="1" x14ac:dyDescent="0.25">
      <c r="A714" s="98" t="s">
        <v>1457</v>
      </c>
      <c r="B714" s="99" t="s">
        <v>1458</v>
      </c>
      <c r="C714" s="100">
        <v>1406</v>
      </c>
      <c r="D714" s="101">
        <v>0</v>
      </c>
      <c r="E714" s="102">
        <v>1533</v>
      </c>
      <c r="F714" s="103">
        <v>1217</v>
      </c>
      <c r="G714" s="101">
        <v>0</v>
      </c>
      <c r="H714" s="104">
        <v>1650</v>
      </c>
      <c r="I714" s="100">
        <v>189</v>
      </c>
      <c r="J714" s="105">
        <v>555</v>
      </c>
      <c r="K714" s="101">
        <v>0.155</v>
      </c>
      <c r="L714" s="102">
        <v>291</v>
      </c>
    </row>
    <row r="715" spans="1:12" s="106" customFormat="1" x14ac:dyDescent="0.25">
      <c r="A715" s="98" t="s">
        <v>1459</v>
      </c>
      <c r="B715" s="99" t="s">
        <v>1460</v>
      </c>
      <c r="C715" s="100">
        <v>1265</v>
      </c>
      <c r="D715" s="101">
        <v>0</v>
      </c>
      <c r="E715" s="102">
        <v>1614</v>
      </c>
      <c r="F715" s="103">
        <v>1108</v>
      </c>
      <c r="G715" s="101">
        <v>0</v>
      </c>
      <c r="H715" s="104">
        <v>1723</v>
      </c>
      <c r="I715" s="100">
        <v>157</v>
      </c>
      <c r="J715" s="105">
        <v>611</v>
      </c>
      <c r="K715" s="101">
        <v>0.14199999999999999</v>
      </c>
      <c r="L715" s="102">
        <v>321</v>
      </c>
    </row>
    <row r="716" spans="1:12" s="106" customFormat="1" x14ac:dyDescent="0.25">
      <c r="A716" s="98" t="s">
        <v>1461</v>
      </c>
      <c r="B716" s="99" t="s">
        <v>1462</v>
      </c>
      <c r="C716" s="100">
        <v>4208</v>
      </c>
      <c r="D716" s="101">
        <v>0</v>
      </c>
      <c r="E716" s="102">
        <v>683</v>
      </c>
      <c r="F716" s="103">
        <v>4221</v>
      </c>
      <c r="G716" s="101">
        <v>0</v>
      </c>
      <c r="H716" s="104">
        <v>664</v>
      </c>
      <c r="I716" s="100">
        <v>-13</v>
      </c>
      <c r="J716" s="105">
        <v>1421</v>
      </c>
      <c r="K716" s="101">
        <v>-3.0000000000000001E-3</v>
      </c>
      <c r="L716" s="102">
        <v>1316</v>
      </c>
    </row>
    <row r="717" spans="1:12" s="106" customFormat="1" x14ac:dyDescent="0.25">
      <c r="A717" s="98" t="s">
        <v>1463</v>
      </c>
      <c r="B717" s="99" t="s">
        <v>1464</v>
      </c>
      <c r="C717" s="100">
        <v>13817</v>
      </c>
      <c r="D717" s="101">
        <v>1E-3</v>
      </c>
      <c r="E717" s="102">
        <v>167</v>
      </c>
      <c r="F717" s="103">
        <v>11916</v>
      </c>
      <c r="G717" s="101">
        <v>1E-3</v>
      </c>
      <c r="H717" s="104">
        <v>183</v>
      </c>
      <c r="I717" s="100">
        <v>1901</v>
      </c>
      <c r="J717" s="105">
        <v>105</v>
      </c>
      <c r="K717" s="101">
        <v>0.16</v>
      </c>
      <c r="L717" s="102">
        <v>272</v>
      </c>
    </row>
    <row r="718" spans="1:12" s="106" customFormat="1" x14ac:dyDescent="0.25">
      <c r="A718" s="98" t="s">
        <v>1465</v>
      </c>
      <c r="B718" s="99" t="s">
        <v>1466</v>
      </c>
      <c r="C718" s="100">
        <v>5671</v>
      </c>
      <c r="D718" s="101">
        <v>0</v>
      </c>
      <c r="E718" s="102">
        <v>496</v>
      </c>
      <c r="F718" s="103">
        <v>4051</v>
      </c>
      <c r="G718" s="101">
        <v>0</v>
      </c>
      <c r="H718" s="104">
        <v>683</v>
      </c>
      <c r="I718" s="100">
        <v>1620</v>
      </c>
      <c r="J718" s="105">
        <v>132</v>
      </c>
      <c r="K718" s="101">
        <v>0.4</v>
      </c>
      <c r="L718" s="102">
        <v>60</v>
      </c>
    </row>
    <row r="719" spans="1:12" s="106" customFormat="1" x14ac:dyDescent="0.25">
      <c r="A719" s="98" t="s">
        <v>1467</v>
      </c>
      <c r="B719" s="99" t="s">
        <v>1468</v>
      </c>
      <c r="C719" s="100">
        <v>13100</v>
      </c>
      <c r="D719" s="101">
        <v>1E-3</v>
      </c>
      <c r="E719" s="102">
        <v>184</v>
      </c>
      <c r="F719" s="103">
        <v>10838</v>
      </c>
      <c r="G719" s="101">
        <v>1E-3</v>
      </c>
      <c r="H719" s="104">
        <v>212</v>
      </c>
      <c r="I719" s="100">
        <v>2262</v>
      </c>
      <c r="J719" s="105">
        <v>79</v>
      </c>
      <c r="K719" s="101">
        <v>0.20899999999999999</v>
      </c>
      <c r="L719" s="102">
        <v>186</v>
      </c>
    </row>
    <row r="720" spans="1:12" s="106" customFormat="1" x14ac:dyDescent="0.25">
      <c r="A720" s="98" t="s">
        <v>1469</v>
      </c>
      <c r="B720" s="99" t="s">
        <v>1470</v>
      </c>
      <c r="C720" s="100">
        <v>7891</v>
      </c>
      <c r="D720" s="101">
        <v>1E-3</v>
      </c>
      <c r="E720" s="102">
        <v>334</v>
      </c>
      <c r="F720" s="103">
        <v>7589</v>
      </c>
      <c r="G720" s="101">
        <v>1E-3</v>
      </c>
      <c r="H720" s="104">
        <v>327</v>
      </c>
      <c r="I720" s="100">
        <v>302</v>
      </c>
      <c r="J720" s="105">
        <v>427</v>
      </c>
      <c r="K720" s="101">
        <v>0.04</v>
      </c>
      <c r="L720" s="102">
        <v>898</v>
      </c>
    </row>
    <row r="721" spans="1:12" s="106" customFormat="1" x14ac:dyDescent="0.25">
      <c r="A721" s="98" t="s">
        <v>1471</v>
      </c>
      <c r="B721" s="99" t="s">
        <v>1472</v>
      </c>
      <c r="C721" s="100">
        <v>9942</v>
      </c>
      <c r="D721" s="101">
        <v>1E-3</v>
      </c>
      <c r="E721" s="102">
        <v>255</v>
      </c>
      <c r="F721" s="103">
        <v>9405</v>
      </c>
      <c r="G721" s="101">
        <v>1E-3</v>
      </c>
      <c r="H721" s="104">
        <v>251</v>
      </c>
      <c r="I721" s="100">
        <v>537</v>
      </c>
      <c r="J721" s="105">
        <v>296</v>
      </c>
      <c r="K721" s="101">
        <v>5.7000000000000002E-2</v>
      </c>
      <c r="L721" s="102">
        <v>743</v>
      </c>
    </row>
    <row r="722" spans="1:12" s="106" customFormat="1" x14ac:dyDescent="0.25">
      <c r="A722" s="98" t="s">
        <v>1473</v>
      </c>
      <c r="B722" s="99" t="s">
        <v>1474</v>
      </c>
      <c r="C722" s="100">
        <v>6742</v>
      </c>
      <c r="D722" s="101">
        <v>1E-3</v>
      </c>
      <c r="E722" s="102">
        <v>412</v>
      </c>
      <c r="F722" s="103">
        <v>5822</v>
      </c>
      <c r="G722" s="101">
        <v>0</v>
      </c>
      <c r="H722" s="104">
        <v>459</v>
      </c>
      <c r="I722" s="100">
        <v>920</v>
      </c>
      <c r="J722" s="105">
        <v>227</v>
      </c>
      <c r="K722" s="101">
        <v>0.158</v>
      </c>
      <c r="L722" s="102">
        <v>279</v>
      </c>
    </row>
    <row r="723" spans="1:12" s="106" customFormat="1" x14ac:dyDescent="0.25">
      <c r="A723" s="98" t="s">
        <v>1475</v>
      </c>
      <c r="B723" s="99" t="s">
        <v>1476</v>
      </c>
      <c r="C723" s="100">
        <v>4838</v>
      </c>
      <c r="D723" s="101">
        <v>0</v>
      </c>
      <c r="E723" s="102">
        <v>591</v>
      </c>
      <c r="F723" s="103">
        <v>2857</v>
      </c>
      <c r="G723" s="101">
        <v>0</v>
      </c>
      <c r="H723" s="104">
        <v>929</v>
      </c>
      <c r="I723" s="100">
        <v>1981</v>
      </c>
      <c r="J723" s="105">
        <v>98</v>
      </c>
      <c r="K723" s="101">
        <v>0.69299999999999995</v>
      </c>
      <c r="L723" s="102">
        <v>21</v>
      </c>
    </row>
    <row r="724" spans="1:12" s="106" customFormat="1" x14ac:dyDescent="0.25">
      <c r="A724" s="98" t="s">
        <v>1477</v>
      </c>
      <c r="B724" s="99" t="s">
        <v>1478</v>
      </c>
      <c r="C724" s="100">
        <v>6636</v>
      </c>
      <c r="D724" s="101">
        <v>1E-3</v>
      </c>
      <c r="E724" s="102">
        <v>417</v>
      </c>
      <c r="F724" s="103">
        <v>4566</v>
      </c>
      <c r="G724" s="101">
        <v>0</v>
      </c>
      <c r="H724" s="104">
        <v>606</v>
      </c>
      <c r="I724" s="100">
        <v>2070</v>
      </c>
      <c r="J724" s="105">
        <v>88</v>
      </c>
      <c r="K724" s="101">
        <v>0.45300000000000001</v>
      </c>
      <c r="L724" s="102">
        <v>43</v>
      </c>
    </row>
    <row r="725" spans="1:12" s="106" customFormat="1" x14ac:dyDescent="0.25">
      <c r="A725" s="98" t="s">
        <v>1479</v>
      </c>
      <c r="B725" s="99" t="s">
        <v>1480</v>
      </c>
      <c r="C725" s="100">
        <v>7449</v>
      </c>
      <c r="D725" s="101">
        <v>1E-3</v>
      </c>
      <c r="E725" s="102">
        <v>360</v>
      </c>
      <c r="F725" s="103">
        <v>5157</v>
      </c>
      <c r="G725" s="101">
        <v>0</v>
      </c>
      <c r="H725" s="104">
        <v>525</v>
      </c>
      <c r="I725" s="100">
        <v>2292</v>
      </c>
      <c r="J725" s="105">
        <v>78</v>
      </c>
      <c r="K725" s="101">
        <v>0.44400000000000001</v>
      </c>
      <c r="L725" s="102">
        <v>45</v>
      </c>
    </row>
    <row r="726" spans="1:12" s="106" customFormat="1" x14ac:dyDescent="0.25">
      <c r="A726" s="98" t="s">
        <v>1481</v>
      </c>
      <c r="B726" s="99" t="s">
        <v>1482</v>
      </c>
      <c r="C726" s="100">
        <v>18026</v>
      </c>
      <c r="D726" s="101">
        <v>1E-3</v>
      </c>
      <c r="E726" s="102">
        <v>109</v>
      </c>
      <c r="F726" s="103">
        <v>16824</v>
      </c>
      <c r="G726" s="101">
        <v>1E-3</v>
      </c>
      <c r="H726" s="104">
        <v>103</v>
      </c>
      <c r="I726" s="100">
        <v>1202</v>
      </c>
      <c r="J726" s="105">
        <v>177</v>
      </c>
      <c r="K726" s="101">
        <v>7.0999999999999994E-2</v>
      </c>
      <c r="L726" s="102">
        <v>642</v>
      </c>
    </row>
    <row r="727" spans="1:12" s="106" customFormat="1" x14ac:dyDescent="0.25">
      <c r="A727" s="98" t="s">
        <v>1483</v>
      </c>
      <c r="B727" s="99" t="s">
        <v>1484</v>
      </c>
      <c r="C727" s="100">
        <v>7026</v>
      </c>
      <c r="D727" s="101">
        <v>1E-3</v>
      </c>
      <c r="E727" s="102">
        <v>396</v>
      </c>
      <c r="F727" s="103">
        <v>6317</v>
      </c>
      <c r="G727" s="101">
        <v>1E-3</v>
      </c>
      <c r="H727" s="104">
        <v>424</v>
      </c>
      <c r="I727" s="100">
        <v>709</v>
      </c>
      <c r="J727" s="105">
        <v>258</v>
      </c>
      <c r="K727" s="101">
        <v>0.112</v>
      </c>
      <c r="L727" s="102">
        <v>436</v>
      </c>
    </row>
    <row r="728" spans="1:12" s="106" customFormat="1" x14ac:dyDescent="0.25">
      <c r="A728" s="98" t="s">
        <v>1485</v>
      </c>
      <c r="B728" s="99" t="s">
        <v>1486</v>
      </c>
      <c r="C728" s="100">
        <v>1803</v>
      </c>
      <c r="D728" s="101">
        <v>0</v>
      </c>
      <c r="E728" s="102">
        <v>1332</v>
      </c>
      <c r="F728" s="103">
        <v>1787</v>
      </c>
      <c r="G728" s="101">
        <v>0</v>
      </c>
      <c r="H728" s="104">
        <v>1325</v>
      </c>
      <c r="I728" s="100">
        <v>16</v>
      </c>
      <c r="J728" s="105">
        <v>1134</v>
      </c>
      <c r="K728" s="101">
        <v>8.9999999999999993E-3</v>
      </c>
      <c r="L728" s="102">
        <v>1185</v>
      </c>
    </row>
    <row r="729" spans="1:12" s="106" customFormat="1" x14ac:dyDescent="0.25">
      <c r="A729" s="98" t="s">
        <v>1487</v>
      </c>
      <c r="B729" s="99" t="s">
        <v>1488</v>
      </c>
      <c r="C729" s="100">
        <v>8650</v>
      </c>
      <c r="D729" s="101">
        <v>1E-3</v>
      </c>
      <c r="E729" s="102">
        <v>302</v>
      </c>
      <c r="F729" s="103">
        <v>5516</v>
      </c>
      <c r="G729" s="101">
        <v>0</v>
      </c>
      <c r="H729" s="104">
        <v>489</v>
      </c>
      <c r="I729" s="100">
        <v>3134</v>
      </c>
      <c r="J729" s="105">
        <v>42</v>
      </c>
      <c r="K729" s="101">
        <v>0.56799999999999995</v>
      </c>
      <c r="L729" s="102">
        <v>29</v>
      </c>
    </row>
    <row r="730" spans="1:12" s="106" customFormat="1" x14ac:dyDescent="0.25">
      <c r="A730" s="98" t="s">
        <v>1489</v>
      </c>
      <c r="B730" s="99" t="s">
        <v>1490</v>
      </c>
      <c r="C730" s="100">
        <v>7079</v>
      </c>
      <c r="D730" s="101">
        <v>1E-3</v>
      </c>
      <c r="E730" s="102">
        <v>391</v>
      </c>
      <c r="F730" s="103">
        <v>6551</v>
      </c>
      <c r="G730" s="101">
        <v>1E-3</v>
      </c>
      <c r="H730" s="104">
        <v>402</v>
      </c>
      <c r="I730" s="100">
        <v>528</v>
      </c>
      <c r="J730" s="105">
        <v>301</v>
      </c>
      <c r="K730" s="101">
        <v>8.1000000000000003E-2</v>
      </c>
      <c r="L730" s="102">
        <v>582</v>
      </c>
    </row>
    <row r="731" spans="1:12" s="106" customFormat="1" x14ac:dyDescent="0.25">
      <c r="A731" s="98" t="s">
        <v>1491</v>
      </c>
      <c r="B731" s="99" t="s">
        <v>1492</v>
      </c>
      <c r="C731" s="100">
        <v>10477</v>
      </c>
      <c r="D731" s="101">
        <v>1E-3</v>
      </c>
      <c r="E731" s="102">
        <v>240</v>
      </c>
      <c r="F731" s="103">
        <v>10270</v>
      </c>
      <c r="G731" s="101">
        <v>1E-3</v>
      </c>
      <c r="H731" s="104">
        <v>227</v>
      </c>
      <c r="I731" s="100">
        <v>207</v>
      </c>
      <c r="J731" s="105">
        <v>526</v>
      </c>
      <c r="K731" s="101">
        <v>0.02</v>
      </c>
      <c r="L731" s="102">
        <v>1074</v>
      </c>
    </row>
    <row r="732" spans="1:12" s="106" customFormat="1" x14ac:dyDescent="0.25">
      <c r="A732" s="98" t="s">
        <v>1493</v>
      </c>
      <c r="B732" s="99" t="s">
        <v>1494</v>
      </c>
      <c r="C732" s="100">
        <v>6821</v>
      </c>
      <c r="D732" s="101">
        <v>1E-3</v>
      </c>
      <c r="E732" s="102">
        <v>405</v>
      </c>
      <c r="F732" s="103">
        <v>5493</v>
      </c>
      <c r="G732" s="101">
        <v>0</v>
      </c>
      <c r="H732" s="104">
        <v>492</v>
      </c>
      <c r="I732" s="100">
        <v>1328</v>
      </c>
      <c r="J732" s="105">
        <v>164</v>
      </c>
      <c r="K732" s="101">
        <v>0.24199999999999999</v>
      </c>
      <c r="L732" s="102">
        <v>154</v>
      </c>
    </row>
    <row r="733" spans="1:12" s="106" customFormat="1" x14ac:dyDescent="0.25">
      <c r="A733" s="98" t="s">
        <v>1495</v>
      </c>
      <c r="B733" s="99" t="s">
        <v>1496</v>
      </c>
      <c r="C733" s="100">
        <v>10650</v>
      </c>
      <c r="D733" s="101">
        <v>1E-3</v>
      </c>
      <c r="E733" s="102">
        <v>232</v>
      </c>
      <c r="F733" s="103">
        <v>9333</v>
      </c>
      <c r="G733" s="101">
        <v>1E-3</v>
      </c>
      <c r="H733" s="104">
        <v>254</v>
      </c>
      <c r="I733" s="100">
        <v>1317</v>
      </c>
      <c r="J733" s="105">
        <v>165</v>
      </c>
      <c r="K733" s="101">
        <v>0.14099999999999999</v>
      </c>
      <c r="L733" s="102">
        <v>323</v>
      </c>
    </row>
    <row r="734" spans="1:12" s="106" customFormat="1" x14ac:dyDescent="0.25">
      <c r="A734" s="98" t="s">
        <v>1497</v>
      </c>
      <c r="B734" s="99" t="s">
        <v>1498</v>
      </c>
      <c r="C734" s="100">
        <v>1681</v>
      </c>
      <c r="D734" s="101">
        <v>0</v>
      </c>
      <c r="E734" s="102">
        <v>1386</v>
      </c>
      <c r="F734" s="103">
        <v>1485</v>
      </c>
      <c r="G734" s="101">
        <v>0</v>
      </c>
      <c r="H734" s="104">
        <v>1476</v>
      </c>
      <c r="I734" s="100">
        <v>196</v>
      </c>
      <c r="J734" s="105">
        <v>542</v>
      </c>
      <c r="K734" s="101">
        <v>0.13200000000000001</v>
      </c>
      <c r="L734" s="102">
        <v>354</v>
      </c>
    </row>
    <row r="735" spans="1:12" s="106" customFormat="1" x14ac:dyDescent="0.25">
      <c r="A735" s="98" t="s">
        <v>1499</v>
      </c>
      <c r="B735" s="99" t="s">
        <v>1500</v>
      </c>
      <c r="C735" s="100">
        <v>1225</v>
      </c>
      <c r="D735" s="101">
        <v>0</v>
      </c>
      <c r="E735" s="102">
        <v>1652</v>
      </c>
      <c r="F735" s="103">
        <v>959</v>
      </c>
      <c r="G735" s="101">
        <v>0</v>
      </c>
      <c r="H735" s="104">
        <v>1827</v>
      </c>
      <c r="I735" s="100">
        <v>266</v>
      </c>
      <c r="J735" s="105">
        <v>463</v>
      </c>
      <c r="K735" s="101">
        <v>0.27700000000000002</v>
      </c>
      <c r="L735" s="102">
        <v>137</v>
      </c>
    </row>
    <row r="736" spans="1:12" s="106" customFormat="1" x14ac:dyDescent="0.25">
      <c r="A736" s="98" t="s">
        <v>1501</v>
      </c>
      <c r="B736" s="99" t="s">
        <v>126</v>
      </c>
      <c r="C736" s="100">
        <v>4352</v>
      </c>
      <c r="D736" s="101">
        <v>0</v>
      </c>
      <c r="E736" s="102">
        <v>658</v>
      </c>
      <c r="F736" s="103">
        <v>3850</v>
      </c>
      <c r="G736" s="101">
        <v>0</v>
      </c>
      <c r="H736" s="104">
        <v>726</v>
      </c>
      <c r="I736" s="100">
        <v>502</v>
      </c>
      <c r="J736" s="105">
        <v>318</v>
      </c>
      <c r="K736" s="101">
        <v>0.13</v>
      </c>
      <c r="L736" s="102">
        <v>368</v>
      </c>
    </row>
    <row r="737" spans="1:12" s="106" customFormat="1" x14ac:dyDescent="0.25">
      <c r="A737" s="98" t="s">
        <v>1502</v>
      </c>
      <c r="B737" s="99" t="s">
        <v>138</v>
      </c>
      <c r="C737" s="100">
        <v>1272</v>
      </c>
      <c r="D737" s="101">
        <v>0</v>
      </c>
      <c r="E737" s="102">
        <v>1610</v>
      </c>
      <c r="F737" s="103">
        <v>1125</v>
      </c>
      <c r="G737" s="101">
        <v>0</v>
      </c>
      <c r="H737" s="104">
        <v>1712</v>
      </c>
      <c r="I737" s="100">
        <v>147</v>
      </c>
      <c r="J737" s="105">
        <v>634</v>
      </c>
      <c r="K737" s="101">
        <v>0.13100000000000001</v>
      </c>
      <c r="L737" s="102">
        <v>363</v>
      </c>
    </row>
    <row r="738" spans="1:12" s="106" customFormat="1" x14ac:dyDescent="0.25">
      <c r="A738" s="98" t="s">
        <v>1503</v>
      </c>
      <c r="B738" s="99" t="s">
        <v>1504</v>
      </c>
      <c r="C738" s="100">
        <v>1713</v>
      </c>
      <c r="D738" s="101">
        <v>0</v>
      </c>
      <c r="E738" s="102">
        <v>1370</v>
      </c>
      <c r="F738" s="103">
        <v>1287</v>
      </c>
      <c r="G738" s="101">
        <v>0</v>
      </c>
      <c r="H738" s="104">
        <v>1599</v>
      </c>
      <c r="I738" s="100">
        <v>426</v>
      </c>
      <c r="J738" s="105">
        <v>351</v>
      </c>
      <c r="K738" s="101">
        <v>0.33100000000000002</v>
      </c>
      <c r="L738" s="102">
        <v>94</v>
      </c>
    </row>
    <row r="739" spans="1:12" s="106" customFormat="1" x14ac:dyDescent="0.25">
      <c r="A739" s="98" t="s">
        <v>1505</v>
      </c>
      <c r="B739" s="99" t="s">
        <v>1506</v>
      </c>
      <c r="C739" s="100">
        <v>7647</v>
      </c>
      <c r="D739" s="101">
        <v>1E-3</v>
      </c>
      <c r="E739" s="102">
        <v>349</v>
      </c>
      <c r="F739" s="103">
        <v>6278</v>
      </c>
      <c r="G739" s="101">
        <v>1E-3</v>
      </c>
      <c r="H739" s="104">
        <v>426</v>
      </c>
      <c r="I739" s="100">
        <v>1369</v>
      </c>
      <c r="J739" s="105">
        <v>157</v>
      </c>
      <c r="K739" s="101">
        <v>0.218</v>
      </c>
      <c r="L739" s="102">
        <v>182</v>
      </c>
    </row>
    <row r="740" spans="1:12" s="106" customFormat="1" x14ac:dyDescent="0.25">
      <c r="A740" s="98" t="s">
        <v>1507</v>
      </c>
      <c r="B740" s="99" t="s">
        <v>1508</v>
      </c>
      <c r="C740" s="100">
        <v>7565</v>
      </c>
      <c r="D740" s="101">
        <v>1E-3</v>
      </c>
      <c r="E740" s="102">
        <v>353</v>
      </c>
      <c r="F740" s="103">
        <v>6451</v>
      </c>
      <c r="G740" s="101">
        <v>1E-3</v>
      </c>
      <c r="H740" s="104">
        <v>410</v>
      </c>
      <c r="I740" s="100">
        <v>1114</v>
      </c>
      <c r="J740" s="105">
        <v>186</v>
      </c>
      <c r="K740" s="101">
        <v>0.17299999999999999</v>
      </c>
      <c r="L740" s="102">
        <v>247</v>
      </c>
    </row>
    <row r="741" spans="1:12" s="106" customFormat="1" x14ac:dyDescent="0.25">
      <c r="A741" s="98" t="s">
        <v>1509</v>
      </c>
      <c r="B741" s="99" t="s">
        <v>1510</v>
      </c>
      <c r="C741" s="100">
        <v>6072</v>
      </c>
      <c r="D741" s="101">
        <v>0</v>
      </c>
      <c r="E741" s="102">
        <v>462</v>
      </c>
      <c r="F741" s="103">
        <v>5273</v>
      </c>
      <c r="G741" s="101">
        <v>0</v>
      </c>
      <c r="H741" s="104">
        <v>511</v>
      </c>
      <c r="I741" s="100">
        <v>799</v>
      </c>
      <c r="J741" s="105">
        <v>246</v>
      </c>
      <c r="K741" s="101">
        <v>0.152</v>
      </c>
      <c r="L741" s="102">
        <v>299</v>
      </c>
    </row>
    <row r="742" spans="1:12" s="106" customFormat="1" x14ac:dyDescent="0.25">
      <c r="A742" s="98" t="s">
        <v>1511</v>
      </c>
      <c r="B742" s="99" t="s">
        <v>1512</v>
      </c>
      <c r="C742" s="100">
        <v>3139</v>
      </c>
      <c r="D742" s="101">
        <v>0</v>
      </c>
      <c r="E742" s="102">
        <v>876</v>
      </c>
      <c r="F742" s="103">
        <v>2797</v>
      </c>
      <c r="G742" s="101">
        <v>0</v>
      </c>
      <c r="H742" s="104">
        <v>950</v>
      </c>
      <c r="I742" s="100">
        <v>342</v>
      </c>
      <c r="J742" s="105">
        <v>400</v>
      </c>
      <c r="K742" s="101">
        <v>0.122</v>
      </c>
      <c r="L742" s="102">
        <v>397</v>
      </c>
    </row>
    <row r="743" spans="1:12" s="106" customFormat="1" x14ac:dyDescent="0.25">
      <c r="A743" s="98" t="s">
        <v>1513</v>
      </c>
      <c r="B743" s="99" t="s">
        <v>669</v>
      </c>
      <c r="C743" s="100">
        <v>2149</v>
      </c>
      <c r="D743" s="101">
        <v>0</v>
      </c>
      <c r="E743" s="102">
        <v>1189</v>
      </c>
      <c r="F743" s="103">
        <v>1632</v>
      </c>
      <c r="G743" s="101">
        <v>0</v>
      </c>
      <c r="H743" s="104">
        <v>1403</v>
      </c>
      <c r="I743" s="100">
        <v>517</v>
      </c>
      <c r="J743" s="105">
        <v>308</v>
      </c>
      <c r="K743" s="101">
        <v>0.317</v>
      </c>
      <c r="L743" s="102">
        <v>106</v>
      </c>
    </row>
    <row r="744" spans="1:12" s="106" customFormat="1" x14ac:dyDescent="0.25">
      <c r="A744" s="98" t="s">
        <v>1514</v>
      </c>
      <c r="B744" s="99" t="s">
        <v>1515</v>
      </c>
      <c r="C744" s="100">
        <v>7475</v>
      </c>
      <c r="D744" s="101">
        <v>1E-3</v>
      </c>
      <c r="E744" s="102">
        <v>358</v>
      </c>
      <c r="F744" s="103">
        <v>5265</v>
      </c>
      <c r="G744" s="101">
        <v>0</v>
      </c>
      <c r="H744" s="104">
        <v>513</v>
      </c>
      <c r="I744" s="100">
        <v>2210</v>
      </c>
      <c r="J744" s="105">
        <v>81</v>
      </c>
      <c r="K744" s="101">
        <v>0.42</v>
      </c>
      <c r="L744" s="102">
        <v>54</v>
      </c>
    </row>
    <row r="745" spans="1:12" s="106" customFormat="1" x14ac:dyDescent="0.25">
      <c r="A745" s="98" t="s">
        <v>1516</v>
      </c>
      <c r="B745" s="99" t="s">
        <v>1517</v>
      </c>
      <c r="C745" s="100">
        <v>5200</v>
      </c>
      <c r="D745" s="101">
        <v>0</v>
      </c>
      <c r="E745" s="102">
        <v>546</v>
      </c>
      <c r="F745" s="103">
        <v>4319</v>
      </c>
      <c r="G745" s="101">
        <v>0</v>
      </c>
      <c r="H745" s="104">
        <v>646</v>
      </c>
      <c r="I745" s="100">
        <v>881</v>
      </c>
      <c r="J745" s="105">
        <v>232</v>
      </c>
      <c r="K745" s="101">
        <v>0.20399999999999999</v>
      </c>
      <c r="L745" s="102">
        <v>196</v>
      </c>
    </row>
    <row r="746" spans="1:12" s="106" customFormat="1" x14ac:dyDescent="0.25">
      <c r="A746" s="98" t="s">
        <v>1518</v>
      </c>
      <c r="B746" s="99" t="s">
        <v>1519</v>
      </c>
      <c r="C746" s="100">
        <v>2998</v>
      </c>
      <c r="D746" s="101">
        <v>0</v>
      </c>
      <c r="E746" s="102">
        <v>915</v>
      </c>
      <c r="F746" s="103">
        <v>3059</v>
      </c>
      <c r="G746" s="101">
        <v>0</v>
      </c>
      <c r="H746" s="104">
        <v>887</v>
      </c>
      <c r="I746" s="100">
        <v>-61</v>
      </c>
      <c r="J746" s="105">
        <v>1821</v>
      </c>
      <c r="K746" s="101">
        <v>-0.02</v>
      </c>
      <c r="L746" s="102">
        <v>1500</v>
      </c>
    </row>
    <row r="747" spans="1:12" s="106" customFormat="1" x14ac:dyDescent="0.25">
      <c r="A747" s="98" t="s">
        <v>1520</v>
      </c>
      <c r="B747" s="99" t="s">
        <v>1521</v>
      </c>
      <c r="C747" s="100">
        <v>535</v>
      </c>
      <c r="D747" s="101">
        <v>0</v>
      </c>
      <c r="E747" s="102">
        <v>2157</v>
      </c>
      <c r="F747" s="103">
        <v>610</v>
      </c>
      <c r="G747" s="101">
        <v>0</v>
      </c>
      <c r="H747" s="104">
        <v>2112</v>
      </c>
      <c r="I747" s="100">
        <v>-75</v>
      </c>
      <c r="J747" s="105">
        <v>1895</v>
      </c>
      <c r="K747" s="101">
        <v>-0.123</v>
      </c>
      <c r="L747" s="102">
        <v>2370</v>
      </c>
    </row>
    <row r="748" spans="1:12" s="106" customFormat="1" x14ac:dyDescent="0.25">
      <c r="A748" s="98" t="s">
        <v>1522</v>
      </c>
      <c r="B748" s="99" t="s">
        <v>1523</v>
      </c>
      <c r="C748" s="100">
        <v>11984</v>
      </c>
      <c r="D748" s="101">
        <v>1E-3</v>
      </c>
      <c r="E748" s="102">
        <v>200</v>
      </c>
      <c r="F748" s="103">
        <v>9083</v>
      </c>
      <c r="G748" s="101">
        <v>1E-3</v>
      </c>
      <c r="H748" s="104">
        <v>264</v>
      </c>
      <c r="I748" s="100">
        <v>2901</v>
      </c>
      <c r="J748" s="105">
        <v>52</v>
      </c>
      <c r="K748" s="101">
        <v>0.31900000000000001</v>
      </c>
      <c r="L748" s="102">
        <v>105</v>
      </c>
    </row>
    <row r="749" spans="1:12" s="106" customFormat="1" x14ac:dyDescent="0.25">
      <c r="A749" s="98" t="s">
        <v>1524</v>
      </c>
      <c r="B749" s="99" t="s">
        <v>1525</v>
      </c>
      <c r="C749" s="100">
        <v>1285</v>
      </c>
      <c r="D749" s="101">
        <v>0</v>
      </c>
      <c r="E749" s="102">
        <v>1602</v>
      </c>
      <c r="F749" s="103">
        <v>1150</v>
      </c>
      <c r="G749" s="101">
        <v>0</v>
      </c>
      <c r="H749" s="104">
        <v>1690</v>
      </c>
      <c r="I749" s="100">
        <v>135</v>
      </c>
      <c r="J749" s="105">
        <v>665</v>
      </c>
      <c r="K749" s="101">
        <v>0.11700000000000001</v>
      </c>
      <c r="L749" s="102">
        <v>421</v>
      </c>
    </row>
    <row r="750" spans="1:12" s="106" customFormat="1" x14ac:dyDescent="0.25">
      <c r="A750" s="98" t="s">
        <v>1526</v>
      </c>
      <c r="B750" s="99" t="s">
        <v>1527</v>
      </c>
      <c r="C750" s="100">
        <v>5631</v>
      </c>
      <c r="D750" s="101">
        <v>0</v>
      </c>
      <c r="E750" s="102">
        <v>501</v>
      </c>
      <c r="F750" s="103">
        <v>4583</v>
      </c>
      <c r="G750" s="101">
        <v>0</v>
      </c>
      <c r="H750" s="104">
        <v>603</v>
      </c>
      <c r="I750" s="100">
        <v>1048</v>
      </c>
      <c r="J750" s="105">
        <v>199</v>
      </c>
      <c r="K750" s="101">
        <v>0.22900000000000001</v>
      </c>
      <c r="L750" s="102">
        <v>170</v>
      </c>
    </row>
    <row r="751" spans="1:12" s="106" customFormat="1" x14ac:dyDescent="0.25">
      <c r="A751" s="98" t="s">
        <v>1528</v>
      </c>
      <c r="B751" s="99" t="s">
        <v>1529</v>
      </c>
      <c r="C751" s="100">
        <v>7866</v>
      </c>
      <c r="D751" s="101">
        <v>1E-3</v>
      </c>
      <c r="E751" s="102">
        <v>338</v>
      </c>
      <c r="F751" s="103">
        <v>7381</v>
      </c>
      <c r="G751" s="101">
        <v>1E-3</v>
      </c>
      <c r="H751" s="104">
        <v>338</v>
      </c>
      <c r="I751" s="100">
        <v>485</v>
      </c>
      <c r="J751" s="105">
        <v>326</v>
      </c>
      <c r="K751" s="101">
        <v>6.6000000000000003E-2</v>
      </c>
      <c r="L751" s="102">
        <v>686</v>
      </c>
    </row>
    <row r="752" spans="1:12" s="106" customFormat="1" x14ac:dyDescent="0.25">
      <c r="A752" s="98" t="s">
        <v>1530</v>
      </c>
      <c r="B752" s="99" t="s">
        <v>1531</v>
      </c>
      <c r="C752" s="100">
        <v>5077</v>
      </c>
      <c r="D752" s="101">
        <v>0</v>
      </c>
      <c r="E752" s="102">
        <v>567</v>
      </c>
      <c r="F752" s="103">
        <v>4315</v>
      </c>
      <c r="G752" s="101">
        <v>0</v>
      </c>
      <c r="H752" s="104">
        <v>647</v>
      </c>
      <c r="I752" s="100">
        <v>762</v>
      </c>
      <c r="J752" s="105">
        <v>251</v>
      </c>
      <c r="K752" s="101">
        <v>0.17699999999999999</v>
      </c>
      <c r="L752" s="102">
        <v>240</v>
      </c>
    </row>
    <row r="753" spans="1:12" s="106" customFormat="1" x14ac:dyDescent="0.25">
      <c r="A753" s="98" t="s">
        <v>1532</v>
      </c>
      <c r="B753" s="99" t="s">
        <v>1533</v>
      </c>
      <c r="C753" s="100">
        <v>3593</v>
      </c>
      <c r="D753" s="101">
        <v>0</v>
      </c>
      <c r="E753" s="102">
        <v>788</v>
      </c>
      <c r="F753" s="103">
        <v>3373</v>
      </c>
      <c r="G753" s="101">
        <v>0</v>
      </c>
      <c r="H753" s="104">
        <v>809</v>
      </c>
      <c r="I753" s="100">
        <v>220</v>
      </c>
      <c r="J753" s="105">
        <v>506</v>
      </c>
      <c r="K753" s="101">
        <v>6.5000000000000002E-2</v>
      </c>
      <c r="L753" s="102">
        <v>693</v>
      </c>
    </row>
    <row r="754" spans="1:12" s="106" customFormat="1" x14ac:dyDescent="0.25">
      <c r="A754" s="98" t="s">
        <v>1534</v>
      </c>
      <c r="B754" s="99" t="s">
        <v>799</v>
      </c>
      <c r="C754" s="100">
        <v>5364</v>
      </c>
      <c r="D754" s="101">
        <v>0</v>
      </c>
      <c r="E754" s="102">
        <v>528</v>
      </c>
      <c r="F754" s="103">
        <v>2812</v>
      </c>
      <c r="G754" s="101">
        <v>0</v>
      </c>
      <c r="H754" s="104">
        <v>942</v>
      </c>
      <c r="I754" s="100">
        <v>2552</v>
      </c>
      <c r="J754" s="105">
        <v>65</v>
      </c>
      <c r="K754" s="101">
        <v>0.90800000000000003</v>
      </c>
      <c r="L754" s="102">
        <v>10</v>
      </c>
    </row>
    <row r="755" spans="1:12" s="106" customFormat="1" x14ac:dyDescent="0.25">
      <c r="A755" s="98" t="s">
        <v>1535</v>
      </c>
      <c r="B755" s="99" t="s">
        <v>1536</v>
      </c>
      <c r="C755" s="100">
        <v>3604</v>
      </c>
      <c r="D755" s="101">
        <v>0</v>
      </c>
      <c r="E755" s="102">
        <v>784</v>
      </c>
      <c r="F755" s="103">
        <v>3500</v>
      </c>
      <c r="G755" s="101">
        <v>0</v>
      </c>
      <c r="H755" s="104">
        <v>788</v>
      </c>
      <c r="I755" s="100">
        <v>104</v>
      </c>
      <c r="J755" s="105">
        <v>733</v>
      </c>
      <c r="K755" s="101">
        <v>0.03</v>
      </c>
      <c r="L755" s="102">
        <v>988</v>
      </c>
    </row>
    <row r="756" spans="1:12" s="106" customFormat="1" x14ac:dyDescent="0.25">
      <c r="A756" s="98" t="s">
        <v>1537</v>
      </c>
      <c r="B756" s="99" t="s">
        <v>1538</v>
      </c>
      <c r="C756" s="100">
        <v>16440</v>
      </c>
      <c r="D756" s="101">
        <v>1E-3</v>
      </c>
      <c r="E756" s="102">
        <v>128</v>
      </c>
      <c r="F756" s="103">
        <v>14788</v>
      </c>
      <c r="G756" s="101">
        <v>1E-3</v>
      </c>
      <c r="H756" s="104">
        <v>131</v>
      </c>
      <c r="I756" s="100">
        <v>1652</v>
      </c>
      <c r="J756" s="105">
        <v>129</v>
      </c>
      <c r="K756" s="101">
        <v>0.112</v>
      </c>
      <c r="L756" s="102">
        <v>436</v>
      </c>
    </row>
    <row r="757" spans="1:12" s="106" customFormat="1" x14ac:dyDescent="0.25">
      <c r="A757" s="98" t="s">
        <v>1539</v>
      </c>
      <c r="B757" s="99" t="s">
        <v>1540</v>
      </c>
      <c r="C757" s="100">
        <v>4582</v>
      </c>
      <c r="D757" s="101">
        <v>0</v>
      </c>
      <c r="E757" s="102">
        <v>618</v>
      </c>
      <c r="F757" s="103">
        <v>3350</v>
      </c>
      <c r="G757" s="101">
        <v>0</v>
      </c>
      <c r="H757" s="104">
        <v>813</v>
      </c>
      <c r="I757" s="100">
        <v>1232</v>
      </c>
      <c r="J757" s="105">
        <v>173</v>
      </c>
      <c r="K757" s="101">
        <v>0.36799999999999999</v>
      </c>
      <c r="L757" s="102">
        <v>71</v>
      </c>
    </row>
    <row r="758" spans="1:12" s="106" customFormat="1" x14ac:dyDescent="0.25">
      <c r="A758" s="98" t="s">
        <v>1541</v>
      </c>
      <c r="B758" s="99" t="s">
        <v>1542</v>
      </c>
      <c r="C758" s="100">
        <v>3570</v>
      </c>
      <c r="D758" s="101">
        <v>0</v>
      </c>
      <c r="E758" s="102">
        <v>791</v>
      </c>
      <c r="F758" s="103">
        <v>2582</v>
      </c>
      <c r="G758" s="101">
        <v>0</v>
      </c>
      <c r="H758" s="104">
        <v>1014</v>
      </c>
      <c r="I758" s="100">
        <v>988</v>
      </c>
      <c r="J758" s="105">
        <v>211</v>
      </c>
      <c r="K758" s="101">
        <v>0.38300000000000001</v>
      </c>
      <c r="L758" s="102">
        <v>66</v>
      </c>
    </row>
    <row r="759" spans="1:12" s="106" customFormat="1" x14ac:dyDescent="0.25">
      <c r="A759" s="98" t="s">
        <v>1543</v>
      </c>
      <c r="B759" s="99" t="s">
        <v>1544</v>
      </c>
      <c r="C759" s="100">
        <v>8516</v>
      </c>
      <c r="D759" s="101">
        <v>1E-3</v>
      </c>
      <c r="E759" s="102">
        <v>305</v>
      </c>
      <c r="F759" s="103">
        <v>6960</v>
      </c>
      <c r="G759" s="101">
        <v>1E-3</v>
      </c>
      <c r="H759" s="104">
        <v>366</v>
      </c>
      <c r="I759" s="100">
        <v>1556</v>
      </c>
      <c r="J759" s="105">
        <v>136</v>
      </c>
      <c r="K759" s="101">
        <v>0.224</v>
      </c>
      <c r="L759" s="102">
        <v>173</v>
      </c>
    </row>
    <row r="760" spans="1:12" s="106" customFormat="1" x14ac:dyDescent="0.25">
      <c r="A760" s="98" t="s">
        <v>1545</v>
      </c>
      <c r="B760" s="99" t="s">
        <v>1546</v>
      </c>
      <c r="C760" s="100">
        <v>1303</v>
      </c>
      <c r="D760" s="101">
        <v>0</v>
      </c>
      <c r="E760" s="102">
        <v>1590</v>
      </c>
      <c r="F760" s="103">
        <v>997</v>
      </c>
      <c r="G760" s="101">
        <v>0</v>
      </c>
      <c r="H760" s="104">
        <v>1798</v>
      </c>
      <c r="I760" s="100">
        <v>306</v>
      </c>
      <c r="J760" s="105">
        <v>422</v>
      </c>
      <c r="K760" s="101">
        <v>0.307</v>
      </c>
      <c r="L760" s="102">
        <v>112</v>
      </c>
    </row>
    <row r="761" spans="1:12" s="106" customFormat="1" x14ac:dyDescent="0.25">
      <c r="A761" s="98" t="s">
        <v>1547</v>
      </c>
      <c r="B761" s="99" t="s">
        <v>1548</v>
      </c>
      <c r="C761" s="100">
        <v>2604</v>
      </c>
      <c r="D761" s="101">
        <v>0</v>
      </c>
      <c r="E761" s="102">
        <v>1020</v>
      </c>
      <c r="F761" s="103">
        <v>1895</v>
      </c>
      <c r="G761" s="101">
        <v>0</v>
      </c>
      <c r="H761" s="104">
        <v>1277</v>
      </c>
      <c r="I761" s="100">
        <v>709</v>
      </c>
      <c r="J761" s="105">
        <v>258</v>
      </c>
      <c r="K761" s="101">
        <v>0.374</v>
      </c>
      <c r="L761" s="102">
        <v>69</v>
      </c>
    </row>
    <row r="762" spans="1:12" s="106" customFormat="1" x14ac:dyDescent="0.25">
      <c r="A762" s="98" t="s">
        <v>1549</v>
      </c>
      <c r="B762" s="99" t="s">
        <v>1550</v>
      </c>
      <c r="C762" s="100">
        <v>3323</v>
      </c>
      <c r="D762" s="101">
        <v>0</v>
      </c>
      <c r="E762" s="102">
        <v>842</v>
      </c>
      <c r="F762" s="103">
        <v>3305</v>
      </c>
      <c r="G762" s="101">
        <v>0</v>
      </c>
      <c r="H762" s="104">
        <v>826</v>
      </c>
      <c r="I762" s="100">
        <v>18</v>
      </c>
      <c r="J762" s="105">
        <v>1127</v>
      </c>
      <c r="K762" s="101">
        <v>5.0000000000000001E-3</v>
      </c>
      <c r="L762" s="102">
        <v>1226</v>
      </c>
    </row>
    <row r="763" spans="1:12" s="106" customFormat="1" x14ac:dyDescent="0.25">
      <c r="A763" s="98" t="s">
        <v>1551</v>
      </c>
      <c r="B763" s="99" t="s">
        <v>1552</v>
      </c>
      <c r="C763" s="100">
        <v>3017</v>
      </c>
      <c r="D763" s="101">
        <v>0</v>
      </c>
      <c r="E763" s="102">
        <v>909</v>
      </c>
      <c r="F763" s="103">
        <v>2678</v>
      </c>
      <c r="G763" s="101">
        <v>0</v>
      </c>
      <c r="H763" s="104">
        <v>984</v>
      </c>
      <c r="I763" s="100">
        <v>339</v>
      </c>
      <c r="J763" s="105">
        <v>405</v>
      </c>
      <c r="K763" s="101">
        <v>0.127</v>
      </c>
      <c r="L763" s="102">
        <v>376</v>
      </c>
    </row>
    <row r="764" spans="1:12" s="106" customFormat="1" x14ac:dyDescent="0.25">
      <c r="A764" s="98" t="s">
        <v>1553</v>
      </c>
      <c r="B764" s="99" t="s">
        <v>1554</v>
      </c>
      <c r="C764" s="100">
        <v>29332</v>
      </c>
      <c r="D764" s="101">
        <v>2E-3</v>
      </c>
      <c r="E764" s="102">
        <v>41</v>
      </c>
      <c r="F764" s="103">
        <v>29062</v>
      </c>
      <c r="G764" s="101">
        <v>2E-3</v>
      </c>
      <c r="H764" s="104">
        <v>42</v>
      </c>
      <c r="I764" s="100">
        <v>270</v>
      </c>
      <c r="J764" s="105">
        <v>458</v>
      </c>
      <c r="K764" s="101">
        <v>8.9999999999999993E-3</v>
      </c>
      <c r="L764" s="102">
        <v>1185</v>
      </c>
    </row>
    <row r="765" spans="1:12" s="106" customFormat="1" x14ac:dyDescent="0.25">
      <c r="A765" s="98" t="s">
        <v>1555</v>
      </c>
      <c r="B765" s="99" t="s">
        <v>1556</v>
      </c>
      <c r="C765" s="100">
        <v>2484</v>
      </c>
      <c r="D765" s="101">
        <v>0</v>
      </c>
      <c r="E765" s="102">
        <v>1064</v>
      </c>
      <c r="F765" s="103">
        <v>2095</v>
      </c>
      <c r="G765" s="101">
        <v>0</v>
      </c>
      <c r="H765" s="104">
        <v>1194</v>
      </c>
      <c r="I765" s="100">
        <v>389</v>
      </c>
      <c r="J765" s="105">
        <v>369</v>
      </c>
      <c r="K765" s="101">
        <v>0.186</v>
      </c>
      <c r="L765" s="102">
        <v>224</v>
      </c>
    </row>
    <row r="766" spans="1:12" s="106" customFormat="1" x14ac:dyDescent="0.25">
      <c r="A766" s="98" t="s">
        <v>1557</v>
      </c>
      <c r="B766" s="99" t="s">
        <v>1558</v>
      </c>
      <c r="C766" s="100">
        <v>11227</v>
      </c>
      <c r="D766" s="101">
        <v>1E-3</v>
      </c>
      <c r="E766" s="102">
        <v>214</v>
      </c>
      <c r="F766" s="103">
        <v>6850</v>
      </c>
      <c r="G766" s="101">
        <v>1E-3</v>
      </c>
      <c r="H766" s="104">
        <v>374</v>
      </c>
      <c r="I766" s="100">
        <v>4377</v>
      </c>
      <c r="J766" s="105">
        <v>22</v>
      </c>
      <c r="K766" s="101">
        <v>0.63900000000000001</v>
      </c>
      <c r="L766" s="102">
        <v>23</v>
      </c>
    </row>
    <row r="767" spans="1:12" s="106" customFormat="1" x14ac:dyDescent="0.25">
      <c r="A767" s="98" t="s">
        <v>1559</v>
      </c>
      <c r="B767" s="99" t="s">
        <v>1560</v>
      </c>
      <c r="C767" s="100">
        <v>18088</v>
      </c>
      <c r="D767" s="101">
        <v>1E-3</v>
      </c>
      <c r="E767" s="102">
        <v>106</v>
      </c>
      <c r="F767" s="103">
        <v>16576</v>
      </c>
      <c r="G767" s="101">
        <v>1E-3</v>
      </c>
      <c r="H767" s="104">
        <v>107</v>
      </c>
      <c r="I767" s="100">
        <v>1512</v>
      </c>
      <c r="J767" s="105">
        <v>142</v>
      </c>
      <c r="K767" s="101">
        <v>9.0999999999999998E-2</v>
      </c>
      <c r="L767" s="102">
        <v>528</v>
      </c>
    </row>
    <row r="768" spans="1:12" s="106" customFormat="1" x14ac:dyDescent="0.25">
      <c r="A768" s="98" t="s">
        <v>1561</v>
      </c>
      <c r="B768" s="99" t="s">
        <v>511</v>
      </c>
      <c r="C768" s="100">
        <v>6794</v>
      </c>
      <c r="D768" s="101">
        <v>1E-3</v>
      </c>
      <c r="E768" s="102">
        <v>409</v>
      </c>
      <c r="F768" s="103">
        <v>5116</v>
      </c>
      <c r="G768" s="101">
        <v>0</v>
      </c>
      <c r="H768" s="104">
        <v>530</v>
      </c>
      <c r="I768" s="100">
        <v>1678</v>
      </c>
      <c r="J768" s="105">
        <v>127</v>
      </c>
      <c r="K768" s="101">
        <v>0.32800000000000001</v>
      </c>
      <c r="L768" s="102">
        <v>97</v>
      </c>
    </row>
    <row r="769" spans="1:12" s="106" customFormat="1" x14ac:dyDescent="0.25">
      <c r="A769" s="98" t="s">
        <v>1562</v>
      </c>
      <c r="B769" s="99" t="s">
        <v>1563</v>
      </c>
      <c r="C769" s="100">
        <v>3458</v>
      </c>
      <c r="D769" s="101">
        <v>0</v>
      </c>
      <c r="E769" s="102">
        <v>813</v>
      </c>
      <c r="F769" s="103">
        <v>3240</v>
      </c>
      <c r="G769" s="101">
        <v>0</v>
      </c>
      <c r="H769" s="104">
        <v>842</v>
      </c>
      <c r="I769" s="100">
        <v>218</v>
      </c>
      <c r="J769" s="105">
        <v>508</v>
      </c>
      <c r="K769" s="101">
        <v>6.7000000000000004E-2</v>
      </c>
      <c r="L769" s="102">
        <v>678</v>
      </c>
    </row>
    <row r="770" spans="1:12" s="106" customFormat="1" x14ac:dyDescent="0.25">
      <c r="A770" s="98" t="s">
        <v>1564</v>
      </c>
      <c r="B770" s="99" t="s">
        <v>1099</v>
      </c>
      <c r="C770" s="100">
        <v>2507</v>
      </c>
      <c r="D770" s="101">
        <v>0</v>
      </c>
      <c r="E770" s="102">
        <v>1056</v>
      </c>
      <c r="F770" s="103">
        <v>2556</v>
      </c>
      <c r="G770" s="101">
        <v>0</v>
      </c>
      <c r="H770" s="104">
        <v>1023</v>
      </c>
      <c r="I770" s="100">
        <v>-49</v>
      </c>
      <c r="J770" s="105">
        <v>1743</v>
      </c>
      <c r="K770" s="101">
        <v>-1.9E-2</v>
      </c>
      <c r="L770" s="102">
        <v>1488</v>
      </c>
    </row>
    <row r="771" spans="1:12" s="106" customFormat="1" x14ac:dyDescent="0.25">
      <c r="A771" s="98" t="s">
        <v>1565</v>
      </c>
      <c r="B771" s="99" t="s">
        <v>1566</v>
      </c>
      <c r="C771" s="100">
        <v>12223</v>
      </c>
      <c r="D771" s="101">
        <v>1E-3</v>
      </c>
      <c r="E771" s="102">
        <v>196</v>
      </c>
      <c r="F771" s="103">
        <v>10775</v>
      </c>
      <c r="G771" s="101">
        <v>1E-3</v>
      </c>
      <c r="H771" s="104">
        <v>213</v>
      </c>
      <c r="I771" s="100">
        <v>1448</v>
      </c>
      <c r="J771" s="105">
        <v>148</v>
      </c>
      <c r="K771" s="101">
        <v>0.13400000000000001</v>
      </c>
      <c r="L771" s="102">
        <v>347</v>
      </c>
    </row>
    <row r="772" spans="1:12" s="106" customFormat="1" x14ac:dyDescent="0.25">
      <c r="A772" s="98" t="s">
        <v>1567</v>
      </c>
      <c r="B772" s="99" t="s">
        <v>1568</v>
      </c>
      <c r="C772" s="100">
        <v>7394</v>
      </c>
      <c r="D772" s="101">
        <v>1E-3</v>
      </c>
      <c r="E772" s="102">
        <v>364</v>
      </c>
      <c r="F772" s="103">
        <v>7153</v>
      </c>
      <c r="G772" s="101">
        <v>1E-3</v>
      </c>
      <c r="H772" s="104">
        <v>351</v>
      </c>
      <c r="I772" s="100">
        <v>241</v>
      </c>
      <c r="J772" s="105">
        <v>487</v>
      </c>
      <c r="K772" s="101">
        <v>3.4000000000000002E-2</v>
      </c>
      <c r="L772" s="102">
        <v>948</v>
      </c>
    </row>
    <row r="773" spans="1:12" s="106" customFormat="1" x14ac:dyDescent="0.25">
      <c r="A773" s="98" t="s">
        <v>1569</v>
      </c>
      <c r="B773" s="99" t="s">
        <v>1570</v>
      </c>
      <c r="C773" s="100">
        <v>9014</v>
      </c>
      <c r="D773" s="101">
        <v>1E-3</v>
      </c>
      <c r="E773" s="102">
        <v>284</v>
      </c>
      <c r="F773" s="103">
        <v>7054</v>
      </c>
      <c r="G773" s="101">
        <v>1E-3</v>
      </c>
      <c r="H773" s="104">
        <v>357</v>
      </c>
      <c r="I773" s="100">
        <v>1960</v>
      </c>
      <c r="J773" s="105">
        <v>101</v>
      </c>
      <c r="K773" s="101">
        <v>0.27800000000000002</v>
      </c>
      <c r="L773" s="102">
        <v>136</v>
      </c>
    </row>
    <row r="774" spans="1:12" s="106" customFormat="1" x14ac:dyDescent="0.25">
      <c r="A774" s="98" t="s">
        <v>1571</v>
      </c>
      <c r="B774" s="99" t="s">
        <v>1572</v>
      </c>
      <c r="C774" s="100">
        <v>18461</v>
      </c>
      <c r="D774" s="101">
        <v>1E-3</v>
      </c>
      <c r="E774" s="102">
        <v>102</v>
      </c>
      <c r="F774" s="103">
        <v>17861</v>
      </c>
      <c r="G774" s="101">
        <v>1E-3</v>
      </c>
      <c r="H774" s="104">
        <v>92</v>
      </c>
      <c r="I774" s="100">
        <v>600</v>
      </c>
      <c r="J774" s="105">
        <v>278</v>
      </c>
      <c r="K774" s="101">
        <v>3.4000000000000002E-2</v>
      </c>
      <c r="L774" s="102">
        <v>948</v>
      </c>
    </row>
    <row r="775" spans="1:12" s="106" customFormat="1" x14ac:dyDescent="0.25">
      <c r="A775" s="98" t="s">
        <v>1573</v>
      </c>
      <c r="B775" s="99" t="s">
        <v>1574</v>
      </c>
      <c r="C775" s="100">
        <v>2566</v>
      </c>
      <c r="D775" s="101">
        <v>0</v>
      </c>
      <c r="E775" s="102">
        <v>1032</v>
      </c>
      <c r="F775" s="103">
        <v>2485</v>
      </c>
      <c r="G775" s="101">
        <v>0</v>
      </c>
      <c r="H775" s="104">
        <v>1047</v>
      </c>
      <c r="I775" s="100">
        <v>81</v>
      </c>
      <c r="J775" s="105">
        <v>812</v>
      </c>
      <c r="K775" s="101">
        <v>3.3000000000000002E-2</v>
      </c>
      <c r="L775" s="102">
        <v>958</v>
      </c>
    </row>
    <row r="776" spans="1:12" s="106" customFormat="1" x14ac:dyDescent="0.25">
      <c r="A776" s="98" t="s">
        <v>1575</v>
      </c>
      <c r="B776" s="99" t="s">
        <v>1576</v>
      </c>
      <c r="C776" s="100">
        <v>21866</v>
      </c>
      <c r="D776" s="101">
        <v>2E-3</v>
      </c>
      <c r="E776" s="102">
        <v>74</v>
      </c>
      <c r="F776" s="103">
        <v>20495</v>
      </c>
      <c r="G776" s="101">
        <v>2E-3</v>
      </c>
      <c r="H776" s="104">
        <v>75</v>
      </c>
      <c r="I776" s="100">
        <v>1371</v>
      </c>
      <c r="J776" s="105">
        <v>156</v>
      </c>
      <c r="K776" s="101">
        <v>6.7000000000000004E-2</v>
      </c>
      <c r="L776" s="102">
        <v>678</v>
      </c>
    </row>
    <row r="777" spans="1:12" s="106" customFormat="1" x14ac:dyDescent="0.25">
      <c r="A777" s="98" t="s">
        <v>1577</v>
      </c>
      <c r="B777" s="99" t="s">
        <v>1578</v>
      </c>
      <c r="C777" s="100">
        <v>2854</v>
      </c>
      <c r="D777" s="101">
        <v>0</v>
      </c>
      <c r="E777" s="102">
        <v>947</v>
      </c>
      <c r="F777" s="103">
        <v>2652</v>
      </c>
      <c r="G777" s="101">
        <v>0</v>
      </c>
      <c r="H777" s="104">
        <v>993</v>
      </c>
      <c r="I777" s="100">
        <v>202</v>
      </c>
      <c r="J777" s="105">
        <v>530</v>
      </c>
      <c r="K777" s="101">
        <v>7.5999999999999998E-2</v>
      </c>
      <c r="L777" s="102">
        <v>613</v>
      </c>
    </row>
    <row r="778" spans="1:12" s="106" customFormat="1" x14ac:dyDescent="0.25">
      <c r="A778" s="98" t="s">
        <v>1579</v>
      </c>
      <c r="B778" s="99" t="s">
        <v>1580</v>
      </c>
      <c r="C778" s="100">
        <v>814</v>
      </c>
      <c r="D778" s="101">
        <v>0</v>
      </c>
      <c r="E778" s="102">
        <v>1938</v>
      </c>
      <c r="F778" s="103">
        <v>859</v>
      </c>
      <c r="G778" s="101">
        <v>0</v>
      </c>
      <c r="H778" s="104">
        <v>1908</v>
      </c>
      <c r="I778" s="100">
        <v>-45</v>
      </c>
      <c r="J778" s="105">
        <v>1704</v>
      </c>
      <c r="K778" s="101">
        <v>-5.1999999999999998E-2</v>
      </c>
      <c r="L778" s="102">
        <v>1853</v>
      </c>
    </row>
    <row r="779" spans="1:12" s="106" customFormat="1" x14ac:dyDescent="0.25">
      <c r="A779" s="98" t="s">
        <v>1581</v>
      </c>
      <c r="B779" s="99" t="s">
        <v>1582</v>
      </c>
      <c r="C779" s="100">
        <v>2170</v>
      </c>
      <c r="D779" s="101">
        <v>0</v>
      </c>
      <c r="E779" s="102">
        <v>1178</v>
      </c>
      <c r="F779" s="103">
        <v>2031</v>
      </c>
      <c r="G779" s="101">
        <v>0</v>
      </c>
      <c r="H779" s="104">
        <v>1218</v>
      </c>
      <c r="I779" s="100">
        <v>139</v>
      </c>
      <c r="J779" s="105">
        <v>652</v>
      </c>
      <c r="K779" s="101">
        <v>6.8000000000000005E-2</v>
      </c>
      <c r="L779" s="102">
        <v>670</v>
      </c>
    </row>
    <row r="780" spans="1:12" s="106" customFormat="1" x14ac:dyDescent="0.25">
      <c r="A780" s="98" t="s">
        <v>1583</v>
      </c>
      <c r="B780" s="99" t="s">
        <v>1584</v>
      </c>
      <c r="C780" s="100">
        <v>2722</v>
      </c>
      <c r="D780" s="101">
        <v>0</v>
      </c>
      <c r="E780" s="102">
        <v>983</v>
      </c>
      <c r="F780" s="103">
        <v>2634</v>
      </c>
      <c r="G780" s="101">
        <v>0</v>
      </c>
      <c r="H780" s="104">
        <v>998</v>
      </c>
      <c r="I780" s="100">
        <v>88</v>
      </c>
      <c r="J780" s="105">
        <v>784</v>
      </c>
      <c r="K780" s="101">
        <v>3.3000000000000002E-2</v>
      </c>
      <c r="L780" s="102">
        <v>958</v>
      </c>
    </row>
    <row r="781" spans="1:12" s="106" customFormat="1" x14ac:dyDescent="0.25">
      <c r="A781" s="98" t="s">
        <v>1585</v>
      </c>
      <c r="B781" s="99" t="s">
        <v>1586</v>
      </c>
      <c r="C781" s="100">
        <v>4024</v>
      </c>
      <c r="D781" s="101">
        <v>0</v>
      </c>
      <c r="E781" s="102">
        <v>716</v>
      </c>
      <c r="F781" s="103">
        <v>3551</v>
      </c>
      <c r="G781" s="101">
        <v>0</v>
      </c>
      <c r="H781" s="104">
        <v>778</v>
      </c>
      <c r="I781" s="100">
        <v>473</v>
      </c>
      <c r="J781" s="105">
        <v>333</v>
      </c>
      <c r="K781" s="101">
        <v>0.13300000000000001</v>
      </c>
      <c r="L781" s="102">
        <v>350</v>
      </c>
    </row>
    <row r="782" spans="1:12" s="106" customFormat="1" x14ac:dyDescent="0.25">
      <c r="A782" s="98" t="s">
        <v>1587</v>
      </c>
      <c r="B782" s="99" t="s">
        <v>1588</v>
      </c>
      <c r="C782" s="100">
        <v>2444</v>
      </c>
      <c r="D782" s="101">
        <v>0</v>
      </c>
      <c r="E782" s="102">
        <v>1080</v>
      </c>
      <c r="F782" s="103">
        <v>2444</v>
      </c>
      <c r="G782" s="101">
        <v>0</v>
      </c>
      <c r="H782" s="104">
        <v>1060</v>
      </c>
      <c r="I782" s="100">
        <v>0</v>
      </c>
      <c r="J782" s="105">
        <v>1271</v>
      </c>
      <c r="K782" s="101">
        <v>0</v>
      </c>
      <c r="L782" s="102">
        <v>1270</v>
      </c>
    </row>
    <row r="783" spans="1:12" s="106" customFormat="1" x14ac:dyDescent="0.25">
      <c r="A783" s="98" t="s">
        <v>1589</v>
      </c>
      <c r="B783" s="99" t="s">
        <v>1590</v>
      </c>
      <c r="C783" s="100">
        <v>10827</v>
      </c>
      <c r="D783" s="101">
        <v>1E-3</v>
      </c>
      <c r="E783" s="102">
        <v>226</v>
      </c>
      <c r="F783" s="103">
        <v>10352</v>
      </c>
      <c r="G783" s="101">
        <v>1E-3</v>
      </c>
      <c r="H783" s="104">
        <v>224</v>
      </c>
      <c r="I783" s="100">
        <v>475</v>
      </c>
      <c r="J783" s="105">
        <v>332</v>
      </c>
      <c r="K783" s="101">
        <v>4.5999999999999999E-2</v>
      </c>
      <c r="L783" s="102">
        <v>843</v>
      </c>
    </row>
    <row r="784" spans="1:12" s="106" customFormat="1" x14ac:dyDescent="0.25">
      <c r="A784" s="98" t="s">
        <v>1591</v>
      </c>
      <c r="B784" s="99" t="s">
        <v>1592</v>
      </c>
      <c r="C784" s="100">
        <v>4567</v>
      </c>
      <c r="D784" s="101">
        <v>0</v>
      </c>
      <c r="E784" s="102">
        <v>619</v>
      </c>
      <c r="F784" s="103">
        <v>3170</v>
      </c>
      <c r="G784" s="101">
        <v>0</v>
      </c>
      <c r="H784" s="104">
        <v>859</v>
      </c>
      <c r="I784" s="100">
        <v>1397</v>
      </c>
      <c r="J784" s="105">
        <v>152</v>
      </c>
      <c r="K784" s="101">
        <v>0.441</v>
      </c>
      <c r="L784" s="102">
        <v>47</v>
      </c>
    </row>
    <row r="785" spans="1:12" s="106" customFormat="1" x14ac:dyDescent="0.25">
      <c r="A785" s="98" t="s">
        <v>1593</v>
      </c>
      <c r="B785" s="99" t="s">
        <v>1594</v>
      </c>
      <c r="C785" s="100">
        <v>18274</v>
      </c>
      <c r="D785" s="101">
        <v>1E-3</v>
      </c>
      <c r="E785" s="102">
        <v>104</v>
      </c>
      <c r="F785" s="103">
        <v>16499</v>
      </c>
      <c r="G785" s="101">
        <v>1E-3</v>
      </c>
      <c r="H785" s="104">
        <v>108</v>
      </c>
      <c r="I785" s="100">
        <v>1775</v>
      </c>
      <c r="J785" s="105">
        <v>119</v>
      </c>
      <c r="K785" s="101">
        <v>0.108</v>
      </c>
      <c r="L785" s="102">
        <v>449</v>
      </c>
    </row>
    <row r="786" spans="1:12" s="106" customFormat="1" x14ac:dyDescent="0.25">
      <c r="A786" s="98" t="s">
        <v>1595</v>
      </c>
      <c r="B786" s="99" t="s">
        <v>1596</v>
      </c>
      <c r="C786" s="100">
        <v>10497</v>
      </c>
      <c r="D786" s="101">
        <v>1E-3</v>
      </c>
      <c r="E786" s="102">
        <v>239</v>
      </c>
      <c r="F786" s="103">
        <v>10011</v>
      </c>
      <c r="G786" s="101">
        <v>1E-3</v>
      </c>
      <c r="H786" s="104">
        <v>234</v>
      </c>
      <c r="I786" s="100">
        <v>486</v>
      </c>
      <c r="J786" s="105">
        <v>324</v>
      </c>
      <c r="K786" s="101">
        <v>4.9000000000000002E-2</v>
      </c>
      <c r="L786" s="102">
        <v>817</v>
      </c>
    </row>
    <row r="787" spans="1:12" s="90" customFormat="1" ht="12.75" x14ac:dyDescent="0.2">
      <c r="A787" s="91" t="s">
        <v>1597</v>
      </c>
      <c r="B787" s="90" t="s">
        <v>1598</v>
      </c>
      <c r="C787" s="92">
        <v>39988</v>
      </c>
      <c r="D787" s="93">
        <v>3.0000000000000001E-3</v>
      </c>
      <c r="E787" s="94" t="s">
        <v>10</v>
      </c>
      <c r="F787" s="95">
        <v>41765</v>
      </c>
      <c r="G787" s="93">
        <v>3.0000000000000001E-3</v>
      </c>
      <c r="H787" s="96" t="s">
        <v>10</v>
      </c>
      <c r="I787" s="92">
        <v>-1777</v>
      </c>
      <c r="J787" s="97" t="s">
        <v>10</v>
      </c>
      <c r="K787" s="93">
        <v>-4.2999999999999997E-2</v>
      </c>
      <c r="L787" s="94" t="s">
        <v>10</v>
      </c>
    </row>
    <row r="788" spans="1:12" s="106" customFormat="1" x14ac:dyDescent="0.25">
      <c r="A788" s="98" t="s">
        <v>1599</v>
      </c>
      <c r="B788" s="99" t="s">
        <v>1600</v>
      </c>
      <c r="C788" s="100">
        <v>1114</v>
      </c>
      <c r="D788" s="101">
        <v>0</v>
      </c>
      <c r="E788" s="102">
        <v>1721</v>
      </c>
      <c r="F788" s="103">
        <v>1081</v>
      </c>
      <c r="G788" s="101">
        <v>0</v>
      </c>
      <c r="H788" s="104">
        <v>1739</v>
      </c>
      <c r="I788" s="100">
        <v>33</v>
      </c>
      <c r="J788" s="105">
        <v>1021</v>
      </c>
      <c r="K788" s="101">
        <v>3.1E-2</v>
      </c>
      <c r="L788" s="102">
        <v>978</v>
      </c>
    </row>
    <row r="789" spans="1:12" s="106" customFormat="1" x14ac:dyDescent="0.25">
      <c r="A789" s="98" t="s">
        <v>1601</v>
      </c>
      <c r="B789" s="99" t="s">
        <v>1602</v>
      </c>
      <c r="C789" s="100">
        <v>1761</v>
      </c>
      <c r="D789" s="101">
        <v>0</v>
      </c>
      <c r="E789" s="102">
        <v>1350</v>
      </c>
      <c r="F789" s="103">
        <v>1753</v>
      </c>
      <c r="G789" s="101">
        <v>0</v>
      </c>
      <c r="H789" s="104">
        <v>1342</v>
      </c>
      <c r="I789" s="100">
        <v>8</v>
      </c>
      <c r="J789" s="105">
        <v>1204</v>
      </c>
      <c r="K789" s="101">
        <v>5.0000000000000001E-3</v>
      </c>
      <c r="L789" s="102">
        <v>1226</v>
      </c>
    </row>
    <row r="790" spans="1:12" s="106" customFormat="1" x14ac:dyDescent="0.25">
      <c r="A790" s="98" t="s">
        <v>1603</v>
      </c>
      <c r="B790" s="99" t="s">
        <v>1112</v>
      </c>
      <c r="C790" s="100">
        <v>55</v>
      </c>
      <c r="D790" s="101">
        <v>0</v>
      </c>
      <c r="E790" s="102">
        <v>2557</v>
      </c>
      <c r="F790" s="103">
        <v>62</v>
      </c>
      <c r="G790" s="101">
        <v>0</v>
      </c>
      <c r="H790" s="104">
        <v>2555</v>
      </c>
      <c r="I790" s="100">
        <v>-7</v>
      </c>
      <c r="J790" s="105">
        <v>1359</v>
      </c>
      <c r="K790" s="101">
        <v>-0.113</v>
      </c>
      <c r="L790" s="102">
        <v>2333</v>
      </c>
    </row>
    <row r="791" spans="1:12" s="106" customFormat="1" x14ac:dyDescent="0.25">
      <c r="A791" s="98" t="s">
        <v>1604</v>
      </c>
      <c r="B791" s="99" t="s">
        <v>1605</v>
      </c>
      <c r="C791" s="100">
        <v>207</v>
      </c>
      <c r="D791" s="101">
        <v>0</v>
      </c>
      <c r="E791" s="102">
        <v>2456</v>
      </c>
      <c r="F791" s="103">
        <v>224</v>
      </c>
      <c r="G791" s="101">
        <v>0</v>
      </c>
      <c r="H791" s="104">
        <v>2451</v>
      </c>
      <c r="I791" s="100">
        <v>-17</v>
      </c>
      <c r="J791" s="105">
        <v>1463</v>
      </c>
      <c r="K791" s="101">
        <v>-7.5999999999999998E-2</v>
      </c>
      <c r="L791" s="102">
        <v>2063</v>
      </c>
    </row>
    <row r="792" spans="1:12" s="106" customFormat="1" x14ac:dyDescent="0.25">
      <c r="A792" s="98" t="s">
        <v>1606</v>
      </c>
      <c r="B792" s="99" t="s">
        <v>1607</v>
      </c>
      <c r="C792" s="100">
        <v>5276</v>
      </c>
      <c r="D792" s="101">
        <v>0</v>
      </c>
      <c r="E792" s="102">
        <v>533</v>
      </c>
      <c r="F792" s="103">
        <v>6185</v>
      </c>
      <c r="G792" s="101">
        <v>1E-3</v>
      </c>
      <c r="H792" s="104">
        <v>431</v>
      </c>
      <c r="I792" s="100">
        <v>-909</v>
      </c>
      <c r="J792" s="105">
        <v>2525</v>
      </c>
      <c r="K792" s="101">
        <v>-0.14699999999999999</v>
      </c>
      <c r="L792" s="102">
        <v>2437</v>
      </c>
    </row>
    <row r="793" spans="1:12" s="106" customFormat="1" x14ac:dyDescent="0.25">
      <c r="A793" s="98" t="s">
        <v>1608</v>
      </c>
      <c r="B793" s="99" t="s">
        <v>1609</v>
      </c>
      <c r="C793" s="100">
        <v>4116</v>
      </c>
      <c r="D793" s="101">
        <v>0</v>
      </c>
      <c r="E793" s="102">
        <v>699</v>
      </c>
      <c r="F793" s="103">
        <v>3273</v>
      </c>
      <c r="G793" s="101">
        <v>0</v>
      </c>
      <c r="H793" s="104">
        <v>836</v>
      </c>
      <c r="I793" s="100">
        <v>843</v>
      </c>
      <c r="J793" s="105">
        <v>239</v>
      </c>
      <c r="K793" s="101">
        <v>0.25800000000000001</v>
      </c>
      <c r="L793" s="102">
        <v>147</v>
      </c>
    </row>
    <row r="794" spans="1:12" s="106" customFormat="1" x14ac:dyDescent="0.25">
      <c r="A794" s="98" t="s">
        <v>1610</v>
      </c>
      <c r="B794" s="99" t="s">
        <v>1611</v>
      </c>
      <c r="C794" s="100">
        <v>942</v>
      </c>
      <c r="D794" s="101">
        <v>0</v>
      </c>
      <c r="E794" s="102">
        <v>1836</v>
      </c>
      <c r="F794" s="103">
        <v>1038</v>
      </c>
      <c r="G794" s="101">
        <v>0</v>
      </c>
      <c r="H794" s="104">
        <v>1770</v>
      </c>
      <c r="I794" s="100">
        <v>-96</v>
      </c>
      <c r="J794" s="105">
        <v>2002</v>
      </c>
      <c r="K794" s="101">
        <v>-9.1999999999999998E-2</v>
      </c>
      <c r="L794" s="102">
        <v>2193</v>
      </c>
    </row>
    <row r="795" spans="1:12" s="106" customFormat="1" x14ac:dyDescent="0.25">
      <c r="A795" s="98" t="s">
        <v>1612</v>
      </c>
      <c r="B795" s="99" t="s">
        <v>1498</v>
      </c>
      <c r="C795" s="100">
        <v>1490</v>
      </c>
      <c r="D795" s="101">
        <v>0</v>
      </c>
      <c r="E795" s="102">
        <v>1493</v>
      </c>
      <c r="F795" s="103">
        <v>1519</v>
      </c>
      <c r="G795" s="101">
        <v>0</v>
      </c>
      <c r="H795" s="104">
        <v>1456</v>
      </c>
      <c r="I795" s="100">
        <v>-29</v>
      </c>
      <c r="J795" s="105">
        <v>1565</v>
      </c>
      <c r="K795" s="101">
        <v>-1.9E-2</v>
      </c>
      <c r="L795" s="102">
        <v>1488</v>
      </c>
    </row>
    <row r="796" spans="1:12" s="106" customFormat="1" x14ac:dyDescent="0.25">
      <c r="A796" s="98" t="s">
        <v>1613</v>
      </c>
      <c r="B796" s="99" t="s">
        <v>1614</v>
      </c>
      <c r="C796" s="100">
        <v>8</v>
      </c>
      <c r="D796" s="101">
        <v>0</v>
      </c>
      <c r="E796" s="102">
        <v>2573</v>
      </c>
      <c r="F796" s="103">
        <v>10</v>
      </c>
      <c r="G796" s="101">
        <v>0</v>
      </c>
      <c r="H796" s="104">
        <v>2570</v>
      </c>
      <c r="I796" s="100">
        <v>-2</v>
      </c>
      <c r="J796" s="105">
        <v>1297</v>
      </c>
      <c r="K796" s="101">
        <v>-0.2</v>
      </c>
      <c r="L796" s="102">
        <v>2516</v>
      </c>
    </row>
    <row r="797" spans="1:12" s="106" customFormat="1" x14ac:dyDescent="0.25">
      <c r="A797" s="98" t="s">
        <v>1615</v>
      </c>
      <c r="B797" s="99" t="s">
        <v>1616</v>
      </c>
      <c r="C797" s="100">
        <v>1934</v>
      </c>
      <c r="D797" s="101">
        <v>0</v>
      </c>
      <c r="E797" s="102">
        <v>1270</v>
      </c>
      <c r="F797" s="103">
        <v>1986</v>
      </c>
      <c r="G797" s="101">
        <v>0</v>
      </c>
      <c r="H797" s="104">
        <v>1240</v>
      </c>
      <c r="I797" s="100">
        <v>-52</v>
      </c>
      <c r="J797" s="105">
        <v>1761</v>
      </c>
      <c r="K797" s="101">
        <v>-2.5999999999999999E-2</v>
      </c>
      <c r="L797" s="102">
        <v>1563</v>
      </c>
    </row>
    <row r="798" spans="1:12" s="106" customFormat="1" x14ac:dyDescent="0.25">
      <c r="A798" s="98" t="s">
        <v>1617</v>
      </c>
      <c r="B798" s="99" t="s">
        <v>1618</v>
      </c>
      <c r="C798" s="100">
        <v>183</v>
      </c>
      <c r="D798" s="101">
        <v>0</v>
      </c>
      <c r="E798" s="102">
        <v>2480</v>
      </c>
      <c r="F798" s="103">
        <v>275</v>
      </c>
      <c r="G798" s="101">
        <v>0</v>
      </c>
      <c r="H798" s="104">
        <v>2409</v>
      </c>
      <c r="I798" s="100">
        <v>-92</v>
      </c>
      <c r="J798" s="105">
        <v>1974</v>
      </c>
      <c r="K798" s="101">
        <v>-0.33500000000000002</v>
      </c>
      <c r="L798" s="102">
        <v>2560</v>
      </c>
    </row>
    <row r="799" spans="1:12" s="106" customFormat="1" x14ac:dyDescent="0.25">
      <c r="A799" s="98" t="s">
        <v>1619</v>
      </c>
      <c r="B799" s="99" t="s">
        <v>1620</v>
      </c>
      <c r="C799" s="100">
        <v>494</v>
      </c>
      <c r="D799" s="101">
        <v>0</v>
      </c>
      <c r="E799" s="102">
        <v>2204</v>
      </c>
      <c r="F799" s="103">
        <v>587</v>
      </c>
      <c r="G799" s="101">
        <v>0</v>
      </c>
      <c r="H799" s="104">
        <v>2130</v>
      </c>
      <c r="I799" s="100">
        <v>-93</v>
      </c>
      <c r="J799" s="105">
        <v>1986</v>
      </c>
      <c r="K799" s="101">
        <v>-0.158</v>
      </c>
      <c r="L799" s="102">
        <v>2462</v>
      </c>
    </row>
    <row r="800" spans="1:12" s="106" customFormat="1" x14ac:dyDescent="0.25">
      <c r="A800" s="98" t="s">
        <v>1621</v>
      </c>
      <c r="B800" s="99" t="s">
        <v>138</v>
      </c>
      <c r="C800" s="100">
        <v>525</v>
      </c>
      <c r="D800" s="101">
        <v>0</v>
      </c>
      <c r="E800" s="102">
        <v>2166</v>
      </c>
      <c r="F800" s="103">
        <v>633</v>
      </c>
      <c r="G800" s="101">
        <v>0</v>
      </c>
      <c r="H800" s="104">
        <v>2091</v>
      </c>
      <c r="I800" s="100">
        <v>-108</v>
      </c>
      <c r="J800" s="105">
        <v>2049</v>
      </c>
      <c r="K800" s="101">
        <v>-0.17100000000000001</v>
      </c>
      <c r="L800" s="102">
        <v>2477</v>
      </c>
    </row>
    <row r="801" spans="1:12" s="106" customFormat="1" x14ac:dyDescent="0.25">
      <c r="A801" s="98" t="s">
        <v>1622</v>
      </c>
      <c r="B801" s="99" t="s">
        <v>1623</v>
      </c>
      <c r="C801" s="100">
        <v>1146</v>
      </c>
      <c r="D801" s="101">
        <v>0</v>
      </c>
      <c r="E801" s="102">
        <v>1700</v>
      </c>
      <c r="F801" s="103">
        <v>1176</v>
      </c>
      <c r="G801" s="101">
        <v>0</v>
      </c>
      <c r="H801" s="104">
        <v>1678</v>
      </c>
      <c r="I801" s="100">
        <v>-30</v>
      </c>
      <c r="J801" s="105">
        <v>1573</v>
      </c>
      <c r="K801" s="101">
        <v>-2.5999999999999999E-2</v>
      </c>
      <c r="L801" s="102">
        <v>1563</v>
      </c>
    </row>
    <row r="802" spans="1:12" s="106" customFormat="1" x14ac:dyDescent="0.25">
      <c r="A802" s="98" t="s">
        <v>1624</v>
      </c>
      <c r="B802" s="99" t="s">
        <v>1625</v>
      </c>
      <c r="C802" s="100">
        <v>1036</v>
      </c>
      <c r="D802" s="101">
        <v>0</v>
      </c>
      <c r="E802" s="102">
        <v>1774</v>
      </c>
      <c r="F802" s="103">
        <v>1045</v>
      </c>
      <c r="G802" s="101">
        <v>0</v>
      </c>
      <c r="H802" s="104">
        <v>1766</v>
      </c>
      <c r="I802" s="100">
        <v>-9</v>
      </c>
      <c r="J802" s="105">
        <v>1382</v>
      </c>
      <c r="K802" s="101">
        <v>-8.9999999999999993E-3</v>
      </c>
      <c r="L802" s="102">
        <v>1386</v>
      </c>
    </row>
    <row r="803" spans="1:12" s="106" customFormat="1" x14ac:dyDescent="0.25">
      <c r="A803" s="98" t="s">
        <v>1626</v>
      </c>
      <c r="B803" s="99" t="s">
        <v>1627</v>
      </c>
      <c r="C803" s="100">
        <v>536</v>
      </c>
      <c r="D803" s="101">
        <v>0</v>
      </c>
      <c r="E803" s="102">
        <v>2155</v>
      </c>
      <c r="F803" s="103">
        <v>479</v>
      </c>
      <c r="G803" s="101">
        <v>0</v>
      </c>
      <c r="H803" s="104">
        <v>2230</v>
      </c>
      <c r="I803" s="100">
        <v>57</v>
      </c>
      <c r="J803" s="105">
        <v>900</v>
      </c>
      <c r="K803" s="101">
        <v>0.11899999999999999</v>
      </c>
      <c r="L803" s="102">
        <v>411</v>
      </c>
    </row>
    <row r="804" spans="1:12" s="106" customFormat="1" x14ac:dyDescent="0.25">
      <c r="A804" s="98" t="s">
        <v>1628</v>
      </c>
      <c r="B804" s="99" t="s">
        <v>1629</v>
      </c>
      <c r="C804" s="100">
        <v>1858</v>
      </c>
      <c r="D804" s="101">
        <v>0</v>
      </c>
      <c r="E804" s="102">
        <v>1304</v>
      </c>
      <c r="F804" s="103">
        <v>1773</v>
      </c>
      <c r="G804" s="101">
        <v>0</v>
      </c>
      <c r="H804" s="104">
        <v>1329</v>
      </c>
      <c r="I804" s="100">
        <v>85</v>
      </c>
      <c r="J804" s="105">
        <v>797</v>
      </c>
      <c r="K804" s="101">
        <v>4.8000000000000001E-2</v>
      </c>
      <c r="L804" s="102">
        <v>824</v>
      </c>
    </row>
    <row r="805" spans="1:12" s="106" customFormat="1" x14ac:dyDescent="0.25">
      <c r="A805" s="98" t="s">
        <v>1630</v>
      </c>
      <c r="B805" s="99" t="s">
        <v>476</v>
      </c>
      <c r="C805" s="100">
        <v>1207</v>
      </c>
      <c r="D805" s="101">
        <v>0</v>
      </c>
      <c r="E805" s="102">
        <v>1662</v>
      </c>
      <c r="F805" s="103">
        <v>1442</v>
      </c>
      <c r="G805" s="101">
        <v>0</v>
      </c>
      <c r="H805" s="104">
        <v>1498</v>
      </c>
      <c r="I805" s="100">
        <v>-235</v>
      </c>
      <c r="J805" s="105">
        <v>2311</v>
      </c>
      <c r="K805" s="101">
        <v>-0.16300000000000001</v>
      </c>
      <c r="L805" s="102">
        <v>2467</v>
      </c>
    </row>
    <row r="806" spans="1:12" s="106" customFormat="1" x14ac:dyDescent="0.25">
      <c r="A806" s="98" t="s">
        <v>1631</v>
      </c>
      <c r="B806" s="99" t="s">
        <v>1632</v>
      </c>
      <c r="C806" s="100">
        <v>396</v>
      </c>
      <c r="D806" s="101">
        <v>0</v>
      </c>
      <c r="E806" s="102">
        <v>2291</v>
      </c>
      <c r="F806" s="103">
        <v>415</v>
      </c>
      <c r="G806" s="101">
        <v>0</v>
      </c>
      <c r="H806" s="104">
        <v>2285</v>
      </c>
      <c r="I806" s="100">
        <v>-19</v>
      </c>
      <c r="J806" s="105">
        <v>1488</v>
      </c>
      <c r="K806" s="101">
        <v>-4.5999999999999999E-2</v>
      </c>
      <c r="L806" s="102">
        <v>1788</v>
      </c>
    </row>
    <row r="807" spans="1:12" s="106" customFormat="1" x14ac:dyDescent="0.25">
      <c r="A807" s="98" t="s">
        <v>1633</v>
      </c>
      <c r="B807" s="99" t="s">
        <v>675</v>
      </c>
      <c r="C807" s="100">
        <v>1544</v>
      </c>
      <c r="D807" s="101">
        <v>0</v>
      </c>
      <c r="E807" s="102">
        <v>1456</v>
      </c>
      <c r="F807" s="103">
        <v>1587</v>
      </c>
      <c r="G807" s="101">
        <v>0</v>
      </c>
      <c r="H807" s="104">
        <v>1424</v>
      </c>
      <c r="I807" s="100">
        <v>-43</v>
      </c>
      <c r="J807" s="105">
        <v>1692</v>
      </c>
      <c r="K807" s="101">
        <v>-2.7E-2</v>
      </c>
      <c r="L807" s="102">
        <v>1572</v>
      </c>
    </row>
    <row r="808" spans="1:12" s="106" customFormat="1" x14ac:dyDescent="0.25">
      <c r="A808" s="98" t="s">
        <v>1634</v>
      </c>
      <c r="B808" s="99" t="s">
        <v>1635</v>
      </c>
      <c r="C808" s="100">
        <v>989</v>
      </c>
      <c r="D808" s="101">
        <v>0</v>
      </c>
      <c r="E808" s="102">
        <v>1805</v>
      </c>
      <c r="F808" s="103">
        <v>1057</v>
      </c>
      <c r="G808" s="101">
        <v>0</v>
      </c>
      <c r="H808" s="104">
        <v>1757</v>
      </c>
      <c r="I808" s="100">
        <v>-68</v>
      </c>
      <c r="J808" s="105">
        <v>1867</v>
      </c>
      <c r="K808" s="101">
        <v>-6.4000000000000001E-2</v>
      </c>
      <c r="L808" s="102">
        <v>1960</v>
      </c>
    </row>
    <row r="809" spans="1:12" s="106" customFormat="1" x14ac:dyDescent="0.25">
      <c r="A809" s="98" t="s">
        <v>1636</v>
      </c>
      <c r="B809" s="99" t="s">
        <v>1637</v>
      </c>
      <c r="C809" s="100">
        <v>1699</v>
      </c>
      <c r="D809" s="101">
        <v>0</v>
      </c>
      <c r="E809" s="102">
        <v>1377</v>
      </c>
      <c r="F809" s="103">
        <v>1778</v>
      </c>
      <c r="G809" s="101">
        <v>0</v>
      </c>
      <c r="H809" s="104">
        <v>1328</v>
      </c>
      <c r="I809" s="100">
        <v>-79</v>
      </c>
      <c r="J809" s="105">
        <v>1915</v>
      </c>
      <c r="K809" s="101">
        <v>-4.3999999999999997E-2</v>
      </c>
      <c r="L809" s="102">
        <v>1768</v>
      </c>
    </row>
    <row r="810" spans="1:12" s="106" customFormat="1" x14ac:dyDescent="0.25">
      <c r="A810" s="98" t="s">
        <v>1638</v>
      </c>
      <c r="B810" s="99" t="s">
        <v>492</v>
      </c>
      <c r="C810" s="100">
        <v>947</v>
      </c>
      <c r="D810" s="101">
        <v>0</v>
      </c>
      <c r="E810" s="102">
        <v>1833</v>
      </c>
      <c r="F810" s="103">
        <v>1064</v>
      </c>
      <c r="G810" s="101">
        <v>0</v>
      </c>
      <c r="H810" s="104">
        <v>1749</v>
      </c>
      <c r="I810" s="100">
        <v>-117</v>
      </c>
      <c r="J810" s="105">
        <v>2086</v>
      </c>
      <c r="K810" s="101">
        <v>-0.11</v>
      </c>
      <c r="L810" s="102">
        <v>2319</v>
      </c>
    </row>
    <row r="811" spans="1:12" s="106" customFormat="1" x14ac:dyDescent="0.25">
      <c r="A811" s="98" t="s">
        <v>1639</v>
      </c>
      <c r="B811" s="99" t="s">
        <v>1640</v>
      </c>
      <c r="C811" s="100">
        <v>453</v>
      </c>
      <c r="D811" s="101">
        <v>0</v>
      </c>
      <c r="E811" s="102">
        <v>2240</v>
      </c>
      <c r="F811" s="103">
        <v>516</v>
      </c>
      <c r="G811" s="101">
        <v>0</v>
      </c>
      <c r="H811" s="104">
        <v>2197</v>
      </c>
      <c r="I811" s="100">
        <v>-63</v>
      </c>
      <c r="J811" s="105">
        <v>1838</v>
      </c>
      <c r="K811" s="101">
        <v>-0.122</v>
      </c>
      <c r="L811" s="102">
        <v>2366</v>
      </c>
    </row>
    <row r="812" spans="1:12" s="106" customFormat="1" x14ac:dyDescent="0.25">
      <c r="A812" s="98" t="s">
        <v>1641</v>
      </c>
      <c r="B812" s="99" t="s">
        <v>1642</v>
      </c>
      <c r="C812" s="100">
        <v>1348</v>
      </c>
      <c r="D812" s="101">
        <v>0</v>
      </c>
      <c r="E812" s="102">
        <v>1564</v>
      </c>
      <c r="F812" s="103">
        <v>1466</v>
      </c>
      <c r="G812" s="101">
        <v>0</v>
      </c>
      <c r="H812" s="104">
        <v>1486</v>
      </c>
      <c r="I812" s="100">
        <v>-118</v>
      </c>
      <c r="J812" s="105">
        <v>2089</v>
      </c>
      <c r="K812" s="101">
        <v>-0.08</v>
      </c>
      <c r="L812" s="102">
        <v>2095</v>
      </c>
    </row>
    <row r="813" spans="1:12" s="106" customFormat="1" x14ac:dyDescent="0.25">
      <c r="A813" s="98" t="s">
        <v>1643</v>
      </c>
      <c r="B813" s="99" t="s">
        <v>499</v>
      </c>
      <c r="C813" s="100">
        <v>1370</v>
      </c>
      <c r="D813" s="101">
        <v>0</v>
      </c>
      <c r="E813" s="102">
        <v>1554</v>
      </c>
      <c r="F813" s="103">
        <v>1502</v>
      </c>
      <c r="G813" s="101">
        <v>0</v>
      </c>
      <c r="H813" s="104">
        <v>1464</v>
      </c>
      <c r="I813" s="100">
        <v>-132</v>
      </c>
      <c r="J813" s="105">
        <v>2140</v>
      </c>
      <c r="K813" s="101">
        <v>-8.7999999999999995E-2</v>
      </c>
      <c r="L813" s="102">
        <v>2167</v>
      </c>
    </row>
    <row r="814" spans="1:12" s="106" customFormat="1" x14ac:dyDescent="0.25">
      <c r="A814" s="98" t="s">
        <v>1644</v>
      </c>
      <c r="B814" s="99" t="s">
        <v>360</v>
      </c>
      <c r="C814" s="100">
        <v>494</v>
      </c>
      <c r="D814" s="101">
        <v>0</v>
      </c>
      <c r="E814" s="102">
        <v>2204</v>
      </c>
      <c r="F814" s="103">
        <v>553</v>
      </c>
      <c r="G814" s="101">
        <v>0</v>
      </c>
      <c r="H814" s="104">
        <v>2155</v>
      </c>
      <c r="I814" s="100">
        <v>-59</v>
      </c>
      <c r="J814" s="105">
        <v>1811</v>
      </c>
      <c r="K814" s="101">
        <v>-0.107</v>
      </c>
      <c r="L814" s="102">
        <v>2304</v>
      </c>
    </row>
    <row r="815" spans="1:12" s="106" customFormat="1" x14ac:dyDescent="0.25">
      <c r="A815" s="98" t="s">
        <v>1645</v>
      </c>
      <c r="B815" s="99" t="s">
        <v>1646</v>
      </c>
      <c r="C815" s="100">
        <v>951</v>
      </c>
      <c r="D815" s="101">
        <v>0</v>
      </c>
      <c r="E815" s="102">
        <v>1830</v>
      </c>
      <c r="F815" s="103">
        <v>1051</v>
      </c>
      <c r="G815" s="101">
        <v>0</v>
      </c>
      <c r="H815" s="104">
        <v>1762</v>
      </c>
      <c r="I815" s="100">
        <v>-100</v>
      </c>
      <c r="J815" s="105">
        <v>2017</v>
      </c>
      <c r="K815" s="101">
        <v>-9.5000000000000001E-2</v>
      </c>
      <c r="L815" s="102">
        <v>2217</v>
      </c>
    </row>
    <row r="816" spans="1:12" s="106" customFormat="1" x14ac:dyDescent="0.25">
      <c r="A816" s="98" t="s">
        <v>1647</v>
      </c>
      <c r="B816" s="99" t="s">
        <v>1648</v>
      </c>
      <c r="C816" s="100">
        <v>400</v>
      </c>
      <c r="D816" s="101">
        <v>0</v>
      </c>
      <c r="E816" s="102">
        <v>2287</v>
      </c>
      <c r="F816" s="103">
        <v>405</v>
      </c>
      <c r="G816" s="101">
        <v>0</v>
      </c>
      <c r="H816" s="104">
        <v>2300</v>
      </c>
      <c r="I816" s="100">
        <v>-5</v>
      </c>
      <c r="J816" s="105">
        <v>1332</v>
      </c>
      <c r="K816" s="101">
        <v>-1.2E-2</v>
      </c>
      <c r="L816" s="102">
        <v>1415</v>
      </c>
    </row>
    <row r="817" spans="1:12" s="106" customFormat="1" x14ac:dyDescent="0.25">
      <c r="A817" s="98" t="s">
        <v>1649</v>
      </c>
      <c r="B817" s="99" t="s">
        <v>1650</v>
      </c>
      <c r="C817" s="100">
        <v>881</v>
      </c>
      <c r="D817" s="101">
        <v>0</v>
      </c>
      <c r="E817" s="102">
        <v>1885</v>
      </c>
      <c r="F817" s="103">
        <v>852</v>
      </c>
      <c r="G817" s="101">
        <v>0</v>
      </c>
      <c r="H817" s="104">
        <v>1916</v>
      </c>
      <c r="I817" s="100">
        <v>29</v>
      </c>
      <c r="J817" s="105">
        <v>1045</v>
      </c>
      <c r="K817" s="101">
        <v>3.4000000000000002E-2</v>
      </c>
      <c r="L817" s="102">
        <v>948</v>
      </c>
    </row>
    <row r="818" spans="1:12" s="106" customFormat="1" x14ac:dyDescent="0.25">
      <c r="A818" s="98" t="s">
        <v>1651</v>
      </c>
      <c r="B818" s="99" t="s">
        <v>1652</v>
      </c>
      <c r="C818" s="100">
        <v>480</v>
      </c>
      <c r="D818" s="101">
        <v>0</v>
      </c>
      <c r="E818" s="102">
        <v>2215</v>
      </c>
      <c r="F818" s="103">
        <v>505</v>
      </c>
      <c r="G818" s="101">
        <v>0</v>
      </c>
      <c r="H818" s="104">
        <v>2209</v>
      </c>
      <c r="I818" s="100">
        <v>-25</v>
      </c>
      <c r="J818" s="105">
        <v>1539</v>
      </c>
      <c r="K818" s="101">
        <v>-0.05</v>
      </c>
      <c r="L818" s="102">
        <v>1824</v>
      </c>
    </row>
    <row r="819" spans="1:12" s="106" customFormat="1" x14ac:dyDescent="0.25">
      <c r="A819" s="98" t="s">
        <v>1653</v>
      </c>
      <c r="B819" s="99" t="s">
        <v>1654</v>
      </c>
      <c r="C819" s="100">
        <v>720</v>
      </c>
      <c r="D819" s="101">
        <v>0</v>
      </c>
      <c r="E819" s="102">
        <v>2011</v>
      </c>
      <c r="F819" s="103">
        <v>728</v>
      </c>
      <c r="G819" s="101">
        <v>0</v>
      </c>
      <c r="H819" s="104">
        <v>2011</v>
      </c>
      <c r="I819" s="100">
        <v>-8</v>
      </c>
      <c r="J819" s="105">
        <v>1365</v>
      </c>
      <c r="K819" s="101">
        <v>-1.0999999999999999E-2</v>
      </c>
      <c r="L819" s="102">
        <v>1406</v>
      </c>
    </row>
    <row r="820" spans="1:12" s="106" customFormat="1" x14ac:dyDescent="0.25">
      <c r="A820" s="98" t="s">
        <v>1655</v>
      </c>
      <c r="B820" s="99" t="s">
        <v>1656</v>
      </c>
      <c r="C820" s="100">
        <v>550</v>
      </c>
      <c r="D820" s="101">
        <v>0</v>
      </c>
      <c r="E820" s="102">
        <v>2140</v>
      </c>
      <c r="F820" s="103">
        <v>542</v>
      </c>
      <c r="G820" s="101">
        <v>0</v>
      </c>
      <c r="H820" s="104">
        <v>2172</v>
      </c>
      <c r="I820" s="100">
        <v>8</v>
      </c>
      <c r="J820" s="105">
        <v>1204</v>
      </c>
      <c r="K820" s="101">
        <v>1.4999999999999999E-2</v>
      </c>
      <c r="L820" s="102">
        <v>1126</v>
      </c>
    </row>
    <row r="821" spans="1:12" s="106" customFormat="1" x14ac:dyDescent="0.25">
      <c r="A821" s="98" t="s">
        <v>1657</v>
      </c>
      <c r="B821" s="99" t="s">
        <v>1658</v>
      </c>
      <c r="C821" s="100">
        <v>991</v>
      </c>
      <c r="D821" s="101">
        <v>0</v>
      </c>
      <c r="E821" s="102">
        <v>1803</v>
      </c>
      <c r="F821" s="103">
        <v>1166</v>
      </c>
      <c r="G821" s="101">
        <v>0</v>
      </c>
      <c r="H821" s="104">
        <v>1684</v>
      </c>
      <c r="I821" s="100">
        <v>-175</v>
      </c>
      <c r="J821" s="105">
        <v>2236</v>
      </c>
      <c r="K821" s="101">
        <v>-0.15</v>
      </c>
      <c r="L821" s="102">
        <v>2444</v>
      </c>
    </row>
    <row r="822" spans="1:12" s="106" customFormat="1" x14ac:dyDescent="0.25">
      <c r="A822" s="98" t="s">
        <v>1659</v>
      </c>
      <c r="B822" s="99" t="s">
        <v>513</v>
      </c>
      <c r="C822" s="100">
        <v>1887</v>
      </c>
      <c r="D822" s="101">
        <v>0</v>
      </c>
      <c r="E822" s="102">
        <v>1291</v>
      </c>
      <c r="F822" s="103">
        <v>2037</v>
      </c>
      <c r="G822" s="101">
        <v>0</v>
      </c>
      <c r="H822" s="104">
        <v>1215</v>
      </c>
      <c r="I822" s="100">
        <v>-150</v>
      </c>
      <c r="J822" s="105">
        <v>2188</v>
      </c>
      <c r="K822" s="101">
        <v>-7.3999999999999996E-2</v>
      </c>
      <c r="L822" s="102">
        <v>2049</v>
      </c>
    </row>
    <row r="823" spans="1:12" s="90" customFormat="1" ht="12.75" x14ac:dyDescent="0.2">
      <c r="A823" s="91" t="s">
        <v>1660</v>
      </c>
      <c r="B823" s="90" t="s">
        <v>1661</v>
      </c>
      <c r="C823" s="92">
        <v>81642</v>
      </c>
      <c r="D823" s="93">
        <v>6.0000000000000001E-3</v>
      </c>
      <c r="E823" s="94" t="s">
        <v>10</v>
      </c>
      <c r="F823" s="95">
        <v>83382</v>
      </c>
      <c r="G823" s="93">
        <v>7.0000000000000001E-3</v>
      </c>
      <c r="H823" s="96" t="s">
        <v>10</v>
      </c>
      <c r="I823" s="92">
        <v>-1740</v>
      </c>
      <c r="J823" s="97" t="s">
        <v>10</v>
      </c>
      <c r="K823" s="93">
        <v>-2.1000000000000001E-2</v>
      </c>
      <c r="L823" s="94" t="s">
        <v>10</v>
      </c>
    </row>
    <row r="824" spans="1:12" s="106" customFormat="1" x14ac:dyDescent="0.25">
      <c r="A824" s="98" t="s">
        <v>1662</v>
      </c>
      <c r="B824" s="99" t="s">
        <v>1663</v>
      </c>
      <c r="C824" s="100">
        <v>1782</v>
      </c>
      <c r="D824" s="101">
        <v>0</v>
      </c>
      <c r="E824" s="102">
        <v>1341</v>
      </c>
      <c r="F824" s="103">
        <v>1835</v>
      </c>
      <c r="G824" s="101">
        <v>0</v>
      </c>
      <c r="H824" s="104">
        <v>1302</v>
      </c>
      <c r="I824" s="100">
        <v>-53</v>
      </c>
      <c r="J824" s="105">
        <v>1774</v>
      </c>
      <c r="K824" s="101">
        <v>-2.9000000000000001E-2</v>
      </c>
      <c r="L824" s="102">
        <v>1600</v>
      </c>
    </row>
    <row r="825" spans="1:12" s="106" customFormat="1" x14ac:dyDescent="0.25">
      <c r="A825" s="98" t="s">
        <v>1664</v>
      </c>
      <c r="B825" s="99" t="s">
        <v>1665</v>
      </c>
      <c r="C825" s="100">
        <v>760</v>
      </c>
      <c r="D825" s="101">
        <v>0</v>
      </c>
      <c r="E825" s="102">
        <v>1977</v>
      </c>
      <c r="F825" s="103">
        <v>825</v>
      </c>
      <c r="G825" s="101">
        <v>0</v>
      </c>
      <c r="H825" s="104">
        <v>1941</v>
      </c>
      <c r="I825" s="100">
        <v>-65</v>
      </c>
      <c r="J825" s="105">
        <v>1848</v>
      </c>
      <c r="K825" s="101">
        <v>-7.9000000000000001E-2</v>
      </c>
      <c r="L825" s="102">
        <v>2089</v>
      </c>
    </row>
    <row r="826" spans="1:12" s="106" customFormat="1" x14ac:dyDescent="0.25">
      <c r="A826" s="98" t="s">
        <v>1666</v>
      </c>
      <c r="B826" s="99" t="s">
        <v>1667</v>
      </c>
      <c r="C826" s="100">
        <v>1289</v>
      </c>
      <c r="D826" s="101">
        <v>0</v>
      </c>
      <c r="E826" s="102">
        <v>1601</v>
      </c>
      <c r="F826" s="103">
        <v>1368</v>
      </c>
      <c r="G826" s="101">
        <v>0</v>
      </c>
      <c r="H826" s="104">
        <v>1536</v>
      </c>
      <c r="I826" s="100">
        <v>-79</v>
      </c>
      <c r="J826" s="105">
        <v>1915</v>
      </c>
      <c r="K826" s="101">
        <v>-5.8000000000000003E-2</v>
      </c>
      <c r="L826" s="102">
        <v>1910</v>
      </c>
    </row>
    <row r="827" spans="1:12" s="106" customFormat="1" x14ac:dyDescent="0.25">
      <c r="A827" s="98" t="s">
        <v>1668</v>
      </c>
      <c r="B827" s="99" t="s">
        <v>1669</v>
      </c>
      <c r="C827" s="100">
        <v>414</v>
      </c>
      <c r="D827" s="101">
        <v>0</v>
      </c>
      <c r="E827" s="102">
        <v>2270</v>
      </c>
      <c r="F827" s="103">
        <v>412</v>
      </c>
      <c r="G827" s="101">
        <v>0</v>
      </c>
      <c r="H827" s="104">
        <v>2291</v>
      </c>
      <c r="I827" s="100">
        <v>2</v>
      </c>
      <c r="J827" s="105">
        <v>1259</v>
      </c>
      <c r="K827" s="101">
        <v>5.0000000000000001E-3</v>
      </c>
      <c r="L827" s="102">
        <v>1226</v>
      </c>
    </row>
    <row r="828" spans="1:12" s="106" customFormat="1" x14ac:dyDescent="0.25">
      <c r="A828" s="98" t="s">
        <v>1670</v>
      </c>
      <c r="B828" s="99" t="s">
        <v>442</v>
      </c>
      <c r="C828" s="100">
        <v>1751</v>
      </c>
      <c r="D828" s="101">
        <v>0</v>
      </c>
      <c r="E828" s="102">
        <v>1353</v>
      </c>
      <c r="F828" s="103">
        <v>1837</v>
      </c>
      <c r="G828" s="101">
        <v>0</v>
      </c>
      <c r="H828" s="104">
        <v>1300</v>
      </c>
      <c r="I828" s="100">
        <v>-86</v>
      </c>
      <c r="J828" s="105">
        <v>1947</v>
      </c>
      <c r="K828" s="101">
        <v>-4.7E-2</v>
      </c>
      <c r="L828" s="102">
        <v>1803</v>
      </c>
    </row>
    <row r="829" spans="1:12" s="106" customFormat="1" x14ac:dyDescent="0.25">
      <c r="A829" s="98" t="s">
        <v>1671</v>
      </c>
      <c r="B829" s="99" t="s">
        <v>1672</v>
      </c>
      <c r="C829" s="100">
        <v>3034</v>
      </c>
      <c r="D829" s="101">
        <v>0</v>
      </c>
      <c r="E829" s="102">
        <v>902</v>
      </c>
      <c r="F829" s="103">
        <v>3314</v>
      </c>
      <c r="G829" s="101">
        <v>0</v>
      </c>
      <c r="H829" s="104">
        <v>823</v>
      </c>
      <c r="I829" s="100">
        <v>-280</v>
      </c>
      <c r="J829" s="105">
        <v>2350</v>
      </c>
      <c r="K829" s="101">
        <v>-8.4000000000000005E-2</v>
      </c>
      <c r="L829" s="102">
        <v>2135</v>
      </c>
    </row>
    <row r="830" spans="1:12" s="106" customFormat="1" x14ac:dyDescent="0.25">
      <c r="A830" s="98" t="s">
        <v>1673</v>
      </c>
      <c r="B830" s="99" t="s">
        <v>1112</v>
      </c>
      <c r="C830" s="100">
        <v>2000</v>
      </c>
      <c r="D830" s="101">
        <v>0</v>
      </c>
      <c r="E830" s="102">
        <v>1243</v>
      </c>
      <c r="F830" s="103">
        <v>2010</v>
      </c>
      <c r="G830" s="101">
        <v>0</v>
      </c>
      <c r="H830" s="104">
        <v>1229</v>
      </c>
      <c r="I830" s="100">
        <v>-10</v>
      </c>
      <c r="J830" s="105">
        <v>1391</v>
      </c>
      <c r="K830" s="101">
        <v>-5.0000000000000001E-3</v>
      </c>
      <c r="L830" s="102">
        <v>1344</v>
      </c>
    </row>
    <row r="831" spans="1:12" s="106" customFormat="1" x14ac:dyDescent="0.25">
      <c r="A831" s="98" t="s">
        <v>1674</v>
      </c>
      <c r="B831" s="99" t="s">
        <v>1675</v>
      </c>
      <c r="C831" s="100">
        <v>411</v>
      </c>
      <c r="D831" s="101">
        <v>0</v>
      </c>
      <c r="E831" s="102">
        <v>2277</v>
      </c>
      <c r="F831" s="103">
        <v>413</v>
      </c>
      <c r="G831" s="101">
        <v>0</v>
      </c>
      <c r="H831" s="104">
        <v>2290</v>
      </c>
      <c r="I831" s="100">
        <v>-2</v>
      </c>
      <c r="J831" s="105">
        <v>1297</v>
      </c>
      <c r="K831" s="101">
        <v>-5.0000000000000001E-3</v>
      </c>
      <c r="L831" s="102">
        <v>1344</v>
      </c>
    </row>
    <row r="832" spans="1:12" s="106" customFormat="1" x14ac:dyDescent="0.25">
      <c r="A832" s="98" t="s">
        <v>1676</v>
      </c>
      <c r="B832" s="99" t="s">
        <v>1677</v>
      </c>
      <c r="C832" s="100">
        <v>234</v>
      </c>
      <c r="D832" s="101">
        <v>0</v>
      </c>
      <c r="E832" s="102">
        <v>2430</v>
      </c>
      <c r="F832" s="103">
        <v>283</v>
      </c>
      <c r="G832" s="101">
        <v>0</v>
      </c>
      <c r="H832" s="104">
        <v>2403</v>
      </c>
      <c r="I832" s="100">
        <v>-49</v>
      </c>
      <c r="J832" s="105">
        <v>1743</v>
      </c>
      <c r="K832" s="101">
        <v>-0.17299999999999999</v>
      </c>
      <c r="L832" s="102">
        <v>2483</v>
      </c>
    </row>
    <row r="833" spans="1:12" s="106" customFormat="1" x14ac:dyDescent="0.25">
      <c r="A833" s="98" t="s">
        <v>1678</v>
      </c>
      <c r="B833" s="99" t="s">
        <v>1402</v>
      </c>
      <c r="C833" s="100">
        <v>1076</v>
      </c>
      <c r="D833" s="101">
        <v>0</v>
      </c>
      <c r="E833" s="102">
        <v>1747</v>
      </c>
      <c r="F833" s="103">
        <v>1128</v>
      </c>
      <c r="G833" s="101">
        <v>0</v>
      </c>
      <c r="H833" s="104">
        <v>1708</v>
      </c>
      <c r="I833" s="100">
        <v>-52</v>
      </c>
      <c r="J833" s="105">
        <v>1761</v>
      </c>
      <c r="K833" s="101">
        <v>-4.5999999999999999E-2</v>
      </c>
      <c r="L833" s="102">
        <v>1788</v>
      </c>
    </row>
    <row r="834" spans="1:12" s="106" customFormat="1" x14ac:dyDescent="0.25">
      <c r="A834" s="98" t="s">
        <v>1679</v>
      </c>
      <c r="B834" s="99" t="s">
        <v>1232</v>
      </c>
      <c r="C834" s="100">
        <v>515</v>
      </c>
      <c r="D834" s="101">
        <v>0</v>
      </c>
      <c r="E834" s="102">
        <v>2180</v>
      </c>
      <c r="F834" s="103">
        <v>547</v>
      </c>
      <c r="G834" s="101">
        <v>0</v>
      </c>
      <c r="H834" s="104">
        <v>2166</v>
      </c>
      <c r="I834" s="100">
        <v>-32</v>
      </c>
      <c r="J834" s="105">
        <v>1593</v>
      </c>
      <c r="K834" s="101">
        <v>-5.8999999999999997E-2</v>
      </c>
      <c r="L834" s="102">
        <v>1920</v>
      </c>
    </row>
    <row r="835" spans="1:12" s="106" customFormat="1" x14ac:dyDescent="0.25">
      <c r="A835" s="98" t="s">
        <v>1680</v>
      </c>
      <c r="B835" s="99" t="s">
        <v>1681</v>
      </c>
      <c r="C835" s="100">
        <v>883</v>
      </c>
      <c r="D835" s="101">
        <v>0</v>
      </c>
      <c r="E835" s="102">
        <v>1884</v>
      </c>
      <c r="F835" s="103">
        <v>918</v>
      </c>
      <c r="G835" s="101">
        <v>0</v>
      </c>
      <c r="H835" s="104">
        <v>1864</v>
      </c>
      <c r="I835" s="100">
        <v>-35</v>
      </c>
      <c r="J835" s="105">
        <v>1622</v>
      </c>
      <c r="K835" s="101">
        <v>-3.7999999999999999E-2</v>
      </c>
      <c r="L835" s="102">
        <v>1696</v>
      </c>
    </row>
    <row r="836" spans="1:12" s="106" customFormat="1" x14ac:dyDescent="0.25">
      <c r="A836" s="98" t="s">
        <v>1682</v>
      </c>
      <c r="B836" s="99" t="s">
        <v>1683</v>
      </c>
      <c r="C836" s="100">
        <v>6215</v>
      </c>
      <c r="D836" s="101">
        <v>0</v>
      </c>
      <c r="E836" s="102">
        <v>452</v>
      </c>
      <c r="F836" s="103">
        <v>6631</v>
      </c>
      <c r="G836" s="101">
        <v>1E-3</v>
      </c>
      <c r="H836" s="104">
        <v>395</v>
      </c>
      <c r="I836" s="100">
        <v>-416</v>
      </c>
      <c r="J836" s="105">
        <v>2428</v>
      </c>
      <c r="K836" s="101">
        <v>-6.3E-2</v>
      </c>
      <c r="L836" s="102">
        <v>1954</v>
      </c>
    </row>
    <row r="837" spans="1:12" s="106" customFormat="1" x14ac:dyDescent="0.25">
      <c r="A837" s="98" t="s">
        <v>1684</v>
      </c>
      <c r="B837" s="99" t="s">
        <v>1685</v>
      </c>
      <c r="C837" s="100">
        <v>523</v>
      </c>
      <c r="D837" s="101">
        <v>0</v>
      </c>
      <c r="E837" s="102">
        <v>2170</v>
      </c>
      <c r="F837" s="103">
        <v>490</v>
      </c>
      <c r="G837" s="101">
        <v>0</v>
      </c>
      <c r="H837" s="104">
        <v>2224</v>
      </c>
      <c r="I837" s="100">
        <v>33</v>
      </c>
      <c r="J837" s="105">
        <v>1021</v>
      </c>
      <c r="K837" s="101">
        <v>6.7000000000000004E-2</v>
      </c>
      <c r="L837" s="102">
        <v>678</v>
      </c>
    </row>
    <row r="838" spans="1:12" s="106" customFormat="1" x14ac:dyDescent="0.25">
      <c r="A838" s="98" t="s">
        <v>1686</v>
      </c>
      <c r="B838" s="99" t="s">
        <v>1687</v>
      </c>
      <c r="C838" s="100">
        <v>2704</v>
      </c>
      <c r="D838" s="101">
        <v>0</v>
      </c>
      <c r="E838" s="102">
        <v>988</v>
      </c>
      <c r="F838" s="103">
        <v>2731</v>
      </c>
      <c r="G838" s="101">
        <v>0</v>
      </c>
      <c r="H838" s="104">
        <v>964</v>
      </c>
      <c r="I838" s="100">
        <v>-27</v>
      </c>
      <c r="J838" s="105">
        <v>1554</v>
      </c>
      <c r="K838" s="101">
        <v>-0.01</v>
      </c>
      <c r="L838" s="102">
        <v>1397</v>
      </c>
    </row>
    <row r="839" spans="1:12" s="106" customFormat="1" x14ac:dyDescent="0.25">
      <c r="A839" s="98" t="s">
        <v>1688</v>
      </c>
      <c r="B839" s="99" t="s">
        <v>1689</v>
      </c>
      <c r="C839" s="100">
        <v>526</v>
      </c>
      <c r="D839" s="101">
        <v>0</v>
      </c>
      <c r="E839" s="102">
        <v>2164</v>
      </c>
      <c r="F839" s="103">
        <v>621</v>
      </c>
      <c r="G839" s="101">
        <v>0</v>
      </c>
      <c r="H839" s="104">
        <v>2106</v>
      </c>
      <c r="I839" s="100">
        <v>-95</v>
      </c>
      <c r="J839" s="105">
        <v>1996</v>
      </c>
      <c r="K839" s="101">
        <v>-0.153</v>
      </c>
      <c r="L839" s="102">
        <v>2449</v>
      </c>
    </row>
    <row r="840" spans="1:12" s="106" customFormat="1" x14ac:dyDescent="0.25">
      <c r="A840" s="98" t="s">
        <v>1690</v>
      </c>
      <c r="B840" s="99" t="s">
        <v>1691</v>
      </c>
      <c r="C840" s="100">
        <v>2542</v>
      </c>
      <c r="D840" s="101">
        <v>0</v>
      </c>
      <c r="E840" s="102">
        <v>1044</v>
      </c>
      <c r="F840" s="103">
        <v>2650</v>
      </c>
      <c r="G840" s="101">
        <v>0</v>
      </c>
      <c r="H840" s="104">
        <v>994</v>
      </c>
      <c r="I840" s="100">
        <v>-108</v>
      </c>
      <c r="J840" s="105">
        <v>2049</v>
      </c>
      <c r="K840" s="101">
        <v>-4.1000000000000002E-2</v>
      </c>
      <c r="L840" s="102">
        <v>1735</v>
      </c>
    </row>
    <row r="841" spans="1:12" s="106" customFormat="1" x14ac:dyDescent="0.25">
      <c r="A841" s="98" t="s">
        <v>1692</v>
      </c>
      <c r="B841" s="99" t="s">
        <v>1693</v>
      </c>
      <c r="C841" s="100">
        <v>4548</v>
      </c>
      <c r="D841" s="101">
        <v>0</v>
      </c>
      <c r="E841" s="102">
        <v>623</v>
      </c>
      <c r="F841" s="103">
        <v>2974</v>
      </c>
      <c r="G841" s="101">
        <v>0</v>
      </c>
      <c r="H841" s="104">
        <v>908</v>
      </c>
      <c r="I841" s="100">
        <v>1574</v>
      </c>
      <c r="J841" s="105">
        <v>134</v>
      </c>
      <c r="K841" s="101">
        <v>0.52900000000000003</v>
      </c>
      <c r="L841" s="102">
        <v>34</v>
      </c>
    </row>
    <row r="842" spans="1:12" s="106" customFormat="1" x14ac:dyDescent="0.25">
      <c r="A842" s="98" t="s">
        <v>1694</v>
      </c>
      <c r="B842" s="99" t="s">
        <v>1695</v>
      </c>
      <c r="C842" s="100">
        <v>7794</v>
      </c>
      <c r="D842" s="101">
        <v>1E-3</v>
      </c>
      <c r="E842" s="102">
        <v>342</v>
      </c>
      <c r="F842" s="103">
        <v>8123</v>
      </c>
      <c r="G842" s="101">
        <v>1E-3</v>
      </c>
      <c r="H842" s="104">
        <v>300</v>
      </c>
      <c r="I842" s="100">
        <v>-329</v>
      </c>
      <c r="J842" s="105">
        <v>2389</v>
      </c>
      <c r="K842" s="101">
        <v>-4.1000000000000002E-2</v>
      </c>
      <c r="L842" s="102">
        <v>1735</v>
      </c>
    </row>
    <row r="843" spans="1:12" s="106" customFormat="1" x14ac:dyDescent="0.25">
      <c r="A843" s="98" t="s">
        <v>1696</v>
      </c>
      <c r="B843" s="99" t="s">
        <v>1697</v>
      </c>
      <c r="C843" s="100">
        <v>48</v>
      </c>
      <c r="D843" s="101">
        <v>0</v>
      </c>
      <c r="E843" s="102">
        <v>2561</v>
      </c>
      <c r="F843" s="103">
        <v>44</v>
      </c>
      <c r="G843" s="101">
        <v>0</v>
      </c>
      <c r="H843" s="104">
        <v>2562</v>
      </c>
      <c r="I843" s="100">
        <v>4</v>
      </c>
      <c r="J843" s="105">
        <v>1240</v>
      </c>
      <c r="K843" s="101">
        <v>9.0999999999999998E-2</v>
      </c>
      <c r="L843" s="102">
        <v>528</v>
      </c>
    </row>
    <row r="844" spans="1:12" s="106" customFormat="1" x14ac:dyDescent="0.25">
      <c r="A844" s="98" t="s">
        <v>1698</v>
      </c>
      <c r="B844" s="99" t="s">
        <v>1410</v>
      </c>
      <c r="C844" s="100">
        <v>444</v>
      </c>
      <c r="D844" s="101">
        <v>0</v>
      </c>
      <c r="E844" s="102">
        <v>2250</v>
      </c>
      <c r="F844" s="103">
        <v>410</v>
      </c>
      <c r="G844" s="101">
        <v>0</v>
      </c>
      <c r="H844" s="104">
        <v>2294</v>
      </c>
      <c r="I844" s="100">
        <v>34</v>
      </c>
      <c r="J844" s="105">
        <v>1016</v>
      </c>
      <c r="K844" s="101">
        <v>8.3000000000000004E-2</v>
      </c>
      <c r="L844" s="102">
        <v>566</v>
      </c>
    </row>
    <row r="845" spans="1:12" s="106" customFormat="1" x14ac:dyDescent="0.25">
      <c r="A845" s="98" t="s">
        <v>1699</v>
      </c>
      <c r="B845" s="99" t="s">
        <v>1700</v>
      </c>
      <c r="C845" s="100">
        <v>534</v>
      </c>
      <c r="D845" s="101">
        <v>0</v>
      </c>
      <c r="E845" s="102">
        <v>2158</v>
      </c>
      <c r="F845" s="103">
        <v>674</v>
      </c>
      <c r="G845" s="101">
        <v>0</v>
      </c>
      <c r="H845" s="104">
        <v>2058</v>
      </c>
      <c r="I845" s="100">
        <v>-140</v>
      </c>
      <c r="J845" s="105">
        <v>2157</v>
      </c>
      <c r="K845" s="101">
        <v>-0.20799999999999999</v>
      </c>
      <c r="L845" s="102">
        <v>2523</v>
      </c>
    </row>
    <row r="846" spans="1:12" s="106" customFormat="1" x14ac:dyDescent="0.25">
      <c r="A846" s="98" t="s">
        <v>1701</v>
      </c>
      <c r="B846" s="99" t="s">
        <v>1702</v>
      </c>
      <c r="C846" s="100">
        <v>142</v>
      </c>
      <c r="D846" s="101">
        <v>0</v>
      </c>
      <c r="E846" s="102">
        <v>2511</v>
      </c>
      <c r="F846" s="103">
        <v>149</v>
      </c>
      <c r="G846" s="101">
        <v>0</v>
      </c>
      <c r="H846" s="104">
        <v>2505</v>
      </c>
      <c r="I846" s="100">
        <v>-7</v>
      </c>
      <c r="J846" s="105">
        <v>1359</v>
      </c>
      <c r="K846" s="101">
        <v>-4.7E-2</v>
      </c>
      <c r="L846" s="102">
        <v>1803</v>
      </c>
    </row>
    <row r="847" spans="1:12" s="106" customFormat="1" x14ac:dyDescent="0.25">
      <c r="A847" s="98" t="s">
        <v>1703</v>
      </c>
      <c r="B847" s="99" t="s">
        <v>1704</v>
      </c>
      <c r="C847" s="100">
        <v>435</v>
      </c>
      <c r="D847" s="101">
        <v>0</v>
      </c>
      <c r="E847" s="102">
        <v>2260</v>
      </c>
      <c r="F847" s="103">
        <v>496</v>
      </c>
      <c r="G847" s="101">
        <v>0</v>
      </c>
      <c r="H847" s="104">
        <v>2216</v>
      </c>
      <c r="I847" s="100">
        <v>-61</v>
      </c>
      <c r="J847" s="105">
        <v>1821</v>
      </c>
      <c r="K847" s="101">
        <v>-0.123</v>
      </c>
      <c r="L847" s="102">
        <v>2370</v>
      </c>
    </row>
    <row r="848" spans="1:12" s="106" customFormat="1" x14ac:dyDescent="0.25">
      <c r="A848" s="98" t="s">
        <v>1705</v>
      </c>
      <c r="B848" s="99" t="s">
        <v>1706</v>
      </c>
      <c r="C848" s="100">
        <v>1383</v>
      </c>
      <c r="D848" s="101">
        <v>0</v>
      </c>
      <c r="E848" s="102">
        <v>1548</v>
      </c>
      <c r="F848" s="103">
        <v>1236</v>
      </c>
      <c r="G848" s="101">
        <v>0</v>
      </c>
      <c r="H848" s="104">
        <v>1634</v>
      </c>
      <c r="I848" s="100">
        <v>147</v>
      </c>
      <c r="J848" s="105">
        <v>634</v>
      </c>
      <c r="K848" s="101">
        <v>0.11899999999999999</v>
      </c>
      <c r="L848" s="102">
        <v>411</v>
      </c>
    </row>
    <row r="849" spans="1:12" s="106" customFormat="1" x14ac:dyDescent="0.25">
      <c r="A849" s="98" t="s">
        <v>1707</v>
      </c>
      <c r="B849" s="99" t="s">
        <v>1708</v>
      </c>
      <c r="C849" s="100">
        <v>356</v>
      </c>
      <c r="D849" s="101">
        <v>0</v>
      </c>
      <c r="E849" s="102">
        <v>2327</v>
      </c>
      <c r="F849" s="103">
        <v>441</v>
      </c>
      <c r="G849" s="101">
        <v>0</v>
      </c>
      <c r="H849" s="104">
        <v>2267</v>
      </c>
      <c r="I849" s="100">
        <v>-85</v>
      </c>
      <c r="J849" s="105">
        <v>1940</v>
      </c>
      <c r="K849" s="101">
        <v>-0.193</v>
      </c>
      <c r="L849" s="102">
        <v>2508</v>
      </c>
    </row>
    <row r="850" spans="1:12" s="106" customFormat="1" x14ac:dyDescent="0.25">
      <c r="A850" s="98" t="s">
        <v>1709</v>
      </c>
      <c r="B850" s="99" t="s">
        <v>1710</v>
      </c>
      <c r="C850" s="100">
        <v>372</v>
      </c>
      <c r="D850" s="101">
        <v>0</v>
      </c>
      <c r="E850" s="102">
        <v>2310</v>
      </c>
      <c r="F850" s="103">
        <v>424</v>
      </c>
      <c r="G850" s="101">
        <v>0</v>
      </c>
      <c r="H850" s="104">
        <v>2277</v>
      </c>
      <c r="I850" s="100">
        <v>-52</v>
      </c>
      <c r="J850" s="105">
        <v>1761</v>
      </c>
      <c r="K850" s="101">
        <v>-0.123</v>
      </c>
      <c r="L850" s="102">
        <v>2370</v>
      </c>
    </row>
    <row r="851" spans="1:12" s="106" customFormat="1" x14ac:dyDescent="0.25">
      <c r="A851" s="98" t="s">
        <v>1711</v>
      </c>
      <c r="B851" s="99" t="s">
        <v>1712</v>
      </c>
      <c r="C851" s="100">
        <v>1235</v>
      </c>
      <c r="D851" s="101">
        <v>0</v>
      </c>
      <c r="E851" s="102">
        <v>1643</v>
      </c>
      <c r="F851" s="103">
        <v>1275</v>
      </c>
      <c r="G851" s="101">
        <v>0</v>
      </c>
      <c r="H851" s="104">
        <v>1610</v>
      </c>
      <c r="I851" s="100">
        <v>-40</v>
      </c>
      <c r="J851" s="105">
        <v>1674</v>
      </c>
      <c r="K851" s="101">
        <v>-3.1E-2</v>
      </c>
      <c r="L851" s="102">
        <v>1617</v>
      </c>
    </row>
    <row r="852" spans="1:12" s="106" customFormat="1" x14ac:dyDescent="0.25">
      <c r="A852" s="98" t="s">
        <v>1713</v>
      </c>
      <c r="B852" s="99" t="s">
        <v>1714</v>
      </c>
      <c r="C852" s="100">
        <v>797</v>
      </c>
      <c r="D852" s="101">
        <v>0</v>
      </c>
      <c r="E852" s="102">
        <v>1950</v>
      </c>
      <c r="F852" s="103">
        <v>941</v>
      </c>
      <c r="G852" s="101">
        <v>0</v>
      </c>
      <c r="H852" s="104">
        <v>1844</v>
      </c>
      <c r="I852" s="100">
        <v>-144</v>
      </c>
      <c r="J852" s="105">
        <v>2168</v>
      </c>
      <c r="K852" s="101">
        <v>-0.153</v>
      </c>
      <c r="L852" s="102">
        <v>2449</v>
      </c>
    </row>
    <row r="853" spans="1:12" s="106" customFormat="1" x14ac:dyDescent="0.25">
      <c r="A853" s="98" t="s">
        <v>1715</v>
      </c>
      <c r="B853" s="99" t="s">
        <v>875</v>
      </c>
      <c r="C853" s="100">
        <v>1433</v>
      </c>
      <c r="D853" s="101">
        <v>0</v>
      </c>
      <c r="E853" s="102">
        <v>1516</v>
      </c>
      <c r="F853" s="103">
        <v>1468</v>
      </c>
      <c r="G853" s="101">
        <v>0</v>
      </c>
      <c r="H853" s="104">
        <v>1485</v>
      </c>
      <c r="I853" s="100">
        <v>-35</v>
      </c>
      <c r="J853" s="105">
        <v>1622</v>
      </c>
      <c r="K853" s="101">
        <v>-2.4E-2</v>
      </c>
      <c r="L853" s="102">
        <v>1552</v>
      </c>
    </row>
    <row r="854" spans="1:12" s="106" customFormat="1" x14ac:dyDescent="0.25">
      <c r="A854" s="98" t="s">
        <v>1716</v>
      </c>
      <c r="B854" s="99" t="s">
        <v>1717</v>
      </c>
      <c r="C854" s="100">
        <v>647</v>
      </c>
      <c r="D854" s="101">
        <v>0</v>
      </c>
      <c r="E854" s="102">
        <v>2069</v>
      </c>
      <c r="F854" s="103">
        <v>680</v>
      </c>
      <c r="G854" s="101">
        <v>0</v>
      </c>
      <c r="H854" s="104">
        <v>2049</v>
      </c>
      <c r="I854" s="100">
        <v>-33</v>
      </c>
      <c r="J854" s="105">
        <v>1601</v>
      </c>
      <c r="K854" s="101">
        <v>-4.9000000000000002E-2</v>
      </c>
      <c r="L854" s="102">
        <v>1813</v>
      </c>
    </row>
    <row r="855" spans="1:12" s="106" customFormat="1" x14ac:dyDescent="0.25">
      <c r="A855" s="98" t="s">
        <v>1718</v>
      </c>
      <c r="B855" s="99" t="s">
        <v>1719</v>
      </c>
      <c r="C855" s="100">
        <v>461</v>
      </c>
      <c r="D855" s="101">
        <v>0</v>
      </c>
      <c r="E855" s="102">
        <v>2234</v>
      </c>
      <c r="F855" s="103">
        <v>543</v>
      </c>
      <c r="G855" s="101">
        <v>0</v>
      </c>
      <c r="H855" s="104">
        <v>2169</v>
      </c>
      <c r="I855" s="100">
        <v>-82</v>
      </c>
      <c r="J855" s="105">
        <v>1926</v>
      </c>
      <c r="K855" s="101">
        <v>-0.151</v>
      </c>
      <c r="L855" s="102">
        <v>2447</v>
      </c>
    </row>
    <row r="856" spans="1:12" s="106" customFormat="1" x14ac:dyDescent="0.25">
      <c r="A856" s="98" t="s">
        <v>1720</v>
      </c>
      <c r="B856" s="99" t="s">
        <v>1721</v>
      </c>
      <c r="C856" s="100">
        <v>811</v>
      </c>
      <c r="D856" s="101">
        <v>0</v>
      </c>
      <c r="E856" s="102">
        <v>1942</v>
      </c>
      <c r="F856" s="103">
        <v>811</v>
      </c>
      <c r="G856" s="101">
        <v>0</v>
      </c>
      <c r="H856" s="104">
        <v>1948</v>
      </c>
      <c r="I856" s="100">
        <v>0</v>
      </c>
      <c r="J856" s="105">
        <v>1271</v>
      </c>
      <c r="K856" s="101">
        <v>0</v>
      </c>
      <c r="L856" s="102">
        <v>1270</v>
      </c>
    </row>
    <row r="857" spans="1:12" s="106" customFormat="1" x14ac:dyDescent="0.25">
      <c r="A857" s="98" t="s">
        <v>1722</v>
      </c>
      <c r="B857" s="99" t="s">
        <v>1625</v>
      </c>
      <c r="C857" s="100">
        <v>647</v>
      </c>
      <c r="D857" s="101">
        <v>0</v>
      </c>
      <c r="E857" s="102">
        <v>2069</v>
      </c>
      <c r="F857" s="103">
        <v>705</v>
      </c>
      <c r="G857" s="101">
        <v>0</v>
      </c>
      <c r="H857" s="104">
        <v>2031</v>
      </c>
      <c r="I857" s="100">
        <v>-58</v>
      </c>
      <c r="J857" s="105">
        <v>1806</v>
      </c>
      <c r="K857" s="101">
        <v>-8.2000000000000003E-2</v>
      </c>
      <c r="L857" s="102">
        <v>2115</v>
      </c>
    </row>
    <row r="858" spans="1:12" s="106" customFormat="1" x14ac:dyDescent="0.25">
      <c r="A858" s="98" t="s">
        <v>1723</v>
      </c>
      <c r="B858" s="99" t="s">
        <v>1724</v>
      </c>
      <c r="C858" s="100">
        <v>7681</v>
      </c>
      <c r="D858" s="101">
        <v>1E-3</v>
      </c>
      <c r="E858" s="102">
        <v>347</v>
      </c>
      <c r="F858" s="103">
        <v>7712</v>
      </c>
      <c r="G858" s="101">
        <v>1E-3</v>
      </c>
      <c r="H858" s="104">
        <v>319</v>
      </c>
      <c r="I858" s="100">
        <v>-31</v>
      </c>
      <c r="J858" s="105">
        <v>1583</v>
      </c>
      <c r="K858" s="101">
        <v>-4.0000000000000001E-3</v>
      </c>
      <c r="L858" s="102">
        <v>1326</v>
      </c>
    </row>
    <row r="859" spans="1:12" s="106" customFormat="1" x14ac:dyDescent="0.25">
      <c r="A859" s="98" t="s">
        <v>1725</v>
      </c>
      <c r="B859" s="99" t="s">
        <v>1726</v>
      </c>
      <c r="C859" s="100">
        <v>76</v>
      </c>
      <c r="D859" s="101">
        <v>0</v>
      </c>
      <c r="E859" s="102">
        <v>2545</v>
      </c>
      <c r="F859" s="103">
        <v>86</v>
      </c>
      <c r="G859" s="101">
        <v>0</v>
      </c>
      <c r="H859" s="104">
        <v>2544</v>
      </c>
      <c r="I859" s="100">
        <v>-10</v>
      </c>
      <c r="J859" s="105">
        <v>1391</v>
      </c>
      <c r="K859" s="101">
        <v>-0.11600000000000001</v>
      </c>
      <c r="L859" s="102">
        <v>2346</v>
      </c>
    </row>
    <row r="860" spans="1:12" s="106" customFormat="1" x14ac:dyDescent="0.25">
      <c r="A860" s="98" t="s">
        <v>1727</v>
      </c>
      <c r="B860" s="99" t="s">
        <v>1728</v>
      </c>
      <c r="C860" s="100">
        <v>368</v>
      </c>
      <c r="D860" s="101">
        <v>0</v>
      </c>
      <c r="E860" s="102">
        <v>2316</v>
      </c>
      <c r="F860" s="103">
        <v>402</v>
      </c>
      <c r="G860" s="101">
        <v>0</v>
      </c>
      <c r="H860" s="104">
        <v>2303</v>
      </c>
      <c r="I860" s="100">
        <v>-34</v>
      </c>
      <c r="J860" s="105">
        <v>1610</v>
      </c>
      <c r="K860" s="101">
        <v>-8.5000000000000006E-2</v>
      </c>
      <c r="L860" s="102">
        <v>2145</v>
      </c>
    </row>
    <row r="861" spans="1:12" s="106" customFormat="1" x14ac:dyDescent="0.25">
      <c r="A861" s="98" t="s">
        <v>1729</v>
      </c>
      <c r="B861" s="99" t="s">
        <v>1730</v>
      </c>
      <c r="C861" s="100">
        <v>2938</v>
      </c>
      <c r="D861" s="101">
        <v>0</v>
      </c>
      <c r="E861" s="102">
        <v>928</v>
      </c>
      <c r="F861" s="103">
        <v>3063</v>
      </c>
      <c r="G861" s="101">
        <v>0</v>
      </c>
      <c r="H861" s="104">
        <v>885</v>
      </c>
      <c r="I861" s="100">
        <v>-125</v>
      </c>
      <c r="J861" s="105">
        <v>2117</v>
      </c>
      <c r="K861" s="101">
        <v>-4.1000000000000002E-2</v>
      </c>
      <c r="L861" s="102">
        <v>1735</v>
      </c>
    </row>
    <row r="862" spans="1:12" s="106" customFormat="1" x14ac:dyDescent="0.25">
      <c r="A862" s="98" t="s">
        <v>1731</v>
      </c>
      <c r="B862" s="99" t="s">
        <v>1732</v>
      </c>
      <c r="C862" s="100">
        <v>92</v>
      </c>
      <c r="D862" s="101">
        <v>0</v>
      </c>
      <c r="E862" s="102">
        <v>2538</v>
      </c>
      <c r="F862" s="103">
        <v>81</v>
      </c>
      <c r="G862" s="101">
        <v>0</v>
      </c>
      <c r="H862" s="104">
        <v>2547</v>
      </c>
      <c r="I862" s="100">
        <v>11</v>
      </c>
      <c r="J862" s="105">
        <v>1182</v>
      </c>
      <c r="K862" s="101">
        <v>0.13600000000000001</v>
      </c>
      <c r="L862" s="102">
        <v>336</v>
      </c>
    </row>
    <row r="863" spans="1:12" s="106" customFormat="1" x14ac:dyDescent="0.25">
      <c r="A863" s="98" t="s">
        <v>1733</v>
      </c>
      <c r="B863" s="99" t="s">
        <v>1734</v>
      </c>
      <c r="C863" s="100">
        <v>59</v>
      </c>
      <c r="D863" s="101">
        <v>0</v>
      </c>
      <c r="E863" s="102">
        <v>2555</v>
      </c>
      <c r="F863" s="103">
        <v>89</v>
      </c>
      <c r="G863" s="101">
        <v>0</v>
      </c>
      <c r="H863" s="104">
        <v>2542</v>
      </c>
      <c r="I863" s="100">
        <v>-30</v>
      </c>
      <c r="J863" s="105">
        <v>1573</v>
      </c>
      <c r="K863" s="101">
        <v>-0.33700000000000002</v>
      </c>
      <c r="L863" s="102">
        <v>2561</v>
      </c>
    </row>
    <row r="864" spans="1:12" s="106" customFormat="1" x14ac:dyDescent="0.25">
      <c r="A864" s="98" t="s">
        <v>1735</v>
      </c>
      <c r="B864" s="99" t="s">
        <v>1736</v>
      </c>
      <c r="C864" s="100">
        <v>1141</v>
      </c>
      <c r="D864" s="101">
        <v>0</v>
      </c>
      <c r="E864" s="102">
        <v>1702</v>
      </c>
      <c r="F864" s="103">
        <v>1249</v>
      </c>
      <c r="G864" s="101">
        <v>0</v>
      </c>
      <c r="H864" s="104">
        <v>1626</v>
      </c>
      <c r="I864" s="100">
        <v>-108</v>
      </c>
      <c r="J864" s="105">
        <v>2049</v>
      </c>
      <c r="K864" s="101">
        <v>-8.5999999999999993E-2</v>
      </c>
      <c r="L864" s="102">
        <v>2151</v>
      </c>
    </row>
    <row r="865" spans="1:12" s="106" customFormat="1" x14ac:dyDescent="0.25">
      <c r="A865" s="98" t="s">
        <v>1737</v>
      </c>
      <c r="B865" s="99" t="s">
        <v>799</v>
      </c>
      <c r="C865" s="100">
        <v>1264</v>
      </c>
      <c r="D865" s="101">
        <v>0</v>
      </c>
      <c r="E865" s="102">
        <v>1617</v>
      </c>
      <c r="F865" s="103">
        <v>1326</v>
      </c>
      <c r="G865" s="101">
        <v>0</v>
      </c>
      <c r="H865" s="104">
        <v>1570</v>
      </c>
      <c r="I865" s="100">
        <v>-62</v>
      </c>
      <c r="J865" s="105">
        <v>1832</v>
      </c>
      <c r="K865" s="101">
        <v>-4.7E-2</v>
      </c>
      <c r="L865" s="102">
        <v>1803</v>
      </c>
    </row>
    <row r="866" spans="1:12" s="106" customFormat="1" x14ac:dyDescent="0.25">
      <c r="A866" s="98" t="s">
        <v>1738</v>
      </c>
      <c r="B866" s="99" t="s">
        <v>802</v>
      </c>
      <c r="C866" s="100">
        <v>2311</v>
      </c>
      <c r="D866" s="101">
        <v>0</v>
      </c>
      <c r="E866" s="102">
        <v>1131</v>
      </c>
      <c r="F866" s="103">
        <v>2309</v>
      </c>
      <c r="G866" s="101">
        <v>0</v>
      </c>
      <c r="H866" s="104">
        <v>1105</v>
      </c>
      <c r="I866" s="100">
        <v>2</v>
      </c>
      <c r="J866" s="105">
        <v>1259</v>
      </c>
      <c r="K866" s="101">
        <v>1E-3</v>
      </c>
      <c r="L866" s="102">
        <v>1267</v>
      </c>
    </row>
    <row r="867" spans="1:12" s="106" customFormat="1" x14ac:dyDescent="0.25">
      <c r="A867" s="98" t="s">
        <v>1739</v>
      </c>
      <c r="B867" s="99" t="s">
        <v>344</v>
      </c>
      <c r="C867" s="100">
        <v>60</v>
      </c>
      <c r="D867" s="101">
        <v>0</v>
      </c>
      <c r="E867" s="102">
        <v>2553</v>
      </c>
      <c r="F867" s="103">
        <v>77</v>
      </c>
      <c r="G867" s="101">
        <v>0</v>
      </c>
      <c r="H867" s="104">
        <v>2550</v>
      </c>
      <c r="I867" s="100">
        <v>-17</v>
      </c>
      <c r="J867" s="105">
        <v>1463</v>
      </c>
      <c r="K867" s="101">
        <v>-0.221</v>
      </c>
      <c r="L867" s="102">
        <v>2535</v>
      </c>
    </row>
    <row r="868" spans="1:12" s="106" customFormat="1" x14ac:dyDescent="0.25">
      <c r="A868" s="98" t="s">
        <v>1740</v>
      </c>
      <c r="B868" s="99" t="s">
        <v>1741</v>
      </c>
      <c r="C868" s="100">
        <v>451</v>
      </c>
      <c r="D868" s="101">
        <v>0</v>
      </c>
      <c r="E868" s="102">
        <v>2243</v>
      </c>
      <c r="F868" s="103">
        <v>525</v>
      </c>
      <c r="G868" s="101">
        <v>0</v>
      </c>
      <c r="H868" s="104">
        <v>2189</v>
      </c>
      <c r="I868" s="100">
        <v>-74</v>
      </c>
      <c r="J868" s="105">
        <v>1889</v>
      </c>
      <c r="K868" s="101">
        <v>-0.14099999999999999</v>
      </c>
      <c r="L868" s="102">
        <v>2427</v>
      </c>
    </row>
    <row r="869" spans="1:12" s="106" customFormat="1" x14ac:dyDescent="0.25">
      <c r="A869" s="98" t="s">
        <v>1742</v>
      </c>
      <c r="B869" s="99" t="s">
        <v>1743</v>
      </c>
      <c r="C869" s="100">
        <v>10625</v>
      </c>
      <c r="D869" s="101">
        <v>1E-3</v>
      </c>
      <c r="E869" s="102">
        <v>233</v>
      </c>
      <c r="F869" s="103">
        <v>11556</v>
      </c>
      <c r="G869" s="101">
        <v>1E-3</v>
      </c>
      <c r="H869" s="104">
        <v>191</v>
      </c>
      <c r="I869" s="100">
        <v>-931</v>
      </c>
      <c r="J869" s="105">
        <v>2529</v>
      </c>
      <c r="K869" s="101">
        <v>-8.1000000000000003E-2</v>
      </c>
      <c r="L869" s="102">
        <v>2104</v>
      </c>
    </row>
    <row r="870" spans="1:12" s="106" customFormat="1" x14ac:dyDescent="0.25">
      <c r="A870" s="98" t="s">
        <v>1744</v>
      </c>
      <c r="B870" s="99" t="s">
        <v>1745</v>
      </c>
      <c r="C870" s="100">
        <v>243</v>
      </c>
      <c r="D870" s="101">
        <v>0</v>
      </c>
      <c r="E870" s="102">
        <v>2420</v>
      </c>
      <c r="F870" s="103">
        <v>224</v>
      </c>
      <c r="G870" s="101">
        <v>0</v>
      </c>
      <c r="H870" s="104">
        <v>2451</v>
      </c>
      <c r="I870" s="100">
        <v>19</v>
      </c>
      <c r="J870" s="105">
        <v>1114</v>
      </c>
      <c r="K870" s="101">
        <v>8.5000000000000006E-2</v>
      </c>
      <c r="L870" s="102">
        <v>556</v>
      </c>
    </row>
    <row r="871" spans="1:12" s="106" customFormat="1" x14ac:dyDescent="0.25">
      <c r="A871" s="98" t="s">
        <v>1746</v>
      </c>
      <c r="B871" s="99" t="s">
        <v>166</v>
      </c>
      <c r="C871" s="100">
        <v>892</v>
      </c>
      <c r="D871" s="101">
        <v>0</v>
      </c>
      <c r="E871" s="102">
        <v>1878</v>
      </c>
      <c r="F871" s="103">
        <v>918</v>
      </c>
      <c r="G871" s="101">
        <v>0</v>
      </c>
      <c r="H871" s="104">
        <v>1864</v>
      </c>
      <c r="I871" s="100">
        <v>-26</v>
      </c>
      <c r="J871" s="105">
        <v>1545</v>
      </c>
      <c r="K871" s="101">
        <v>-2.8000000000000001E-2</v>
      </c>
      <c r="L871" s="102">
        <v>1587</v>
      </c>
    </row>
    <row r="872" spans="1:12" s="106" customFormat="1" x14ac:dyDescent="0.25">
      <c r="A872" s="98" t="s">
        <v>1747</v>
      </c>
      <c r="B872" s="99" t="s">
        <v>1748</v>
      </c>
      <c r="C872" s="100">
        <v>313</v>
      </c>
      <c r="D872" s="101">
        <v>0</v>
      </c>
      <c r="E872" s="102">
        <v>2366</v>
      </c>
      <c r="F872" s="103">
        <v>350</v>
      </c>
      <c r="G872" s="101">
        <v>0</v>
      </c>
      <c r="H872" s="104">
        <v>2346</v>
      </c>
      <c r="I872" s="100">
        <v>-37</v>
      </c>
      <c r="J872" s="105">
        <v>1649</v>
      </c>
      <c r="K872" s="101">
        <v>-0.106</v>
      </c>
      <c r="L872" s="102">
        <v>2298</v>
      </c>
    </row>
    <row r="873" spans="1:12" s="106" customFormat="1" x14ac:dyDescent="0.25">
      <c r="A873" s="98" t="s">
        <v>1749</v>
      </c>
      <c r="B873" s="99" t="s">
        <v>1750</v>
      </c>
      <c r="C873" s="100">
        <v>390</v>
      </c>
      <c r="D873" s="101">
        <v>0</v>
      </c>
      <c r="E873" s="102">
        <v>2298</v>
      </c>
      <c r="F873" s="103">
        <v>458</v>
      </c>
      <c r="G873" s="101">
        <v>0</v>
      </c>
      <c r="H873" s="104">
        <v>2248</v>
      </c>
      <c r="I873" s="100">
        <v>-68</v>
      </c>
      <c r="J873" s="105">
        <v>1867</v>
      </c>
      <c r="K873" s="101">
        <v>-0.14799999999999999</v>
      </c>
      <c r="L873" s="102">
        <v>2438</v>
      </c>
    </row>
    <row r="874" spans="1:12" s="106" customFormat="1" x14ac:dyDescent="0.25">
      <c r="A874" s="98" t="s">
        <v>1751</v>
      </c>
      <c r="B874" s="99" t="s">
        <v>1752</v>
      </c>
      <c r="C874" s="100">
        <v>3992</v>
      </c>
      <c r="D874" s="101">
        <v>0</v>
      </c>
      <c r="E874" s="102">
        <v>723</v>
      </c>
      <c r="F874" s="103">
        <v>3550</v>
      </c>
      <c r="G874" s="101">
        <v>0</v>
      </c>
      <c r="H874" s="104">
        <v>779</v>
      </c>
      <c r="I874" s="100">
        <v>442</v>
      </c>
      <c r="J874" s="105">
        <v>343</v>
      </c>
      <c r="K874" s="101">
        <v>0.125</v>
      </c>
      <c r="L874" s="102">
        <v>383</v>
      </c>
    </row>
    <row r="875" spans="1:12" s="90" customFormat="1" ht="12.75" x14ac:dyDescent="0.2">
      <c r="A875" s="91" t="s">
        <v>1753</v>
      </c>
      <c r="B875" s="90" t="s">
        <v>1754</v>
      </c>
      <c r="C875" s="92">
        <v>39238</v>
      </c>
      <c r="D875" s="93">
        <v>3.0000000000000001E-3</v>
      </c>
      <c r="E875" s="94" t="s">
        <v>10</v>
      </c>
      <c r="F875" s="95">
        <v>37914</v>
      </c>
      <c r="G875" s="93">
        <v>3.0000000000000001E-3</v>
      </c>
      <c r="H875" s="96" t="s">
        <v>10</v>
      </c>
      <c r="I875" s="92">
        <v>1324</v>
      </c>
      <c r="J875" s="97" t="s">
        <v>10</v>
      </c>
      <c r="K875" s="93">
        <v>3.5000000000000003E-2</v>
      </c>
      <c r="L875" s="94" t="s">
        <v>10</v>
      </c>
    </row>
    <row r="876" spans="1:12" s="106" customFormat="1" x14ac:dyDescent="0.25">
      <c r="A876" s="98" t="s">
        <v>1755</v>
      </c>
      <c r="B876" s="99" t="s">
        <v>1756</v>
      </c>
      <c r="C876" s="100">
        <v>193</v>
      </c>
      <c r="D876" s="101">
        <v>0</v>
      </c>
      <c r="E876" s="102">
        <v>2471</v>
      </c>
      <c r="F876" s="103">
        <v>198</v>
      </c>
      <c r="G876" s="101">
        <v>0</v>
      </c>
      <c r="H876" s="104">
        <v>2474</v>
      </c>
      <c r="I876" s="100">
        <v>-5</v>
      </c>
      <c r="J876" s="105">
        <v>1332</v>
      </c>
      <c r="K876" s="101">
        <v>-2.5000000000000001E-2</v>
      </c>
      <c r="L876" s="102">
        <v>1560</v>
      </c>
    </row>
    <row r="877" spans="1:12" s="106" customFormat="1" x14ac:dyDescent="0.25">
      <c r="A877" s="98" t="s">
        <v>1757</v>
      </c>
      <c r="B877" s="99" t="s">
        <v>1758</v>
      </c>
      <c r="C877" s="100">
        <v>1484</v>
      </c>
      <c r="D877" s="101">
        <v>0</v>
      </c>
      <c r="E877" s="102">
        <v>1495</v>
      </c>
      <c r="F877" s="103">
        <v>1492</v>
      </c>
      <c r="G877" s="101">
        <v>0</v>
      </c>
      <c r="H877" s="104">
        <v>1471</v>
      </c>
      <c r="I877" s="100">
        <v>-8</v>
      </c>
      <c r="J877" s="105">
        <v>1365</v>
      </c>
      <c r="K877" s="101">
        <v>-5.0000000000000001E-3</v>
      </c>
      <c r="L877" s="102">
        <v>1344</v>
      </c>
    </row>
    <row r="878" spans="1:12" s="106" customFormat="1" x14ac:dyDescent="0.25">
      <c r="A878" s="98" t="s">
        <v>1759</v>
      </c>
      <c r="B878" s="99" t="s">
        <v>1760</v>
      </c>
      <c r="C878" s="100">
        <v>2065</v>
      </c>
      <c r="D878" s="101">
        <v>0</v>
      </c>
      <c r="E878" s="102">
        <v>1215</v>
      </c>
      <c r="F878" s="103">
        <v>1898</v>
      </c>
      <c r="G878" s="101">
        <v>0</v>
      </c>
      <c r="H878" s="104">
        <v>1275</v>
      </c>
      <c r="I878" s="100">
        <v>167</v>
      </c>
      <c r="J878" s="105">
        <v>588</v>
      </c>
      <c r="K878" s="101">
        <v>8.7999999999999995E-2</v>
      </c>
      <c r="L878" s="102">
        <v>542</v>
      </c>
    </row>
    <row r="879" spans="1:12" s="106" customFormat="1" x14ac:dyDescent="0.25">
      <c r="A879" s="98" t="s">
        <v>1761</v>
      </c>
      <c r="B879" s="99" t="s">
        <v>1762</v>
      </c>
      <c r="C879" s="100">
        <v>701</v>
      </c>
      <c r="D879" s="101">
        <v>0</v>
      </c>
      <c r="E879" s="102">
        <v>2026</v>
      </c>
      <c r="F879" s="103">
        <v>717</v>
      </c>
      <c r="G879" s="101">
        <v>0</v>
      </c>
      <c r="H879" s="104">
        <v>2020</v>
      </c>
      <c r="I879" s="100">
        <v>-16</v>
      </c>
      <c r="J879" s="105">
        <v>1456</v>
      </c>
      <c r="K879" s="101">
        <v>-2.1999999999999999E-2</v>
      </c>
      <c r="L879" s="102">
        <v>1526</v>
      </c>
    </row>
    <row r="880" spans="1:12" s="106" customFormat="1" x14ac:dyDescent="0.25">
      <c r="A880" s="98" t="s">
        <v>1763</v>
      </c>
      <c r="B880" s="99" t="s">
        <v>1764</v>
      </c>
      <c r="C880" s="100">
        <v>1015</v>
      </c>
      <c r="D880" s="101">
        <v>0</v>
      </c>
      <c r="E880" s="102">
        <v>1787</v>
      </c>
      <c r="F880" s="103">
        <v>1010</v>
      </c>
      <c r="G880" s="101">
        <v>0</v>
      </c>
      <c r="H880" s="104">
        <v>1784</v>
      </c>
      <c r="I880" s="100">
        <v>5</v>
      </c>
      <c r="J880" s="105">
        <v>1231</v>
      </c>
      <c r="K880" s="101">
        <v>5.0000000000000001E-3</v>
      </c>
      <c r="L880" s="102">
        <v>1226</v>
      </c>
    </row>
    <row r="881" spans="1:12" s="106" customFormat="1" x14ac:dyDescent="0.25">
      <c r="A881" s="98" t="s">
        <v>1765</v>
      </c>
      <c r="B881" s="99" t="s">
        <v>1766</v>
      </c>
      <c r="C881" s="100">
        <v>1185</v>
      </c>
      <c r="D881" s="101">
        <v>0</v>
      </c>
      <c r="E881" s="102">
        <v>1676</v>
      </c>
      <c r="F881" s="103">
        <v>1233</v>
      </c>
      <c r="G881" s="101">
        <v>0</v>
      </c>
      <c r="H881" s="104">
        <v>1636</v>
      </c>
      <c r="I881" s="100">
        <v>-48</v>
      </c>
      <c r="J881" s="105">
        <v>1735</v>
      </c>
      <c r="K881" s="101">
        <v>-3.9E-2</v>
      </c>
      <c r="L881" s="102">
        <v>1712</v>
      </c>
    </row>
    <row r="882" spans="1:12" s="106" customFormat="1" x14ac:dyDescent="0.25">
      <c r="A882" s="98" t="s">
        <v>1767</v>
      </c>
      <c r="B882" s="99" t="s">
        <v>1768</v>
      </c>
      <c r="C882" s="100">
        <v>848</v>
      </c>
      <c r="D882" s="101">
        <v>0</v>
      </c>
      <c r="E882" s="102">
        <v>1913</v>
      </c>
      <c r="F882" s="103">
        <v>993</v>
      </c>
      <c r="G882" s="101">
        <v>0</v>
      </c>
      <c r="H882" s="104">
        <v>1801</v>
      </c>
      <c r="I882" s="100">
        <v>-145</v>
      </c>
      <c r="J882" s="105">
        <v>2170</v>
      </c>
      <c r="K882" s="101">
        <v>-0.14599999999999999</v>
      </c>
      <c r="L882" s="102">
        <v>2435</v>
      </c>
    </row>
    <row r="883" spans="1:12" s="106" customFormat="1" x14ac:dyDescent="0.25">
      <c r="A883" s="98" t="s">
        <v>1769</v>
      </c>
      <c r="B883" s="99" t="s">
        <v>1770</v>
      </c>
      <c r="C883" s="100">
        <v>199</v>
      </c>
      <c r="D883" s="101">
        <v>0</v>
      </c>
      <c r="E883" s="102">
        <v>2464</v>
      </c>
      <c r="F883" s="103">
        <v>179</v>
      </c>
      <c r="G883" s="101">
        <v>0</v>
      </c>
      <c r="H883" s="104">
        <v>2489</v>
      </c>
      <c r="I883" s="100">
        <v>20</v>
      </c>
      <c r="J883" s="105">
        <v>1105</v>
      </c>
      <c r="K883" s="101">
        <v>0.112</v>
      </c>
      <c r="L883" s="102">
        <v>436</v>
      </c>
    </row>
    <row r="884" spans="1:12" s="106" customFormat="1" x14ac:dyDescent="0.25">
      <c r="A884" s="98" t="s">
        <v>1771</v>
      </c>
      <c r="B884" s="99" t="s">
        <v>1772</v>
      </c>
      <c r="C884" s="100">
        <v>939</v>
      </c>
      <c r="D884" s="101">
        <v>0</v>
      </c>
      <c r="E884" s="102">
        <v>1839</v>
      </c>
      <c r="F884" s="103">
        <v>848</v>
      </c>
      <c r="G884" s="101">
        <v>0</v>
      </c>
      <c r="H884" s="104">
        <v>1921</v>
      </c>
      <c r="I884" s="100">
        <v>91</v>
      </c>
      <c r="J884" s="105">
        <v>772</v>
      </c>
      <c r="K884" s="101">
        <v>0.107</v>
      </c>
      <c r="L884" s="102">
        <v>455</v>
      </c>
    </row>
    <row r="885" spans="1:12" s="106" customFormat="1" x14ac:dyDescent="0.25">
      <c r="A885" s="98" t="s">
        <v>1773</v>
      </c>
      <c r="B885" s="99" t="s">
        <v>1774</v>
      </c>
      <c r="C885" s="100">
        <v>1008</v>
      </c>
      <c r="D885" s="101">
        <v>0</v>
      </c>
      <c r="E885" s="102">
        <v>1792</v>
      </c>
      <c r="F885" s="103">
        <v>945</v>
      </c>
      <c r="G885" s="101">
        <v>0</v>
      </c>
      <c r="H885" s="104">
        <v>1837</v>
      </c>
      <c r="I885" s="100">
        <v>63</v>
      </c>
      <c r="J885" s="105">
        <v>872</v>
      </c>
      <c r="K885" s="101">
        <v>6.7000000000000004E-2</v>
      </c>
      <c r="L885" s="102">
        <v>678</v>
      </c>
    </row>
    <row r="886" spans="1:12" s="106" customFormat="1" x14ac:dyDescent="0.25">
      <c r="A886" s="98" t="s">
        <v>1775</v>
      </c>
      <c r="B886" s="99" t="s">
        <v>1776</v>
      </c>
      <c r="C886" s="100">
        <v>11</v>
      </c>
      <c r="D886" s="101">
        <v>0</v>
      </c>
      <c r="E886" s="102">
        <v>2570</v>
      </c>
      <c r="F886" s="103">
        <v>24</v>
      </c>
      <c r="G886" s="101">
        <v>0</v>
      </c>
      <c r="H886" s="104">
        <v>2566</v>
      </c>
      <c r="I886" s="100">
        <v>-13</v>
      </c>
      <c r="J886" s="105">
        <v>1421</v>
      </c>
      <c r="K886" s="101">
        <v>-0.54200000000000004</v>
      </c>
      <c r="L886" s="102">
        <v>2570</v>
      </c>
    </row>
    <row r="887" spans="1:12" s="106" customFormat="1" x14ac:dyDescent="0.25">
      <c r="A887" s="98" t="s">
        <v>1777</v>
      </c>
      <c r="B887" s="99" t="s">
        <v>1778</v>
      </c>
      <c r="C887" s="100">
        <v>1330</v>
      </c>
      <c r="D887" s="101">
        <v>0</v>
      </c>
      <c r="E887" s="102">
        <v>1576</v>
      </c>
      <c r="F887" s="103">
        <v>1319</v>
      </c>
      <c r="G887" s="101">
        <v>0</v>
      </c>
      <c r="H887" s="104">
        <v>1574</v>
      </c>
      <c r="I887" s="100">
        <v>11</v>
      </c>
      <c r="J887" s="105">
        <v>1182</v>
      </c>
      <c r="K887" s="101">
        <v>8.0000000000000002E-3</v>
      </c>
      <c r="L887" s="102">
        <v>1202</v>
      </c>
    </row>
    <row r="888" spans="1:12" s="106" customFormat="1" x14ac:dyDescent="0.25">
      <c r="A888" s="98" t="s">
        <v>1779</v>
      </c>
      <c r="B888" s="99" t="s">
        <v>1780</v>
      </c>
      <c r="C888" s="100">
        <v>381</v>
      </c>
      <c r="D888" s="101">
        <v>0</v>
      </c>
      <c r="E888" s="102">
        <v>2304</v>
      </c>
      <c r="F888" s="103">
        <v>340</v>
      </c>
      <c r="G888" s="101">
        <v>0</v>
      </c>
      <c r="H888" s="104">
        <v>2352</v>
      </c>
      <c r="I888" s="100">
        <v>41</v>
      </c>
      <c r="J888" s="105">
        <v>976</v>
      </c>
      <c r="K888" s="101">
        <v>0.121</v>
      </c>
      <c r="L888" s="102">
        <v>403</v>
      </c>
    </row>
    <row r="889" spans="1:12" s="106" customFormat="1" x14ac:dyDescent="0.25">
      <c r="A889" s="98" t="s">
        <v>1781</v>
      </c>
      <c r="B889" s="99" t="s">
        <v>572</v>
      </c>
      <c r="C889" s="100">
        <v>1695</v>
      </c>
      <c r="D889" s="101">
        <v>0</v>
      </c>
      <c r="E889" s="102">
        <v>1380</v>
      </c>
      <c r="F889" s="103">
        <v>1464</v>
      </c>
      <c r="G889" s="101">
        <v>0</v>
      </c>
      <c r="H889" s="104">
        <v>1487</v>
      </c>
      <c r="I889" s="100">
        <v>231</v>
      </c>
      <c r="J889" s="105">
        <v>494</v>
      </c>
      <c r="K889" s="101">
        <v>0.158</v>
      </c>
      <c r="L889" s="102">
        <v>279</v>
      </c>
    </row>
    <row r="890" spans="1:12" s="106" customFormat="1" x14ac:dyDescent="0.25">
      <c r="A890" s="98" t="s">
        <v>1782</v>
      </c>
      <c r="B890" s="99" t="s">
        <v>1783</v>
      </c>
      <c r="C890" s="100">
        <v>51</v>
      </c>
      <c r="D890" s="101">
        <v>0</v>
      </c>
      <c r="E890" s="102">
        <v>2559</v>
      </c>
      <c r="F890" s="103">
        <v>52</v>
      </c>
      <c r="G890" s="101">
        <v>0</v>
      </c>
      <c r="H890" s="104">
        <v>2557</v>
      </c>
      <c r="I890" s="100">
        <v>-1</v>
      </c>
      <c r="J890" s="105">
        <v>1286</v>
      </c>
      <c r="K890" s="101">
        <v>-1.9E-2</v>
      </c>
      <c r="L890" s="102">
        <v>1488</v>
      </c>
    </row>
    <row r="891" spans="1:12" s="106" customFormat="1" x14ac:dyDescent="0.25">
      <c r="A891" s="98" t="s">
        <v>1784</v>
      </c>
      <c r="B891" s="99" t="s">
        <v>1785</v>
      </c>
      <c r="C891" s="100">
        <v>2517</v>
      </c>
      <c r="D891" s="101">
        <v>0</v>
      </c>
      <c r="E891" s="102">
        <v>1055</v>
      </c>
      <c r="F891" s="103">
        <v>2450</v>
      </c>
      <c r="G891" s="101">
        <v>0</v>
      </c>
      <c r="H891" s="104">
        <v>1059</v>
      </c>
      <c r="I891" s="100">
        <v>67</v>
      </c>
      <c r="J891" s="105">
        <v>861</v>
      </c>
      <c r="K891" s="101">
        <v>2.7E-2</v>
      </c>
      <c r="L891" s="102">
        <v>1016</v>
      </c>
    </row>
    <row r="892" spans="1:12" s="106" customFormat="1" x14ac:dyDescent="0.25">
      <c r="A892" s="98" t="s">
        <v>1786</v>
      </c>
      <c r="B892" s="99" t="s">
        <v>1787</v>
      </c>
      <c r="C892" s="100">
        <v>180</v>
      </c>
      <c r="D892" s="101">
        <v>0</v>
      </c>
      <c r="E892" s="102">
        <v>2483</v>
      </c>
      <c r="F892" s="103">
        <v>229</v>
      </c>
      <c r="G892" s="101">
        <v>0</v>
      </c>
      <c r="H892" s="104">
        <v>2447</v>
      </c>
      <c r="I892" s="100">
        <v>-49</v>
      </c>
      <c r="J892" s="105">
        <v>1743</v>
      </c>
      <c r="K892" s="101">
        <v>-0.214</v>
      </c>
      <c r="L892" s="102">
        <v>2531</v>
      </c>
    </row>
    <row r="893" spans="1:12" s="106" customFormat="1" x14ac:dyDescent="0.25">
      <c r="A893" s="98" t="s">
        <v>1788</v>
      </c>
      <c r="B893" s="99" t="s">
        <v>1789</v>
      </c>
      <c r="C893" s="100">
        <v>9772</v>
      </c>
      <c r="D893" s="101">
        <v>1E-3</v>
      </c>
      <c r="E893" s="102">
        <v>261</v>
      </c>
      <c r="F893" s="103">
        <v>9149</v>
      </c>
      <c r="G893" s="101">
        <v>1E-3</v>
      </c>
      <c r="H893" s="104">
        <v>261</v>
      </c>
      <c r="I893" s="100">
        <v>623</v>
      </c>
      <c r="J893" s="105">
        <v>273</v>
      </c>
      <c r="K893" s="101">
        <v>6.8000000000000005E-2</v>
      </c>
      <c r="L893" s="102">
        <v>670</v>
      </c>
    </row>
    <row r="894" spans="1:12" s="106" customFormat="1" x14ac:dyDescent="0.25">
      <c r="A894" s="98" t="s">
        <v>1790</v>
      </c>
      <c r="B894" s="99" t="s">
        <v>878</v>
      </c>
      <c r="C894" s="100">
        <v>817</v>
      </c>
      <c r="D894" s="101">
        <v>0</v>
      </c>
      <c r="E894" s="102">
        <v>1936</v>
      </c>
      <c r="F894" s="103">
        <v>773</v>
      </c>
      <c r="G894" s="101">
        <v>0</v>
      </c>
      <c r="H894" s="104">
        <v>1975</v>
      </c>
      <c r="I894" s="100">
        <v>44</v>
      </c>
      <c r="J894" s="105">
        <v>962</v>
      </c>
      <c r="K894" s="101">
        <v>5.7000000000000002E-2</v>
      </c>
      <c r="L894" s="102">
        <v>743</v>
      </c>
    </row>
    <row r="895" spans="1:12" s="106" customFormat="1" x14ac:dyDescent="0.25">
      <c r="A895" s="98" t="s">
        <v>1791</v>
      </c>
      <c r="B895" s="99" t="s">
        <v>1792</v>
      </c>
      <c r="C895" s="100">
        <v>468</v>
      </c>
      <c r="D895" s="101">
        <v>0</v>
      </c>
      <c r="E895" s="102">
        <v>2226</v>
      </c>
      <c r="F895" s="103">
        <v>435</v>
      </c>
      <c r="G895" s="101">
        <v>0</v>
      </c>
      <c r="H895" s="104">
        <v>2269</v>
      </c>
      <c r="I895" s="100">
        <v>33</v>
      </c>
      <c r="J895" s="105">
        <v>1021</v>
      </c>
      <c r="K895" s="101">
        <v>7.5999999999999998E-2</v>
      </c>
      <c r="L895" s="102">
        <v>613</v>
      </c>
    </row>
    <row r="896" spans="1:12" s="106" customFormat="1" x14ac:dyDescent="0.25">
      <c r="A896" s="98" t="s">
        <v>1793</v>
      </c>
      <c r="B896" s="99" t="s">
        <v>1794</v>
      </c>
      <c r="C896" s="100">
        <v>1613</v>
      </c>
      <c r="D896" s="101">
        <v>0</v>
      </c>
      <c r="E896" s="102">
        <v>1419</v>
      </c>
      <c r="F896" s="103">
        <v>1568</v>
      </c>
      <c r="G896" s="101">
        <v>0</v>
      </c>
      <c r="H896" s="104">
        <v>1433</v>
      </c>
      <c r="I896" s="100">
        <v>45</v>
      </c>
      <c r="J896" s="105">
        <v>956</v>
      </c>
      <c r="K896" s="101">
        <v>2.9000000000000001E-2</v>
      </c>
      <c r="L896" s="102">
        <v>994</v>
      </c>
    </row>
    <row r="897" spans="1:12" s="106" customFormat="1" x14ac:dyDescent="0.25">
      <c r="A897" s="98" t="s">
        <v>1795</v>
      </c>
      <c r="B897" s="99" t="s">
        <v>1796</v>
      </c>
      <c r="C897" s="100">
        <v>357</v>
      </c>
      <c r="D897" s="101">
        <v>0</v>
      </c>
      <c r="E897" s="102">
        <v>2325</v>
      </c>
      <c r="F897" s="103">
        <v>419</v>
      </c>
      <c r="G897" s="101">
        <v>0</v>
      </c>
      <c r="H897" s="104">
        <v>2279</v>
      </c>
      <c r="I897" s="100">
        <v>-62</v>
      </c>
      <c r="J897" s="105">
        <v>1832</v>
      </c>
      <c r="K897" s="101">
        <v>-0.14799999999999999</v>
      </c>
      <c r="L897" s="102">
        <v>2438</v>
      </c>
    </row>
    <row r="898" spans="1:12" s="106" customFormat="1" x14ac:dyDescent="0.25">
      <c r="A898" s="98" t="s">
        <v>1797</v>
      </c>
      <c r="B898" s="99" t="s">
        <v>1798</v>
      </c>
      <c r="C898" s="100">
        <v>3215</v>
      </c>
      <c r="D898" s="101">
        <v>0</v>
      </c>
      <c r="E898" s="102">
        <v>861</v>
      </c>
      <c r="F898" s="103">
        <v>3184</v>
      </c>
      <c r="G898" s="101">
        <v>0</v>
      </c>
      <c r="H898" s="104">
        <v>854</v>
      </c>
      <c r="I898" s="100">
        <v>31</v>
      </c>
      <c r="J898" s="105">
        <v>1035</v>
      </c>
      <c r="K898" s="101">
        <v>0.01</v>
      </c>
      <c r="L898" s="102">
        <v>1178</v>
      </c>
    </row>
    <row r="899" spans="1:12" s="106" customFormat="1" x14ac:dyDescent="0.25">
      <c r="A899" s="98" t="s">
        <v>1799</v>
      </c>
      <c r="B899" s="99" t="s">
        <v>1642</v>
      </c>
      <c r="C899" s="100">
        <v>1460</v>
      </c>
      <c r="D899" s="101">
        <v>0</v>
      </c>
      <c r="E899" s="102">
        <v>1503</v>
      </c>
      <c r="F899" s="103">
        <v>1419</v>
      </c>
      <c r="G899" s="101">
        <v>0</v>
      </c>
      <c r="H899" s="104">
        <v>1510</v>
      </c>
      <c r="I899" s="100">
        <v>41</v>
      </c>
      <c r="J899" s="105">
        <v>976</v>
      </c>
      <c r="K899" s="101">
        <v>2.9000000000000001E-2</v>
      </c>
      <c r="L899" s="102">
        <v>994</v>
      </c>
    </row>
    <row r="900" spans="1:12" s="106" customFormat="1" x14ac:dyDescent="0.25">
      <c r="A900" s="98" t="s">
        <v>1800</v>
      </c>
      <c r="B900" s="99" t="s">
        <v>1801</v>
      </c>
      <c r="C900" s="100">
        <v>1228</v>
      </c>
      <c r="D900" s="101">
        <v>0</v>
      </c>
      <c r="E900" s="102">
        <v>1648</v>
      </c>
      <c r="F900" s="103">
        <v>1318</v>
      </c>
      <c r="G900" s="101">
        <v>0</v>
      </c>
      <c r="H900" s="104">
        <v>1575</v>
      </c>
      <c r="I900" s="100">
        <v>-90</v>
      </c>
      <c r="J900" s="105">
        <v>1966</v>
      </c>
      <c r="K900" s="101">
        <v>-6.8000000000000005E-2</v>
      </c>
      <c r="L900" s="102">
        <v>1994</v>
      </c>
    </row>
    <row r="901" spans="1:12" s="106" customFormat="1" x14ac:dyDescent="0.25">
      <c r="A901" s="98" t="s">
        <v>1802</v>
      </c>
      <c r="B901" s="99" t="s">
        <v>1803</v>
      </c>
      <c r="C901" s="100">
        <v>439</v>
      </c>
      <c r="D901" s="101">
        <v>0</v>
      </c>
      <c r="E901" s="102">
        <v>2256</v>
      </c>
      <c r="F901" s="103">
        <v>557</v>
      </c>
      <c r="G901" s="101">
        <v>0</v>
      </c>
      <c r="H901" s="104">
        <v>2151</v>
      </c>
      <c r="I901" s="100">
        <v>-118</v>
      </c>
      <c r="J901" s="105">
        <v>2089</v>
      </c>
      <c r="K901" s="101">
        <v>-0.21199999999999999</v>
      </c>
      <c r="L901" s="102">
        <v>2528</v>
      </c>
    </row>
    <row r="902" spans="1:12" s="106" customFormat="1" x14ac:dyDescent="0.25">
      <c r="A902" s="98" t="s">
        <v>1804</v>
      </c>
      <c r="B902" s="99" t="s">
        <v>515</v>
      </c>
      <c r="C902" s="100">
        <v>1666</v>
      </c>
      <c r="D902" s="101">
        <v>0</v>
      </c>
      <c r="E902" s="102">
        <v>1389</v>
      </c>
      <c r="F902" s="103">
        <v>1363</v>
      </c>
      <c r="G902" s="101">
        <v>0</v>
      </c>
      <c r="H902" s="104">
        <v>1540</v>
      </c>
      <c r="I902" s="100">
        <v>303</v>
      </c>
      <c r="J902" s="105">
        <v>425</v>
      </c>
      <c r="K902" s="101">
        <v>0.222</v>
      </c>
      <c r="L902" s="102">
        <v>175</v>
      </c>
    </row>
    <row r="903" spans="1:12" s="106" customFormat="1" x14ac:dyDescent="0.25">
      <c r="A903" s="98" t="s">
        <v>1805</v>
      </c>
      <c r="B903" s="99" t="s">
        <v>1806</v>
      </c>
      <c r="C903" s="100">
        <v>29</v>
      </c>
      <c r="D903" s="101">
        <v>0</v>
      </c>
      <c r="E903" s="102">
        <v>2564</v>
      </c>
      <c r="F903" s="103">
        <v>42</v>
      </c>
      <c r="G903" s="101">
        <v>0</v>
      </c>
      <c r="H903" s="104">
        <v>2563</v>
      </c>
      <c r="I903" s="100">
        <v>-13</v>
      </c>
      <c r="J903" s="105">
        <v>1421</v>
      </c>
      <c r="K903" s="101">
        <v>-0.31</v>
      </c>
      <c r="L903" s="102">
        <v>2557</v>
      </c>
    </row>
    <row r="904" spans="1:12" s="106" customFormat="1" x14ac:dyDescent="0.25">
      <c r="A904" s="98" t="s">
        <v>1807</v>
      </c>
      <c r="B904" s="99" t="s">
        <v>1752</v>
      </c>
      <c r="C904" s="100">
        <v>2372</v>
      </c>
      <c r="D904" s="101">
        <v>0</v>
      </c>
      <c r="E904" s="102">
        <v>1107</v>
      </c>
      <c r="F904" s="103">
        <v>2296</v>
      </c>
      <c r="G904" s="101">
        <v>0</v>
      </c>
      <c r="H904" s="104">
        <v>1110</v>
      </c>
      <c r="I904" s="100">
        <v>76</v>
      </c>
      <c r="J904" s="105">
        <v>828</v>
      </c>
      <c r="K904" s="101">
        <v>3.3000000000000002E-2</v>
      </c>
      <c r="L904" s="102">
        <v>958</v>
      </c>
    </row>
    <row r="905" spans="1:12" s="90" customFormat="1" ht="12.75" x14ac:dyDescent="0.2">
      <c r="A905" s="91" t="s">
        <v>1808</v>
      </c>
      <c r="B905" s="90" t="s">
        <v>1809</v>
      </c>
      <c r="C905" s="92">
        <v>67295</v>
      </c>
      <c r="D905" s="93">
        <v>5.0000000000000001E-3</v>
      </c>
      <c r="E905" s="94" t="s">
        <v>10</v>
      </c>
      <c r="F905" s="95">
        <v>64151</v>
      </c>
      <c r="G905" s="93">
        <v>5.0000000000000001E-3</v>
      </c>
      <c r="H905" s="96" t="s">
        <v>10</v>
      </c>
      <c r="I905" s="92">
        <v>3144</v>
      </c>
      <c r="J905" s="97" t="s">
        <v>10</v>
      </c>
      <c r="K905" s="93">
        <v>4.9000000000000002E-2</v>
      </c>
      <c r="L905" s="94" t="s">
        <v>10</v>
      </c>
    </row>
    <row r="906" spans="1:12" s="106" customFormat="1" x14ac:dyDescent="0.25">
      <c r="A906" s="98" t="s">
        <v>1810</v>
      </c>
      <c r="B906" s="99" t="s">
        <v>1811</v>
      </c>
      <c r="C906" s="100">
        <v>0</v>
      </c>
      <c r="D906" s="101">
        <v>0</v>
      </c>
      <c r="E906" s="102">
        <v>2574</v>
      </c>
      <c r="F906" s="103">
        <v>0</v>
      </c>
      <c r="G906" s="101">
        <v>0</v>
      </c>
      <c r="H906" s="104">
        <v>2573</v>
      </c>
      <c r="I906" s="100">
        <v>0</v>
      </c>
      <c r="J906" s="105">
        <v>1271</v>
      </c>
      <c r="K906" s="107" t="s">
        <v>10</v>
      </c>
      <c r="L906" s="102" t="s">
        <v>10</v>
      </c>
    </row>
    <row r="907" spans="1:12" s="106" customFormat="1" x14ac:dyDescent="0.25">
      <c r="A907" s="98" t="s">
        <v>1812</v>
      </c>
      <c r="B907" s="99" t="s">
        <v>1602</v>
      </c>
      <c r="C907" s="100">
        <v>917</v>
      </c>
      <c r="D907" s="101">
        <v>0</v>
      </c>
      <c r="E907" s="102">
        <v>1859</v>
      </c>
      <c r="F907" s="103">
        <v>885</v>
      </c>
      <c r="G907" s="101">
        <v>0</v>
      </c>
      <c r="H907" s="104">
        <v>1884</v>
      </c>
      <c r="I907" s="100">
        <v>32</v>
      </c>
      <c r="J907" s="105">
        <v>1028</v>
      </c>
      <c r="K907" s="101">
        <v>3.5999999999999997E-2</v>
      </c>
      <c r="L907" s="102">
        <v>931</v>
      </c>
    </row>
    <row r="908" spans="1:12" s="106" customFormat="1" x14ac:dyDescent="0.25">
      <c r="A908" s="98" t="s">
        <v>1813</v>
      </c>
      <c r="B908" s="99" t="s">
        <v>1814</v>
      </c>
      <c r="C908" s="100">
        <v>824</v>
      </c>
      <c r="D908" s="101">
        <v>0</v>
      </c>
      <c r="E908" s="102">
        <v>1930</v>
      </c>
      <c r="F908" s="103">
        <v>955</v>
      </c>
      <c r="G908" s="101">
        <v>0</v>
      </c>
      <c r="H908" s="104">
        <v>1830</v>
      </c>
      <c r="I908" s="100">
        <v>-131</v>
      </c>
      <c r="J908" s="105">
        <v>2138</v>
      </c>
      <c r="K908" s="101">
        <v>-0.13700000000000001</v>
      </c>
      <c r="L908" s="102">
        <v>2417</v>
      </c>
    </row>
    <row r="909" spans="1:12" s="106" customFormat="1" x14ac:dyDescent="0.25">
      <c r="A909" s="98" t="s">
        <v>1815</v>
      </c>
      <c r="B909" s="99" t="s">
        <v>1816</v>
      </c>
      <c r="C909" s="100">
        <v>1245</v>
      </c>
      <c r="D909" s="101">
        <v>0</v>
      </c>
      <c r="E909" s="102">
        <v>1630</v>
      </c>
      <c r="F909" s="103">
        <v>1216</v>
      </c>
      <c r="G909" s="101">
        <v>0</v>
      </c>
      <c r="H909" s="104">
        <v>1652</v>
      </c>
      <c r="I909" s="100">
        <v>29</v>
      </c>
      <c r="J909" s="105">
        <v>1045</v>
      </c>
      <c r="K909" s="101">
        <v>2.4E-2</v>
      </c>
      <c r="L909" s="102">
        <v>1039</v>
      </c>
    </row>
    <row r="910" spans="1:12" s="106" customFormat="1" x14ac:dyDescent="0.25">
      <c r="A910" s="98" t="s">
        <v>1817</v>
      </c>
      <c r="B910" s="99" t="s">
        <v>1818</v>
      </c>
      <c r="C910" s="100">
        <v>10477</v>
      </c>
      <c r="D910" s="101">
        <v>1E-3</v>
      </c>
      <c r="E910" s="102">
        <v>240</v>
      </c>
      <c r="F910" s="103">
        <v>10774</v>
      </c>
      <c r="G910" s="101">
        <v>1E-3</v>
      </c>
      <c r="H910" s="104">
        <v>214</v>
      </c>
      <c r="I910" s="100">
        <v>-297</v>
      </c>
      <c r="J910" s="105">
        <v>2360</v>
      </c>
      <c r="K910" s="101">
        <v>-2.8000000000000001E-2</v>
      </c>
      <c r="L910" s="102">
        <v>1587</v>
      </c>
    </row>
    <row r="911" spans="1:12" s="106" customFormat="1" x14ac:dyDescent="0.25">
      <c r="A911" s="98" t="s">
        <v>1819</v>
      </c>
      <c r="B911" s="99" t="s">
        <v>1820</v>
      </c>
      <c r="C911" s="100">
        <v>14855</v>
      </c>
      <c r="D911" s="101">
        <v>1E-3</v>
      </c>
      <c r="E911" s="102">
        <v>152</v>
      </c>
      <c r="F911" s="103">
        <v>12375</v>
      </c>
      <c r="G911" s="101">
        <v>1E-3</v>
      </c>
      <c r="H911" s="104">
        <v>172</v>
      </c>
      <c r="I911" s="100">
        <v>2480</v>
      </c>
      <c r="J911" s="105">
        <v>67</v>
      </c>
      <c r="K911" s="101">
        <v>0.2</v>
      </c>
      <c r="L911" s="102">
        <v>203</v>
      </c>
    </row>
    <row r="912" spans="1:12" s="106" customFormat="1" x14ac:dyDescent="0.25">
      <c r="A912" s="98" t="s">
        <v>1821</v>
      </c>
      <c r="B912" s="99" t="s">
        <v>1822</v>
      </c>
      <c r="C912" s="100">
        <v>660</v>
      </c>
      <c r="D912" s="101">
        <v>0</v>
      </c>
      <c r="E912" s="102">
        <v>2060</v>
      </c>
      <c r="F912" s="103">
        <v>651</v>
      </c>
      <c r="G912" s="101">
        <v>0</v>
      </c>
      <c r="H912" s="104">
        <v>2077</v>
      </c>
      <c r="I912" s="100">
        <v>9</v>
      </c>
      <c r="J912" s="105">
        <v>1197</v>
      </c>
      <c r="K912" s="101">
        <v>1.4E-2</v>
      </c>
      <c r="L912" s="102">
        <v>1135</v>
      </c>
    </row>
    <row r="913" spans="1:12" s="106" customFormat="1" x14ac:dyDescent="0.25">
      <c r="A913" s="98" t="s">
        <v>1823</v>
      </c>
      <c r="B913" s="99" t="s">
        <v>1824</v>
      </c>
      <c r="C913" s="100">
        <v>3016</v>
      </c>
      <c r="D913" s="101">
        <v>0</v>
      </c>
      <c r="E913" s="102">
        <v>910</v>
      </c>
      <c r="F913" s="103">
        <v>3061</v>
      </c>
      <c r="G913" s="101">
        <v>0</v>
      </c>
      <c r="H913" s="104">
        <v>886</v>
      </c>
      <c r="I913" s="100">
        <v>-45</v>
      </c>
      <c r="J913" s="105">
        <v>1704</v>
      </c>
      <c r="K913" s="101">
        <v>-1.4999999999999999E-2</v>
      </c>
      <c r="L913" s="102">
        <v>1450</v>
      </c>
    </row>
    <row r="914" spans="1:12" s="106" customFormat="1" x14ac:dyDescent="0.25">
      <c r="A914" s="98" t="s">
        <v>1825</v>
      </c>
      <c r="B914" s="99" t="s">
        <v>1826</v>
      </c>
      <c r="C914" s="100">
        <v>1552</v>
      </c>
      <c r="D914" s="101">
        <v>0</v>
      </c>
      <c r="E914" s="102">
        <v>1453</v>
      </c>
      <c r="F914" s="103">
        <v>1589</v>
      </c>
      <c r="G914" s="101">
        <v>0</v>
      </c>
      <c r="H914" s="104">
        <v>1423</v>
      </c>
      <c r="I914" s="100">
        <v>-37</v>
      </c>
      <c r="J914" s="105">
        <v>1649</v>
      </c>
      <c r="K914" s="101">
        <v>-2.3E-2</v>
      </c>
      <c r="L914" s="102">
        <v>1540</v>
      </c>
    </row>
    <row r="915" spans="1:12" s="106" customFormat="1" x14ac:dyDescent="0.25">
      <c r="A915" s="98" t="s">
        <v>1827</v>
      </c>
      <c r="B915" s="99" t="s">
        <v>1828</v>
      </c>
      <c r="C915" s="100">
        <v>932</v>
      </c>
      <c r="D915" s="101">
        <v>0</v>
      </c>
      <c r="E915" s="102">
        <v>1847</v>
      </c>
      <c r="F915" s="103">
        <v>944</v>
      </c>
      <c r="G915" s="101">
        <v>0</v>
      </c>
      <c r="H915" s="104">
        <v>1839</v>
      </c>
      <c r="I915" s="100">
        <v>-12</v>
      </c>
      <c r="J915" s="105">
        <v>1410</v>
      </c>
      <c r="K915" s="101">
        <v>-1.2999999999999999E-2</v>
      </c>
      <c r="L915" s="102">
        <v>1430</v>
      </c>
    </row>
    <row r="916" spans="1:12" s="106" customFormat="1" x14ac:dyDescent="0.25">
      <c r="A916" s="98" t="s">
        <v>1829</v>
      </c>
      <c r="B916" s="99" t="s">
        <v>1830</v>
      </c>
      <c r="C916" s="100">
        <v>10</v>
      </c>
      <c r="D916" s="101">
        <v>0</v>
      </c>
      <c r="E916" s="102">
        <v>2572</v>
      </c>
      <c r="F916" s="103">
        <v>21</v>
      </c>
      <c r="G916" s="101">
        <v>0</v>
      </c>
      <c r="H916" s="104">
        <v>2567</v>
      </c>
      <c r="I916" s="100">
        <v>-11</v>
      </c>
      <c r="J916" s="105">
        <v>1402</v>
      </c>
      <c r="K916" s="101">
        <v>-0.52400000000000002</v>
      </c>
      <c r="L916" s="102">
        <v>2568</v>
      </c>
    </row>
    <row r="917" spans="1:12" s="106" customFormat="1" x14ac:dyDescent="0.25">
      <c r="A917" s="98" t="s">
        <v>1831</v>
      </c>
      <c r="B917" s="99" t="s">
        <v>1832</v>
      </c>
      <c r="C917" s="100">
        <v>1110</v>
      </c>
      <c r="D917" s="101">
        <v>0</v>
      </c>
      <c r="E917" s="102">
        <v>1725</v>
      </c>
      <c r="F917" s="103">
        <v>1004</v>
      </c>
      <c r="G917" s="101">
        <v>0</v>
      </c>
      <c r="H917" s="104">
        <v>1792</v>
      </c>
      <c r="I917" s="100">
        <v>106</v>
      </c>
      <c r="J917" s="105">
        <v>724</v>
      </c>
      <c r="K917" s="101">
        <v>0.106</v>
      </c>
      <c r="L917" s="102">
        <v>458</v>
      </c>
    </row>
    <row r="918" spans="1:12" s="106" customFormat="1" x14ac:dyDescent="0.25">
      <c r="A918" s="98" t="s">
        <v>1833</v>
      </c>
      <c r="B918" s="99" t="s">
        <v>1834</v>
      </c>
      <c r="C918" s="100">
        <v>758</v>
      </c>
      <c r="D918" s="101">
        <v>0</v>
      </c>
      <c r="E918" s="102">
        <v>1979</v>
      </c>
      <c r="F918" s="103">
        <v>792</v>
      </c>
      <c r="G918" s="101">
        <v>0</v>
      </c>
      <c r="H918" s="104">
        <v>1960</v>
      </c>
      <c r="I918" s="100">
        <v>-34</v>
      </c>
      <c r="J918" s="105">
        <v>1610</v>
      </c>
      <c r="K918" s="101">
        <v>-4.2999999999999997E-2</v>
      </c>
      <c r="L918" s="102">
        <v>1759</v>
      </c>
    </row>
    <row r="919" spans="1:12" s="106" customFormat="1" x14ac:dyDescent="0.25">
      <c r="A919" s="98" t="s">
        <v>1835</v>
      </c>
      <c r="B919" s="99" t="s">
        <v>1836</v>
      </c>
      <c r="C919" s="100">
        <v>1416</v>
      </c>
      <c r="D919" s="101">
        <v>0</v>
      </c>
      <c r="E919" s="102">
        <v>1524</v>
      </c>
      <c r="F919" s="103">
        <v>1393</v>
      </c>
      <c r="G919" s="101">
        <v>0</v>
      </c>
      <c r="H919" s="104">
        <v>1522</v>
      </c>
      <c r="I919" s="100">
        <v>23</v>
      </c>
      <c r="J919" s="105">
        <v>1081</v>
      </c>
      <c r="K919" s="101">
        <v>1.7000000000000001E-2</v>
      </c>
      <c r="L919" s="102">
        <v>1104</v>
      </c>
    </row>
    <row r="920" spans="1:12" s="106" customFormat="1" x14ac:dyDescent="0.25">
      <c r="A920" s="98" t="s">
        <v>1837</v>
      </c>
      <c r="B920" s="99" t="s">
        <v>126</v>
      </c>
      <c r="C920" s="100">
        <v>595</v>
      </c>
      <c r="D920" s="101">
        <v>0</v>
      </c>
      <c r="E920" s="102">
        <v>2112</v>
      </c>
      <c r="F920" s="103">
        <v>597</v>
      </c>
      <c r="G920" s="101">
        <v>0</v>
      </c>
      <c r="H920" s="104">
        <v>2121</v>
      </c>
      <c r="I920" s="100">
        <v>-2</v>
      </c>
      <c r="J920" s="105">
        <v>1297</v>
      </c>
      <c r="K920" s="101">
        <v>-3.0000000000000001E-3</v>
      </c>
      <c r="L920" s="102">
        <v>1316</v>
      </c>
    </row>
    <row r="921" spans="1:12" s="106" customFormat="1" x14ac:dyDescent="0.25">
      <c r="A921" s="98" t="s">
        <v>1838</v>
      </c>
      <c r="B921" s="99" t="s">
        <v>1710</v>
      </c>
      <c r="C921" s="100">
        <v>1952</v>
      </c>
      <c r="D921" s="101">
        <v>0</v>
      </c>
      <c r="E921" s="102">
        <v>1260</v>
      </c>
      <c r="F921" s="103">
        <v>1932</v>
      </c>
      <c r="G921" s="101">
        <v>0</v>
      </c>
      <c r="H921" s="104">
        <v>1256</v>
      </c>
      <c r="I921" s="100">
        <v>20</v>
      </c>
      <c r="J921" s="105">
        <v>1105</v>
      </c>
      <c r="K921" s="101">
        <v>0.01</v>
      </c>
      <c r="L921" s="102">
        <v>1178</v>
      </c>
    </row>
    <row r="922" spans="1:12" s="106" customFormat="1" x14ac:dyDescent="0.25">
      <c r="A922" s="98" t="s">
        <v>1839</v>
      </c>
      <c r="B922" s="99" t="s">
        <v>1840</v>
      </c>
      <c r="C922" s="100">
        <v>2249</v>
      </c>
      <c r="D922" s="101">
        <v>0</v>
      </c>
      <c r="E922" s="102">
        <v>1153</v>
      </c>
      <c r="F922" s="103">
        <v>1874</v>
      </c>
      <c r="G922" s="101">
        <v>0</v>
      </c>
      <c r="H922" s="104">
        <v>1284</v>
      </c>
      <c r="I922" s="100">
        <v>375</v>
      </c>
      <c r="J922" s="105">
        <v>379</v>
      </c>
      <c r="K922" s="101">
        <v>0.2</v>
      </c>
      <c r="L922" s="102">
        <v>203</v>
      </c>
    </row>
    <row r="923" spans="1:12" s="106" customFormat="1" x14ac:dyDescent="0.25">
      <c r="A923" s="98" t="s">
        <v>1841</v>
      </c>
      <c r="B923" s="99" t="s">
        <v>1162</v>
      </c>
      <c r="C923" s="100">
        <v>626</v>
      </c>
      <c r="D923" s="101">
        <v>0</v>
      </c>
      <c r="E923" s="102">
        <v>2090</v>
      </c>
      <c r="F923" s="103">
        <v>598</v>
      </c>
      <c r="G923" s="101">
        <v>0</v>
      </c>
      <c r="H923" s="104">
        <v>2120</v>
      </c>
      <c r="I923" s="100">
        <v>28</v>
      </c>
      <c r="J923" s="105">
        <v>1048</v>
      </c>
      <c r="K923" s="101">
        <v>4.7E-2</v>
      </c>
      <c r="L923" s="102">
        <v>833</v>
      </c>
    </row>
    <row r="924" spans="1:12" s="106" customFormat="1" x14ac:dyDescent="0.25">
      <c r="A924" s="98" t="s">
        <v>1842</v>
      </c>
      <c r="B924" s="99" t="s">
        <v>1843</v>
      </c>
      <c r="C924" s="100">
        <v>1404</v>
      </c>
      <c r="D924" s="101">
        <v>0</v>
      </c>
      <c r="E924" s="102">
        <v>1535</v>
      </c>
      <c r="F924" s="103">
        <v>1410</v>
      </c>
      <c r="G924" s="101">
        <v>0</v>
      </c>
      <c r="H924" s="104">
        <v>1513</v>
      </c>
      <c r="I924" s="100">
        <v>-6</v>
      </c>
      <c r="J924" s="105">
        <v>1346</v>
      </c>
      <c r="K924" s="101">
        <v>-4.0000000000000001E-3</v>
      </c>
      <c r="L924" s="102">
        <v>1326</v>
      </c>
    </row>
    <row r="925" spans="1:12" s="106" customFormat="1" x14ac:dyDescent="0.25">
      <c r="A925" s="98" t="s">
        <v>1844</v>
      </c>
      <c r="B925" s="99" t="s">
        <v>476</v>
      </c>
      <c r="C925" s="100">
        <v>1605</v>
      </c>
      <c r="D925" s="101">
        <v>0</v>
      </c>
      <c r="E925" s="102">
        <v>1422</v>
      </c>
      <c r="F925" s="103">
        <v>1590</v>
      </c>
      <c r="G925" s="101">
        <v>0</v>
      </c>
      <c r="H925" s="104">
        <v>1422</v>
      </c>
      <c r="I925" s="100">
        <v>15</v>
      </c>
      <c r="J925" s="105">
        <v>1140</v>
      </c>
      <c r="K925" s="101">
        <v>8.9999999999999993E-3</v>
      </c>
      <c r="L925" s="102">
        <v>1185</v>
      </c>
    </row>
    <row r="926" spans="1:12" s="106" customFormat="1" x14ac:dyDescent="0.25">
      <c r="A926" s="98" t="s">
        <v>1845</v>
      </c>
      <c r="B926" s="99" t="s">
        <v>1846</v>
      </c>
      <c r="C926" s="100">
        <v>1236</v>
      </c>
      <c r="D926" s="101">
        <v>0</v>
      </c>
      <c r="E926" s="102">
        <v>1641</v>
      </c>
      <c r="F926" s="103">
        <v>1289</v>
      </c>
      <c r="G926" s="101">
        <v>0</v>
      </c>
      <c r="H926" s="104">
        <v>1597</v>
      </c>
      <c r="I926" s="100">
        <v>-53</v>
      </c>
      <c r="J926" s="105">
        <v>1774</v>
      </c>
      <c r="K926" s="101">
        <v>-4.1000000000000002E-2</v>
      </c>
      <c r="L926" s="102">
        <v>1735</v>
      </c>
    </row>
    <row r="927" spans="1:12" s="106" customFormat="1" x14ac:dyDescent="0.25">
      <c r="A927" s="98" t="s">
        <v>1847</v>
      </c>
      <c r="B927" s="99" t="s">
        <v>1848</v>
      </c>
      <c r="C927" s="100">
        <v>2322</v>
      </c>
      <c r="D927" s="101">
        <v>0</v>
      </c>
      <c r="E927" s="102">
        <v>1128</v>
      </c>
      <c r="F927" s="103">
        <v>2251</v>
      </c>
      <c r="G927" s="101">
        <v>0</v>
      </c>
      <c r="H927" s="104">
        <v>1132</v>
      </c>
      <c r="I927" s="100">
        <v>71</v>
      </c>
      <c r="J927" s="105">
        <v>845</v>
      </c>
      <c r="K927" s="101">
        <v>3.2000000000000001E-2</v>
      </c>
      <c r="L927" s="102">
        <v>967</v>
      </c>
    </row>
    <row r="928" spans="1:12" s="106" customFormat="1" x14ac:dyDescent="0.25">
      <c r="A928" s="98" t="s">
        <v>1849</v>
      </c>
      <c r="B928" s="99" t="s">
        <v>1850</v>
      </c>
      <c r="C928" s="100">
        <v>948</v>
      </c>
      <c r="D928" s="101">
        <v>0</v>
      </c>
      <c r="E928" s="102">
        <v>1832</v>
      </c>
      <c r="F928" s="103">
        <v>991</v>
      </c>
      <c r="G928" s="101">
        <v>0</v>
      </c>
      <c r="H928" s="104">
        <v>1805</v>
      </c>
      <c r="I928" s="100">
        <v>-43</v>
      </c>
      <c r="J928" s="105">
        <v>1692</v>
      </c>
      <c r="K928" s="101">
        <v>-4.2999999999999997E-2</v>
      </c>
      <c r="L928" s="102">
        <v>1759</v>
      </c>
    </row>
    <row r="929" spans="1:12" s="106" customFormat="1" x14ac:dyDescent="0.25">
      <c r="A929" s="98" t="s">
        <v>1851</v>
      </c>
      <c r="B929" s="99" t="s">
        <v>1852</v>
      </c>
      <c r="C929" s="100">
        <v>1344</v>
      </c>
      <c r="D929" s="101">
        <v>0</v>
      </c>
      <c r="E929" s="102">
        <v>1567</v>
      </c>
      <c r="F929" s="103">
        <v>1437</v>
      </c>
      <c r="G929" s="101">
        <v>0</v>
      </c>
      <c r="H929" s="104">
        <v>1499</v>
      </c>
      <c r="I929" s="100">
        <v>-93</v>
      </c>
      <c r="J929" s="105">
        <v>1986</v>
      </c>
      <c r="K929" s="101">
        <v>-6.5000000000000002E-2</v>
      </c>
      <c r="L929" s="102">
        <v>1971</v>
      </c>
    </row>
    <row r="930" spans="1:12" s="106" customFormat="1" x14ac:dyDescent="0.25">
      <c r="A930" s="98" t="s">
        <v>1853</v>
      </c>
      <c r="B930" s="99" t="s">
        <v>154</v>
      </c>
      <c r="C930" s="100">
        <v>1609</v>
      </c>
      <c r="D930" s="101">
        <v>0</v>
      </c>
      <c r="E930" s="102">
        <v>1421</v>
      </c>
      <c r="F930" s="103">
        <v>1459</v>
      </c>
      <c r="G930" s="101">
        <v>0</v>
      </c>
      <c r="H930" s="104">
        <v>1490</v>
      </c>
      <c r="I930" s="100">
        <v>150</v>
      </c>
      <c r="J930" s="105">
        <v>629</v>
      </c>
      <c r="K930" s="101">
        <v>0.10299999999999999</v>
      </c>
      <c r="L930" s="102">
        <v>471</v>
      </c>
    </row>
    <row r="931" spans="1:12" s="106" customFormat="1" x14ac:dyDescent="0.25">
      <c r="A931" s="98" t="s">
        <v>1854</v>
      </c>
      <c r="B931" s="99" t="s">
        <v>1855</v>
      </c>
      <c r="C931" s="100">
        <v>2105</v>
      </c>
      <c r="D931" s="101">
        <v>0</v>
      </c>
      <c r="E931" s="102">
        <v>1200</v>
      </c>
      <c r="F931" s="103">
        <v>2009</v>
      </c>
      <c r="G931" s="101">
        <v>0</v>
      </c>
      <c r="H931" s="104">
        <v>1230</v>
      </c>
      <c r="I931" s="100">
        <v>96</v>
      </c>
      <c r="J931" s="105">
        <v>757</v>
      </c>
      <c r="K931" s="101">
        <v>4.8000000000000001E-2</v>
      </c>
      <c r="L931" s="102">
        <v>824</v>
      </c>
    </row>
    <row r="932" spans="1:12" s="106" customFormat="1" x14ac:dyDescent="0.25">
      <c r="A932" s="98" t="s">
        <v>1856</v>
      </c>
      <c r="B932" s="99" t="s">
        <v>1857</v>
      </c>
      <c r="C932" s="100">
        <v>1257</v>
      </c>
      <c r="D932" s="101">
        <v>0</v>
      </c>
      <c r="E932" s="102">
        <v>1622</v>
      </c>
      <c r="F932" s="103">
        <v>1148</v>
      </c>
      <c r="G932" s="101">
        <v>0</v>
      </c>
      <c r="H932" s="104">
        <v>1693</v>
      </c>
      <c r="I932" s="100">
        <v>109</v>
      </c>
      <c r="J932" s="105">
        <v>717</v>
      </c>
      <c r="K932" s="101">
        <v>9.5000000000000001E-2</v>
      </c>
      <c r="L932" s="102">
        <v>507</v>
      </c>
    </row>
    <row r="933" spans="1:12" s="106" customFormat="1" x14ac:dyDescent="0.25">
      <c r="A933" s="98" t="s">
        <v>1858</v>
      </c>
      <c r="B933" s="99" t="s">
        <v>1859</v>
      </c>
      <c r="C933" s="100">
        <v>508</v>
      </c>
      <c r="D933" s="101">
        <v>0</v>
      </c>
      <c r="E933" s="102">
        <v>2182</v>
      </c>
      <c r="F933" s="103">
        <v>500</v>
      </c>
      <c r="G933" s="101">
        <v>0</v>
      </c>
      <c r="H933" s="104">
        <v>2214</v>
      </c>
      <c r="I933" s="100">
        <v>8</v>
      </c>
      <c r="J933" s="105">
        <v>1204</v>
      </c>
      <c r="K933" s="101">
        <v>1.6E-2</v>
      </c>
      <c r="L933" s="102">
        <v>1116</v>
      </c>
    </row>
    <row r="934" spans="1:12" s="106" customFormat="1" x14ac:dyDescent="0.25">
      <c r="A934" s="98" t="s">
        <v>1860</v>
      </c>
      <c r="B934" s="99" t="s">
        <v>344</v>
      </c>
      <c r="C934" s="100">
        <v>1046</v>
      </c>
      <c r="D934" s="101">
        <v>0</v>
      </c>
      <c r="E934" s="102">
        <v>1765</v>
      </c>
      <c r="F934" s="103">
        <v>1092</v>
      </c>
      <c r="G934" s="101">
        <v>0</v>
      </c>
      <c r="H934" s="104">
        <v>1737</v>
      </c>
      <c r="I934" s="100">
        <v>-46</v>
      </c>
      <c r="J934" s="105">
        <v>1713</v>
      </c>
      <c r="K934" s="101">
        <v>-4.2000000000000003E-2</v>
      </c>
      <c r="L934" s="102">
        <v>1750</v>
      </c>
    </row>
    <row r="935" spans="1:12" s="106" customFormat="1" x14ac:dyDescent="0.25">
      <c r="A935" s="98" t="s">
        <v>1861</v>
      </c>
      <c r="B935" s="99" t="s">
        <v>1862</v>
      </c>
      <c r="C935" s="100">
        <v>545</v>
      </c>
      <c r="D935" s="101">
        <v>0</v>
      </c>
      <c r="E935" s="102">
        <v>2145</v>
      </c>
      <c r="F935" s="103">
        <v>495</v>
      </c>
      <c r="G935" s="101">
        <v>0</v>
      </c>
      <c r="H935" s="104">
        <v>2217</v>
      </c>
      <c r="I935" s="100">
        <v>50</v>
      </c>
      <c r="J935" s="105">
        <v>932</v>
      </c>
      <c r="K935" s="101">
        <v>0.10100000000000001</v>
      </c>
      <c r="L935" s="102">
        <v>478</v>
      </c>
    </row>
    <row r="936" spans="1:12" s="106" customFormat="1" x14ac:dyDescent="0.25">
      <c r="A936" s="98" t="s">
        <v>1863</v>
      </c>
      <c r="B936" s="99" t="s">
        <v>368</v>
      </c>
      <c r="C936" s="100">
        <v>5113</v>
      </c>
      <c r="D936" s="101">
        <v>0</v>
      </c>
      <c r="E936" s="102">
        <v>559</v>
      </c>
      <c r="F936" s="103">
        <v>4768</v>
      </c>
      <c r="G936" s="101">
        <v>0</v>
      </c>
      <c r="H936" s="104">
        <v>577</v>
      </c>
      <c r="I936" s="100">
        <v>345</v>
      </c>
      <c r="J936" s="105">
        <v>397</v>
      </c>
      <c r="K936" s="101">
        <v>7.1999999999999995E-2</v>
      </c>
      <c r="L936" s="102">
        <v>638</v>
      </c>
    </row>
    <row r="937" spans="1:12" s="106" customFormat="1" x14ac:dyDescent="0.25">
      <c r="A937" s="98" t="s">
        <v>1864</v>
      </c>
      <c r="B937" s="99" t="s">
        <v>1865</v>
      </c>
      <c r="C937" s="100">
        <v>1937</v>
      </c>
      <c r="D937" s="101">
        <v>0</v>
      </c>
      <c r="E937" s="102">
        <v>1268</v>
      </c>
      <c r="F937" s="103">
        <v>1972</v>
      </c>
      <c r="G937" s="101">
        <v>0</v>
      </c>
      <c r="H937" s="104">
        <v>1248</v>
      </c>
      <c r="I937" s="100">
        <v>-35</v>
      </c>
      <c r="J937" s="105">
        <v>1622</v>
      </c>
      <c r="K937" s="101">
        <v>-1.7999999999999999E-2</v>
      </c>
      <c r="L937" s="102">
        <v>1479</v>
      </c>
    </row>
    <row r="938" spans="1:12" s="106" customFormat="1" x14ac:dyDescent="0.25">
      <c r="A938" s="98" t="s">
        <v>1866</v>
      </c>
      <c r="B938" s="99" t="s">
        <v>1867</v>
      </c>
      <c r="C938" s="100">
        <v>209</v>
      </c>
      <c r="D938" s="101">
        <v>0</v>
      </c>
      <c r="E938" s="102">
        <v>2453</v>
      </c>
      <c r="F938" s="103">
        <v>194</v>
      </c>
      <c r="G938" s="101">
        <v>0</v>
      </c>
      <c r="H938" s="104">
        <v>2477</v>
      </c>
      <c r="I938" s="100">
        <v>15</v>
      </c>
      <c r="J938" s="105">
        <v>1140</v>
      </c>
      <c r="K938" s="101">
        <v>7.6999999999999999E-2</v>
      </c>
      <c r="L938" s="102">
        <v>608</v>
      </c>
    </row>
    <row r="939" spans="1:12" s="106" customFormat="1" x14ac:dyDescent="0.25">
      <c r="A939" s="98" t="s">
        <v>1868</v>
      </c>
      <c r="B939" s="99" t="s">
        <v>1869</v>
      </c>
      <c r="C939" s="100">
        <v>913</v>
      </c>
      <c r="D939" s="101">
        <v>0</v>
      </c>
      <c r="E939" s="102">
        <v>1861</v>
      </c>
      <c r="F939" s="103">
        <v>885</v>
      </c>
      <c r="G939" s="101">
        <v>0</v>
      </c>
      <c r="H939" s="104">
        <v>1884</v>
      </c>
      <c r="I939" s="100">
        <v>28</v>
      </c>
      <c r="J939" s="105">
        <v>1048</v>
      </c>
      <c r="K939" s="101">
        <v>3.2000000000000001E-2</v>
      </c>
      <c r="L939" s="102">
        <v>967</v>
      </c>
    </row>
    <row r="940" spans="1:12" s="90" customFormat="1" ht="12.75" x14ac:dyDescent="0.2">
      <c r="A940" s="91" t="s">
        <v>1870</v>
      </c>
      <c r="B940" s="90" t="s">
        <v>1871</v>
      </c>
      <c r="C940" s="92">
        <v>88765</v>
      </c>
      <c r="D940" s="93">
        <v>7.0000000000000001E-3</v>
      </c>
      <c r="E940" s="94" t="s">
        <v>10</v>
      </c>
      <c r="F940" s="95">
        <v>90366</v>
      </c>
      <c r="G940" s="93">
        <v>7.0000000000000001E-3</v>
      </c>
      <c r="H940" s="96" t="s">
        <v>10</v>
      </c>
      <c r="I940" s="92">
        <v>-1601</v>
      </c>
      <c r="J940" s="97" t="s">
        <v>10</v>
      </c>
      <c r="K940" s="93">
        <v>-1.7999999999999999E-2</v>
      </c>
      <c r="L940" s="94" t="s">
        <v>10</v>
      </c>
    </row>
    <row r="941" spans="1:12" s="106" customFormat="1" x14ac:dyDescent="0.25">
      <c r="A941" s="98" t="s">
        <v>1872</v>
      </c>
      <c r="B941" s="99" t="s">
        <v>911</v>
      </c>
      <c r="C941" s="100">
        <v>734</v>
      </c>
      <c r="D941" s="101">
        <v>0</v>
      </c>
      <c r="E941" s="102">
        <v>1994</v>
      </c>
      <c r="F941" s="103">
        <v>775</v>
      </c>
      <c r="G941" s="101">
        <v>0</v>
      </c>
      <c r="H941" s="104">
        <v>1972</v>
      </c>
      <c r="I941" s="100">
        <v>-41</v>
      </c>
      <c r="J941" s="105">
        <v>1680</v>
      </c>
      <c r="K941" s="101">
        <v>-5.2999999999999999E-2</v>
      </c>
      <c r="L941" s="102">
        <v>1864</v>
      </c>
    </row>
    <row r="942" spans="1:12" s="106" customFormat="1" x14ac:dyDescent="0.25">
      <c r="A942" s="98" t="s">
        <v>1873</v>
      </c>
      <c r="B942" s="99" t="s">
        <v>1602</v>
      </c>
      <c r="C942" s="100">
        <v>902</v>
      </c>
      <c r="D942" s="101">
        <v>0</v>
      </c>
      <c r="E942" s="102">
        <v>1872</v>
      </c>
      <c r="F942" s="103">
        <v>903</v>
      </c>
      <c r="G942" s="101">
        <v>0</v>
      </c>
      <c r="H942" s="104">
        <v>1876</v>
      </c>
      <c r="I942" s="100">
        <v>-1</v>
      </c>
      <c r="J942" s="105">
        <v>1286</v>
      </c>
      <c r="K942" s="101">
        <v>-1E-3</v>
      </c>
      <c r="L942" s="102">
        <v>1285</v>
      </c>
    </row>
    <row r="943" spans="1:12" s="106" customFormat="1" x14ac:dyDescent="0.25">
      <c r="A943" s="98" t="s">
        <v>1874</v>
      </c>
      <c r="B943" s="99" t="s">
        <v>638</v>
      </c>
      <c r="C943" s="100">
        <v>1919</v>
      </c>
      <c r="D943" s="101">
        <v>0</v>
      </c>
      <c r="E943" s="102">
        <v>1278</v>
      </c>
      <c r="F943" s="103">
        <v>2051</v>
      </c>
      <c r="G943" s="101">
        <v>0</v>
      </c>
      <c r="H943" s="104">
        <v>1208</v>
      </c>
      <c r="I943" s="100">
        <v>-132</v>
      </c>
      <c r="J943" s="105">
        <v>2140</v>
      </c>
      <c r="K943" s="101">
        <v>-6.4000000000000001E-2</v>
      </c>
      <c r="L943" s="102">
        <v>1960</v>
      </c>
    </row>
    <row r="944" spans="1:12" s="106" customFormat="1" x14ac:dyDescent="0.25">
      <c r="A944" s="98" t="s">
        <v>1875</v>
      </c>
      <c r="B944" s="99" t="s">
        <v>1876</v>
      </c>
      <c r="C944" s="100">
        <v>337</v>
      </c>
      <c r="D944" s="101">
        <v>0</v>
      </c>
      <c r="E944" s="102">
        <v>2348</v>
      </c>
      <c r="F944" s="103">
        <v>378</v>
      </c>
      <c r="G944" s="101">
        <v>0</v>
      </c>
      <c r="H944" s="104">
        <v>2327</v>
      </c>
      <c r="I944" s="100">
        <v>-41</v>
      </c>
      <c r="J944" s="105">
        <v>1680</v>
      </c>
      <c r="K944" s="101">
        <v>-0.108</v>
      </c>
      <c r="L944" s="102">
        <v>2309</v>
      </c>
    </row>
    <row r="945" spans="1:12" s="106" customFormat="1" x14ac:dyDescent="0.25">
      <c r="A945" s="98" t="s">
        <v>1877</v>
      </c>
      <c r="B945" s="99" t="s">
        <v>1878</v>
      </c>
      <c r="C945" s="100">
        <v>1563</v>
      </c>
      <c r="D945" s="101">
        <v>0</v>
      </c>
      <c r="E945" s="102">
        <v>1443</v>
      </c>
      <c r="F945" s="103">
        <v>1486</v>
      </c>
      <c r="G945" s="101">
        <v>0</v>
      </c>
      <c r="H945" s="104">
        <v>1475</v>
      </c>
      <c r="I945" s="100">
        <v>77</v>
      </c>
      <c r="J945" s="105">
        <v>826</v>
      </c>
      <c r="K945" s="101">
        <v>5.1999999999999998E-2</v>
      </c>
      <c r="L945" s="102">
        <v>796</v>
      </c>
    </row>
    <row r="946" spans="1:12" s="106" customFormat="1" x14ac:dyDescent="0.25">
      <c r="A946" s="98" t="s">
        <v>1879</v>
      </c>
      <c r="B946" s="99" t="s">
        <v>1880</v>
      </c>
      <c r="C946" s="100">
        <v>2595</v>
      </c>
      <c r="D946" s="101">
        <v>0</v>
      </c>
      <c r="E946" s="102">
        <v>1021</v>
      </c>
      <c r="F946" s="103">
        <v>2363</v>
      </c>
      <c r="G946" s="101">
        <v>0</v>
      </c>
      <c r="H946" s="104">
        <v>1084</v>
      </c>
      <c r="I946" s="100">
        <v>232</v>
      </c>
      <c r="J946" s="105">
        <v>493</v>
      </c>
      <c r="K946" s="101">
        <v>9.8000000000000004E-2</v>
      </c>
      <c r="L946" s="102">
        <v>493</v>
      </c>
    </row>
    <row r="947" spans="1:12" s="106" customFormat="1" x14ac:dyDescent="0.25">
      <c r="A947" s="98" t="s">
        <v>1881</v>
      </c>
      <c r="B947" s="99" t="s">
        <v>1882</v>
      </c>
      <c r="C947" s="100">
        <v>218</v>
      </c>
      <c r="D947" s="101">
        <v>0</v>
      </c>
      <c r="E947" s="102">
        <v>2447</v>
      </c>
      <c r="F947" s="103">
        <v>247</v>
      </c>
      <c r="G947" s="101">
        <v>0</v>
      </c>
      <c r="H947" s="104">
        <v>2427</v>
      </c>
      <c r="I947" s="100">
        <v>-29</v>
      </c>
      <c r="J947" s="105">
        <v>1565</v>
      </c>
      <c r="K947" s="101">
        <v>-0.11700000000000001</v>
      </c>
      <c r="L947" s="102">
        <v>2351</v>
      </c>
    </row>
    <row r="948" spans="1:12" s="106" customFormat="1" x14ac:dyDescent="0.25">
      <c r="A948" s="98" t="s">
        <v>1883</v>
      </c>
      <c r="B948" s="99" t="s">
        <v>1884</v>
      </c>
      <c r="C948" s="100">
        <v>1136</v>
      </c>
      <c r="D948" s="101">
        <v>0</v>
      </c>
      <c r="E948" s="102">
        <v>1703</v>
      </c>
      <c r="F948" s="103">
        <v>1148</v>
      </c>
      <c r="G948" s="101">
        <v>0</v>
      </c>
      <c r="H948" s="104">
        <v>1693</v>
      </c>
      <c r="I948" s="100">
        <v>-12</v>
      </c>
      <c r="J948" s="105">
        <v>1410</v>
      </c>
      <c r="K948" s="101">
        <v>-0.01</v>
      </c>
      <c r="L948" s="102">
        <v>1397</v>
      </c>
    </row>
    <row r="949" spans="1:12" s="106" customFormat="1" x14ac:dyDescent="0.25">
      <c r="A949" s="98" t="s">
        <v>1885</v>
      </c>
      <c r="B949" s="99" t="s">
        <v>1886</v>
      </c>
      <c r="C949" s="100">
        <v>1476</v>
      </c>
      <c r="D949" s="101">
        <v>0</v>
      </c>
      <c r="E949" s="102">
        <v>1499</v>
      </c>
      <c r="F949" s="103">
        <v>1550</v>
      </c>
      <c r="G949" s="101">
        <v>0</v>
      </c>
      <c r="H949" s="104">
        <v>1443</v>
      </c>
      <c r="I949" s="100">
        <v>-74</v>
      </c>
      <c r="J949" s="105">
        <v>1889</v>
      </c>
      <c r="K949" s="101">
        <v>-4.8000000000000001E-2</v>
      </c>
      <c r="L949" s="102">
        <v>1809</v>
      </c>
    </row>
    <row r="950" spans="1:12" s="106" customFormat="1" x14ac:dyDescent="0.25">
      <c r="A950" s="98" t="s">
        <v>1887</v>
      </c>
      <c r="B950" s="99" t="s">
        <v>1888</v>
      </c>
      <c r="C950" s="100">
        <v>653</v>
      </c>
      <c r="D950" s="101">
        <v>0</v>
      </c>
      <c r="E950" s="102">
        <v>2066</v>
      </c>
      <c r="F950" s="103">
        <v>708</v>
      </c>
      <c r="G950" s="101">
        <v>0</v>
      </c>
      <c r="H950" s="104">
        <v>2029</v>
      </c>
      <c r="I950" s="100">
        <v>-55</v>
      </c>
      <c r="J950" s="105">
        <v>1789</v>
      </c>
      <c r="K950" s="101">
        <v>-7.8E-2</v>
      </c>
      <c r="L950" s="102">
        <v>2079</v>
      </c>
    </row>
    <row r="951" spans="1:12" s="106" customFormat="1" x14ac:dyDescent="0.25">
      <c r="A951" s="98" t="s">
        <v>1889</v>
      </c>
      <c r="B951" s="99" t="s">
        <v>1890</v>
      </c>
      <c r="C951" s="100">
        <v>774</v>
      </c>
      <c r="D951" s="101">
        <v>0</v>
      </c>
      <c r="E951" s="102">
        <v>1968</v>
      </c>
      <c r="F951" s="103">
        <v>848</v>
      </c>
      <c r="G951" s="101">
        <v>0</v>
      </c>
      <c r="H951" s="104">
        <v>1921</v>
      </c>
      <c r="I951" s="100">
        <v>-74</v>
      </c>
      <c r="J951" s="105">
        <v>1889</v>
      </c>
      <c r="K951" s="101">
        <v>-8.6999999999999994E-2</v>
      </c>
      <c r="L951" s="102">
        <v>2159</v>
      </c>
    </row>
    <row r="952" spans="1:12" s="106" customFormat="1" x14ac:dyDescent="0.25">
      <c r="A952" s="98" t="s">
        <v>1891</v>
      </c>
      <c r="B952" s="99" t="s">
        <v>1892</v>
      </c>
      <c r="C952" s="100">
        <v>1559</v>
      </c>
      <c r="D952" s="101">
        <v>0</v>
      </c>
      <c r="E952" s="102">
        <v>1446</v>
      </c>
      <c r="F952" s="103">
        <v>1597</v>
      </c>
      <c r="G952" s="101">
        <v>0</v>
      </c>
      <c r="H952" s="104">
        <v>1420</v>
      </c>
      <c r="I952" s="100">
        <v>-38</v>
      </c>
      <c r="J952" s="105">
        <v>1661</v>
      </c>
      <c r="K952" s="101">
        <v>-2.4E-2</v>
      </c>
      <c r="L952" s="102">
        <v>1552</v>
      </c>
    </row>
    <row r="953" spans="1:12" s="106" customFormat="1" x14ac:dyDescent="0.25">
      <c r="A953" s="98" t="s">
        <v>1893</v>
      </c>
      <c r="B953" s="99" t="s">
        <v>1894</v>
      </c>
      <c r="C953" s="100">
        <v>922</v>
      </c>
      <c r="D953" s="101">
        <v>0</v>
      </c>
      <c r="E953" s="102">
        <v>1857</v>
      </c>
      <c r="F953" s="103">
        <v>848</v>
      </c>
      <c r="G953" s="101">
        <v>0</v>
      </c>
      <c r="H953" s="104">
        <v>1921</v>
      </c>
      <c r="I953" s="100">
        <v>74</v>
      </c>
      <c r="J953" s="105">
        <v>835</v>
      </c>
      <c r="K953" s="101">
        <v>8.6999999999999994E-2</v>
      </c>
      <c r="L953" s="102">
        <v>547</v>
      </c>
    </row>
    <row r="954" spans="1:12" s="106" customFormat="1" x14ac:dyDescent="0.25">
      <c r="A954" s="98" t="s">
        <v>1895</v>
      </c>
      <c r="B954" s="99" t="s">
        <v>1480</v>
      </c>
      <c r="C954" s="100">
        <v>1620</v>
      </c>
      <c r="D954" s="101">
        <v>0</v>
      </c>
      <c r="E954" s="102">
        <v>1412</v>
      </c>
      <c r="F954" s="103">
        <v>1434</v>
      </c>
      <c r="G954" s="101">
        <v>0</v>
      </c>
      <c r="H954" s="104">
        <v>1500</v>
      </c>
      <c r="I954" s="100">
        <v>186</v>
      </c>
      <c r="J954" s="105">
        <v>560</v>
      </c>
      <c r="K954" s="101">
        <v>0.13</v>
      </c>
      <c r="L954" s="102">
        <v>368</v>
      </c>
    </row>
    <row r="955" spans="1:12" s="106" customFormat="1" x14ac:dyDescent="0.25">
      <c r="A955" s="98" t="s">
        <v>1896</v>
      </c>
      <c r="B955" s="99" t="s">
        <v>1897</v>
      </c>
      <c r="C955" s="100">
        <v>1493</v>
      </c>
      <c r="D955" s="101">
        <v>0</v>
      </c>
      <c r="E955" s="102">
        <v>1491</v>
      </c>
      <c r="F955" s="103">
        <v>1485</v>
      </c>
      <c r="G955" s="101">
        <v>0</v>
      </c>
      <c r="H955" s="104">
        <v>1476</v>
      </c>
      <c r="I955" s="100">
        <v>8</v>
      </c>
      <c r="J955" s="105">
        <v>1204</v>
      </c>
      <c r="K955" s="101">
        <v>5.0000000000000001E-3</v>
      </c>
      <c r="L955" s="102">
        <v>1226</v>
      </c>
    </row>
    <row r="956" spans="1:12" s="106" customFormat="1" x14ac:dyDescent="0.25">
      <c r="A956" s="98" t="s">
        <v>1898</v>
      </c>
      <c r="B956" s="99" t="s">
        <v>1899</v>
      </c>
      <c r="C956" s="100">
        <v>1023</v>
      </c>
      <c r="D956" s="101">
        <v>0</v>
      </c>
      <c r="E956" s="102">
        <v>1779</v>
      </c>
      <c r="F956" s="103">
        <v>1104</v>
      </c>
      <c r="G956" s="101">
        <v>0</v>
      </c>
      <c r="H956" s="104">
        <v>1727</v>
      </c>
      <c r="I956" s="100">
        <v>-81</v>
      </c>
      <c r="J956" s="105">
        <v>1924</v>
      </c>
      <c r="K956" s="101">
        <v>-7.2999999999999995E-2</v>
      </c>
      <c r="L956" s="102">
        <v>2042</v>
      </c>
    </row>
    <row r="957" spans="1:12" s="106" customFormat="1" x14ac:dyDescent="0.25">
      <c r="A957" s="98" t="s">
        <v>1900</v>
      </c>
      <c r="B957" s="99" t="s">
        <v>1710</v>
      </c>
      <c r="C957" s="100">
        <v>1454</v>
      </c>
      <c r="D957" s="101">
        <v>0</v>
      </c>
      <c r="E957" s="102">
        <v>1507</v>
      </c>
      <c r="F957" s="103">
        <v>1487</v>
      </c>
      <c r="G957" s="101">
        <v>0</v>
      </c>
      <c r="H957" s="104">
        <v>1474</v>
      </c>
      <c r="I957" s="100">
        <v>-33</v>
      </c>
      <c r="J957" s="105">
        <v>1601</v>
      </c>
      <c r="K957" s="101">
        <v>-2.1999999999999999E-2</v>
      </c>
      <c r="L957" s="102">
        <v>1526</v>
      </c>
    </row>
    <row r="958" spans="1:12" s="106" customFormat="1" x14ac:dyDescent="0.25">
      <c r="A958" s="98" t="s">
        <v>1901</v>
      </c>
      <c r="B958" s="99" t="s">
        <v>1902</v>
      </c>
      <c r="C958" s="100">
        <v>2940</v>
      </c>
      <c r="D958" s="101">
        <v>0</v>
      </c>
      <c r="E958" s="102">
        <v>927</v>
      </c>
      <c r="F958" s="103">
        <v>3092</v>
      </c>
      <c r="G958" s="101">
        <v>0</v>
      </c>
      <c r="H958" s="104">
        <v>876</v>
      </c>
      <c r="I958" s="100">
        <v>-152</v>
      </c>
      <c r="J958" s="105">
        <v>2196</v>
      </c>
      <c r="K958" s="101">
        <v>-4.9000000000000002E-2</v>
      </c>
      <c r="L958" s="102">
        <v>1813</v>
      </c>
    </row>
    <row r="959" spans="1:12" s="106" customFormat="1" x14ac:dyDescent="0.25">
      <c r="A959" s="98" t="s">
        <v>1903</v>
      </c>
      <c r="B959" s="99" t="s">
        <v>1904</v>
      </c>
      <c r="C959" s="100">
        <v>526</v>
      </c>
      <c r="D959" s="101">
        <v>0</v>
      </c>
      <c r="E959" s="102">
        <v>2164</v>
      </c>
      <c r="F959" s="103">
        <v>605</v>
      </c>
      <c r="G959" s="101">
        <v>0</v>
      </c>
      <c r="H959" s="104">
        <v>2115</v>
      </c>
      <c r="I959" s="100">
        <v>-79</v>
      </c>
      <c r="J959" s="105">
        <v>1915</v>
      </c>
      <c r="K959" s="101">
        <v>-0.13100000000000001</v>
      </c>
      <c r="L959" s="102">
        <v>2399</v>
      </c>
    </row>
    <row r="960" spans="1:12" s="106" customFormat="1" x14ac:dyDescent="0.25">
      <c r="A960" s="98" t="s">
        <v>1905</v>
      </c>
      <c r="B960" s="99" t="s">
        <v>1906</v>
      </c>
      <c r="C960" s="100">
        <v>1040</v>
      </c>
      <c r="D960" s="101">
        <v>0</v>
      </c>
      <c r="E960" s="102">
        <v>1771</v>
      </c>
      <c r="F960" s="103">
        <v>1155</v>
      </c>
      <c r="G960" s="101">
        <v>0</v>
      </c>
      <c r="H960" s="104">
        <v>1687</v>
      </c>
      <c r="I960" s="100">
        <v>-115</v>
      </c>
      <c r="J960" s="105">
        <v>2078</v>
      </c>
      <c r="K960" s="101">
        <v>-0.1</v>
      </c>
      <c r="L960" s="102">
        <v>2252</v>
      </c>
    </row>
    <row r="961" spans="1:12" s="106" customFormat="1" x14ac:dyDescent="0.25">
      <c r="A961" s="98" t="s">
        <v>1907</v>
      </c>
      <c r="B961" s="99" t="s">
        <v>1908</v>
      </c>
      <c r="C961" s="100">
        <v>13388</v>
      </c>
      <c r="D961" s="101">
        <v>1E-3</v>
      </c>
      <c r="E961" s="102">
        <v>179</v>
      </c>
      <c r="F961" s="103">
        <v>13685</v>
      </c>
      <c r="G961" s="101">
        <v>1E-3</v>
      </c>
      <c r="H961" s="104">
        <v>154</v>
      </c>
      <c r="I961" s="100">
        <v>-297</v>
      </c>
      <c r="J961" s="105">
        <v>2360</v>
      </c>
      <c r="K961" s="101">
        <v>-2.1999999999999999E-2</v>
      </c>
      <c r="L961" s="102">
        <v>1526</v>
      </c>
    </row>
    <row r="962" spans="1:12" s="106" customFormat="1" x14ac:dyDescent="0.25">
      <c r="A962" s="98" t="s">
        <v>1909</v>
      </c>
      <c r="B962" s="99" t="s">
        <v>1910</v>
      </c>
      <c r="C962" s="100">
        <v>1410</v>
      </c>
      <c r="D962" s="101">
        <v>0</v>
      </c>
      <c r="E962" s="102">
        <v>1532</v>
      </c>
      <c r="F962" s="103">
        <v>1387</v>
      </c>
      <c r="G962" s="101">
        <v>0</v>
      </c>
      <c r="H962" s="104">
        <v>1525</v>
      </c>
      <c r="I962" s="100">
        <v>23</v>
      </c>
      <c r="J962" s="105">
        <v>1081</v>
      </c>
      <c r="K962" s="101">
        <v>1.7000000000000001E-2</v>
      </c>
      <c r="L962" s="102">
        <v>1104</v>
      </c>
    </row>
    <row r="963" spans="1:12" s="106" customFormat="1" x14ac:dyDescent="0.25">
      <c r="A963" s="98" t="s">
        <v>1911</v>
      </c>
      <c r="B963" s="99" t="s">
        <v>1912</v>
      </c>
      <c r="C963" s="100">
        <v>1877</v>
      </c>
      <c r="D963" s="101">
        <v>0</v>
      </c>
      <c r="E963" s="102">
        <v>1299</v>
      </c>
      <c r="F963" s="103">
        <v>1880</v>
      </c>
      <c r="G963" s="101">
        <v>0</v>
      </c>
      <c r="H963" s="104">
        <v>1283</v>
      </c>
      <c r="I963" s="100">
        <v>-3</v>
      </c>
      <c r="J963" s="105">
        <v>1308</v>
      </c>
      <c r="K963" s="101">
        <v>-2E-3</v>
      </c>
      <c r="L963" s="102">
        <v>1299</v>
      </c>
    </row>
    <row r="964" spans="1:12" s="106" customFormat="1" x14ac:dyDescent="0.25">
      <c r="A964" s="98" t="s">
        <v>1913</v>
      </c>
      <c r="B964" s="99" t="s">
        <v>344</v>
      </c>
      <c r="C964" s="100">
        <v>462</v>
      </c>
      <c r="D964" s="101">
        <v>0</v>
      </c>
      <c r="E964" s="102">
        <v>2231</v>
      </c>
      <c r="F964" s="103">
        <v>531</v>
      </c>
      <c r="G964" s="101">
        <v>0</v>
      </c>
      <c r="H964" s="104">
        <v>2180</v>
      </c>
      <c r="I964" s="100">
        <v>-69</v>
      </c>
      <c r="J964" s="105">
        <v>1874</v>
      </c>
      <c r="K964" s="101">
        <v>-0.13</v>
      </c>
      <c r="L964" s="102">
        <v>2394</v>
      </c>
    </row>
    <row r="965" spans="1:12" s="106" customFormat="1" x14ac:dyDescent="0.25">
      <c r="A965" s="98" t="s">
        <v>1914</v>
      </c>
      <c r="B965" s="99" t="s">
        <v>1915</v>
      </c>
      <c r="C965" s="100">
        <v>1782</v>
      </c>
      <c r="D965" s="101">
        <v>0</v>
      </c>
      <c r="E965" s="102">
        <v>1341</v>
      </c>
      <c r="F965" s="103">
        <v>1838</v>
      </c>
      <c r="G965" s="101">
        <v>0</v>
      </c>
      <c r="H965" s="104">
        <v>1299</v>
      </c>
      <c r="I965" s="100">
        <v>-56</v>
      </c>
      <c r="J965" s="105">
        <v>1794</v>
      </c>
      <c r="K965" s="101">
        <v>-0.03</v>
      </c>
      <c r="L965" s="102">
        <v>1611</v>
      </c>
    </row>
    <row r="966" spans="1:12" s="106" customFormat="1" x14ac:dyDescent="0.25">
      <c r="A966" s="98" t="s">
        <v>1916</v>
      </c>
      <c r="B966" s="99" t="s">
        <v>806</v>
      </c>
      <c r="C966" s="100">
        <v>1475</v>
      </c>
      <c r="D966" s="101">
        <v>0</v>
      </c>
      <c r="E966" s="102">
        <v>1502</v>
      </c>
      <c r="F966" s="103">
        <v>1379</v>
      </c>
      <c r="G966" s="101">
        <v>0</v>
      </c>
      <c r="H966" s="104">
        <v>1530</v>
      </c>
      <c r="I966" s="100">
        <v>96</v>
      </c>
      <c r="J966" s="105">
        <v>757</v>
      </c>
      <c r="K966" s="101">
        <v>7.0000000000000007E-2</v>
      </c>
      <c r="L966" s="102">
        <v>651</v>
      </c>
    </row>
    <row r="967" spans="1:12" s="106" customFormat="1" x14ac:dyDescent="0.25">
      <c r="A967" s="98" t="s">
        <v>1917</v>
      </c>
      <c r="B967" s="99" t="s">
        <v>1918</v>
      </c>
      <c r="C967" s="100">
        <v>1506</v>
      </c>
      <c r="D967" s="101">
        <v>0</v>
      </c>
      <c r="E967" s="102">
        <v>1481</v>
      </c>
      <c r="F967" s="103">
        <v>1343</v>
      </c>
      <c r="G967" s="101">
        <v>0</v>
      </c>
      <c r="H967" s="104">
        <v>1558</v>
      </c>
      <c r="I967" s="100">
        <v>163</v>
      </c>
      <c r="J967" s="105">
        <v>597</v>
      </c>
      <c r="K967" s="101">
        <v>0.121</v>
      </c>
      <c r="L967" s="102">
        <v>403</v>
      </c>
    </row>
    <row r="968" spans="1:12" s="106" customFormat="1" x14ac:dyDescent="0.25">
      <c r="A968" s="98" t="s">
        <v>1919</v>
      </c>
      <c r="B968" s="99" t="s">
        <v>950</v>
      </c>
      <c r="C968" s="100">
        <v>1840</v>
      </c>
      <c r="D968" s="101">
        <v>0</v>
      </c>
      <c r="E968" s="102">
        <v>1311</v>
      </c>
      <c r="F968" s="103">
        <v>1745</v>
      </c>
      <c r="G968" s="101">
        <v>0</v>
      </c>
      <c r="H968" s="104">
        <v>1347</v>
      </c>
      <c r="I968" s="100">
        <v>95</v>
      </c>
      <c r="J968" s="105">
        <v>763</v>
      </c>
      <c r="K968" s="101">
        <v>5.3999999999999999E-2</v>
      </c>
      <c r="L968" s="102">
        <v>775</v>
      </c>
    </row>
    <row r="969" spans="1:12" s="106" customFormat="1" x14ac:dyDescent="0.25">
      <c r="A969" s="98" t="s">
        <v>1920</v>
      </c>
      <c r="B969" s="99" t="s">
        <v>1542</v>
      </c>
      <c r="C969" s="100">
        <v>2933</v>
      </c>
      <c r="D969" s="101">
        <v>0</v>
      </c>
      <c r="E969" s="102">
        <v>930</v>
      </c>
      <c r="F969" s="103">
        <v>2941</v>
      </c>
      <c r="G969" s="101">
        <v>0</v>
      </c>
      <c r="H969" s="104">
        <v>920</v>
      </c>
      <c r="I969" s="100">
        <v>-8</v>
      </c>
      <c r="J969" s="105">
        <v>1365</v>
      </c>
      <c r="K969" s="101">
        <v>-3.0000000000000001E-3</v>
      </c>
      <c r="L969" s="102">
        <v>1316</v>
      </c>
    </row>
    <row r="970" spans="1:12" s="106" customFormat="1" x14ac:dyDescent="0.25">
      <c r="A970" s="98" t="s">
        <v>1921</v>
      </c>
      <c r="B970" s="99" t="s">
        <v>1922</v>
      </c>
      <c r="C970" s="100">
        <v>997</v>
      </c>
      <c r="D970" s="101">
        <v>0</v>
      </c>
      <c r="E970" s="102">
        <v>1799</v>
      </c>
      <c r="F970" s="103">
        <v>1071</v>
      </c>
      <c r="G970" s="101">
        <v>0</v>
      </c>
      <c r="H970" s="104">
        <v>1746</v>
      </c>
      <c r="I970" s="100">
        <v>-74</v>
      </c>
      <c r="J970" s="105">
        <v>1889</v>
      </c>
      <c r="K970" s="101">
        <v>-6.9000000000000006E-2</v>
      </c>
      <c r="L970" s="102">
        <v>2006</v>
      </c>
    </row>
    <row r="971" spans="1:12" s="106" customFormat="1" x14ac:dyDescent="0.25">
      <c r="A971" s="98" t="s">
        <v>1923</v>
      </c>
      <c r="B971" s="99" t="s">
        <v>1924</v>
      </c>
      <c r="C971" s="100">
        <v>2037</v>
      </c>
      <c r="D971" s="101">
        <v>0</v>
      </c>
      <c r="E971" s="102">
        <v>1225</v>
      </c>
      <c r="F971" s="103">
        <v>2047</v>
      </c>
      <c r="G971" s="101">
        <v>0</v>
      </c>
      <c r="H971" s="104">
        <v>1210</v>
      </c>
      <c r="I971" s="100">
        <v>-10</v>
      </c>
      <c r="J971" s="105">
        <v>1391</v>
      </c>
      <c r="K971" s="101">
        <v>-5.0000000000000001E-3</v>
      </c>
      <c r="L971" s="102">
        <v>1344</v>
      </c>
    </row>
    <row r="972" spans="1:12" s="106" customFormat="1" x14ac:dyDescent="0.25">
      <c r="A972" s="98" t="s">
        <v>1925</v>
      </c>
      <c r="B972" s="99" t="s">
        <v>1926</v>
      </c>
      <c r="C972" s="100">
        <v>1832</v>
      </c>
      <c r="D972" s="101">
        <v>0</v>
      </c>
      <c r="E972" s="102">
        <v>1317</v>
      </c>
      <c r="F972" s="103">
        <v>1740</v>
      </c>
      <c r="G972" s="101">
        <v>0</v>
      </c>
      <c r="H972" s="104">
        <v>1351</v>
      </c>
      <c r="I972" s="100">
        <v>92</v>
      </c>
      <c r="J972" s="105">
        <v>770</v>
      </c>
      <c r="K972" s="101">
        <v>5.2999999999999999E-2</v>
      </c>
      <c r="L972" s="102">
        <v>784</v>
      </c>
    </row>
    <row r="973" spans="1:12" s="106" customFormat="1" x14ac:dyDescent="0.25">
      <c r="A973" s="98" t="s">
        <v>1927</v>
      </c>
      <c r="B973" s="99" t="s">
        <v>1928</v>
      </c>
      <c r="C973" s="100">
        <v>305</v>
      </c>
      <c r="D973" s="101">
        <v>0</v>
      </c>
      <c r="E973" s="102">
        <v>2374</v>
      </c>
      <c r="F973" s="103">
        <v>333</v>
      </c>
      <c r="G973" s="101">
        <v>0</v>
      </c>
      <c r="H973" s="104">
        <v>2357</v>
      </c>
      <c r="I973" s="100">
        <v>-28</v>
      </c>
      <c r="J973" s="105">
        <v>1560</v>
      </c>
      <c r="K973" s="101">
        <v>-8.4000000000000005E-2</v>
      </c>
      <c r="L973" s="102">
        <v>2135</v>
      </c>
    </row>
    <row r="974" spans="1:12" s="106" customFormat="1" x14ac:dyDescent="0.25">
      <c r="A974" s="98" t="s">
        <v>1929</v>
      </c>
      <c r="B974" s="99" t="s">
        <v>826</v>
      </c>
      <c r="C974" s="100">
        <v>1548</v>
      </c>
      <c r="D974" s="101">
        <v>0</v>
      </c>
      <c r="E974" s="102">
        <v>1454</v>
      </c>
      <c r="F974" s="103">
        <v>1571</v>
      </c>
      <c r="G974" s="101">
        <v>0</v>
      </c>
      <c r="H974" s="104">
        <v>1431</v>
      </c>
      <c r="I974" s="100">
        <v>-23</v>
      </c>
      <c r="J974" s="105">
        <v>1522</v>
      </c>
      <c r="K974" s="101">
        <v>-1.4999999999999999E-2</v>
      </c>
      <c r="L974" s="102">
        <v>1450</v>
      </c>
    </row>
    <row r="975" spans="1:12" s="106" customFormat="1" x14ac:dyDescent="0.25">
      <c r="A975" s="98" t="s">
        <v>1930</v>
      </c>
      <c r="B975" s="99" t="s">
        <v>1931</v>
      </c>
      <c r="C975" s="100">
        <v>477</v>
      </c>
      <c r="D975" s="101">
        <v>0</v>
      </c>
      <c r="E975" s="102">
        <v>2220</v>
      </c>
      <c r="F975" s="103">
        <v>491</v>
      </c>
      <c r="G975" s="101">
        <v>0</v>
      </c>
      <c r="H975" s="104">
        <v>2223</v>
      </c>
      <c r="I975" s="100">
        <v>-14</v>
      </c>
      <c r="J975" s="105">
        <v>1439</v>
      </c>
      <c r="K975" s="101">
        <v>-2.9000000000000001E-2</v>
      </c>
      <c r="L975" s="102">
        <v>1600</v>
      </c>
    </row>
    <row r="976" spans="1:12" s="106" customFormat="1" x14ac:dyDescent="0.25">
      <c r="A976" s="98" t="s">
        <v>1932</v>
      </c>
      <c r="B976" s="99" t="s">
        <v>1933</v>
      </c>
      <c r="C976" s="100">
        <v>804</v>
      </c>
      <c r="D976" s="101">
        <v>0</v>
      </c>
      <c r="E976" s="102">
        <v>1946</v>
      </c>
      <c r="F976" s="103">
        <v>908</v>
      </c>
      <c r="G976" s="101">
        <v>0</v>
      </c>
      <c r="H976" s="104">
        <v>1869</v>
      </c>
      <c r="I976" s="100">
        <v>-104</v>
      </c>
      <c r="J976" s="105">
        <v>2030</v>
      </c>
      <c r="K976" s="101">
        <v>-0.115</v>
      </c>
      <c r="L976" s="102">
        <v>2343</v>
      </c>
    </row>
    <row r="977" spans="1:12" s="106" customFormat="1" x14ac:dyDescent="0.25">
      <c r="A977" s="98" t="s">
        <v>1934</v>
      </c>
      <c r="B977" s="99" t="s">
        <v>1315</v>
      </c>
      <c r="C977" s="100">
        <v>1236</v>
      </c>
      <c r="D977" s="101">
        <v>0</v>
      </c>
      <c r="E977" s="102">
        <v>1641</v>
      </c>
      <c r="F977" s="103">
        <v>1350</v>
      </c>
      <c r="G977" s="101">
        <v>0</v>
      </c>
      <c r="H977" s="104">
        <v>1550</v>
      </c>
      <c r="I977" s="100">
        <v>-114</v>
      </c>
      <c r="J977" s="105">
        <v>2072</v>
      </c>
      <c r="K977" s="101">
        <v>-8.4000000000000005E-2</v>
      </c>
      <c r="L977" s="102">
        <v>2135</v>
      </c>
    </row>
    <row r="978" spans="1:12" s="106" customFormat="1" x14ac:dyDescent="0.25">
      <c r="A978" s="98" t="s">
        <v>1935</v>
      </c>
      <c r="B978" s="99" t="s">
        <v>1197</v>
      </c>
      <c r="C978" s="100">
        <v>2027</v>
      </c>
      <c r="D978" s="101">
        <v>0</v>
      </c>
      <c r="E978" s="102">
        <v>1229</v>
      </c>
      <c r="F978" s="103">
        <v>2172</v>
      </c>
      <c r="G978" s="101">
        <v>0</v>
      </c>
      <c r="H978" s="104">
        <v>1166</v>
      </c>
      <c r="I978" s="100">
        <v>-145</v>
      </c>
      <c r="J978" s="105">
        <v>2170</v>
      </c>
      <c r="K978" s="101">
        <v>-6.7000000000000004E-2</v>
      </c>
      <c r="L978" s="102">
        <v>1987</v>
      </c>
    </row>
    <row r="979" spans="1:12" s="106" customFormat="1" x14ac:dyDescent="0.25">
      <c r="A979" s="98" t="s">
        <v>1936</v>
      </c>
      <c r="B979" s="99" t="s">
        <v>1937</v>
      </c>
      <c r="C979" s="100">
        <v>5601</v>
      </c>
      <c r="D979" s="101">
        <v>0</v>
      </c>
      <c r="E979" s="102">
        <v>504</v>
      </c>
      <c r="F979" s="103">
        <v>6146</v>
      </c>
      <c r="G979" s="101">
        <v>1E-3</v>
      </c>
      <c r="H979" s="104">
        <v>438</v>
      </c>
      <c r="I979" s="100">
        <v>-545</v>
      </c>
      <c r="J979" s="105">
        <v>2472</v>
      </c>
      <c r="K979" s="101">
        <v>-8.8999999999999996E-2</v>
      </c>
      <c r="L979" s="102">
        <v>2174</v>
      </c>
    </row>
    <row r="980" spans="1:12" s="106" customFormat="1" x14ac:dyDescent="0.25">
      <c r="A980" s="98" t="s">
        <v>1938</v>
      </c>
      <c r="B980" s="99" t="s">
        <v>1939</v>
      </c>
      <c r="C980" s="100">
        <v>323</v>
      </c>
      <c r="D980" s="101">
        <v>0</v>
      </c>
      <c r="E980" s="102">
        <v>2357</v>
      </c>
      <c r="F980" s="103">
        <v>306</v>
      </c>
      <c r="G980" s="101">
        <v>0</v>
      </c>
      <c r="H980" s="104">
        <v>2378</v>
      </c>
      <c r="I980" s="100">
        <v>17</v>
      </c>
      <c r="J980" s="105">
        <v>1133</v>
      </c>
      <c r="K980" s="101">
        <v>5.6000000000000001E-2</v>
      </c>
      <c r="L980" s="102">
        <v>753</v>
      </c>
    </row>
    <row r="981" spans="1:12" s="106" customFormat="1" x14ac:dyDescent="0.25">
      <c r="A981" s="98" t="s">
        <v>1940</v>
      </c>
      <c r="B981" s="99" t="s">
        <v>978</v>
      </c>
      <c r="C981" s="100">
        <v>1235</v>
      </c>
      <c r="D981" s="101">
        <v>0</v>
      </c>
      <c r="E981" s="102">
        <v>1643</v>
      </c>
      <c r="F981" s="103">
        <v>1339</v>
      </c>
      <c r="G981" s="101">
        <v>0</v>
      </c>
      <c r="H981" s="104">
        <v>1563</v>
      </c>
      <c r="I981" s="100">
        <v>-104</v>
      </c>
      <c r="J981" s="105">
        <v>2030</v>
      </c>
      <c r="K981" s="101">
        <v>-7.8E-2</v>
      </c>
      <c r="L981" s="102">
        <v>2079</v>
      </c>
    </row>
    <row r="982" spans="1:12" s="106" customFormat="1" x14ac:dyDescent="0.25">
      <c r="A982" s="98" t="s">
        <v>1941</v>
      </c>
      <c r="B982" s="99" t="s">
        <v>166</v>
      </c>
      <c r="C982" s="100">
        <v>1010</v>
      </c>
      <c r="D982" s="101">
        <v>0</v>
      </c>
      <c r="E982" s="102">
        <v>1791</v>
      </c>
      <c r="F982" s="103">
        <v>1049</v>
      </c>
      <c r="G982" s="101">
        <v>0</v>
      </c>
      <c r="H982" s="104">
        <v>1763</v>
      </c>
      <c r="I982" s="100">
        <v>-39</v>
      </c>
      <c r="J982" s="105">
        <v>1666</v>
      </c>
      <c r="K982" s="101">
        <v>-3.6999999999999998E-2</v>
      </c>
      <c r="L982" s="102">
        <v>1685</v>
      </c>
    </row>
    <row r="983" spans="1:12" s="106" customFormat="1" x14ac:dyDescent="0.25">
      <c r="A983" s="98" t="s">
        <v>1942</v>
      </c>
      <c r="B983" s="99" t="s">
        <v>1943</v>
      </c>
      <c r="C983" s="100">
        <v>239</v>
      </c>
      <c r="D983" s="101">
        <v>0</v>
      </c>
      <c r="E983" s="102">
        <v>2424</v>
      </c>
      <c r="F983" s="103">
        <v>288</v>
      </c>
      <c r="G983" s="101">
        <v>0</v>
      </c>
      <c r="H983" s="104">
        <v>2399</v>
      </c>
      <c r="I983" s="100">
        <v>-49</v>
      </c>
      <c r="J983" s="105">
        <v>1743</v>
      </c>
      <c r="K983" s="101">
        <v>-0.17</v>
      </c>
      <c r="L983" s="102">
        <v>2475</v>
      </c>
    </row>
    <row r="984" spans="1:12" s="106" customFormat="1" x14ac:dyDescent="0.25">
      <c r="A984" s="98" t="s">
        <v>1944</v>
      </c>
      <c r="B984" s="99" t="s">
        <v>1201</v>
      </c>
      <c r="C984" s="100">
        <v>997</v>
      </c>
      <c r="D984" s="101">
        <v>0</v>
      </c>
      <c r="E984" s="102">
        <v>1799</v>
      </c>
      <c r="F984" s="103">
        <v>956</v>
      </c>
      <c r="G984" s="101">
        <v>0</v>
      </c>
      <c r="H984" s="104">
        <v>1829</v>
      </c>
      <c r="I984" s="100">
        <v>41</v>
      </c>
      <c r="J984" s="105">
        <v>976</v>
      </c>
      <c r="K984" s="101">
        <v>4.2999999999999997E-2</v>
      </c>
      <c r="L984" s="102">
        <v>866</v>
      </c>
    </row>
    <row r="985" spans="1:12" s="106" customFormat="1" x14ac:dyDescent="0.25">
      <c r="A985" s="98" t="s">
        <v>1945</v>
      </c>
      <c r="B985" s="99" t="s">
        <v>1946</v>
      </c>
      <c r="C985" s="100">
        <v>5630</v>
      </c>
      <c r="D985" s="101">
        <v>0</v>
      </c>
      <c r="E985" s="102">
        <v>502</v>
      </c>
      <c r="F985" s="103">
        <v>5499</v>
      </c>
      <c r="G985" s="101">
        <v>0</v>
      </c>
      <c r="H985" s="104">
        <v>491</v>
      </c>
      <c r="I985" s="100">
        <v>131</v>
      </c>
      <c r="J985" s="105">
        <v>671</v>
      </c>
      <c r="K985" s="101">
        <v>2.4E-2</v>
      </c>
      <c r="L985" s="102">
        <v>1039</v>
      </c>
    </row>
    <row r="986" spans="1:12" s="106" customFormat="1" x14ac:dyDescent="0.25">
      <c r="A986" s="98" t="s">
        <v>1947</v>
      </c>
      <c r="B986" s="99" t="s">
        <v>515</v>
      </c>
      <c r="C986" s="100">
        <v>1539</v>
      </c>
      <c r="D986" s="101">
        <v>0</v>
      </c>
      <c r="E986" s="102">
        <v>1459</v>
      </c>
      <c r="F986" s="103">
        <v>1558</v>
      </c>
      <c r="G986" s="101">
        <v>0</v>
      </c>
      <c r="H986" s="104">
        <v>1438</v>
      </c>
      <c r="I986" s="100">
        <v>-19</v>
      </c>
      <c r="J986" s="105">
        <v>1488</v>
      </c>
      <c r="K986" s="101">
        <v>-1.2E-2</v>
      </c>
      <c r="L986" s="102">
        <v>1415</v>
      </c>
    </row>
    <row r="987" spans="1:12" s="106" customFormat="1" x14ac:dyDescent="0.25">
      <c r="A987" s="98" t="s">
        <v>1948</v>
      </c>
      <c r="B987" s="99" t="s">
        <v>1574</v>
      </c>
      <c r="C987" s="100">
        <v>605</v>
      </c>
      <c r="D987" s="101">
        <v>0</v>
      </c>
      <c r="E987" s="102">
        <v>2105</v>
      </c>
      <c r="F987" s="103">
        <v>659</v>
      </c>
      <c r="G987" s="101">
        <v>0</v>
      </c>
      <c r="H987" s="104">
        <v>2068</v>
      </c>
      <c r="I987" s="100">
        <v>-54</v>
      </c>
      <c r="J987" s="105">
        <v>1783</v>
      </c>
      <c r="K987" s="101">
        <v>-8.2000000000000003E-2</v>
      </c>
      <c r="L987" s="102">
        <v>2115</v>
      </c>
    </row>
    <row r="988" spans="1:12" s="106" customFormat="1" x14ac:dyDescent="0.25">
      <c r="A988" s="98" t="s">
        <v>1949</v>
      </c>
      <c r="B988" s="99" t="s">
        <v>1950</v>
      </c>
      <c r="C988" s="100">
        <v>5249</v>
      </c>
      <c r="D988" s="101">
        <v>0</v>
      </c>
      <c r="E988" s="102">
        <v>540</v>
      </c>
      <c r="F988" s="103">
        <v>5227</v>
      </c>
      <c r="G988" s="101">
        <v>0</v>
      </c>
      <c r="H988" s="104">
        <v>519</v>
      </c>
      <c r="I988" s="100">
        <v>22</v>
      </c>
      <c r="J988" s="105">
        <v>1090</v>
      </c>
      <c r="K988" s="101">
        <v>4.0000000000000001E-3</v>
      </c>
      <c r="L988" s="102">
        <v>1239</v>
      </c>
    </row>
    <row r="989" spans="1:12" s="106" customFormat="1" x14ac:dyDescent="0.25">
      <c r="A989" s="98" t="s">
        <v>1951</v>
      </c>
      <c r="B989" s="99" t="s">
        <v>1952</v>
      </c>
      <c r="C989" s="100">
        <v>504</v>
      </c>
      <c r="D989" s="101">
        <v>0</v>
      </c>
      <c r="E989" s="102">
        <v>2188</v>
      </c>
      <c r="F989" s="103">
        <v>541</v>
      </c>
      <c r="G989" s="101">
        <v>0</v>
      </c>
      <c r="H989" s="104">
        <v>2174</v>
      </c>
      <c r="I989" s="100">
        <v>-37</v>
      </c>
      <c r="J989" s="105">
        <v>1649</v>
      </c>
      <c r="K989" s="101">
        <v>-6.8000000000000005E-2</v>
      </c>
      <c r="L989" s="102">
        <v>1994</v>
      </c>
    </row>
    <row r="990" spans="1:12" s="106" customFormat="1" x14ac:dyDescent="0.25">
      <c r="A990" s="98" t="s">
        <v>1953</v>
      </c>
      <c r="B990" s="99" t="s">
        <v>1954</v>
      </c>
      <c r="C990" s="100">
        <v>157</v>
      </c>
      <c r="D990" s="101">
        <v>0</v>
      </c>
      <c r="E990" s="102">
        <v>2500</v>
      </c>
      <c r="F990" s="103">
        <v>146</v>
      </c>
      <c r="G990" s="101">
        <v>0</v>
      </c>
      <c r="H990" s="104">
        <v>2508</v>
      </c>
      <c r="I990" s="100">
        <v>11</v>
      </c>
      <c r="J990" s="105">
        <v>1182</v>
      </c>
      <c r="K990" s="101">
        <v>7.4999999999999997E-2</v>
      </c>
      <c r="L990" s="102">
        <v>619</v>
      </c>
    </row>
    <row r="991" spans="1:12" s="106" customFormat="1" x14ac:dyDescent="0.25">
      <c r="A991" s="98" t="s">
        <v>1955</v>
      </c>
      <c r="B991" s="99" t="s">
        <v>1956</v>
      </c>
      <c r="C991" s="100">
        <v>2856</v>
      </c>
      <c r="D991" s="101">
        <v>0</v>
      </c>
      <c r="E991" s="102">
        <v>945</v>
      </c>
      <c r="F991" s="103">
        <v>2976</v>
      </c>
      <c r="G991" s="101">
        <v>0</v>
      </c>
      <c r="H991" s="104">
        <v>907</v>
      </c>
      <c r="I991" s="100">
        <v>-120</v>
      </c>
      <c r="J991" s="105">
        <v>2104</v>
      </c>
      <c r="K991" s="101">
        <v>-0.04</v>
      </c>
      <c r="L991" s="102">
        <v>1726</v>
      </c>
    </row>
    <row r="992" spans="1:12" s="90" customFormat="1" ht="12.75" x14ac:dyDescent="0.2">
      <c r="A992" s="91" t="s">
        <v>1957</v>
      </c>
      <c r="B992" s="90" t="s">
        <v>1958</v>
      </c>
      <c r="C992" s="92">
        <v>235406</v>
      </c>
      <c r="D992" s="93">
        <v>1.9E-2</v>
      </c>
      <c r="E992" s="94" t="s">
        <v>10</v>
      </c>
      <c r="F992" s="95">
        <v>213674</v>
      </c>
      <c r="G992" s="93">
        <v>1.7000000000000001E-2</v>
      </c>
      <c r="H992" s="96" t="s">
        <v>10</v>
      </c>
      <c r="I992" s="92">
        <v>21732</v>
      </c>
      <c r="J992" s="97" t="s">
        <v>10</v>
      </c>
      <c r="K992" s="93">
        <v>0.10199999999999999</v>
      </c>
      <c r="L992" s="94" t="s">
        <v>10</v>
      </c>
    </row>
    <row r="993" spans="1:12" s="106" customFormat="1" x14ac:dyDescent="0.25">
      <c r="A993" s="98" t="s">
        <v>1959</v>
      </c>
      <c r="B993" s="99" t="s">
        <v>1960</v>
      </c>
      <c r="C993" s="100">
        <v>7888</v>
      </c>
      <c r="D993" s="101">
        <v>1E-3</v>
      </c>
      <c r="E993" s="102">
        <v>335</v>
      </c>
      <c r="F993" s="103">
        <v>7636</v>
      </c>
      <c r="G993" s="101">
        <v>1E-3</v>
      </c>
      <c r="H993" s="104">
        <v>325</v>
      </c>
      <c r="I993" s="100">
        <v>252</v>
      </c>
      <c r="J993" s="105">
        <v>472</v>
      </c>
      <c r="K993" s="101">
        <v>3.3000000000000002E-2</v>
      </c>
      <c r="L993" s="102">
        <v>958</v>
      </c>
    </row>
    <row r="994" spans="1:12" s="106" customFormat="1" x14ac:dyDescent="0.25">
      <c r="A994" s="98" t="s">
        <v>1961</v>
      </c>
      <c r="B994" s="99" t="s">
        <v>1962</v>
      </c>
      <c r="C994" s="100">
        <v>18682</v>
      </c>
      <c r="D994" s="101">
        <v>1E-3</v>
      </c>
      <c r="E994" s="102">
        <v>101</v>
      </c>
      <c r="F994" s="103">
        <v>17970</v>
      </c>
      <c r="G994" s="101">
        <v>1E-3</v>
      </c>
      <c r="H994" s="104">
        <v>90</v>
      </c>
      <c r="I994" s="100">
        <v>712</v>
      </c>
      <c r="J994" s="105">
        <v>257</v>
      </c>
      <c r="K994" s="101">
        <v>0.04</v>
      </c>
      <c r="L994" s="102">
        <v>898</v>
      </c>
    </row>
    <row r="995" spans="1:12" s="106" customFormat="1" x14ac:dyDescent="0.25">
      <c r="A995" s="98" t="s">
        <v>1963</v>
      </c>
      <c r="B995" s="99" t="s">
        <v>1964</v>
      </c>
      <c r="C995" s="100">
        <v>179</v>
      </c>
      <c r="D995" s="101">
        <v>0</v>
      </c>
      <c r="E995" s="102">
        <v>2486</v>
      </c>
      <c r="F995" s="103">
        <v>117</v>
      </c>
      <c r="G995" s="101">
        <v>0</v>
      </c>
      <c r="H995" s="104">
        <v>2527</v>
      </c>
      <c r="I995" s="100">
        <v>62</v>
      </c>
      <c r="J995" s="105">
        <v>875</v>
      </c>
      <c r="K995" s="101">
        <v>0.53</v>
      </c>
      <c r="L995" s="102">
        <v>32</v>
      </c>
    </row>
    <row r="996" spans="1:12" s="106" customFormat="1" x14ac:dyDescent="0.25">
      <c r="A996" s="98" t="s">
        <v>1965</v>
      </c>
      <c r="B996" s="99" t="s">
        <v>1966</v>
      </c>
      <c r="C996" s="100">
        <v>5223</v>
      </c>
      <c r="D996" s="101">
        <v>0</v>
      </c>
      <c r="E996" s="102">
        <v>543</v>
      </c>
      <c r="F996" s="103">
        <v>4702</v>
      </c>
      <c r="G996" s="101">
        <v>0</v>
      </c>
      <c r="H996" s="104">
        <v>586</v>
      </c>
      <c r="I996" s="100">
        <v>521</v>
      </c>
      <c r="J996" s="105">
        <v>305</v>
      </c>
      <c r="K996" s="101">
        <v>0.111</v>
      </c>
      <c r="L996" s="102">
        <v>441</v>
      </c>
    </row>
    <row r="997" spans="1:12" s="106" customFormat="1" x14ac:dyDescent="0.25">
      <c r="A997" s="98" t="s">
        <v>1967</v>
      </c>
      <c r="B997" s="99" t="s">
        <v>1968</v>
      </c>
      <c r="C997" s="100">
        <v>20228</v>
      </c>
      <c r="D997" s="101">
        <v>2E-3</v>
      </c>
      <c r="E997" s="102">
        <v>83</v>
      </c>
      <c r="F997" s="103">
        <v>18254</v>
      </c>
      <c r="G997" s="101">
        <v>1E-3</v>
      </c>
      <c r="H997" s="104">
        <v>86</v>
      </c>
      <c r="I997" s="100">
        <v>1974</v>
      </c>
      <c r="J997" s="105">
        <v>99</v>
      </c>
      <c r="K997" s="101">
        <v>0.108</v>
      </c>
      <c r="L997" s="102">
        <v>449</v>
      </c>
    </row>
    <row r="998" spans="1:12" s="106" customFormat="1" x14ac:dyDescent="0.25">
      <c r="A998" s="98" t="s">
        <v>1969</v>
      </c>
      <c r="B998" s="99" t="s">
        <v>1970</v>
      </c>
      <c r="C998" s="100">
        <v>28044</v>
      </c>
      <c r="D998" s="101">
        <v>2E-3</v>
      </c>
      <c r="E998" s="102">
        <v>47</v>
      </c>
      <c r="F998" s="103">
        <v>24135</v>
      </c>
      <c r="G998" s="101">
        <v>2E-3</v>
      </c>
      <c r="H998" s="104">
        <v>53</v>
      </c>
      <c r="I998" s="100">
        <v>3909</v>
      </c>
      <c r="J998" s="105">
        <v>25</v>
      </c>
      <c r="K998" s="101">
        <v>0.16200000000000001</v>
      </c>
      <c r="L998" s="102">
        <v>268</v>
      </c>
    </row>
    <row r="999" spans="1:12" s="106" customFormat="1" x14ac:dyDescent="0.25">
      <c r="A999" s="98" t="s">
        <v>1971</v>
      </c>
      <c r="B999" s="99" t="s">
        <v>582</v>
      </c>
      <c r="C999" s="100">
        <v>2329</v>
      </c>
      <c r="D999" s="101">
        <v>0</v>
      </c>
      <c r="E999" s="102">
        <v>1123</v>
      </c>
      <c r="F999" s="103">
        <v>2096</v>
      </c>
      <c r="G999" s="101">
        <v>0</v>
      </c>
      <c r="H999" s="104">
        <v>1193</v>
      </c>
      <c r="I999" s="100">
        <v>233</v>
      </c>
      <c r="J999" s="105">
        <v>492</v>
      </c>
      <c r="K999" s="101">
        <v>0.111</v>
      </c>
      <c r="L999" s="102">
        <v>441</v>
      </c>
    </row>
    <row r="1000" spans="1:12" s="106" customFormat="1" x14ac:dyDescent="0.25">
      <c r="A1000" s="98" t="s">
        <v>1972</v>
      </c>
      <c r="B1000" s="99" t="s">
        <v>1973</v>
      </c>
      <c r="C1000" s="100">
        <v>4553</v>
      </c>
      <c r="D1000" s="101">
        <v>0</v>
      </c>
      <c r="E1000" s="102">
        <v>622</v>
      </c>
      <c r="F1000" s="103">
        <v>3995</v>
      </c>
      <c r="G1000" s="101">
        <v>0</v>
      </c>
      <c r="H1000" s="104">
        <v>696</v>
      </c>
      <c r="I1000" s="100">
        <v>558</v>
      </c>
      <c r="J1000" s="105">
        <v>288</v>
      </c>
      <c r="K1000" s="101">
        <v>0.14000000000000001</v>
      </c>
      <c r="L1000" s="102">
        <v>329</v>
      </c>
    </row>
    <row r="1001" spans="1:12" s="106" customFormat="1" x14ac:dyDescent="0.25">
      <c r="A1001" s="98" t="s">
        <v>1974</v>
      </c>
      <c r="B1001" s="99" t="s">
        <v>1975</v>
      </c>
      <c r="C1001" s="100">
        <v>17980</v>
      </c>
      <c r="D1001" s="101">
        <v>1E-3</v>
      </c>
      <c r="E1001" s="102">
        <v>110</v>
      </c>
      <c r="F1001" s="103">
        <v>17437</v>
      </c>
      <c r="G1001" s="101">
        <v>1E-3</v>
      </c>
      <c r="H1001" s="104">
        <v>98</v>
      </c>
      <c r="I1001" s="100">
        <v>543</v>
      </c>
      <c r="J1001" s="105">
        <v>293</v>
      </c>
      <c r="K1001" s="101">
        <v>3.1E-2</v>
      </c>
      <c r="L1001" s="102">
        <v>978</v>
      </c>
    </row>
    <row r="1002" spans="1:12" s="106" customFormat="1" x14ac:dyDescent="0.25">
      <c r="A1002" s="98" t="s">
        <v>1976</v>
      </c>
      <c r="B1002" s="99" t="s">
        <v>1977</v>
      </c>
      <c r="C1002" s="100">
        <v>1732</v>
      </c>
      <c r="D1002" s="101">
        <v>0</v>
      </c>
      <c r="E1002" s="102">
        <v>1359</v>
      </c>
      <c r="F1002" s="103">
        <v>1823</v>
      </c>
      <c r="G1002" s="101">
        <v>0</v>
      </c>
      <c r="H1002" s="104">
        <v>1308</v>
      </c>
      <c r="I1002" s="100">
        <v>-91</v>
      </c>
      <c r="J1002" s="105">
        <v>1968</v>
      </c>
      <c r="K1002" s="101">
        <v>-0.05</v>
      </c>
      <c r="L1002" s="102">
        <v>1824</v>
      </c>
    </row>
    <row r="1003" spans="1:12" s="106" customFormat="1" x14ac:dyDescent="0.25">
      <c r="A1003" s="98" t="s">
        <v>1978</v>
      </c>
      <c r="B1003" s="99" t="s">
        <v>1979</v>
      </c>
      <c r="C1003" s="100">
        <v>1783</v>
      </c>
      <c r="D1003" s="101">
        <v>0</v>
      </c>
      <c r="E1003" s="102">
        <v>1339</v>
      </c>
      <c r="F1003" s="103">
        <v>1620</v>
      </c>
      <c r="G1003" s="101">
        <v>0</v>
      </c>
      <c r="H1003" s="104">
        <v>1408</v>
      </c>
      <c r="I1003" s="100">
        <v>163</v>
      </c>
      <c r="J1003" s="105">
        <v>597</v>
      </c>
      <c r="K1003" s="101">
        <v>0.10100000000000001</v>
      </c>
      <c r="L1003" s="102">
        <v>478</v>
      </c>
    </row>
    <row r="1004" spans="1:12" s="106" customFormat="1" x14ac:dyDescent="0.25">
      <c r="A1004" s="98" t="s">
        <v>1980</v>
      </c>
      <c r="B1004" s="99" t="s">
        <v>1981</v>
      </c>
      <c r="C1004" s="100">
        <v>8981</v>
      </c>
      <c r="D1004" s="101">
        <v>1E-3</v>
      </c>
      <c r="E1004" s="102">
        <v>289</v>
      </c>
      <c r="F1004" s="103">
        <v>9042</v>
      </c>
      <c r="G1004" s="101">
        <v>1E-3</v>
      </c>
      <c r="H1004" s="104">
        <v>265</v>
      </c>
      <c r="I1004" s="100">
        <v>-61</v>
      </c>
      <c r="J1004" s="105">
        <v>1821</v>
      </c>
      <c r="K1004" s="101">
        <v>-7.0000000000000001E-3</v>
      </c>
      <c r="L1004" s="102">
        <v>1373</v>
      </c>
    </row>
    <row r="1005" spans="1:12" s="106" customFormat="1" x14ac:dyDescent="0.25">
      <c r="A1005" s="98" t="s">
        <v>1982</v>
      </c>
      <c r="B1005" s="99" t="s">
        <v>1174</v>
      </c>
      <c r="C1005" s="100">
        <v>7040</v>
      </c>
      <c r="D1005" s="101">
        <v>1E-3</v>
      </c>
      <c r="E1005" s="102">
        <v>394</v>
      </c>
      <c r="F1005" s="103">
        <v>6669</v>
      </c>
      <c r="G1005" s="101">
        <v>1E-3</v>
      </c>
      <c r="H1005" s="104">
        <v>391</v>
      </c>
      <c r="I1005" s="100">
        <v>371</v>
      </c>
      <c r="J1005" s="105">
        <v>385</v>
      </c>
      <c r="K1005" s="101">
        <v>5.6000000000000001E-2</v>
      </c>
      <c r="L1005" s="102">
        <v>753</v>
      </c>
    </row>
    <row r="1006" spans="1:12" s="106" customFormat="1" x14ac:dyDescent="0.25">
      <c r="A1006" s="98" t="s">
        <v>1983</v>
      </c>
      <c r="B1006" s="99" t="s">
        <v>675</v>
      </c>
      <c r="C1006" s="100">
        <v>5823</v>
      </c>
      <c r="D1006" s="101">
        <v>0</v>
      </c>
      <c r="E1006" s="102">
        <v>481</v>
      </c>
      <c r="F1006" s="103">
        <v>5530</v>
      </c>
      <c r="G1006" s="101">
        <v>0</v>
      </c>
      <c r="H1006" s="104">
        <v>485</v>
      </c>
      <c r="I1006" s="100">
        <v>293</v>
      </c>
      <c r="J1006" s="105">
        <v>436</v>
      </c>
      <c r="K1006" s="101">
        <v>5.2999999999999999E-2</v>
      </c>
      <c r="L1006" s="102">
        <v>784</v>
      </c>
    </row>
    <row r="1007" spans="1:12" s="106" customFormat="1" x14ac:dyDescent="0.25">
      <c r="A1007" s="98" t="s">
        <v>1984</v>
      </c>
      <c r="B1007" s="99" t="s">
        <v>1985</v>
      </c>
      <c r="C1007" s="100">
        <v>2030</v>
      </c>
      <c r="D1007" s="101">
        <v>0</v>
      </c>
      <c r="E1007" s="102">
        <v>1228</v>
      </c>
      <c r="F1007" s="103">
        <v>1925</v>
      </c>
      <c r="G1007" s="101">
        <v>0</v>
      </c>
      <c r="H1007" s="104">
        <v>1261</v>
      </c>
      <c r="I1007" s="100">
        <v>105</v>
      </c>
      <c r="J1007" s="105">
        <v>730</v>
      </c>
      <c r="K1007" s="101">
        <v>5.5E-2</v>
      </c>
      <c r="L1007" s="102">
        <v>764</v>
      </c>
    </row>
    <row r="1008" spans="1:12" s="106" customFormat="1" x14ac:dyDescent="0.25">
      <c r="A1008" s="98" t="s">
        <v>1986</v>
      </c>
      <c r="B1008" s="99" t="s">
        <v>1732</v>
      </c>
      <c r="C1008" s="100">
        <v>336</v>
      </c>
      <c r="D1008" s="101">
        <v>0</v>
      </c>
      <c r="E1008" s="102">
        <v>2350</v>
      </c>
      <c r="F1008" s="103">
        <v>372</v>
      </c>
      <c r="G1008" s="101">
        <v>0</v>
      </c>
      <c r="H1008" s="104">
        <v>2330</v>
      </c>
      <c r="I1008" s="100">
        <v>-36</v>
      </c>
      <c r="J1008" s="105">
        <v>1640</v>
      </c>
      <c r="K1008" s="101">
        <v>-9.7000000000000003E-2</v>
      </c>
      <c r="L1008" s="102">
        <v>2231</v>
      </c>
    </row>
    <row r="1009" spans="1:12" s="106" customFormat="1" x14ac:dyDescent="0.25">
      <c r="A1009" s="98" t="s">
        <v>1987</v>
      </c>
      <c r="B1009" s="99" t="s">
        <v>1988</v>
      </c>
      <c r="C1009" s="100">
        <v>7277</v>
      </c>
      <c r="D1009" s="101">
        <v>1E-3</v>
      </c>
      <c r="E1009" s="102">
        <v>379</v>
      </c>
      <c r="F1009" s="103">
        <v>7349</v>
      </c>
      <c r="G1009" s="101">
        <v>1E-3</v>
      </c>
      <c r="H1009" s="104">
        <v>340</v>
      </c>
      <c r="I1009" s="100">
        <v>-72</v>
      </c>
      <c r="J1009" s="105">
        <v>1882</v>
      </c>
      <c r="K1009" s="101">
        <v>-0.01</v>
      </c>
      <c r="L1009" s="102">
        <v>1397</v>
      </c>
    </row>
    <row r="1010" spans="1:12" s="106" customFormat="1" x14ac:dyDescent="0.25">
      <c r="A1010" s="98" t="s">
        <v>1989</v>
      </c>
      <c r="B1010" s="99" t="s">
        <v>1990</v>
      </c>
      <c r="C1010" s="100">
        <v>1326</v>
      </c>
      <c r="D1010" s="101">
        <v>0</v>
      </c>
      <c r="E1010" s="102">
        <v>1579</v>
      </c>
      <c r="F1010" s="103">
        <v>1367</v>
      </c>
      <c r="G1010" s="101">
        <v>0</v>
      </c>
      <c r="H1010" s="104">
        <v>1537</v>
      </c>
      <c r="I1010" s="100">
        <v>-41</v>
      </c>
      <c r="J1010" s="105">
        <v>1680</v>
      </c>
      <c r="K1010" s="101">
        <v>-0.03</v>
      </c>
      <c r="L1010" s="102">
        <v>1611</v>
      </c>
    </row>
    <row r="1011" spans="1:12" s="106" customFormat="1" x14ac:dyDescent="0.25">
      <c r="A1011" s="98" t="s">
        <v>1991</v>
      </c>
      <c r="B1011" s="99" t="s">
        <v>1992</v>
      </c>
      <c r="C1011" s="100">
        <v>11143</v>
      </c>
      <c r="D1011" s="101">
        <v>1E-3</v>
      </c>
      <c r="E1011" s="102">
        <v>216</v>
      </c>
      <c r="F1011" s="103">
        <v>10197</v>
      </c>
      <c r="G1011" s="101">
        <v>1E-3</v>
      </c>
      <c r="H1011" s="104">
        <v>229</v>
      </c>
      <c r="I1011" s="100">
        <v>946</v>
      </c>
      <c r="J1011" s="105">
        <v>223</v>
      </c>
      <c r="K1011" s="101">
        <v>9.2999999999999999E-2</v>
      </c>
      <c r="L1011" s="102">
        <v>519</v>
      </c>
    </row>
    <row r="1012" spans="1:12" s="106" customFormat="1" x14ac:dyDescent="0.25">
      <c r="A1012" s="98" t="s">
        <v>1993</v>
      </c>
      <c r="B1012" s="99" t="s">
        <v>1994</v>
      </c>
      <c r="C1012" s="100">
        <v>2430</v>
      </c>
      <c r="D1012" s="101">
        <v>0</v>
      </c>
      <c r="E1012" s="102">
        <v>1084</v>
      </c>
      <c r="F1012" s="103">
        <v>2169</v>
      </c>
      <c r="G1012" s="101">
        <v>0</v>
      </c>
      <c r="H1012" s="104">
        <v>1168</v>
      </c>
      <c r="I1012" s="100">
        <v>261</v>
      </c>
      <c r="J1012" s="105">
        <v>465</v>
      </c>
      <c r="K1012" s="101">
        <v>0.12</v>
      </c>
      <c r="L1012" s="102">
        <v>407</v>
      </c>
    </row>
    <row r="1013" spans="1:12" s="106" customFormat="1" x14ac:dyDescent="0.25">
      <c r="A1013" s="98" t="s">
        <v>1995</v>
      </c>
      <c r="B1013" s="99" t="s">
        <v>799</v>
      </c>
      <c r="C1013" s="100">
        <v>2924</v>
      </c>
      <c r="D1013" s="101">
        <v>0</v>
      </c>
      <c r="E1013" s="102">
        <v>931</v>
      </c>
      <c r="F1013" s="103">
        <v>2807</v>
      </c>
      <c r="G1013" s="101">
        <v>0</v>
      </c>
      <c r="H1013" s="104">
        <v>945</v>
      </c>
      <c r="I1013" s="100">
        <v>117</v>
      </c>
      <c r="J1013" s="105">
        <v>697</v>
      </c>
      <c r="K1013" s="101">
        <v>4.2000000000000003E-2</v>
      </c>
      <c r="L1013" s="102">
        <v>879</v>
      </c>
    </row>
    <row r="1014" spans="1:12" s="106" customFormat="1" x14ac:dyDescent="0.25">
      <c r="A1014" s="98" t="s">
        <v>1996</v>
      </c>
      <c r="B1014" s="99" t="s">
        <v>1997</v>
      </c>
      <c r="C1014" s="100">
        <v>4416</v>
      </c>
      <c r="D1014" s="101">
        <v>0</v>
      </c>
      <c r="E1014" s="102">
        <v>649</v>
      </c>
      <c r="F1014" s="103">
        <v>4467</v>
      </c>
      <c r="G1014" s="101">
        <v>0</v>
      </c>
      <c r="H1014" s="104">
        <v>623</v>
      </c>
      <c r="I1014" s="100">
        <v>-51</v>
      </c>
      <c r="J1014" s="105">
        <v>1756</v>
      </c>
      <c r="K1014" s="101">
        <v>-1.0999999999999999E-2</v>
      </c>
      <c r="L1014" s="102">
        <v>1406</v>
      </c>
    </row>
    <row r="1015" spans="1:12" s="106" customFormat="1" x14ac:dyDescent="0.25">
      <c r="A1015" s="98" t="s">
        <v>1998</v>
      </c>
      <c r="B1015" s="99" t="s">
        <v>1999</v>
      </c>
      <c r="C1015" s="100">
        <v>5429</v>
      </c>
      <c r="D1015" s="101">
        <v>0</v>
      </c>
      <c r="E1015" s="102">
        <v>521</v>
      </c>
      <c r="F1015" s="103">
        <v>4504</v>
      </c>
      <c r="G1015" s="101">
        <v>0</v>
      </c>
      <c r="H1015" s="104">
        <v>615</v>
      </c>
      <c r="I1015" s="100">
        <v>925</v>
      </c>
      <c r="J1015" s="105">
        <v>225</v>
      </c>
      <c r="K1015" s="101">
        <v>0.20499999999999999</v>
      </c>
      <c r="L1015" s="102">
        <v>191</v>
      </c>
    </row>
    <row r="1016" spans="1:12" s="106" customFormat="1" x14ac:dyDescent="0.25">
      <c r="A1016" s="98" t="s">
        <v>2000</v>
      </c>
      <c r="B1016" s="99" t="s">
        <v>2001</v>
      </c>
      <c r="C1016" s="100">
        <v>1569</v>
      </c>
      <c r="D1016" s="101">
        <v>0</v>
      </c>
      <c r="E1016" s="102">
        <v>1438</v>
      </c>
      <c r="F1016" s="103">
        <v>1521</v>
      </c>
      <c r="G1016" s="101">
        <v>0</v>
      </c>
      <c r="H1016" s="104">
        <v>1455</v>
      </c>
      <c r="I1016" s="100">
        <v>48</v>
      </c>
      <c r="J1016" s="105">
        <v>943</v>
      </c>
      <c r="K1016" s="101">
        <v>3.2000000000000001E-2</v>
      </c>
      <c r="L1016" s="102">
        <v>967</v>
      </c>
    </row>
    <row r="1017" spans="1:12" s="106" customFormat="1" x14ac:dyDescent="0.25">
      <c r="A1017" s="98" t="s">
        <v>2002</v>
      </c>
      <c r="B1017" s="99" t="s">
        <v>2003</v>
      </c>
      <c r="C1017" s="100">
        <v>13657</v>
      </c>
      <c r="D1017" s="101">
        <v>1E-3</v>
      </c>
      <c r="E1017" s="102">
        <v>172</v>
      </c>
      <c r="F1017" s="103">
        <v>10592</v>
      </c>
      <c r="G1017" s="101">
        <v>1E-3</v>
      </c>
      <c r="H1017" s="104">
        <v>220</v>
      </c>
      <c r="I1017" s="100">
        <v>3065</v>
      </c>
      <c r="J1017" s="105">
        <v>45</v>
      </c>
      <c r="K1017" s="101">
        <v>0.28899999999999998</v>
      </c>
      <c r="L1017" s="102">
        <v>127</v>
      </c>
    </row>
    <row r="1018" spans="1:12" s="106" customFormat="1" x14ac:dyDescent="0.25">
      <c r="A1018" s="98" t="s">
        <v>2004</v>
      </c>
      <c r="B1018" s="99" t="s">
        <v>695</v>
      </c>
      <c r="C1018" s="100">
        <v>6359</v>
      </c>
      <c r="D1018" s="101">
        <v>1E-3</v>
      </c>
      <c r="E1018" s="102">
        <v>443</v>
      </c>
      <c r="F1018" s="103">
        <v>4787</v>
      </c>
      <c r="G1018" s="101">
        <v>0</v>
      </c>
      <c r="H1018" s="104">
        <v>571</v>
      </c>
      <c r="I1018" s="100">
        <v>1572</v>
      </c>
      <c r="J1018" s="105">
        <v>135</v>
      </c>
      <c r="K1018" s="101">
        <v>0.32800000000000001</v>
      </c>
      <c r="L1018" s="102">
        <v>97</v>
      </c>
    </row>
    <row r="1019" spans="1:12" s="106" customFormat="1" x14ac:dyDescent="0.25">
      <c r="A1019" s="98" t="s">
        <v>2005</v>
      </c>
      <c r="B1019" s="99" t="s">
        <v>2006</v>
      </c>
      <c r="C1019" s="100">
        <v>14663</v>
      </c>
      <c r="D1019" s="101">
        <v>1E-3</v>
      </c>
      <c r="E1019" s="102">
        <v>155</v>
      </c>
      <c r="F1019" s="103">
        <v>12939</v>
      </c>
      <c r="G1019" s="101">
        <v>1E-3</v>
      </c>
      <c r="H1019" s="104">
        <v>164</v>
      </c>
      <c r="I1019" s="100">
        <v>1724</v>
      </c>
      <c r="J1019" s="105">
        <v>121</v>
      </c>
      <c r="K1019" s="101">
        <v>0.13300000000000001</v>
      </c>
      <c r="L1019" s="102">
        <v>350</v>
      </c>
    </row>
    <row r="1020" spans="1:12" s="106" customFormat="1" x14ac:dyDescent="0.25">
      <c r="A1020" s="98" t="s">
        <v>2007</v>
      </c>
      <c r="B1020" s="99" t="s">
        <v>2008</v>
      </c>
      <c r="C1020" s="100">
        <v>1383</v>
      </c>
      <c r="D1020" s="101">
        <v>0</v>
      </c>
      <c r="E1020" s="102">
        <v>1548</v>
      </c>
      <c r="F1020" s="103">
        <v>1290</v>
      </c>
      <c r="G1020" s="101">
        <v>0</v>
      </c>
      <c r="H1020" s="104">
        <v>1593</v>
      </c>
      <c r="I1020" s="100">
        <v>93</v>
      </c>
      <c r="J1020" s="105">
        <v>766</v>
      </c>
      <c r="K1020" s="101">
        <v>7.1999999999999995E-2</v>
      </c>
      <c r="L1020" s="102">
        <v>638</v>
      </c>
    </row>
    <row r="1021" spans="1:12" s="106" customFormat="1" x14ac:dyDescent="0.25">
      <c r="A1021" s="98" t="s">
        <v>2009</v>
      </c>
      <c r="B1021" s="99" t="s">
        <v>2010</v>
      </c>
      <c r="C1021" s="100">
        <v>18059</v>
      </c>
      <c r="D1021" s="101">
        <v>1E-3</v>
      </c>
      <c r="E1021" s="102">
        <v>108</v>
      </c>
      <c r="F1021" s="103">
        <v>15338</v>
      </c>
      <c r="G1021" s="101">
        <v>1E-3</v>
      </c>
      <c r="H1021" s="104">
        <v>123</v>
      </c>
      <c r="I1021" s="100">
        <v>2721</v>
      </c>
      <c r="J1021" s="105">
        <v>62</v>
      </c>
      <c r="K1021" s="101">
        <v>0.17699999999999999</v>
      </c>
      <c r="L1021" s="102">
        <v>240</v>
      </c>
    </row>
    <row r="1022" spans="1:12" s="106" customFormat="1" x14ac:dyDescent="0.25">
      <c r="A1022" s="98" t="s">
        <v>2011</v>
      </c>
      <c r="B1022" s="99" t="s">
        <v>2012</v>
      </c>
      <c r="C1022" s="100">
        <v>2005</v>
      </c>
      <c r="D1022" s="101">
        <v>0</v>
      </c>
      <c r="E1022" s="102">
        <v>1241</v>
      </c>
      <c r="F1022" s="103">
        <v>1807</v>
      </c>
      <c r="G1022" s="101">
        <v>0</v>
      </c>
      <c r="H1022" s="104">
        <v>1316</v>
      </c>
      <c r="I1022" s="100">
        <v>198</v>
      </c>
      <c r="J1022" s="105">
        <v>536</v>
      </c>
      <c r="K1022" s="101">
        <v>0.11</v>
      </c>
      <c r="L1022" s="102">
        <v>443</v>
      </c>
    </row>
    <row r="1023" spans="1:12" s="106" customFormat="1" x14ac:dyDescent="0.25">
      <c r="A1023" s="98" t="s">
        <v>2013</v>
      </c>
      <c r="B1023" s="99" t="s">
        <v>2014</v>
      </c>
      <c r="C1023" s="100">
        <v>1304</v>
      </c>
      <c r="D1023" s="101">
        <v>0</v>
      </c>
      <c r="E1023" s="102">
        <v>1589</v>
      </c>
      <c r="F1023" s="103">
        <v>1347</v>
      </c>
      <c r="G1023" s="101">
        <v>0</v>
      </c>
      <c r="H1023" s="104">
        <v>1552</v>
      </c>
      <c r="I1023" s="100">
        <v>-43</v>
      </c>
      <c r="J1023" s="105">
        <v>1692</v>
      </c>
      <c r="K1023" s="101">
        <v>-3.2000000000000001E-2</v>
      </c>
      <c r="L1023" s="102">
        <v>1622</v>
      </c>
    </row>
    <row r="1024" spans="1:12" s="106" customFormat="1" x14ac:dyDescent="0.25">
      <c r="A1024" s="98" t="s">
        <v>2015</v>
      </c>
      <c r="B1024" s="99" t="s">
        <v>2016</v>
      </c>
      <c r="C1024" s="100">
        <v>5561</v>
      </c>
      <c r="D1024" s="101">
        <v>0</v>
      </c>
      <c r="E1024" s="102">
        <v>509</v>
      </c>
      <c r="F1024" s="103">
        <v>5263</v>
      </c>
      <c r="G1024" s="101">
        <v>0</v>
      </c>
      <c r="H1024" s="104">
        <v>515</v>
      </c>
      <c r="I1024" s="100">
        <v>298</v>
      </c>
      <c r="J1024" s="105">
        <v>430</v>
      </c>
      <c r="K1024" s="101">
        <v>5.7000000000000002E-2</v>
      </c>
      <c r="L1024" s="102">
        <v>743</v>
      </c>
    </row>
    <row r="1025" spans="1:12" s="106" customFormat="1" x14ac:dyDescent="0.25">
      <c r="A1025" s="98" t="s">
        <v>2017</v>
      </c>
      <c r="B1025" s="99" t="s">
        <v>2018</v>
      </c>
      <c r="C1025" s="100">
        <v>3070</v>
      </c>
      <c r="D1025" s="101">
        <v>0</v>
      </c>
      <c r="E1025" s="102">
        <v>893</v>
      </c>
      <c r="F1025" s="103">
        <v>2607</v>
      </c>
      <c r="G1025" s="101">
        <v>0</v>
      </c>
      <c r="H1025" s="104">
        <v>1003</v>
      </c>
      <c r="I1025" s="100">
        <v>463</v>
      </c>
      <c r="J1025" s="105">
        <v>337</v>
      </c>
      <c r="K1025" s="101">
        <v>0.17799999999999999</v>
      </c>
      <c r="L1025" s="102">
        <v>237</v>
      </c>
    </row>
    <row r="1026" spans="1:12" s="90" customFormat="1" ht="12.75" x14ac:dyDescent="0.2">
      <c r="A1026" s="91" t="s">
        <v>2019</v>
      </c>
      <c r="B1026" s="90" t="s">
        <v>2020</v>
      </c>
      <c r="C1026" s="92">
        <v>268100</v>
      </c>
      <c r="D1026" s="93">
        <v>2.1000000000000001E-2</v>
      </c>
      <c r="E1026" s="94" t="s">
        <v>10</v>
      </c>
      <c r="F1026" s="95">
        <v>251798</v>
      </c>
      <c r="G1026" s="93">
        <v>2.1000000000000001E-2</v>
      </c>
      <c r="H1026" s="96" t="s">
        <v>10</v>
      </c>
      <c r="I1026" s="92">
        <v>16302</v>
      </c>
      <c r="J1026" s="97" t="s">
        <v>10</v>
      </c>
      <c r="K1026" s="93">
        <v>6.5000000000000002E-2</v>
      </c>
      <c r="L1026" s="94" t="s">
        <v>10</v>
      </c>
    </row>
    <row r="1027" spans="1:12" s="106" customFormat="1" x14ac:dyDescent="0.25">
      <c r="A1027" s="98" t="s">
        <v>2021</v>
      </c>
      <c r="B1027" s="99" t="s">
        <v>2022</v>
      </c>
      <c r="C1027" s="100">
        <v>368</v>
      </c>
      <c r="D1027" s="101">
        <v>0</v>
      </c>
      <c r="E1027" s="102">
        <v>2316</v>
      </c>
      <c r="F1027" s="103">
        <v>354</v>
      </c>
      <c r="G1027" s="101">
        <v>0</v>
      </c>
      <c r="H1027" s="104">
        <v>2341</v>
      </c>
      <c r="I1027" s="100">
        <v>14</v>
      </c>
      <c r="J1027" s="105">
        <v>1150</v>
      </c>
      <c r="K1027" s="101">
        <v>0.04</v>
      </c>
      <c r="L1027" s="102">
        <v>898</v>
      </c>
    </row>
    <row r="1028" spans="1:12" s="106" customFormat="1" x14ac:dyDescent="0.25">
      <c r="A1028" s="98" t="s">
        <v>2023</v>
      </c>
      <c r="B1028" s="99" t="s">
        <v>118</v>
      </c>
      <c r="C1028" s="100">
        <v>2997</v>
      </c>
      <c r="D1028" s="101">
        <v>0</v>
      </c>
      <c r="E1028" s="102">
        <v>917</v>
      </c>
      <c r="F1028" s="103">
        <v>2847</v>
      </c>
      <c r="G1028" s="101">
        <v>0</v>
      </c>
      <c r="H1028" s="104">
        <v>932</v>
      </c>
      <c r="I1028" s="100">
        <v>150</v>
      </c>
      <c r="J1028" s="105">
        <v>629</v>
      </c>
      <c r="K1028" s="101">
        <v>5.2999999999999999E-2</v>
      </c>
      <c r="L1028" s="102">
        <v>784</v>
      </c>
    </row>
    <row r="1029" spans="1:12" s="106" customFormat="1" x14ac:dyDescent="0.25">
      <c r="A1029" s="98" t="s">
        <v>2024</v>
      </c>
      <c r="B1029" s="99" t="s">
        <v>2025</v>
      </c>
      <c r="C1029" s="100">
        <v>791</v>
      </c>
      <c r="D1029" s="101">
        <v>0</v>
      </c>
      <c r="E1029" s="102">
        <v>1956</v>
      </c>
      <c r="F1029" s="103">
        <v>773</v>
      </c>
      <c r="G1029" s="101">
        <v>0</v>
      </c>
      <c r="H1029" s="104">
        <v>1975</v>
      </c>
      <c r="I1029" s="100">
        <v>18</v>
      </c>
      <c r="J1029" s="105">
        <v>1127</v>
      </c>
      <c r="K1029" s="101">
        <v>2.3E-2</v>
      </c>
      <c r="L1029" s="102">
        <v>1048</v>
      </c>
    </row>
    <row r="1030" spans="1:12" s="106" customFormat="1" x14ac:dyDescent="0.25">
      <c r="A1030" s="98" t="s">
        <v>2026</v>
      </c>
      <c r="B1030" s="99" t="s">
        <v>2027</v>
      </c>
      <c r="C1030" s="100">
        <v>24679</v>
      </c>
      <c r="D1030" s="101">
        <v>2E-3</v>
      </c>
      <c r="E1030" s="102">
        <v>61</v>
      </c>
      <c r="F1030" s="103">
        <v>21273</v>
      </c>
      <c r="G1030" s="101">
        <v>2E-3</v>
      </c>
      <c r="H1030" s="104">
        <v>71</v>
      </c>
      <c r="I1030" s="100">
        <v>3406</v>
      </c>
      <c r="J1030" s="105">
        <v>36</v>
      </c>
      <c r="K1030" s="101">
        <v>0.16</v>
      </c>
      <c r="L1030" s="102">
        <v>272</v>
      </c>
    </row>
    <row r="1031" spans="1:12" s="106" customFormat="1" x14ac:dyDescent="0.25">
      <c r="A1031" s="98" t="s">
        <v>2028</v>
      </c>
      <c r="B1031" s="99" t="s">
        <v>2029</v>
      </c>
      <c r="C1031" s="100">
        <v>5718</v>
      </c>
      <c r="D1031" s="101">
        <v>0</v>
      </c>
      <c r="E1031" s="102">
        <v>489</v>
      </c>
      <c r="F1031" s="103">
        <v>5322</v>
      </c>
      <c r="G1031" s="101">
        <v>0</v>
      </c>
      <c r="H1031" s="104">
        <v>506</v>
      </c>
      <c r="I1031" s="100">
        <v>396</v>
      </c>
      <c r="J1031" s="105">
        <v>363</v>
      </c>
      <c r="K1031" s="101">
        <v>7.3999999999999996E-2</v>
      </c>
      <c r="L1031" s="102">
        <v>626</v>
      </c>
    </row>
    <row r="1032" spans="1:12" s="106" customFormat="1" x14ac:dyDescent="0.25">
      <c r="A1032" s="98" t="s">
        <v>2030</v>
      </c>
      <c r="B1032" s="99" t="s">
        <v>2031</v>
      </c>
      <c r="C1032" s="100">
        <v>1510</v>
      </c>
      <c r="D1032" s="101">
        <v>0</v>
      </c>
      <c r="E1032" s="102">
        <v>1477</v>
      </c>
      <c r="F1032" s="103">
        <v>1344</v>
      </c>
      <c r="G1032" s="101">
        <v>0</v>
      </c>
      <c r="H1032" s="104">
        <v>1557</v>
      </c>
      <c r="I1032" s="100">
        <v>166</v>
      </c>
      <c r="J1032" s="105">
        <v>592</v>
      </c>
      <c r="K1032" s="101">
        <v>0.124</v>
      </c>
      <c r="L1032" s="102">
        <v>386</v>
      </c>
    </row>
    <row r="1033" spans="1:12" s="106" customFormat="1" x14ac:dyDescent="0.25">
      <c r="A1033" s="98" t="s">
        <v>2032</v>
      </c>
      <c r="B1033" s="99" t="s">
        <v>2033</v>
      </c>
      <c r="C1033" s="100">
        <v>765</v>
      </c>
      <c r="D1033" s="101">
        <v>0</v>
      </c>
      <c r="E1033" s="102">
        <v>1973</v>
      </c>
      <c r="F1033" s="103">
        <v>676</v>
      </c>
      <c r="G1033" s="101">
        <v>0</v>
      </c>
      <c r="H1033" s="104">
        <v>2055</v>
      </c>
      <c r="I1033" s="100">
        <v>89</v>
      </c>
      <c r="J1033" s="105">
        <v>780</v>
      </c>
      <c r="K1033" s="101">
        <v>0.13200000000000001</v>
      </c>
      <c r="L1033" s="102">
        <v>354</v>
      </c>
    </row>
    <row r="1034" spans="1:12" s="106" customFormat="1" x14ac:dyDescent="0.25">
      <c r="A1034" s="98" t="s">
        <v>2034</v>
      </c>
      <c r="B1034" s="99" t="s">
        <v>2035</v>
      </c>
      <c r="C1034" s="100">
        <v>841</v>
      </c>
      <c r="D1034" s="101">
        <v>0</v>
      </c>
      <c r="E1034" s="102">
        <v>1916</v>
      </c>
      <c r="F1034" s="103">
        <v>875</v>
      </c>
      <c r="G1034" s="101">
        <v>0</v>
      </c>
      <c r="H1034" s="104">
        <v>1895</v>
      </c>
      <c r="I1034" s="100">
        <v>-34</v>
      </c>
      <c r="J1034" s="105">
        <v>1610</v>
      </c>
      <c r="K1034" s="101">
        <v>-3.9E-2</v>
      </c>
      <c r="L1034" s="102">
        <v>1712</v>
      </c>
    </row>
    <row r="1035" spans="1:12" s="106" customFormat="1" x14ac:dyDescent="0.25">
      <c r="A1035" s="98" t="s">
        <v>2036</v>
      </c>
      <c r="B1035" s="99" t="s">
        <v>2037</v>
      </c>
      <c r="C1035" s="100">
        <v>3483</v>
      </c>
      <c r="D1035" s="101">
        <v>0</v>
      </c>
      <c r="E1035" s="102">
        <v>806</v>
      </c>
      <c r="F1035" s="103">
        <v>3329</v>
      </c>
      <c r="G1035" s="101">
        <v>0</v>
      </c>
      <c r="H1035" s="104">
        <v>817</v>
      </c>
      <c r="I1035" s="100">
        <v>154</v>
      </c>
      <c r="J1035" s="105">
        <v>623</v>
      </c>
      <c r="K1035" s="101">
        <v>4.5999999999999999E-2</v>
      </c>
      <c r="L1035" s="102">
        <v>843</v>
      </c>
    </row>
    <row r="1036" spans="1:12" s="106" customFormat="1" x14ac:dyDescent="0.25">
      <c r="A1036" s="98" t="s">
        <v>2038</v>
      </c>
      <c r="B1036" s="99" t="s">
        <v>2039</v>
      </c>
      <c r="C1036" s="100">
        <v>49528</v>
      </c>
      <c r="D1036" s="101">
        <v>4.0000000000000001E-3</v>
      </c>
      <c r="E1036" s="102">
        <v>15</v>
      </c>
      <c r="F1036" s="103">
        <v>48950</v>
      </c>
      <c r="G1036" s="101">
        <v>4.0000000000000001E-3</v>
      </c>
      <c r="H1036" s="104">
        <v>16</v>
      </c>
      <c r="I1036" s="100">
        <v>578</v>
      </c>
      <c r="J1036" s="105">
        <v>284</v>
      </c>
      <c r="K1036" s="101">
        <v>1.2E-2</v>
      </c>
      <c r="L1036" s="102">
        <v>1153</v>
      </c>
    </row>
    <row r="1037" spans="1:12" s="106" customFormat="1" x14ac:dyDescent="0.25">
      <c r="A1037" s="98" t="s">
        <v>2040</v>
      </c>
      <c r="B1037" s="99" t="s">
        <v>2041</v>
      </c>
      <c r="C1037" s="100">
        <v>2399</v>
      </c>
      <c r="D1037" s="101">
        <v>0</v>
      </c>
      <c r="E1037" s="102">
        <v>1094</v>
      </c>
      <c r="F1037" s="103">
        <v>2720</v>
      </c>
      <c r="G1037" s="101">
        <v>0</v>
      </c>
      <c r="H1037" s="104">
        <v>968</v>
      </c>
      <c r="I1037" s="100">
        <v>-321</v>
      </c>
      <c r="J1037" s="105">
        <v>2383</v>
      </c>
      <c r="K1037" s="101">
        <v>-0.11799999999999999</v>
      </c>
      <c r="L1037" s="102">
        <v>2354</v>
      </c>
    </row>
    <row r="1038" spans="1:12" s="106" customFormat="1" x14ac:dyDescent="0.25">
      <c r="A1038" s="98" t="s">
        <v>2042</v>
      </c>
      <c r="B1038" s="99" t="s">
        <v>2043</v>
      </c>
      <c r="C1038" s="100">
        <v>4538</v>
      </c>
      <c r="D1038" s="101">
        <v>0</v>
      </c>
      <c r="E1038" s="102">
        <v>624</v>
      </c>
      <c r="F1038" s="103">
        <v>4360</v>
      </c>
      <c r="G1038" s="101">
        <v>0</v>
      </c>
      <c r="H1038" s="104">
        <v>641</v>
      </c>
      <c r="I1038" s="100">
        <v>178</v>
      </c>
      <c r="J1038" s="105">
        <v>572</v>
      </c>
      <c r="K1038" s="101">
        <v>4.1000000000000002E-2</v>
      </c>
      <c r="L1038" s="102">
        <v>891</v>
      </c>
    </row>
    <row r="1039" spans="1:12" s="106" customFormat="1" x14ac:dyDescent="0.25">
      <c r="A1039" s="98" t="s">
        <v>2044</v>
      </c>
      <c r="B1039" s="99" t="s">
        <v>1162</v>
      </c>
      <c r="C1039" s="100">
        <v>1941</v>
      </c>
      <c r="D1039" s="101">
        <v>0</v>
      </c>
      <c r="E1039" s="102">
        <v>1265</v>
      </c>
      <c r="F1039" s="103">
        <v>1728</v>
      </c>
      <c r="G1039" s="101">
        <v>0</v>
      </c>
      <c r="H1039" s="104">
        <v>1355</v>
      </c>
      <c r="I1039" s="100">
        <v>213</v>
      </c>
      <c r="J1039" s="105">
        <v>517</v>
      </c>
      <c r="K1039" s="101">
        <v>0.123</v>
      </c>
      <c r="L1039" s="102">
        <v>389</v>
      </c>
    </row>
    <row r="1040" spans="1:12" s="106" customFormat="1" x14ac:dyDescent="0.25">
      <c r="A1040" s="98" t="s">
        <v>2045</v>
      </c>
      <c r="B1040" s="99" t="s">
        <v>760</v>
      </c>
      <c r="C1040" s="100">
        <v>362</v>
      </c>
      <c r="D1040" s="101">
        <v>0</v>
      </c>
      <c r="E1040" s="102">
        <v>2321</v>
      </c>
      <c r="F1040" s="103">
        <v>327</v>
      </c>
      <c r="G1040" s="101">
        <v>0</v>
      </c>
      <c r="H1040" s="104">
        <v>2364</v>
      </c>
      <c r="I1040" s="100">
        <v>35</v>
      </c>
      <c r="J1040" s="105">
        <v>1009</v>
      </c>
      <c r="K1040" s="101">
        <v>0.107</v>
      </c>
      <c r="L1040" s="102">
        <v>455</v>
      </c>
    </row>
    <row r="1041" spans="1:12" s="106" customFormat="1" x14ac:dyDescent="0.25">
      <c r="A1041" s="98" t="s">
        <v>2046</v>
      </c>
      <c r="B1041" s="99" t="s">
        <v>669</v>
      </c>
      <c r="C1041" s="100">
        <v>5235</v>
      </c>
      <c r="D1041" s="101">
        <v>0</v>
      </c>
      <c r="E1041" s="102">
        <v>541</v>
      </c>
      <c r="F1041" s="103">
        <v>5224</v>
      </c>
      <c r="G1041" s="101">
        <v>0</v>
      </c>
      <c r="H1041" s="104">
        <v>520</v>
      </c>
      <c r="I1041" s="100">
        <v>11</v>
      </c>
      <c r="J1041" s="105">
        <v>1182</v>
      </c>
      <c r="K1041" s="101">
        <v>2E-3</v>
      </c>
      <c r="L1041" s="102">
        <v>1259</v>
      </c>
    </row>
    <row r="1042" spans="1:12" s="106" customFormat="1" x14ac:dyDescent="0.25">
      <c r="A1042" s="98" t="s">
        <v>2047</v>
      </c>
      <c r="B1042" s="99" t="s">
        <v>2048</v>
      </c>
      <c r="C1042" s="100">
        <v>47360</v>
      </c>
      <c r="D1042" s="101">
        <v>4.0000000000000001E-3</v>
      </c>
      <c r="E1042" s="102">
        <v>17</v>
      </c>
      <c r="F1042" s="103">
        <v>44424</v>
      </c>
      <c r="G1042" s="101">
        <v>4.0000000000000001E-3</v>
      </c>
      <c r="H1042" s="104">
        <v>19</v>
      </c>
      <c r="I1042" s="100">
        <v>2936</v>
      </c>
      <c r="J1042" s="105">
        <v>50</v>
      </c>
      <c r="K1042" s="101">
        <v>6.6000000000000003E-2</v>
      </c>
      <c r="L1042" s="102">
        <v>686</v>
      </c>
    </row>
    <row r="1043" spans="1:12" s="106" customFormat="1" x14ac:dyDescent="0.25">
      <c r="A1043" s="98" t="s">
        <v>2049</v>
      </c>
      <c r="B1043" s="99" t="s">
        <v>2050</v>
      </c>
      <c r="C1043" s="100">
        <v>8268</v>
      </c>
      <c r="D1043" s="101">
        <v>1E-3</v>
      </c>
      <c r="E1043" s="102">
        <v>316</v>
      </c>
      <c r="F1043" s="103">
        <v>8149</v>
      </c>
      <c r="G1043" s="101">
        <v>1E-3</v>
      </c>
      <c r="H1043" s="104">
        <v>299</v>
      </c>
      <c r="I1043" s="100">
        <v>119</v>
      </c>
      <c r="J1043" s="105">
        <v>693</v>
      </c>
      <c r="K1043" s="101">
        <v>1.4999999999999999E-2</v>
      </c>
      <c r="L1043" s="102">
        <v>1126</v>
      </c>
    </row>
    <row r="1044" spans="1:12" s="106" customFormat="1" x14ac:dyDescent="0.25">
      <c r="A1044" s="98" t="s">
        <v>2051</v>
      </c>
      <c r="B1044" s="99" t="s">
        <v>2052</v>
      </c>
      <c r="C1044" s="100">
        <v>1779</v>
      </c>
      <c r="D1044" s="101">
        <v>0</v>
      </c>
      <c r="E1044" s="102">
        <v>1344</v>
      </c>
      <c r="F1044" s="103">
        <v>1937</v>
      </c>
      <c r="G1044" s="101">
        <v>0</v>
      </c>
      <c r="H1044" s="104">
        <v>1254</v>
      </c>
      <c r="I1044" s="100">
        <v>-158</v>
      </c>
      <c r="J1044" s="105">
        <v>2212</v>
      </c>
      <c r="K1044" s="101">
        <v>-8.2000000000000003E-2</v>
      </c>
      <c r="L1044" s="102">
        <v>2115</v>
      </c>
    </row>
    <row r="1045" spans="1:12" s="106" customFormat="1" x14ac:dyDescent="0.25">
      <c r="A1045" s="98" t="s">
        <v>2053</v>
      </c>
      <c r="B1045" s="99" t="s">
        <v>2054</v>
      </c>
      <c r="C1045" s="100">
        <v>1618</v>
      </c>
      <c r="D1045" s="101">
        <v>0</v>
      </c>
      <c r="E1045" s="102">
        <v>1415</v>
      </c>
      <c r="F1045" s="103">
        <v>1095</v>
      </c>
      <c r="G1045" s="101">
        <v>0</v>
      </c>
      <c r="H1045" s="104">
        <v>1735</v>
      </c>
      <c r="I1045" s="100">
        <v>523</v>
      </c>
      <c r="J1045" s="105">
        <v>304</v>
      </c>
      <c r="K1045" s="101">
        <v>0.47799999999999998</v>
      </c>
      <c r="L1045" s="102">
        <v>39</v>
      </c>
    </row>
    <row r="1046" spans="1:12" s="106" customFormat="1" x14ac:dyDescent="0.25">
      <c r="A1046" s="98" t="s">
        <v>2055</v>
      </c>
      <c r="B1046" s="99" t="s">
        <v>2056</v>
      </c>
      <c r="C1046" s="100">
        <v>4976</v>
      </c>
      <c r="D1046" s="101">
        <v>0</v>
      </c>
      <c r="E1046" s="102">
        <v>577</v>
      </c>
      <c r="F1046" s="103">
        <v>4823</v>
      </c>
      <c r="G1046" s="101">
        <v>0</v>
      </c>
      <c r="H1046" s="104">
        <v>564</v>
      </c>
      <c r="I1046" s="100">
        <v>153</v>
      </c>
      <c r="J1046" s="105">
        <v>624</v>
      </c>
      <c r="K1046" s="101">
        <v>3.2000000000000001E-2</v>
      </c>
      <c r="L1046" s="102">
        <v>967</v>
      </c>
    </row>
    <row r="1047" spans="1:12" s="106" customFormat="1" x14ac:dyDescent="0.25">
      <c r="A1047" s="98" t="s">
        <v>2057</v>
      </c>
      <c r="B1047" s="99" t="s">
        <v>2058</v>
      </c>
      <c r="C1047" s="100">
        <v>8901</v>
      </c>
      <c r="D1047" s="101">
        <v>1E-3</v>
      </c>
      <c r="E1047" s="102">
        <v>293</v>
      </c>
      <c r="F1047" s="103">
        <v>9242</v>
      </c>
      <c r="G1047" s="101">
        <v>1E-3</v>
      </c>
      <c r="H1047" s="104">
        <v>257</v>
      </c>
      <c r="I1047" s="100">
        <v>-341</v>
      </c>
      <c r="J1047" s="105">
        <v>2394</v>
      </c>
      <c r="K1047" s="101">
        <v>-3.6999999999999998E-2</v>
      </c>
      <c r="L1047" s="102">
        <v>1685</v>
      </c>
    </row>
    <row r="1048" spans="1:12" s="106" customFormat="1" x14ac:dyDescent="0.25">
      <c r="A1048" s="98" t="s">
        <v>2059</v>
      </c>
      <c r="B1048" s="99" t="s">
        <v>1848</v>
      </c>
      <c r="C1048" s="100">
        <v>784</v>
      </c>
      <c r="D1048" s="101">
        <v>0</v>
      </c>
      <c r="E1048" s="102">
        <v>1960</v>
      </c>
      <c r="F1048" s="103">
        <v>662</v>
      </c>
      <c r="G1048" s="101">
        <v>0</v>
      </c>
      <c r="H1048" s="104">
        <v>2066</v>
      </c>
      <c r="I1048" s="100">
        <v>122</v>
      </c>
      <c r="J1048" s="105">
        <v>686</v>
      </c>
      <c r="K1048" s="101">
        <v>0.184</v>
      </c>
      <c r="L1048" s="102">
        <v>230</v>
      </c>
    </row>
    <row r="1049" spans="1:12" s="106" customFormat="1" x14ac:dyDescent="0.25">
      <c r="A1049" s="98" t="s">
        <v>2060</v>
      </c>
      <c r="B1049" s="99" t="s">
        <v>2061</v>
      </c>
      <c r="C1049" s="100">
        <v>2557</v>
      </c>
      <c r="D1049" s="101">
        <v>0</v>
      </c>
      <c r="E1049" s="102">
        <v>1035</v>
      </c>
      <c r="F1049" s="103">
        <v>2562</v>
      </c>
      <c r="G1049" s="101">
        <v>0</v>
      </c>
      <c r="H1049" s="104">
        <v>1019</v>
      </c>
      <c r="I1049" s="100">
        <v>-5</v>
      </c>
      <c r="J1049" s="105">
        <v>1332</v>
      </c>
      <c r="K1049" s="101">
        <v>-2E-3</v>
      </c>
      <c r="L1049" s="102">
        <v>1299</v>
      </c>
    </row>
    <row r="1050" spans="1:12" s="106" customFormat="1" x14ac:dyDescent="0.25">
      <c r="A1050" s="98" t="s">
        <v>2062</v>
      </c>
      <c r="B1050" s="99" t="s">
        <v>2063</v>
      </c>
      <c r="C1050" s="100">
        <v>1561</v>
      </c>
      <c r="D1050" s="101">
        <v>0</v>
      </c>
      <c r="E1050" s="102">
        <v>1444</v>
      </c>
      <c r="F1050" s="103">
        <v>1570</v>
      </c>
      <c r="G1050" s="101">
        <v>0</v>
      </c>
      <c r="H1050" s="104">
        <v>1432</v>
      </c>
      <c r="I1050" s="100">
        <v>-9</v>
      </c>
      <c r="J1050" s="105">
        <v>1382</v>
      </c>
      <c r="K1050" s="101">
        <v>-6.0000000000000001E-3</v>
      </c>
      <c r="L1050" s="102">
        <v>1357</v>
      </c>
    </row>
    <row r="1051" spans="1:12" s="106" customFormat="1" x14ac:dyDescent="0.25">
      <c r="A1051" s="98" t="s">
        <v>2064</v>
      </c>
      <c r="B1051" s="99" t="s">
        <v>2065</v>
      </c>
      <c r="C1051" s="100">
        <v>3008</v>
      </c>
      <c r="D1051" s="101">
        <v>0</v>
      </c>
      <c r="E1051" s="102">
        <v>913</v>
      </c>
      <c r="F1051" s="103">
        <v>3044</v>
      </c>
      <c r="G1051" s="101">
        <v>0</v>
      </c>
      <c r="H1051" s="104">
        <v>891</v>
      </c>
      <c r="I1051" s="100">
        <v>-36</v>
      </c>
      <c r="J1051" s="105">
        <v>1640</v>
      </c>
      <c r="K1051" s="101">
        <v>-1.2E-2</v>
      </c>
      <c r="L1051" s="102">
        <v>1415</v>
      </c>
    </row>
    <row r="1052" spans="1:12" s="106" customFormat="1" x14ac:dyDescent="0.25">
      <c r="A1052" s="98" t="s">
        <v>2066</v>
      </c>
      <c r="B1052" s="99" t="s">
        <v>2067</v>
      </c>
      <c r="C1052" s="100">
        <v>298</v>
      </c>
      <c r="D1052" s="101">
        <v>0</v>
      </c>
      <c r="E1052" s="102">
        <v>2378</v>
      </c>
      <c r="F1052" s="103">
        <v>304</v>
      </c>
      <c r="G1052" s="101">
        <v>0</v>
      </c>
      <c r="H1052" s="104">
        <v>2381</v>
      </c>
      <c r="I1052" s="100">
        <v>-6</v>
      </c>
      <c r="J1052" s="105">
        <v>1346</v>
      </c>
      <c r="K1052" s="101">
        <v>-0.02</v>
      </c>
      <c r="L1052" s="102">
        <v>1500</v>
      </c>
    </row>
    <row r="1053" spans="1:12" s="106" customFormat="1" x14ac:dyDescent="0.25">
      <c r="A1053" s="98" t="s">
        <v>2068</v>
      </c>
      <c r="B1053" s="99" t="s">
        <v>2069</v>
      </c>
      <c r="C1053" s="100">
        <v>239</v>
      </c>
      <c r="D1053" s="101">
        <v>0</v>
      </c>
      <c r="E1053" s="102">
        <v>2424</v>
      </c>
      <c r="F1053" s="103">
        <v>182</v>
      </c>
      <c r="G1053" s="101">
        <v>0</v>
      </c>
      <c r="H1053" s="104">
        <v>2485</v>
      </c>
      <c r="I1053" s="100">
        <v>57</v>
      </c>
      <c r="J1053" s="105">
        <v>900</v>
      </c>
      <c r="K1053" s="101">
        <v>0.313</v>
      </c>
      <c r="L1053" s="102">
        <v>111</v>
      </c>
    </row>
    <row r="1054" spans="1:12" s="106" customFormat="1" x14ac:dyDescent="0.25">
      <c r="A1054" s="98" t="s">
        <v>2070</v>
      </c>
      <c r="B1054" s="99" t="s">
        <v>2071</v>
      </c>
      <c r="C1054" s="100">
        <v>907</v>
      </c>
      <c r="D1054" s="101">
        <v>0</v>
      </c>
      <c r="E1054" s="102">
        <v>1867</v>
      </c>
      <c r="F1054" s="103">
        <v>963</v>
      </c>
      <c r="G1054" s="101">
        <v>0</v>
      </c>
      <c r="H1054" s="104">
        <v>1826</v>
      </c>
      <c r="I1054" s="100">
        <v>-56</v>
      </c>
      <c r="J1054" s="105">
        <v>1794</v>
      </c>
      <c r="K1054" s="101">
        <v>-5.8000000000000003E-2</v>
      </c>
      <c r="L1054" s="102">
        <v>1910</v>
      </c>
    </row>
    <row r="1055" spans="1:12" s="106" customFormat="1" x14ac:dyDescent="0.25">
      <c r="A1055" s="98" t="s">
        <v>2072</v>
      </c>
      <c r="B1055" s="99" t="s">
        <v>1441</v>
      </c>
      <c r="C1055" s="100">
        <v>231</v>
      </c>
      <c r="D1055" s="101">
        <v>0</v>
      </c>
      <c r="E1055" s="102">
        <v>2433</v>
      </c>
      <c r="F1055" s="103">
        <v>180</v>
      </c>
      <c r="G1055" s="101">
        <v>0</v>
      </c>
      <c r="H1055" s="104">
        <v>2488</v>
      </c>
      <c r="I1055" s="100">
        <v>51</v>
      </c>
      <c r="J1055" s="105">
        <v>928</v>
      </c>
      <c r="K1055" s="101">
        <v>0.28299999999999997</v>
      </c>
      <c r="L1055" s="102">
        <v>133</v>
      </c>
    </row>
    <row r="1056" spans="1:12" s="106" customFormat="1" x14ac:dyDescent="0.25">
      <c r="A1056" s="98" t="s">
        <v>2073</v>
      </c>
      <c r="B1056" s="99" t="s">
        <v>2074</v>
      </c>
      <c r="C1056" s="100">
        <v>6248</v>
      </c>
      <c r="D1056" s="101">
        <v>0</v>
      </c>
      <c r="E1056" s="102">
        <v>450</v>
      </c>
      <c r="F1056" s="103">
        <v>4793</v>
      </c>
      <c r="G1056" s="101">
        <v>0</v>
      </c>
      <c r="H1056" s="104">
        <v>570</v>
      </c>
      <c r="I1056" s="100">
        <v>1455</v>
      </c>
      <c r="J1056" s="105">
        <v>147</v>
      </c>
      <c r="K1056" s="101">
        <v>0.30399999999999999</v>
      </c>
      <c r="L1056" s="102">
        <v>114</v>
      </c>
    </row>
    <row r="1057" spans="1:12" s="106" customFormat="1" x14ac:dyDescent="0.25">
      <c r="A1057" s="98" t="s">
        <v>2075</v>
      </c>
      <c r="B1057" s="99" t="s">
        <v>2076</v>
      </c>
      <c r="C1057" s="100">
        <v>5990</v>
      </c>
      <c r="D1057" s="101">
        <v>0</v>
      </c>
      <c r="E1057" s="102">
        <v>467</v>
      </c>
      <c r="F1057" s="103">
        <v>5858</v>
      </c>
      <c r="G1057" s="101">
        <v>0</v>
      </c>
      <c r="H1057" s="104">
        <v>457</v>
      </c>
      <c r="I1057" s="100">
        <v>132</v>
      </c>
      <c r="J1057" s="105">
        <v>668</v>
      </c>
      <c r="K1057" s="101">
        <v>2.3E-2</v>
      </c>
      <c r="L1057" s="102">
        <v>1048</v>
      </c>
    </row>
    <row r="1058" spans="1:12" s="106" customFormat="1" x14ac:dyDescent="0.25">
      <c r="A1058" s="98" t="s">
        <v>2077</v>
      </c>
      <c r="B1058" s="99" t="s">
        <v>1317</v>
      </c>
      <c r="C1058" s="100">
        <v>24036</v>
      </c>
      <c r="D1058" s="101">
        <v>2E-3</v>
      </c>
      <c r="E1058" s="102">
        <v>64</v>
      </c>
      <c r="F1058" s="103">
        <v>21895</v>
      </c>
      <c r="G1058" s="101">
        <v>2E-3</v>
      </c>
      <c r="H1058" s="104">
        <v>68</v>
      </c>
      <c r="I1058" s="100">
        <v>2141</v>
      </c>
      <c r="J1058" s="105">
        <v>85</v>
      </c>
      <c r="K1058" s="101">
        <v>9.8000000000000004E-2</v>
      </c>
      <c r="L1058" s="102">
        <v>493</v>
      </c>
    </row>
    <row r="1059" spans="1:12" s="106" customFormat="1" x14ac:dyDescent="0.25">
      <c r="A1059" s="98" t="s">
        <v>2078</v>
      </c>
      <c r="B1059" s="99" t="s">
        <v>2079</v>
      </c>
      <c r="C1059" s="100">
        <v>23362</v>
      </c>
      <c r="D1059" s="101">
        <v>2E-3</v>
      </c>
      <c r="E1059" s="102">
        <v>70</v>
      </c>
      <c r="F1059" s="103">
        <v>22611</v>
      </c>
      <c r="G1059" s="101">
        <v>2E-3</v>
      </c>
      <c r="H1059" s="104">
        <v>63</v>
      </c>
      <c r="I1059" s="100">
        <v>751</v>
      </c>
      <c r="J1059" s="105">
        <v>254</v>
      </c>
      <c r="K1059" s="101">
        <v>3.3000000000000002E-2</v>
      </c>
      <c r="L1059" s="102">
        <v>958</v>
      </c>
    </row>
    <row r="1060" spans="1:12" s="106" customFormat="1" x14ac:dyDescent="0.25">
      <c r="A1060" s="98" t="s">
        <v>2080</v>
      </c>
      <c r="B1060" s="99" t="s">
        <v>2081</v>
      </c>
      <c r="C1060" s="100">
        <v>4161</v>
      </c>
      <c r="D1060" s="101">
        <v>0</v>
      </c>
      <c r="E1060" s="102">
        <v>691</v>
      </c>
      <c r="F1060" s="103">
        <v>3930</v>
      </c>
      <c r="G1060" s="101">
        <v>0</v>
      </c>
      <c r="H1060" s="104">
        <v>708</v>
      </c>
      <c r="I1060" s="100">
        <v>231</v>
      </c>
      <c r="J1060" s="105">
        <v>494</v>
      </c>
      <c r="K1060" s="101">
        <v>5.8999999999999997E-2</v>
      </c>
      <c r="L1060" s="102">
        <v>732</v>
      </c>
    </row>
    <row r="1061" spans="1:12" s="106" customFormat="1" x14ac:dyDescent="0.25">
      <c r="A1061" s="98" t="s">
        <v>2082</v>
      </c>
      <c r="B1061" s="99" t="s">
        <v>513</v>
      </c>
      <c r="C1061" s="100">
        <v>2268</v>
      </c>
      <c r="D1061" s="101">
        <v>0</v>
      </c>
      <c r="E1061" s="102">
        <v>1147</v>
      </c>
      <c r="F1061" s="103">
        <v>2047</v>
      </c>
      <c r="G1061" s="101">
        <v>0</v>
      </c>
      <c r="H1061" s="104">
        <v>1210</v>
      </c>
      <c r="I1061" s="100">
        <v>221</v>
      </c>
      <c r="J1061" s="105">
        <v>505</v>
      </c>
      <c r="K1061" s="101">
        <v>0.108</v>
      </c>
      <c r="L1061" s="102">
        <v>449</v>
      </c>
    </row>
    <row r="1062" spans="1:12" s="106" customFormat="1" x14ac:dyDescent="0.25">
      <c r="A1062" s="98" t="s">
        <v>2083</v>
      </c>
      <c r="B1062" s="99" t="s">
        <v>515</v>
      </c>
      <c r="C1062" s="100">
        <v>1341</v>
      </c>
      <c r="D1062" s="101">
        <v>0</v>
      </c>
      <c r="E1062" s="102">
        <v>1569</v>
      </c>
      <c r="F1062" s="103">
        <v>1184</v>
      </c>
      <c r="G1062" s="101">
        <v>0</v>
      </c>
      <c r="H1062" s="104">
        <v>1674</v>
      </c>
      <c r="I1062" s="100">
        <v>157</v>
      </c>
      <c r="J1062" s="105">
        <v>611</v>
      </c>
      <c r="K1062" s="101">
        <v>0.13300000000000001</v>
      </c>
      <c r="L1062" s="102">
        <v>350</v>
      </c>
    </row>
    <row r="1063" spans="1:12" s="106" customFormat="1" x14ac:dyDescent="0.25">
      <c r="A1063" s="98" t="s">
        <v>2084</v>
      </c>
      <c r="B1063" s="99" t="s">
        <v>2085</v>
      </c>
      <c r="C1063" s="100">
        <v>9343</v>
      </c>
      <c r="D1063" s="101">
        <v>1E-3</v>
      </c>
      <c r="E1063" s="102">
        <v>276</v>
      </c>
      <c r="F1063" s="103">
        <v>6505</v>
      </c>
      <c r="G1063" s="101">
        <v>1E-3</v>
      </c>
      <c r="H1063" s="104">
        <v>407</v>
      </c>
      <c r="I1063" s="100">
        <v>2838</v>
      </c>
      <c r="J1063" s="105">
        <v>57</v>
      </c>
      <c r="K1063" s="101">
        <v>0.436</v>
      </c>
      <c r="L1063" s="102">
        <v>48</v>
      </c>
    </row>
    <row r="1064" spans="1:12" s="106" customFormat="1" x14ac:dyDescent="0.25">
      <c r="A1064" s="98" t="s">
        <v>2086</v>
      </c>
      <c r="B1064" s="99" t="s">
        <v>2087</v>
      </c>
      <c r="C1064" s="100">
        <v>1210</v>
      </c>
      <c r="D1064" s="101">
        <v>0</v>
      </c>
      <c r="E1064" s="102">
        <v>1661</v>
      </c>
      <c r="F1064" s="103">
        <v>1168</v>
      </c>
      <c r="G1064" s="101">
        <v>0</v>
      </c>
      <c r="H1064" s="104">
        <v>1681</v>
      </c>
      <c r="I1064" s="100">
        <v>42</v>
      </c>
      <c r="J1064" s="105">
        <v>970</v>
      </c>
      <c r="K1064" s="101">
        <v>3.5999999999999997E-2</v>
      </c>
      <c r="L1064" s="102">
        <v>931</v>
      </c>
    </row>
    <row r="1065" spans="1:12" s="106" customFormat="1" x14ac:dyDescent="0.25">
      <c r="A1065" s="98" t="s">
        <v>2088</v>
      </c>
      <c r="B1065" s="99" t="s">
        <v>2089</v>
      </c>
      <c r="C1065" s="100">
        <v>1112</v>
      </c>
      <c r="D1065" s="101">
        <v>0</v>
      </c>
      <c r="E1065" s="102">
        <v>1722</v>
      </c>
      <c r="F1065" s="103">
        <v>1135</v>
      </c>
      <c r="G1065" s="101">
        <v>0</v>
      </c>
      <c r="H1065" s="104">
        <v>1703</v>
      </c>
      <c r="I1065" s="100">
        <v>-23</v>
      </c>
      <c r="J1065" s="105">
        <v>1522</v>
      </c>
      <c r="K1065" s="101">
        <v>-0.02</v>
      </c>
      <c r="L1065" s="102">
        <v>1500</v>
      </c>
    </row>
    <row r="1066" spans="1:12" s="106" customFormat="1" x14ac:dyDescent="0.25">
      <c r="A1066" s="98" t="s">
        <v>2090</v>
      </c>
      <c r="B1066" s="99" t="s">
        <v>2091</v>
      </c>
      <c r="C1066" s="100">
        <v>1387</v>
      </c>
      <c r="D1066" s="101">
        <v>0</v>
      </c>
      <c r="E1066" s="102">
        <v>1544</v>
      </c>
      <c r="F1066" s="103">
        <v>1433</v>
      </c>
      <c r="G1066" s="101">
        <v>0</v>
      </c>
      <c r="H1066" s="104">
        <v>1502</v>
      </c>
      <c r="I1066" s="100">
        <v>-46</v>
      </c>
      <c r="J1066" s="105">
        <v>1713</v>
      </c>
      <c r="K1066" s="101">
        <v>-3.2000000000000001E-2</v>
      </c>
      <c r="L1066" s="102">
        <v>1622</v>
      </c>
    </row>
    <row r="1067" spans="1:12" s="90" customFormat="1" ht="12.75" x14ac:dyDescent="0.2">
      <c r="A1067" s="91" t="s">
        <v>2092</v>
      </c>
      <c r="B1067" s="90" t="s">
        <v>72</v>
      </c>
      <c r="C1067" s="92">
        <v>558979</v>
      </c>
      <c r="D1067" s="93">
        <v>4.3999999999999997E-2</v>
      </c>
      <c r="E1067" s="94" t="s">
        <v>10</v>
      </c>
      <c r="F1067" s="95">
        <v>550864</v>
      </c>
      <c r="G1067" s="93">
        <v>4.4999999999999998E-2</v>
      </c>
      <c r="H1067" s="96" t="s">
        <v>10</v>
      </c>
      <c r="I1067" s="92">
        <v>8115</v>
      </c>
      <c r="J1067" s="97" t="s">
        <v>10</v>
      </c>
      <c r="K1067" s="93">
        <v>1.4999999999999999E-2</v>
      </c>
      <c r="L1067" s="94" t="s">
        <v>10</v>
      </c>
    </row>
    <row r="1068" spans="1:12" s="106" customFormat="1" x14ac:dyDescent="0.25">
      <c r="A1068" s="98" t="s">
        <v>2093</v>
      </c>
      <c r="B1068" s="99" t="s">
        <v>2094</v>
      </c>
      <c r="C1068" s="100">
        <v>4152</v>
      </c>
      <c r="D1068" s="101">
        <v>0</v>
      </c>
      <c r="E1068" s="102">
        <v>692</v>
      </c>
      <c r="F1068" s="103">
        <v>4313</v>
      </c>
      <c r="G1068" s="101">
        <v>0</v>
      </c>
      <c r="H1068" s="104">
        <v>648</v>
      </c>
      <c r="I1068" s="100">
        <v>-161</v>
      </c>
      <c r="J1068" s="105">
        <v>2215</v>
      </c>
      <c r="K1068" s="101">
        <v>-3.6999999999999998E-2</v>
      </c>
      <c r="L1068" s="102">
        <v>1685</v>
      </c>
    </row>
    <row r="1069" spans="1:12" s="106" customFormat="1" x14ac:dyDescent="0.25">
      <c r="A1069" s="98" t="s">
        <v>2095</v>
      </c>
      <c r="B1069" s="99" t="s">
        <v>2096</v>
      </c>
      <c r="C1069" s="100">
        <v>16592</v>
      </c>
      <c r="D1069" s="101">
        <v>1E-3</v>
      </c>
      <c r="E1069" s="102">
        <v>126</v>
      </c>
      <c r="F1069" s="103">
        <v>16203</v>
      </c>
      <c r="G1069" s="101">
        <v>1E-3</v>
      </c>
      <c r="H1069" s="104">
        <v>113</v>
      </c>
      <c r="I1069" s="100">
        <v>389</v>
      </c>
      <c r="J1069" s="105">
        <v>369</v>
      </c>
      <c r="K1069" s="101">
        <v>2.4E-2</v>
      </c>
      <c r="L1069" s="102">
        <v>1039</v>
      </c>
    </row>
    <row r="1070" spans="1:12" s="106" customFormat="1" x14ac:dyDescent="0.25">
      <c r="A1070" s="98" t="s">
        <v>2097</v>
      </c>
      <c r="B1070" s="99" t="s">
        <v>440</v>
      </c>
      <c r="C1070" s="100">
        <v>8791</v>
      </c>
      <c r="D1070" s="101">
        <v>1E-3</v>
      </c>
      <c r="E1070" s="102">
        <v>295</v>
      </c>
      <c r="F1070" s="103">
        <v>6421</v>
      </c>
      <c r="G1070" s="101">
        <v>1E-3</v>
      </c>
      <c r="H1070" s="104">
        <v>412</v>
      </c>
      <c r="I1070" s="100">
        <v>2370</v>
      </c>
      <c r="J1070" s="105">
        <v>73</v>
      </c>
      <c r="K1070" s="101">
        <v>0.36899999999999999</v>
      </c>
      <c r="L1070" s="102">
        <v>70</v>
      </c>
    </row>
    <row r="1071" spans="1:12" s="106" customFormat="1" x14ac:dyDescent="0.25">
      <c r="A1071" s="98" t="s">
        <v>2098</v>
      </c>
      <c r="B1071" s="99" t="s">
        <v>2099</v>
      </c>
      <c r="C1071" s="100">
        <v>8006</v>
      </c>
      <c r="D1071" s="101">
        <v>1E-3</v>
      </c>
      <c r="E1071" s="102">
        <v>327</v>
      </c>
      <c r="F1071" s="103">
        <v>7985</v>
      </c>
      <c r="G1071" s="101">
        <v>1E-3</v>
      </c>
      <c r="H1071" s="104">
        <v>309</v>
      </c>
      <c r="I1071" s="100">
        <v>21</v>
      </c>
      <c r="J1071" s="105">
        <v>1098</v>
      </c>
      <c r="K1071" s="101">
        <v>3.0000000000000001E-3</v>
      </c>
      <c r="L1071" s="102">
        <v>1250</v>
      </c>
    </row>
    <row r="1072" spans="1:12" s="106" customFormat="1" x14ac:dyDescent="0.25">
      <c r="A1072" s="98" t="s">
        <v>2100</v>
      </c>
      <c r="B1072" s="99" t="s">
        <v>2101</v>
      </c>
      <c r="C1072" s="100">
        <v>3640</v>
      </c>
      <c r="D1072" s="101">
        <v>0</v>
      </c>
      <c r="E1072" s="102">
        <v>776</v>
      </c>
      <c r="F1072" s="103">
        <v>3170</v>
      </c>
      <c r="G1072" s="101">
        <v>0</v>
      </c>
      <c r="H1072" s="104">
        <v>859</v>
      </c>
      <c r="I1072" s="100">
        <v>470</v>
      </c>
      <c r="J1072" s="105">
        <v>334</v>
      </c>
      <c r="K1072" s="101">
        <v>0.14799999999999999</v>
      </c>
      <c r="L1072" s="102">
        <v>306</v>
      </c>
    </row>
    <row r="1073" spans="1:12" s="106" customFormat="1" x14ac:dyDescent="0.25">
      <c r="A1073" s="98" t="s">
        <v>2102</v>
      </c>
      <c r="B1073" s="99" t="s">
        <v>2103</v>
      </c>
      <c r="C1073" s="100">
        <v>33972</v>
      </c>
      <c r="D1073" s="101">
        <v>3.0000000000000001E-3</v>
      </c>
      <c r="E1073" s="102">
        <v>30</v>
      </c>
      <c r="F1073" s="103">
        <v>36854</v>
      </c>
      <c r="G1073" s="101">
        <v>3.0000000000000001E-3</v>
      </c>
      <c r="H1073" s="104">
        <v>27</v>
      </c>
      <c r="I1073" s="100">
        <v>-2882</v>
      </c>
      <c r="J1073" s="105">
        <v>2565</v>
      </c>
      <c r="K1073" s="101">
        <v>-7.8E-2</v>
      </c>
      <c r="L1073" s="102">
        <v>2079</v>
      </c>
    </row>
    <row r="1074" spans="1:12" s="106" customFormat="1" x14ac:dyDescent="0.25">
      <c r="A1074" s="98" t="s">
        <v>2104</v>
      </c>
      <c r="B1074" s="99" t="s">
        <v>2105</v>
      </c>
      <c r="C1074" s="100">
        <v>3940</v>
      </c>
      <c r="D1074" s="101">
        <v>0</v>
      </c>
      <c r="E1074" s="102">
        <v>730</v>
      </c>
      <c r="F1074" s="103">
        <v>4604</v>
      </c>
      <c r="G1074" s="101">
        <v>0</v>
      </c>
      <c r="H1074" s="104">
        <v>597</v>
      </c>
      <c r="I1074" s="100">
        <v>-664</v>
      </c>
      <c r="J1074" s="105">
        <v>2500</v>
      </c>
      <c r="K1074" s="101">
        <v>-0.14399999999999999</v>
      </c>
      <c r="L1074" s="102">
        <v>2433</v>
      </c>
    </row>
    <row r="1075" spans="1:12" s="106" customFormat="1" x14ac:dyDescent="0.25">
      <c r="A1075" s="98" t="s">
        <v>2106</v>
      </c>
      <c r="B1075" s="99" t="s">
        <v>2107</v>
      </c>
      <c r="C1075" s="100">
        <v>2531</v>
      </c>
      <c r="D1075" s="101">
        <v>0</v>
      </c>
      <c r="E1075" s="102">
        <v>1047</v>
      </c>
      <c r="F1075" s="103">
        <v>2481</v>
      </c>
      <c r="G1075" s="101">
        <v>0</v>
      </c>
      <c r="H1075" s="104">
        <v>1049</v>
      </c>
      <c r="I1075" s="100">
        <v>50</v>
      </c>
      <c r="J1075" s="105">
        <v>932</v>
      </c>
      <c r="K1075" s="101">
        <v>0.02</v>
      </c>
      <c r="L1075" s="102">
        <v>1074</v>
      </c>
    </row>
    <row r="1076" spans="1:12" s="106" customFormat="1" x14ac:dyDescent="0.25">
      <c r="A1076" s="98" t="s">
        <v>2108</v>
      </c>
      <c r="B1076" s="99" t="s">
        <v>2109</v>
      </c>
      <c r="C1076" s="100">
        <v>6652</v>
      </c>
      <c r="D1076" s="101">
        <v>1E-3</v>
      </c>
      <c r="E1076" s="102">
        <v>416</v>
      </c>
      <c r="F1076" s="103">
        <v>6779</v>
      </c>
      <c r="G1076" s="101">
        <v>1E-3</v>
      </c>
      <c r="H1076" s="104">
        <v>379</v>
      </c>
      <c r="I1076" s="100">
        <v>-127</v>
      </c>
      <c r="J1076" s="105">
        <v>2124</v>
      </c>
      <c r="K1076" s="101">
        <v>-1.9E-2</v>
      </c>
      <c r="L1076" s="102">
        <v>1488</v>
      </c>
    </row>
    <row r="1077" spans="1:12" s="106" customFormat="1" x14ac:dyDescent="0.25">
      <c r="A1077" s="98" t="s">
        <v>2110</v>
      </c>
      <c r="B1077" s="99" t="s">
        <v>2111</v>
      </c>
      <c r="C1077" s="100">
        <v>8786</v>
      </c>
      <c r="D1077" s="101">
        <v>1E-3</v>
      </c>
      <c r="E1077" s="102">
        <v>297</v>
      </c>
      <c r="F1077" s="103">
        <v>8664</v>
      </c>
      <c r="G1077" s="101">
        <v>1E-3</v>
      </c>
      <c r="H1077" s="104">
        <v>282</v>
      </c>
      <c r="I1077" s="100">
        <v>122</v>
      </c>
      <c r="J1077" s="105">
        <v>686</v>
      </c>
      <c r="K1077" s="101">
        <v>1.4E-2</v>
      </c>
      <c r="L1077" s="102">
        <v>1135</v>
      </c>
    </row>
    <row r="1078" spans="1:12" s="106" customFormat="1" x14ac:dyDescent="0.25">
      <c r="A1078" s="98" t="s">
        <v>2112</v>
      </c>
      <c r="B1078" s="99" t="s">
        <v>2113</v>
      </c>
      <c r="C1078" s="100">
        <v>2546</v>
      </c>
      <c r="D1078" s="101">
        <v>0</v>
      </c>
      <c r="E1078" s="102">
        <v>1041</v>
      </c>
      <c r="F1078" s="103">
        <v>2453</v>
      </c>
      <c r="G1078" s="101">
        <v>0</v>
      </c>
      <c r="H1078" s="104">
        <v>1057</v>
      </c>
      <c r="I1078" s="100">
        <v>93</v>
      </c>
      <c r="J1078" s="105">
        <v>766</v>
      </c>
      <c r="K1078" s="101">
        <v>3.7999999999999999E-2</v>
      </c>
      <c r="L1078" s="102">
        <v>916</v>
      </c>
    </row>
    <row r="1079" spans="1:12" s="106" customFormat="1" x14ac:dyDescent="0.25">
      <c r="A1079" s="98" t="s">
        <v>2114</v>
      </c>
      <c r="B1079" s="99" t="s">
        <v>1136</v>
      </c>
      <c r="C1079" s="100">
        <v>17231</v>
      </c>
      <c r="D1079" s="101">
        <v>1E-3</v>
      </c>
      <c r="E1079" s="102">
        <v>120</v>
      </c>
      <c r="F1079" s="103">
        <v>9933</v>
      </c>
      <c r="G1079" s="101">
        <v>1E-3</v>
      </c>
      <c r="H1079" s="104">
        <v>236</v>
      </c>
      <c r="I1079" s="100">
        <v>7298</v>
      </c>
      <c r="J1079" s="105">
        <v>4</v>
      </c>
      <c r="K1079" s="101">
        <v>0.73499999999999999</v>
      </c>
      <c r="L1079" s="102">
        <v>17</v>
      </c>
    </row>
    <row r="1080" spans="1:12" s="106" customFormat="1" x14ac:dyDescent="0.25">
      <c r="A1080" s="98" t="s">
        <v>2115</v>
      </c>
      <c r="B1080" s="99" t="s">
        <v>2116</v>
      </c>
      <c r="C1080" s="100">
        <v>10687</v>
      </c>
      <c r="D1080" s="101">
        <v>1E-3</v>
      </c>
      <c r="E1080" s="102">
        <v>229</v>
      </c>
      <c r="F1080" s="103">
        <v>10299</v>
      </c>
      <c r="G1080" s="101">
        <v>1E-3</v>
      </c>
      <c r="H1080" s="104">
        <v>226</v>
      </c>
      <c r="I1080" s="100">
        <v>388</v>
      </c>
      <c r="J1080" s="105">
        <v>372</v>
      </c>
      <c r="K1080" s="101">
        <v>3.7999999999999999E-2</v>
      </c>
      <c r="L1080" s="102">
        <v>916</v>
      </c>
    </row>
    <row r="1081" spans="1:12" s="106" customFormat="1" x14ac:dyDescent="0.25">
      <c r="A1081" s="98" t="s">
        <v>2117</v>
      </c>
      <c r="B1081" s="99" t="s">
        <v>2118</v>
      </c>
      <c r="C1081" s="100">
        <v>9264</v>
      </c>
      <c r="D1081" s="101">
        <v>1E-3</v>
      </c>
      <c r="E1081" s="102">
        <v>277</v>
      </c>
      <c r="F1081" s="103">
        <v>9622</v>
      </c>
      <c r="G1081" s="101">
        <v>1E-3</v>
      </c>
      <c r="H1081" s="104">
        <v>247</v>
      </c>
      <c r="I1081" s="100">
        <v>-358</v>
      </c>
      <c r="J1081" s="105">
        <v>2401</v>
      </c>
      <c r="K1081" s="101">
        <v>-3.6999999999999998E-2</v>
      </c>
      <c r="L1081" s="102">
        <v>1685</v>
      </c>
    </row>
    <row r="1082" spans="1:12" s="106" customFormat="1" x14ac:dyDescent="0.25">
      <c r="A1082" s="98" t="s">
        <v>2119</v>
      </c>
      <c r="B1082" s="99" t="s">
        <v>2120</v>
      </c>
      <c r="C1082" s="100">
        <v>2668</v>
      </c>
      <c r="D1082" s="101">
        <v>0</v>
      </c>
      <c r="E1082" s="102">
        <v>1002</v>
      </c>
      <c r="F1082" s="103">
        <v>2586</v>
      </c>
      <c r="G1082" s="101">
        <v>0</v>
      </c>
      <c r="H1082" s="104">
        <v>1013</v>
      </c>
      <c r="I1082" s="100">
        <v>82</v>
      </c>
      <c r="J1082" s="105">
        <v>808</v>
      </c>
      <c r="K1082" s="101">
        <v>3.2000000000000001E-2</v>
      </c>
      <c r="L1082" s="102">
        <v>967</v>
      </c>
    </row>
    <row r="1083" spans="1:12" s="106" customFormat="1" x14ac:dyDescent="0.25">
      <c r="A1083" s="98" t="s">
        <v>2121</v>
      </c>
      <c r="B1083" s="99" t="s">
        <v>2122</v>
      </c>
      <c r="C1083" s="100">
        <v>2410</v>
      </c>
      <c r="D1083" s="101">
        <v>0</v>
      </c>
      <c r="E1083" s="102">
        <v>1089</v>
      </c>
      <c r="F1083" s="103">
        <v>2442</v>
      </c>
      <c r="G1083" s="101">
        <v>0</v>
      </c>
      <c r="H1083" s="104">
        <v>1062</v>
      </c>
      <c r="I1083" s="100">
        <v>-32</v>
      </c>
      <c r="J1083" s="105">
        <v>1593</v>
      </c>
      <c r="K1083" s="101">
        <v>-1.2999999999999999E-2</v>
      </c>
      <c r="L1083" s="102">
        <v>1430</v>
      </c>
    </row>
    <row r="1084" spans="1:12" s="106" customFormat="1" x14ac:dyDescent="0.25">
      <c r="A1084" s="98" t="s">
        <v>2123</v>
      </c>
      <c r="B1084" s="99" t="s">
        <v>2124</v>
      </c>
      <c r="C1084" s="100">
        <v>3987</v>
      </c>
      <c r="D1084" s="101">
        <v>0</v>
      </c>
      <c r="E1084" s="102">
        <v>724</v>
      </c>
      <c r="F1084" s="103">
        <v>3918</v>
      </c>
      <c r="G1084" s="101">
        <v>0</v>
      </c>
      <c r="H1084" s="104">
        <v>711</v>
      </c>
      <c r="I1084" s="100">
        <v>69</v>
      </c>
      <c r="J1084" s="105">
        <v>849</v>
      </c>
      <c r="K1084" s="101">
        <v>1.7999999999999999E-2</v>
      </c>
      <c r="L1084" s="102">
        <v>1093</v>
      </c>
    </row>
    <row r="1085" spans="1:12" s="106" customFormat="1" x14ac:dyDescent="0.25">
      <c r="A1085" s="98" t="s">
        <v>2125</v>
      </c>
      <c r="B1085" s="99" t="s">
        <v>2126</v>
      </c>
      <c r="C1085" s="100">
        <v>6606</v>
      </c>
      <c r="D1085" s="101">
        <v>1E-3</v>
      </c>
      <c r="E1085" s="102">
        <v>423</v>
      </c>
      <c r="F1085" s="103">
        <v>6978</v>
      </c>
      <c r="G1085" s="101">
        <v>1E-3</v>
      </c>
      <c r="H1085" s="104">
        <v>362</v>
      </c>
      <c r="I1085" s="100">
        <v>-372</v>
      </c>
      <c r="J1085" s="105">
        <v>2411</v>
      </c>
      <c r="K1085" s="101">
        <v>-5.2999999999999999E-2</v>
      </c>
      <c r="L1085" s="102">
        <v>1864</v>
      </c>
    </row>
    <row r="1086" spans="1:12" s="106" customFormat="1" x14ac:dyDescent="0.25">
      <c r="A1086" s="98" t="s">
        <v>2127</v>
      </c>
      <c r="B1086" s="99" t="s">
        <v>2128</v>
      </c>
      <c r="C1086" s="100">
        <v>7153</v>
      </c>
      <c r="D1086" s="101">
        <v>1E-3</v>
      </c>
      <c r="E1086" s="102">
        <v>385</v>
      </c>
      <c r="F1086" s="103">
        <v>7476</v>
      </c>
      <c r="G1086" s="101">
        <v>1E-3</v>
      </c>
      <c r="H1086" s="104">
        <v>333</v>
      </c>
      <c r="I1086" s="100">
        <v>-323</v>
      </c>
      <c r="J1086" s="105">
        <v>2386</v>
      </c>
      <c r="K1086" s="101">
        <v>-4.2999999999999997E-2</v>
      </c>
      <c r="L1086" s="102">
        <v>1759</v>
      </c>
    </row>
    <row r="1087" spans="1:12" s="106" customFormat="1" x14ac:dyDescent="0.25">
      <c r="A1087" s="98" t="s">
        <v>2129</v>
      </c>
      <c r="B1087" s="99" t="s">
        <v>2130</v>
      </c>
      <c r="C1087" s="100">
        <v>48491</v>
      </c>
      <c r="D1087" s="101">
        <v>4.0000000000000001E-3</v>
      </c>
      <c r="E1087" s="102">
        <v>16</v>
      </c>
      <c r="F1087" s="103">
        <v>48498</v>
      </c>
      <c r="G1087" s="101">
        <v>4.0000000000000001E-3</v>
      </c>
      <c r="H1087" s="104">
        <v>17</v>
      </c>
      <c r="I1087" s="100">
        <v>-7</v>
      </c>
      <c r="J1087" s="105">
        <v>1359</v>
      </c>
      <c r="K1087" s="101">
        <v>0</v>
      </c>
      <c r="L1087" s="102">
        <v>1270</v>
      </c>
    </row>
    <row r="1088" spans="1:12" s="106" customFormat="1" x14ac:dyDescent="0.25">
      <c r="A1088" s="98" t="s">
        <v>2131</v>
      </c>
      <c r="B1088" s="99" t="s">
        <v>2132</v>
      </c>
      <c r="C1088" s="100">
        <v>10620</v>
      </c>
      <c r="D1088" s="101">
        <v>1E-3</v>
      </c>
      <c r="E1088" s="102">
        <v>234</v>
      </c>
      <c r="F1088" s="103">
        <v>11044</v>
      </c>
      <c r="G1088" s="101">
        <v>1E-3</v>
      </c>
      <c r="H1088" s="104">
        <v>207</v>
      </c>
      <c r="I1088" s="100">
        <v>-424</v>
      </c>
      <c r="J1088" s="105">
        <v>2431</v>
      </c>
      <c r="K1088" s="101">
        <v>-3.7999999999999999E-2</v>
      </c>
      <c r="L1088" s="102">
        <v>1696</v>
      </c>
    </row>
    <row r="1089" spans="1:12" s="106" customFormat="1" x14ac:dyDescent="0.25">
      <c r="A1089" s="98" t="s">
        <v>2133</v>
      </c>
      <c r="B1089" s="99" t="s">
        <v>2134</v>
      </c>
      <c r="C1089" s="100">
        <v>3469</v>
      </c>
      <c r="D1089" s="101">
        <v>0</v>
      </c>
      <c r="E1089" s="102">
        <v>809</v>
      </c>
      <c r="F1089" s="103">
        <v>3591</v>
      </c>
      <c r="G1089" s="101">
        <v>0</v>
      </c>
      <c r="H1089" s="104">
        <v>770</v>
      </c>
      <c r="I1089" s="100">
        <v>-122</v>
      </c>
      <c r="J1089" s="105">
        <v>2108</v>
      </c>
      <c r="K1089" s="101">
        <v>-3.4000000000000002E-2</v>
      </c>
      <c r="L1089" s="102">
        <v>1643</v>
      </c>
    </row>
    <row r="1090" spans="1:12" s="106" customFormat="1" x14ac:dyDescent="0.25">
      <c r="A1090" s="98" t="s">
        <v>2135</v>
      </c>
      <c r="B1090" s="99" t="s">
        <v>2136</v>
      </c>
      <c r="C1090" s="100">
        <v>2397</v>
      </c>
      <c r="D1090" s="101">
        <v>0</v>
      </c>
      <c r="E1090" s="102">
        <v>1096</v>
      </c>
      <c r="F1090" s="103">
        <v>2314</v>
      </c>
      <c r="G1090" s="101">
        <v>0</v>
      </c>
      <c r="H1090" s="104">
        <v>1100</v>
      </c>
      <c r="I1090" s="100">
        <v>83</v>
      </c>
      <c r="J1090" s="105">
        <v>803</v>
      </c>
      <c r="K1090" s="101">
        <v>3.5999999999999997E-2</v>
      </c>
      <c r="L1090" s="102">
        <v>931</v>
      </c>
    </row>
    <row r="1091" spans="1:12" s="106" customFormat="1" x14ac:dyDescent="0.25">
      <c r="A1091" s="98" t="s">
        <v>2137</v>
      </c>
      <c r="B1091" s="99" t="s">
        <v>2138</v>
      </c>
      <c r="C1091" s="100">
        <v>23428</v>
      </c>
      <c r="D1091" s="101">
        <v>2E-3</v>
      </c>
      <c r="E1091" s="102">
        <v>68</v>
      </c>
      <c r="F1091" s="103">
        <v>23737</v>
      </c>
      <c r="G1091" s="101">
        <v>2E-3</v>
      </c>
      <c r="H1091" s="104">
        <v>57</v>
      </c>
      <c r="I1091" s="100">
        <v>-309</v>
      </c>
      <c r="J1091" s="105">
        <v>2371</v>
      </c>
      <c r="K1091" s="101">
        <v>-1.2999999999999999E-2</v>
      </c>
      <c r="L1091" s="102">
        <v>1430</v>
      </c>
    </row>
    <row r="1092" spans="1:12" s="106" customFormat="1" x14ac:dyDescent="0.25">
      <c r="A1092" s="98" t="s">
        <v>2139</v>
      </c>
      <c r="B1092" s="99" t="s">
        <v>2140</v>
      </c>
      <c r="C1092" s="100">
        <v>5327</v>
      </c>
      <c r="D1092" s="101">
        <v>0</v>
      </c>
      <c r="E1092" s="102">
        <v>530</v>
      </c>
      <c r="F1092" s="103">
        <v>5533</v>
      </c>
      <c r="G1092" s="101">
        <v>0</v>
      </c>
      <c r="H1092" s="104">
        <v>484</v>
      </c>
      <c r="I1092" s="100">
        <v>-206</v>
      </c>
      <c r="J1092" s="105">
        <v>2281</v>
      </c>
      <c r="K1092" s="101">
        <v>-3.6999999999999998E-2</v>
      </c>
      <c r="L1092" s="102">
        <v>1685</v>
      </c>
    </row>
    <row r="1093" spans="1:12" s="106" customFormat="1" x14ac:dyDescent="0.25">
      <c r="A1093" s="98" t="s">
        <v>2141</v>
      </c>
      <c r="B1093" s="99" t="s">
        <v>1043</v>
      </c>
      <c r="C1093" s="100">
        <v>15807</v>
      </c>
      <c r="D1093" s="101">
        <v>1E-3</v>
      </c>
      <c r="E1093" s="102">
        <v>137</v>
      </c>
      <c r="F1093" s="103">
        <v>16064</v>
      </c>
      <c r="G1093" s="101">
        <v>1E-3</v>
      </c>
      <c r="H1093" s="104">
        <v>116</v>
      </c>
      <c r="I1093" s="100">
        <v>-257</v>
      </c>
      <c r="J1093" s="105">
        <v>2330</v>
      </c>
      <c r="K1093" s="101">
        <v>-1.6E-2</v>
      </c>
      <c r="L1093" s="102">
        <v>1460</v>
      </c>
    </row>
    <row r="1094" spans="1:12" s="106" customFormat="1" x14ac:dyDescent="0.25">
      <c r="A1094" s="98" t="s">
        <v>2142</v>
      </c>
      <c r="B1094" s="99" t="s">
        <v>2143</v>
      </c>
      <c r="C1094" s="100">
        <v>1159</v>
      </c>
      <c r="D1094" s="101">
        <v>0</v>
      </c>
      <c r="E1094" s="102">
        <v>1689</v>
      </c>
      <c r="F1094" s="103">
        <v>943</v>
      </c>
      <c r="G1094" s="101">
        <v>0</v>
      </c>
      <c r="H1094" s="104">
        <v>1841</v>
      </c>
      <c r="I1094" s="100">
        <v>216</v>
      </c>
      <c r="J1094" s="105">
        <v>510</v>
      </c>
      <c r="K1094" s="101">
        <v>0.22900000000000001</v>
      </c>
      <c r="L1094" s="102">
        <v>170</v>
      </c>
    </row>
    <row r="1095" spans="1:12" s="106" customFormat="1" x14ac:dyDescent="0.25">
      <c r="A1095" s="98" t="s">
        <v>2144</v>
      </c>
      <c r="B1095" s="99" t="s">
        <v>2145</v>
      </c>
      <c r="C1095" s="100">
        <v>2669</v>
      </c>
      <c r="D1095" s="101">
        <v>0</v>
      </c>
      <c r="E1095" s="102">
        <v>1001</v>
      </c>
      <c r="F1095" s="103">
        <v>2715</v>
      </c>
      <c r="G1095" s="101">
        <v>0</v>
      </c>
      <c r="H1095" s="104">
        <v>970</v>
      </c>
      <c r="I1095" s="100">
        <v>-46</v>
      </c>
      <c r="J1095" s="105">
        <v>1713</v>
      </c>
      <c r="K1095" s="101">
        <v>-1.7000000000000001E-2</v>
      </c>
      <c r="L1095" s="102">
        <v>1467</v>
      </c>
    </row>
    <row r="1096" spans="1:12" s="106" customFormat="1" x14ac:dyDescent="0.25">
      <c r="A1096" s="98" t="s">
        <v>2146</v>
      </c>
      <c r="B1096" s="99" t="s">
        <v>2147</v>
      </c>
      <c r="C1096" s="100">
        <v>13706</v>
      </c>
      <c r="D1096" s="101">
        <v>1E-3</v>
      </c>
      <c r="E1096" s="102">
        <v>170</v>
      </c>
      <c r="F1096" s="103">
        <v>13456</v>
      </c>
      <c r="G1096" s="101">
        <v>1E-3</v>
      </c>
      <c r="H1096" s="104">
        <v>158</v>
      </c>
      <c r="I1096" s="100">
        <v>250</v>
      </c>
      <c r="J1096" s="105">
        <v>474</v>
      </c>
      <c r="K1096" s="101">
        <v>1.9E-2</v>
      </c>
      <c r="L1096" s="102">
        <v>1085</v>
      </c>
    </row>
    <row r="1097" spans="1:12" s="106" customFormat="1" x14ac:dyDescent="0.25">
      <c r="A1097" s="98" t="s">
        <v>2148</v>
      </c>
      <c r="B1097" s="99" t="s">
        <v>1057</v>
      </c>
      <c r="C1097" s="100">
        <v>12216</v>
      </c>
      <c r="D1097" s="101">
        <v>1E-3</v>
      </c>
      <c r="E1097" s="102">
        <v>197</v>
      </c>
      <c r="F1097" s="103">
        <v>11700</v>
      </c>
      <c r="G1097" s="101">
        <v>1E-3</v>
      </c>
      <c r="H1097" s="104">
        <v>187</v>
      </c>
      <c r="I1097" s="100">
        <v>516</v>
      </c>
      <c r="J1097" s="105">
        <v>310</v>
      </c>
      <c r="K1097" s="101">
        <v>4.3999999999999997E-2</v>
      </c>
      <c r="L1097" s="102">
        <v>858</v>
      </c>
    </row>
    <row r="1098" spans="1:12" s="106" customFormat="1" x14ac:dyDescent="0.25">
      <c r="A1098" s="98" t="s">
        <v>2149</v>
      </c>
      <c r="B1098" s="99" t="s">
        <v>2150</v>
      </c>
      <c r="C1098" s="100">
        <v>5890</v>
      </c>
      <c r="D1098" s="101">
        <v>0</v>
      </c>
      <c r="E1098" s="102">
        <v>479</v>
      </c>
      <c r="F1098" s="103">
        <v>5985</v>
      </c>
      <c r="G1098" s="101">
        <v>0</v>
      </c>
      <c r="H1098" s="104">
        <v>449</v>
      </c>
      <c r="I1098" s="100">
        <v>-95</v>
      </c>
      <c r="J1098" s="105">
        <v>1996</v>
      </c>
      <c r="K1098" s="101">
        <v>-1.6E-2</v>
      </c>
      <c r="L1098" s="102">
        <v>1460</v>
      </c>
    </row>
    <row r="1099" spans="1:12" s="106" customFormat="1" x14ac:dyDescent="0.25">
      <c r="A1099" s="98" t="s">
        <v>2151</v>
      </c>
      <c r="B1099" s="99" t="s">
        <v>2152</v>
      </c>
      <c r="C1099" s="100">
        <v>2328</v>
      </c>
      <c r="D1099" s="101">
        <v>0</v>
      </c>
      <c r="E1099" s="102">
        <v>1124</v>
      </c>
      <c r="F1099" s="103">
        <v>2267</v>
      </c>
      <c r="G1099" s="101">
        <v>0</v>
      </c>
      <c r="H1099" s="104">
        <v>1125</v>
      </c>
      <c r="I1099" s="100">
        <v>61</v>
      </c>
      <c r="J1099" s="105">
        <v>882</v>
      </c>
      <c r="K1099" s="101">
        <v>2.7E-2</v>
      </c>
      <c r="L1099" s="102">
        <v>1016</v>
      </c>
    </row>
    <row r="1100" spans="1:12" s="106" customFormat="1" x14ac:dyDescent="0.25">
      <c r="A1100" s="98" t="s">
        <v>2153</v>
      </c>
      <c r="B1100" s="99" t="s">
        <v>2154</v>
      </c>
      <c r="C1100" s="100">
        <v>6454</v>
      </c>
      <c r="D1100" s="101">
        <v>1E-3</v>
      </c>
      <c r="E1100" s="102">
        <v>434</v>
      </c>
      <c r="F1100" s="103">
        <v>6594</v>
      </c>
      <c r="G1100" s="101">
        <v>1E-3</v>
      </c>
      <c r="H1100" s="104">
        <v>397</v>
      </c>
      <c r="I1100" s="100">
        <v>-140</v>
      </c>
      <c r="J1100" s="105">
        <v>2157</v>
      </c>
      <c r="K1100" s="101">
        <v>-2.1000000000000001E-2</v>
      </c>
      <c r="L1100" s="102">
        <v>1520</v>
      </c>
    </row>
    <row r="1101" spans="1:12" s="106" customFormat="1" x14ac:dyDescent="0.25">
      <c r="A1101" s="98" t="s">
        <v>2155</v>
      </c>
      <c r="B1101" s="99" t="s">
        <v>2156</v>
      </c>
      <c r="C1101" s="100">
        <v>31531</v>
      </c>
      <c r="D1101" s="101">
        <v>2E-3</v>
      </c>
      <c r="E1101" s="102">
        <v>35</v>
      </c>
      <c r="F1101" s="103">
        <v>30878</v>
      </c>
      <c r="G1101" s="101">
        <v>3.0000000000000001E-3</v>
      </c>
      <c r="H1101" s="104">
        <v>36</v>
      </c>
      <c r="I1101" s="100">
        <v>653</v>
      </c>
      <c r="J1101" s="105">
        <v>265</v>
      </c>
      <c r="K1101" s="101">
        <v>2.1000000000000001E-2</v>
      </c>
      <c r="L1101" s="102">
        <v>1065</v>
      </c>
    </row>
    <row r="1102" spans="1:12" s="106" customFormat="1" x14ac:dyDescent="0.25">
      <c r="A1102" s="98" t="s">
        <v>2157</v>
      </c>
      <c r="B1102" s="99" t="s">
        <v>2158</v>
      </c>
      <c r="C1102" s="100">
        <v>30768</v>
      </c>
      <c r="D1102" s="101">
        <v>2E-3</v>
      </c>
      <c r="E1102" s="102">
        <v>37</v>
      </c>
      <c r="F1102" s="103">
        <v>30791</v>
      </c>
      <c r="G1102" s="101">
        <v>3.0000000000000001E-3</v>
      </c>
      <c r="H1102" s="104">
        <v>37</v>
      </c>
      <c r="I1102" s="100">
        <v>-23</v>
      </c>
      <c r="J1102" s="105">
        <v>1522</v>
      </c>
      <c r="K1102" s="101">
        <v>-1E-3</v>
      </c>
      <c r="L1102" s="102">
        <v>1285</v>
      </c>
    </row>
    <row r="1103" spans="1:12" s="106" customFormat="1" x14ac:dyDescent="0.25">
      <c r="A1103" s="98" t="s">
        <v>2159</v>
      </c>
      <c r="B1103" s="99" t="s">
        <v>2160</v>
      </c>
      <c r="C1103" s="100">
        <v>7002</v>
      </c>
      <c r="D1103" s="101">
        <v>1E-3</v>
      </c>
      <c r="E1103" s="102">
        <v>398</v>
      </c>
      <c r="F1103" s="103">
        <v>7196</v>
      </c>
      <c r="G1103" s="101">
        <v>1E-3</v>
      </c>
      <c r="H1103" s="104">
        <v>346</v>
      </c>
      <c r="I1103" s="100">
        <v>-194</v>
      </c>
      <c r="J1103" s="105">
        <v>2263</v>
      </c>
      <c r="K1103" s="101">
        <v>-2.7E-2</v>
      </c>
      <c r="L1103" s="102">
        <v>1572</v>
      </c>
    </row>
    <row r="1104" spans="1:12" s="106" customFormat="1" x14ac:dyDescent="0.25">
      <c r="A1104" s="98" t="s">
        <v>2161</v>
      </c>
      <c r="B1104" s="99" t="s">
        <v>2162</v>
      </c>
      <c r="C1104" s="100">
        <v>913</v>
      </c>
      <c r="D1104" s="101">
        <v>0</v>
      </c>
      <c r="E1104" s="102">
        <v>1861</v>
      </c>
      <c r="F1104" s="103">
        <v>944</v>
      </c>
      <c r="G1104" s="101">
        <v>0</v>
      </c>
      <c r="H1104" s="104">
        <v>1839</v>
      </c>
      <c r="I1104" s="100">
        <v>-31</v>
      </c>
      <c r="J1104" s="105">
        <v>1583</v>
      </c>
      <c r="K1104" s="101">
        <v>-3.3000000000000002E-2</v>
      </c>
      <c r="L1104" s="102">
        <v>1626</v>
      </c>
    </row>
    <row r="1105" spans="1:12" s="106" customFormat="1" x14ac:dyDescent="0.25">
      <c r="A1105" s="98" t="s">
        <v>2163</v>
      </c>
      <c r="B1105" s="99" t="s">
        <v>2164</v>
      </c>
      <c r="C1105" s="100">
        <v>784</v>
      </c>
      <c r="D1105" s="101">
        <v>0</v>
      </c>
      <c r="E1105" s="102">
        <v>1960</v>
      </c>
      <c r="F1105" s="103">
        <v>860</v>
      </c>
      <c r="G1105" s="101">
        <v>0</v>
      </c>
      <c r="H1105" s="104">
        <v>1907</v>
      </c>
      <c r="I1105" s="100">
        <v>-76</v>
      </c>
      <c r="J1105" s="105">
        <v>1902</v>
      </c>
      <c r="K1105" s="101">
        <v>-8.7999999999999995E-2</v>
      </c>
      <c r="L1105" s="102">
        <v>2167</v>
      </c>
    </row>
    <row r="1106" spans="1:12" s="106" customFormat="1" x14ac:dyDescent="0.25">
      <c r="A1106" s="98" t="s">
        <v>2165</v>
      </c>
      <c r="B1106" s="99" t="s">
        <v>2166</v>
      </c>
      <c r="C1106" s="100">
        <v>5697</v>
      </c>
      <c r="D1106" s="101">
        <v>0</v>
      </c>
      <c r="E1106" s="102">
        <v>492</v>
      </c>
      <c r="F1106" s="103">
        <v>5468</v>
      </c>
      <c r="G1106" s="101">
        <v>0</v>
      </c>
      <c r="H1106" s="104">
        <v>494</v>
      </c>
      <c r="I1106" s="100">
        <v>229</v>
      </c>
      <c r="J1106" s="105">
        <v>496</v>
      </c>
      <c r="K1106" s="101">
        <v>4.2000000000000003E-2</v>
      </c>
      <c r="L1106" s="102">
        <v>879</v>
      </c>
    </row>
    <row r="1107" spans="1:12" s="106" customFormat="1" x14ac:dyDescent="0.25">
      <c r="A1107" s="98" t="s">
        <v>2167</v>
      </c>
      <c r="B1107" s="99" t="s">
        <v>962</v>
      </c>
      <c r="C1107" s="100">
        <v>24211</v>
      </c>
      <c r="D1107" s="101">
        <v>2E-3</v>
      </c>
      <c r="E1107" s="102">
        <v>62</v>
      </c>
      <c r="F1107" s="103">
        <v>23677</v>
      </c>
      <c r="G1107" s="101">
        <v>2E-3</v>
      </c>
      <c r="H1107" s="104">
        <v>58</v>
      </c>
      <c r="I1107" s="100">
        <v>534</v>
      </c>
      <c r="J1107" s="105">
        <v>299</v>
      </c>
      <c r="K1107" s="101">
        <v>2.3E-2</v>
      </c>
      <c r="L1107" s="102">
        <v>1048</v>
      </c>
    </row>
    <row r="1108" spans="1:12" s="106" customFormat="1" x14ac:dyDescent="0.25">
      <c r="A1108" s="98" t="s">
        <v>2168</v>
      </c>
      <c r="B1108" s="99" t="s">
        <v>2169</v>
      </c>
      <c r="C1108" s="100">
        <v>6194</v>
      </c>
      <c r="D1108" s="101">
        <v>0</v>
      </c>
      <c r="E1108" s="102">
        <v>453</v>
      </c>
      <c r="F1108" s="103">
        <v>6170</v>
      </c>
      <c r="G1108" s="101">
        <v>1E-3</v>
      </c>
      <c r="H1108" s="104">
        <v>434</v>
      </c>
      <c r="I1108" s="100">
        <v>24</v>
      </c>
      <c r="J1108" s="105">
        <v>1073</v>
      </c>
      <c r="K1108" s="101">
        <v>4.0000000000000001E-3</v>
      </c>
      <c r="L1108" s="102">
        <v>1239</v>
      </c>
    </row>
    <row r="1109" spans="1:12" s="106" customFormat="1" x14ac:dyDescent="0.25">
      <c r="A1109" s="98" t="s">
        <v>2170</v>
      </c>
      <c r="B1109" s="99" t="s">
        <v>1552</v>
      </c>
      <c r="C1109" s="100">
        <v>8028</v>
      </c>
      <c r="D1109" s="101">
        <v>1E-3</v>
      </c>
      <c r="E1109" s="102">
        <v>326</v>
      </c>
      <c r="F1109" s="103">
        <v>7093</v>
      </c>
      <c r="G1109" s="101">
        <v>1E-3</v>
      </c>
      <c r="H1109" s="104">
        <v>354</v>
      </c>
      <c r="I1109" s="100">
        <v>935</v>
      </c>
      <c r="J1109" s="105">
        <v>224</v>
      </c>
      <c r="K1109" s="101">
        <v>0.13200000000000001</v>
      </c>
      <c r="L1109" s="102">
        <v>354</v>
      </c>
    </row>
    <row r="1110" spans="1:12" s="106" customFormat="1" x14ac:dyDescent="0.25">
      <c r="A1110" s="98" t="s">
        <v>2171</v>
      </c>
      <c r="B1110" s="99" t="s">
        <v>1085</v>
      </c>
      <c r="C1110" s="100">
        <v>4091</v>
      </c>
      <c r="D1110" s="101">
        <v>0</v>
      </c>
      <c r="E1110" s="102">
        <v>704</v>
      </c>
      <c r="F1110" s="103">
        <v>4353</v>
      </c>
      <c r="G1110" s="101">
        <v>0</v>
      </c>
      <c r="H1110" s="104">
        <v>643</v>
      </c>
      <c r="I1110" s="100">
        <v>-262</v>
      </c>
      <c r="J1110" s="105">
        <v>2334</v>
      </c>
      <c r="K1110" s="101">
        <v>-0.06</v>
      </c>
      <c r="L1110" s="102">
        <v>1932</v>
      </c>
    </row>
    <row r="1111" spans="1:12" s="106" customFormat="1" x14ac:dyDescent="0.25">
      <c r="A1111" s="98" t="s">
        <v>2172</v>
      </c>
      <c r="B1111" s="99" t="s">
        <v>2173</v>
      </c>
      <c r="C1111" s="100">
        <v>1828</v>
      </c>
      <c r="D1111" s="101">
        <v>0</v>
      </c>
      <c r="E1111" s="102">
        <v>1318</v>
      </c>
      <c r="F1111" s="103">
        <v>1901</v>
      </c>
      <c r="G1111" s="101">
        <v>0</v>
      </c>
      <c r="H1111" s="104">
        <v>1273</v>
      </c>
      <c r="I1111" s="100">
        <v>-73</v>
      </c>
      <c r="J1111" s="105">
        <v>1883</v>
      </c>
      <c r="K1111" s="101">
        <v>-3.7999999999999999E-2</v>
      </c>
      <c r="L1111" s="102">
        <v>1696</v>
      </c>
    </row>
    <row r="1112" spans="1:12" s="106" customFormat="1" x14ac:dyDescent="0.25">
      <c r="A1112" s="98" t="s">
        <v>2174</v>
      </c>
      <c r="B1112" s="99" t="s">
        <v>2175</v>
      </c>
      <c r="C1112" s="100">
        <v>3239</v>
      </c>
      <c r="D1112" s="101">
        <v>0</v>
      </c>
      <c r="E1112" s="102">
        <v>856</v>
      </c>
      <c r="F1112" s="103">
        <v>2977</v>
      </c>
      <c r="G1112" s="101">
        <v>0</v>
      </c>
      <c r="H1112" s="104">
        <v>906</v>
      </c>
      <c r="I1112" s="100">
        <v>262</v>
      </c>
      <c r="J1112" s="105">
        <v>464</v>
      </c>
      <c r="K1112" s="101">
        <v>8.7999999999999995E-2</v>
      </c>
      <c r="L1112" s="102">
        <v>542</v>
      </c>
    </row>
    <row r="1113" spans="1:12" s="106" customFormat="1" x14ac:dyDescent="0.25">
      <c r="A1113" s="98" t="s">
        <v>2176</v>
      </c>
      <c r="B1113" s="99" t="s">
        <v>2177</v>
      </c>
      <c r="C1113" s="100">
        <v>16738</v>
      </c>
      <c r="D1113" s="101">
        <v>1E-3</v>
      </c>
      <c r="E1113" s="102">
        <v>123</v>
      </c>
      <c r="F1113" s="103">
        <v>16842</v>
      </c>
      <c r="G1113" s="101">
        <v>1E-3</v>
      </c>
      <c r="H1113" s="104">
        <v>102</v>
      </c>
      <c r="I1113" s="100">
        <v>-104</v>
      </c>
      <c r="J1113" s="105">
        <v>2030</v>
      </c>
      <c r="K1113" s="101">
        <v>-6.0000000000000001E-3</v>
      </c>
      <c r="L1113" s="102">
        <v>1357</v>
      </c>
    </row>
    <row r="1114" spans="1:12" s="106" customFormat="1" x14ac:dyDescent="0.25">
      <c r="A1114" s="98" t="s">
        <v>2178</v>
      </c>
      <c r="B1114" s="99" t="s">
        <v>2179</v>
      </c>
      <c r="C1114" s="100">
        <v>82795</v>
      </c>
      <c r="D1114" s="101">
        <v>7.0000000000000001E-3</v>
      </c>
      <c r="E1114" s="102">
        <v>6</v>
      </c>
      <c r="F1114" s="103">
        <v>81821</v>
      </c>
      <c r="G1114" s="101">
        <v>7.0000000000000001E-3</v>
      </c>
      <c r="H1114" s="104">
        <v>5</v>
      </c>
      <c r="I1114" s="100">
        <v>974</v>
      </c>
      <c r="J1114" s="105">
        <v>213</v>
      </c>
      <c r="K1114" s="101">
        <v>1.2E-2</v>
      </c>
      <c r="L1114" s="102">
        <v>1153</v>
      </c>
    </row>
    <row r="1115" spans="1:12" s="106" customFormat="1" x14ac:dyDescent="0.25">
      <c r="A1115" s="98" t="s">
        <v>2180</v>
      </c>
      <c r="B1115" s="99" t="s">
        <v>2181</v>
      </c>
      <c r="C1115" s="100">
        <v>10142</v>
      </c>
      <c r="D1115" s="101">
        <v>1E-3</v>
      </c>
      <c r="E1115" s="102">
        <v>252</v>
      </c>
      <c r="F1115" s="103">
        <v>10509</v>
      </c>
      <c r="G1115" s="101">
        <v>1E-3</v>
      </c>
      <c r="H1115" s="104">
        <v>221</v>
      </c>
      <c r="I1115" s="100">
        <v>-367</v>
      </c>
      <c r="J1115" s="105">
        <v>2408</v>
      </c>
      <c r="K1115" s="101">
        <v>-3.5000000000000003E-2</v>
      </c>
      <c r="L1115" s="102">
        <v>1658</v>
      </c>
    </row>
    <row r="1116" spans="1:12" s="106" customFormat="1" x14ac:dyDescent="0.25">
      <c r="A1116" s="98" t="s">
        <v>2182</v>
      </c>
      <c r="B1116" s="99" t="s">
        <v>2183</v>
      </c>
      <c r="C1116" s="100">
        <v>11443</v>
      </c>
      <c r="D1116" s="101">
        <v>1E-3</v>
      </c>
      <c r="E1116" s="102">
        <v>208</v>
      </c>
      <c r="F1116" s="103">
        <v>11762</v>
      </c>
      <c r="G1116" s="101">
        <v>1E-3</v>
      </c>
      <c r="H1116" s="104">
        <v>185</v>
      </c>
      <c r="I1116" s="100">
        <v>-319</v>
      </c>
      <c r="J1116" s="105">
        <v>2381</v>
      </c>
      <c r="K1116" s="101">
        <v>-2.7E-2</v>
      </c>
      <c r="L1116" s="102">
        <v>1572</v>
      </c>
    </row>
    <row r="1117" spans="1:12" s="90" customFormat="1" ht="12.75" x14ac:dyDescent="0.2">
      <c r="A1117" s="91" t="s">
        <v>2184</v>
      </c>
      <c r="B1117" s="90" t="s">
        <v>2185</v>
      </c>
      <c r="C1117" s="92">
        <v>31946</v>
      </c>
      <c r="D1117" s="93">
        <v>3.0000000000000001E-3</v>
      </c>
      <c r="E1117" s="94" t="s">
        <v>10</v>
      </c>
      <c r="F1117" s="95">
        <v>35112</v>
      </c>
      <c r="G1117" s="93">
        <v>3.0000000000000001E-3</v>
      </c>
      <c r="H1117" s="96" t="s">
        <v>10</v>
      </c>
      <c r="I1117" s="92">
        <v>-3166</v>
      </c>
      <c r="J1117" s="97" t="s">
        <v>10</v>
      </c>
      <c r="K1117" s="93">
        <v>-0.09</v>
      </c>
      <c r="L1117" s="94" t="s">
        <v>10</v>
      </c>
    </row>
    <row r="1118" spans="1:12" s="106" customFormat="1" x14ac:dyDescent="0.25">
      <c r="A1118" s="98" t="s">
        <v>2186</v>
      </c>
      <c r="B1118" s="99" t="s">
        <v>2187</v>
      </c>
      <c r="C1118" s="100">
        <v>207</v>
      </c>
      <c r="D1118" s="101">
        <v>0</v>
      </c>
      <c r="E1118" s="102">
        <v>2456</v>
      </c>
      <c r="F1118" s="103">
        <v>227</v>
      </c>
      <c r="G1118" s="101">
        <v>0</v>
      </c>
      <c r="H1118" s="104">
        <v>2449</v>
      </c>
      <c r="I1118" s="100">
        <v>-20</v>
      </c>
      <c r="J1118" s="105">
        <v>1497</v>
      </c>
      <c r="K1118" s="101">
        <v>-8.7999999999999995E-2</v>
      </c>
      <c r="L1118" s="102">
        <v>2167</v>
      </c>
    </row>
    <row r="1119" spans="1:12" s="106" customFormat="1" x14ac:dyDescent="0.25">
      <c r="A1119" s="98" t="s">
        <v>2188</v>
      </c>
      <c r="B1119" s="99" t="s">
        <v>2189</v>
      </c>
      <c r="C1119" s="100">
        <v>3630</v>
      </c>
      <c r="D1119" s="101">
        <v>0</v>
      </c>
      <c r="E1119" s="102">
        <v>779</v>
      </c>
      <c r="F1119" s="103">
        <v>3734</v>
      </c>
      <c r="G1119" s="101">
        <v>0</v>
      </c>
      <c r="H1119" s="104">
        <v>743</v>
      </c>
      <c r="I1119" s="100">
        <v>-104</v>
      </c>
      <c r="J1119" s="105">
        <v>2030</v>
      </c>
      <c r="K1119" s="101">
        <v>-2.8000000000000001E-2</v>
      </c>
      <c r="L1119" s="102">
        <v>1587</v>
      </c>
    </row>
    <row r="1120" spans="1:12" s="106" customFormat="1" x14ac:dyDescent="0.25">
      <c r="A1120" s="98" t="s">
        <v>2190</v>
      </c>
      <c r="B1120" s="99" t="s">
        <v>138</v>
      </c>
      <c r="C1120" s="100">
        <v>492</v>
      </c>
      <c r="D1120" s="101">
        <v>0</v>
      </c>
      <c r="E1120" s="102">
        <v>2207</v>
      </c>
      <c r="F1120" s="103">
        <v>509</v>
      </c>
      <c r="G1120" s="101">
        <v>0</v>
      </c>
      <c r="H1120" s="104">
        <v>2206</v>
      </c>
      <c r="I1120" s="100">
        <v>-17</v>
      </c>
      <c r="J1120" s="105">
        <v>1463</v>
      </c>
      <c r="K1120" s="101">
        <v>-3.3000000000000002E-2</v>
      </c>
      <c r="L1120" s="102">
        <v>1626</v>
      </c>
    </row>
    <row r="1121" spans="1:12" s="106" customFormat="1" x14ac:dyDescent="0.25">
      <c r="A1121" s="98" t="s">
        <v>2191</v>
      </c>
      <c r="B1121" s="99" t="s">
        <v>2192</v>
      </c>
      <c r="C1121" s="100">
        <v>1452</v>
      </c>
      <c r="D1121" s="101">
        <v>0</v>
      </c>
      <c r="E1121" s="102">
        <v>1511</v>
      </c>
      <c r="F1121" s="103">
        <v>1574</v>
      </c>
      <c r="G1121" s="101">
        <v>0</v>
      </c>
      <c r="H1121" s="104">
        <v>1427</v>
      </c>
      <c r="I1121" s="100">
        <v>-122</v>
      </c>
      <c r="J1121" s="105">
        <v>2108</v>
      </c>
      <c r="K1121" s="101">
        <v>-7.8E-2</v>
      </c>
      <c r="L1121" s="102">
        <v>2079</v>
      </c>
    </row>
    <row r="1122" spans="1:12" s="106" customFormat="1" x14ac:dyDescent="0.25">
      <c r="A1122" s="98" t="s">
        <v>2193</v>
      </c>
      <c r="B1122" s="99" t="s">
        <v>2194</v>
      </c>
      <c r="C1122" s="100">
        <v>2072</v>
      </c>
      <c r="D1122" s="101">
        <v>0</v>
      </c>
      <c r="E1122" s="102">
        <v>1209</v>
      </c>
      <c r="F1122" s="103">
        <v>2094</v>
      </c>
      <c r="G1122" s="101">
        <v>0</v>
      </c>
      <c r="H1122" s="104">
        <v>1195</v>
      </c>
      <c r="I1122" s="100">
        <v>-22</v>
      </c>
      <c r="J1122" s="105">
        <v>1509</v>
      </c>
      <c r="K1122" s="101">
        <v>-1.0999999999999999E-2</v>
      </c>
      <c r="L1122" s="102">
        <v>1406</v>
      </c>
    </row>
    <row r="1123" spans="1:12" s="106" customFormat="1" x14ac:dyDescent="0.25">
      <c r="A1123" s="98" t="s">
        <v>2195</v>
      </c>
      <c r="B1123" s="99" t="s">
        <v>2196</v>
      </c>
      <c r="C1123" s="100">
        <v>2483</v>
      </c>
      <c r="D1123" s="101">
        <v>0</v>
      </c>
      <c r="E1123" s="102">
        <v>1065</v>
      </c>
      <c r="F1123" s="103">
        <v>3003</v>
      </c>
      <c r="G1123" s="101">
        <v>0</v>
      </c>
      <c r="H1123" s="104">
        <v>901</v>
      </c>
      <c r="I1123" s="100">
        <v>-520</v>
      </c>
      <c r="J1123" s="105">
        <v>2467</v>
      </c>
      <c r="K1123" s="101">
        <v>-0.17299999999999999</v>
      </c>
      <c r="L1123" s="102">
        <v>2483</v>
      </c>
    </row>
    <row r="1124" spans="1:12" s="106" customFormat="1" x14ac:dyDescent="0.25">
      <c r="A1124" s="98" t="s">
        <v>2197</v>
      </c>
      <c r="B1124" s="99" t="s">
        <v>2198</v>
      </c>
      <c r="C1124" s="100">
        <v>1624</v>
      </c>
      <c r="D1124" s="101">
        <v>0</v>
      </c>
      <c r="E1124" s="102">
        <v>1410</v>
      </c>
      <c r="F1124" s="103">
        <v>1721</v>
      </c>
      <c r="G1124" s="101">
        <v>0</v>
      </c>
      <c r="H1124" s="104">
        <v>1360</v>
      </c>
      <c r="I1124" s="100">
        <v>-97</v>
      </c>
      <c r="J1124" s="105">
        <v>2005</v>
      </c>
      <c r="K1124" s="101">
        <v>-5.6000000000000001E-2</v>
      </c>
      <c r="L1124" s="102">
        <v>1896</v>
      </c>
    </row>
    <row r="1125" spans="1:12" s="106" customFormat="1" x14ac:dyDescent="0.25">
      <c r="A1125" s="98" t="s">
        <v>2199</v>
      </c>
      <c r="B1125" s="99" t="s">
        <v>2200</v>
      </c>
      <c r="C1125" s="100">
        <v>82</v>
      </c>
      <c r="D1125" s="101">
        <v>0</v>
      </c>
      <c r="E1125" s="102">
        <v>2542</v>
      </c>
      <c r="F1125" s="103">
        <v>95</v>
      </c>
      <c r="G1125" s="101">
        <v>0</v>
      </c>
      <c r="H1125" s="104">
        <v>2538</v>
      </c>
      <c r="I1125" s="100">
        <v>-13</v>
      </c>
      <c r="J1125" s="105">
        <v>1421</v>
      </c>
      <c r="K1125" s="101">
        <v>-0.13700000000000001</v>
      </c>
      <c r="L1125" s="102">
        <v>2417</v>
      </c>
    </row>
    <row r="1126" spans="1:12" s="106" customFormat="1" x14ac:dyDescent="0.25">
      <c r="A1126" s="98" t="s">
        <v>2201</v>
      </c>
      <c r="B1126" s="99" t="s">
        <v>2202</v>
      </c>
      <c r="C1126" s="100">
        <v>4078</v>
      </c>
      <c r="D1126" s="101">
        <v>0</v>
      </c>
      <c r="E1126" s="102">
        <v>708</v>
      </c>
      <c r="F1126" s="103">
        <v>4591</v>
      </c>
      <c r="G1126" s="101">
        <v>0</v>
      </c>
      <c r="H1126" s="104">
        <v>599</v>
      </c>
      <c r="I1126" s="100">
        <v>-513</v>
      </c>
      <c r="J1126" s="105">
        <v>2465</v>
      </c>
      <c r="K1126" s="101">
        <v>-0.112</v>
      </c>
      <c r="L1126" s="102">
        <v>2328</v>
      </c>
    </row>
    <row r="1127" spans="1:12" s="106" customFormat="1" x14ac:dyDescent="0.25">
      <c r="A1127" s="98" t="s">
        <v>2203</v>
      </c>
      <c r="B1127" s="99" t="s">
        <v>2204</v>
      </c>
      <c r="C1127" s="100">
        <v>2523</v>
      </c>
      <c r="D1127" s="101">
        <v>0</v>
      </c>
      <c r="E1127" s="102">
        <v>1054</v>
      </c>
      <c r="F1127" s="103">
        <v>2802</v>
      </c>
      <c r="G1127" s="101">
        <v>0</v>
      </c>
      <c r="H1127" s="104">
        <v>947</v>
      </c>
      <c r="I1127" s="100">
        <v>-279</v>
      </c>
      <c r="J1127" s="105">
        <v>2349</v>
      </c>
      <c r="K1127" s="101">
        <v>-0.1</v>
      </c>
      <c r="L1127" s="102">
        <v>2252</v>
      </c>
    </row>
    <row r="1128" spans="1:12" s="106" customFormat="1" x14ac:dyDescent="0.25">
      <c r="A1128" s="98" t="s">
        <v>2205</v>
      </c>
      <c r="B1128" s="99" t="s">
        <v>2206</v>
      </c>
      <c r="C1128" s="100">
        <v>13070</v>
      </c>
      <c r="D1128" s="101">
        <v>1E-3</v>
      </c>
      <c r="E1128" s="102">
        <v>185</v>
      </c>
      <c r="F1128" s="103">
        <v>14502</v>
      </c>
      <c r="G1128" s="101">
        <v>1E-3</v>
      </c>
      <c r="H1128" s="104">
        <v>137</v>
      </c>
      <c r="I1128" s="100">
        <v>-1432</v>
      </c>
      <c r="J1128" s="105">
        <v>2549</v>
      </c>
      <c r="K1128" s="101">
        <v>-9.9000000000000005E-2</v>
      </c>
      <c r="L1128" s="102">
        <v>2246</v>
      </c>
    </row>
    <row r="1129" spans="1:12" s="106" customFormat="1" x14ac:dyDescent="0.25">
      <c r="A1129" s="98" t="s">
        <v>2207</v>
      </c>
      <c r="B1129" s="99" t="s">
        <v>2208</v>
      </c>
      <c r="C1129" s="100">
        <v>233</v>
      </c>
      <c r="D1129" s="101">
        <v>0</v>
      </c>
      <c r="E1129" s="102">
        <v>2431</v>
      </c>
      <c r="F1129" s="103">
        <v>260</v>
      </c>
      <c r="G1129" s="101">
        <v>0</v>
      </c>
      <c r="H1129" s="104">
        <v>2418</v>
      </c>
      <c r="I1129" s="100">
        <v>-27</v>
      </c>
      <c r="J1129" s="105">
        <v>1554</v>
      </c>
      <c r="K1129" s="101">
        <v>-0.104</v>
      </c>
      <c r="L1129" s="102">
        <v>2280</v>
      </c>
    </row>
    <row r="1130" spans="1:12" s="90" customFormat="1" ht="12.75" x14ac:dyDescent="0.2">
      <c r="A1130" s="91" t="s">
        <v>2209</v>
      </c>
      <c r="B1130" s="90" t="s">
        <v>2210</v>
      </c>
      <c r="C1130" s="92">
        <v>280566</v>
      </c>
      <c r="D1130" s="93">
        <v>2.1999999999999999E-2</v>
      </c>
      <c r="E1130" s="94" t="s">
        <v>10</v>
      </c>
      <c r="F1130" s="95">
        <v>280843</v>
      </c>
      <c r="G1130" s="93">
        <v>2.3E-2</v>
      </c>
      <c r="H1130" s="96" t="s">
        <v>10</v>
      </c>
      <c r="I1130" s="92">
        <v>-277</v>
      </c>
      <c r="J1130" s="97" t="s">
        <v>10</v>
      </c>
      <c r="K1130" s="93">
        <v>-1E-3</v>
      </c>
      <c r="L1130" s="94" t="s">
        <v>10</v>
      </c>
    </row>
    <row r="1131" spans="1:12" s="106" customFormat="1" x14ac:dyDescent="0.25">
      <c r="A1131" s="98" t="s">
        <v>2211</v>
      </c>
      <c r="B1131" s="99" t="s">
        <v>2212</v>
      </c>
      <c r="C1131" s="100">
        <v>1516</v>
      </c>
      <c r="D1131" s="101">
        <v>0</v>
      </c>
      <c r="E1131" s="102">
        <v>1475</v>
      </c>
      <c r="F1131" s="103">
        <v>1607</v>
      </c>
      <c r="G1131" s="101">
        <v>0</v>
      </c>
      <c r="H1131" s="104">
        <v>1414</v>
      </c>
      <c r="I1131" s="100">
        <v>-91</v>
      </c>
      <c r="J1131" s="105">
        <v>1968</v>
      </c>
      <c r="K1131" s="101">
        <v>-5.7000000000000002E-2</v>
      </c>
      <c r="L1131" s="102">
        <v>1904</v>
      </c>
    </row>
    <row r="1132" spans="1:12" s="106" customFormat="1" x14ac:dyDescent="0.25">
      <c r="A1132" s="98" t="s">
        <v>2213</v>
      </c>
      <c r="B1132" s="99" t="s">
        <v>715</v>
      </c>
      <c r="C1132" s="100">
        <v>1073</v>
      </c>
      <c r="D1132" s="101">
        <v>0</v>
      </c>
      <c r="E1132" s="102">
        <v>1749</v>
      </c>
      <c r="F1132" s="103">
        <v>1140</v>
      </c>
      <c r="G1132" s="101">
        <v>0</v>
      </c>
      <c r="H1132" s="104">
        <v>1699</v>
      </c>
      <c r="I1132" s="100">
        <v>-67</v>
      </c>
      <c r="J1132" s="105">
        <v>1856</v>
      </c>
      <c r="K1132" s="101">
        <v>-5.8999999999999997E-2</v>
      </c>
      <c r="L1132" s="102">
        <v>1920</v>
      </c>
    </row>
    <row r="1133" spans="1:12" s="106" customFormat="1" x14ac:dyDescent="0.25">
      <c r="A1133" s="98" t="s">
        <v>2214</v>
      </c>
      <c r="B1133" s="99" t="s">
        <v>1136</v>
      </c>
      <c r="C1133" s="100">
        <v>1344</v>
      </c>
      <c r="D1133" s="101">
        <v>0</v>
      </c>
      <c r="E1133" s="102">
        <v>1567</v>
      </c>
      <c r="F1133" s="103">
        <v>1361</v>
      </c>
      <c r="G1133" s="101">
        <v>0</v>
      </c>
      <c r="H1133" s="104">
        <v>1542</v>
      </c>
      <c r="I1133" s="100">
        <v>-17</v>
      </c>
      <c r="J1133" s="105">
        <v>1463</v>
      </c>
      <c r="K1133" s="101">
        <v>-1.2E-2</v>
      </c>
      <c r="L1133" s="102">
        <v>1415</v>
      </c>
    </row>
    <row r="1134" spans="1:12" s="106" customFormat="1" x14ac:dyDescent="0.25">
      <c r="A1134" s="98" t="s">
        <v>2215</v>
      </c>
      <c r="B1134" s="99" t="s">
        <v>1886</v>
      </c>
      <c r="C1134" s="100">
        <v>4290</v>
      </c>
      <c r="D1134" s="101">
        <v>0</v>
      </c>
      <c r="E1134" s="102">
        <v>667</v>
      </c>
      <c r="F1134" s="103">
        <v>3908</v>
      </c>
      <c r="G1134" s="101">
        <v>0</v>
      </c>
      <c r="H1134" s="104">
        <v>713</v>
      </c>
      <c r="I1134" s="100">
        <v>382</v>
      </c>
      <c r="J1134" s="105">
        <v>375</v>
      </c>
      <c r="K1134" s="101">
        <v>9.8000000000000004E-2</v>
      </c>
      <c r="L1134" s="102">
        <v>493</v>
      </c>
    </row>
    <row r="1135" spans="1:12" s="106" customFormat="1" x14ac:dyDescent="0.25">
      <c r="A1135" s="98" t="s">
        <v>2216</v>
      </c>
      <c r="B1135" s="99" t="s">
        <v>2217</v>
      </c>
      <c r="C1135" s="100">
        <v>6605</v>
      </c>
      <c r="D1135" s="101">
        <v>1E-3</v>
      </c>
      <c r="E1135" s="102">
        <v>424</v>
      </c>
      <c r="F1135" s="103">
        <v>6834</v>
      </c>
      <c r="G1135" s="101">
        <v>1E-3</v>
      </c>
      <c r="H1135" s="104">
        <v>375</v>
      </c>
      <c r="I1135" s="100">
        <v>-229</v>
      </c>
      <c r="J1135" s="105">
        <v>2305</v>
      </c>
      <c r="K1135" s="101">
        <v>-3.4000000000000002E-2</v>
      </c>
      <c r="L1135" s="102">
        <v>1643</v>
      </c>
    </row>
    <row r="1136" spans="1:12" s="106" customFormat="1" x14ac:dyDescent="0.25">
      <c r="A1136" s="98" t="s">
        <v>2218</v>
      </c>
      <c r="B1136" s="99" t="s">
        <v>2219</v>
      </c>
      <c r="C1136" s="100">
        <v>638</v>
      </c>
      <c r="D1136" s="101">
        <v>0</v>
      </c>
      <c r="E1136" s="102">
        <v>2079</v>
      </c>
      <c r="F1136" s="103">
        <v>600</v>
      </c>
      <c r="G1136" s="101">
        <v>0</v>
      </c>
      <c r="H1136" s="104">
        <v>2117</v>
      </c>
      <c r="I1136" s="100">
        <v>38</v>
      </c>
      <c r="J1136" s="105">
        <v>995</v>
      </c>
      <c r="K1136" s="101">
        <v>6.3E-2</v>
      </c>
      <c r="L1136" s="102">
        <v>703</v>
      </c>
    </row>
    <row r="1137" spans="1:12" s="106" customFormat="1" x14ac:dyDescent="0.25">
      <c r="A1137" s="98" t="s">
        <v>2220</v>
      </c>
      <c r="B1137" s="99" t="s">
        <v>2221</v>
      </c>
      <c r="C1137" s="100">
        <v>6438</v>
      </c>
      <c r="D1137" s="101">
        <v>1E-3</v>
      </c>
      <c r="E1137" s="102">
        <v>436</v>
      </c>
      <c r="F1137" s="103">
        <v>6950</v>
      </c>
      <c r="G1137" s="101">
        <v>1E-3</v>
      </c>
      <c r="H1137" s="104">
        <v>367</v>
      </c>
      <c r="I1137" s="100">
        <v>-512</v>
      </c>
      <c r="J1137" s="105">
        <v>2464</v>
      </c>
      <c r="K1137" s="101">
        <v>-7.3999999999999996E-2</v>
      </c>
      <c r="L1137" s="102">
        <v>2049</v>
      </c>
    </row>
    <row r="1138" spans="1:12" s="106" customFormat="1" x14ac:dyDescent="0.25">
      <c r="A1138" s="98" t="s">
        <v>2222</v>
      </c>
      <c r="B1138" s="99" t="s">
        <v>2223</v>
      </c>
      <c r="C1138" s="100">
        <v>218</v>
      </c>
      <c r="D1138" s="101">
        <v>0</v>
      </c>
      <c r="E1138" s="102">
        <v>2447</v>
      </c>
      <c r="F1138" s="103">
        <v>236</v>
      </c>
      <c r="G1138" s="101">
        <v>0</v>
      </c>
      <c r="H1138" s="104">
        <v>2439</v>
      </c>
      <c r="I1138" s="100">
        <v>-18</v>
      </c>
      <c r="J1138" s="105">
        <v>1476</v>
      </c>
      <c r="K1138" s="101">
        <v>-7.5999999999999998E-2</v>
      </c>
      <c r="L1138" s="102">
        <v>2063</v>
      </c>
    </row>
    <row r="1139" spans="1:12" s="106" customFormat="1" x14ac:dyDescent="0.25">
      <c r="A1139" s="98" t="s">
        <v>2224</v>
      </c>
      <c r="B1139" s="99" t="s">
        <v>2225</v>
      </c>
      <c r="C1139" s="100">
        <v>1798</v>
      </c>
      <c r="D1139" s="101">
        <v>0</v>
      </c>
      <c r="E1139" s="102">
        <v>1334</v>
      </c>
      <c r="F1139" s="103">
        <v>1800</v>
      </c>
      <c r="G1139" s="101">
        <v>0</v>
      </c>
      <c r="H1139" s="104">
        <v>1321</v>
      </c>
      <c r="I1139" s="100">
        <v>-2</v>
      </c>
      <c r="J1139" s="105">
        <v>1297</v>
      </c>
      <c r="K1139" s="101">
        <v>-1E-3</v>
      </c>
      <c r="L1139" s="102">
        <v>1285</v>
      </c>
    </row>
    <row r="1140" spans="1:12" s="106" customFormat="1" x14ac:dyDescent="0.25">
      <c r="A1140" s="98" t="s">
        <v>2226</v>
      </c>
      <c r="B1140" s="99" t="s">
        <v>2227</v>
      </c>
      <c r="C1140" s="100">
        <v>101786</v>
      </c>
      <c r="D1140" s="101">
        <v>8.0000000000000002E-3</v>
      </c>
      <c r="E1140" s="102">
        <v>4</v>
      </c>
      <c r="F1140" s="103">
        <v>103717</v>
      </c>
      <c r="G1140" s="101">
        <v>8.0000000000000002E-3</v>
      </c>
      <c r="H1140" s="104">
        <v>4</v>
      </c>
      <c r="I1140" s="100">
        <v>-1931</v>
      </c>
      <c r="J1140" s="105">
        <v>2559</v>
      </c>
      <c r="K1140" s="101">
        <v>-1.9E-2</v>
      </c>
      <c r="L1140" s="102">
        <v>1488</v>
      </c>
    </row>
    <row r="1141" spans="1:12" s="106" customFormat="1" x14ac:dyDescent="0.25">
      <c r="A1141" s="98" t="s">
        <v>2228</v>
      </c>
      <c r="B1141" s="99" t="s">
        <v>1154</v>
      </c>
      <c r="C1141" s="100">
        <v>10102</v>
      </c>
      <c r="D1141" s="101">
        <v>1E-3</v>
      </c>
      <c r="E1141" s="102">
        <v>253</v>
      </c>
      <c r="F1141" s="103">
        <v>10140</v>
      </c>
      <c r="G1141" s="101">
        <v>1E-3</v>
      </c>
      <c r="H1141" s="104">
        <v>230</v>
      </c>
      <c r="I1141" s="100">
        <v>-38</v>
      </c>
      <c r="J1141" s="105">
        <v>1661</v>
      </c>
      <c r="K1141" s="101">
        <v>-4.0000000000000001E-3</v>
      </c>
      <c r="L1141" s="102">
        <v>1326</v>
      </c>
    </row>
    <row r="1142" spans="1:12" s="106" customFormat="1" x14ac:dyDescent="0.25">
      <c r="A1142" s="98" t="s">
        <v>2229</v>
      </c>
      <c r="B1142" s="99" t="s">
        <v>126</v>
      </c>
      <c r="C1142" s="100">
        <v>1633</v>
      </c>
      <c r="D1142" s="101">
        <v>0</v>
      </c>
      <c r="E1142" s="102">
        <v>1408</v>
      </c>
      <c r="F1142" s="103">
        <v>1609</v>
      </c>
      <c r="G1142" s="101">
        <v>0</v>
      </c>
      <c r="H1142" s="104">
        <v>1411</v>
      </c>
      <c r="I1142" s="100">
        <v>24</v>
      </c>
      <c r="J1142" s="105">
        <v>1073</v>
      </c>
      <c r="K1142" s="101">
        <v>1.4999999999999999E-2</v>
      </c>
      <c r="L1142" s="102">
        <v>1126</v>
      </c>
    </row>
    <row r="1143" spans="1:12" s="106" customFormat="1" x14ac:dyDescent="0.25">
      <c r="A1143" s="98" t="s">
        <v>2230</v>
      </c>
      <c r="B1143" s="99" t="s">
        <v>2231</v>
      </c>
      <c r="C1143" s="100">
        <v>3104</v>
      </c>
      <c r="D1143" s="101">
        <v>0</v>
      </c>
      <c r="E1143" s="102">
        <v>882</v>
      </c>
      <c r="F1143" s="103">
        <v>3164</v>
      </c>
      <c r="G1143" s="101">
        <v>0</v>
      </c>
      <c r="H1143" s="104">
        <v>861</v>
      </c>
      <c r="I1143" s="100">
        <v>-60</v>
      </c>
      <c r="J1143" s="105">
        <v>1815</v>
      </c>
      <c r="K1143" s="101">
        <v>-1.9E-2</v>
      </c>
      <c r="L1143" s="102">
        <v>1488</v>
      </c>
    </row>
    <row r="1144" spans="1:12" s="106" customFormat="1" x14ac:dyDescent="0.25">
      <c r="A1144" s="98" t="s">
        <v>2232</v>
      </c>
      <c r="B1144" s="99" t="s">
        <v>1700</v>
      </c>
      <c r="C1144" s="100">
        <v>5102</v>
      </c>
      <c r="D1144" s="101">
        <v>0</v>
      </c>
      <c r="E1144" s="102">
        <v>563</v>
      </c>
      <c r="F1144" s="103">
        <v>5133</v>
      </c>
      <c r="G1144" s="101">
        <v>0</v>
      </c>
      <c r="H1144" s="104">
        <v>528</v>
      </c>
      <c r="I1144" s="100">
        <v>-31</v>
      </c>
      <c r="J1144" s="105">
        <v>1583</v>
      </c>
      <c r="K1144" s="101">
        <v>-6.0000000000000001E-3</v>
      </c>
      <c r="L1144" s="102">
        <v>1357</v>
      </c>
    </row>
    <row r="1145" spans="1:12" s="106" customFormat="1" x14ac:dyDescent="0.25">
      <c r="A1145" s="98" t="s">
        <v>2233</v>
      </c>
      <c r="B1145" s="99" t="s">
        <v>572</v>
      </c>
      <c r="C1145" s="100">
        <v>4706</v>
      </c>
      <c r="D1145" s="101">
        <v>0</v>
      </c>
      <c r="E1145" s="102">
        <v>604</v>
      </c>
      <c r="F1145" s="103">
        <v>4768</v>
      </c>
      <c r="G1145" s="101">
        <v>0</v>
      </c>
      <c r="H1145" s="104">
        <v>577</v>
      </c>
      <c r="I1145" s="100">
        <v>-62</v>
      </c>
      <c r="J1145" s="105">
        <v>1832</v>
      </c>
      <c r="K1145" s="101">
        <v>-1.2999999999999999E-2</v>
      </c>
      <c r="L1145" s="102">
        <v>1430</v>
      </c>
    </row>
    <row r="1146" spans="1:12" s="106" customFormat="1" x14ac:dyDescent="0.25">
      <c r="A1146" s="98" t="s">
        <v>2234</v>
      </c>
      <c r="B1146" s="99" t="s">
        <v>871</v>
      </c>
      <c r="C1146" s="100">
        <v>1933</v>
      </c>
      <c r="D1146" s="101">
        <v>0</v>
      </c>
      <c r="E1146" s="102">
        <v>1272</v>
      </c>
      <c r="F1146" s="103">
        <v>1909</v>
      </c>
      <c r="G1146" s="101">
        <v>0</v>
      </c>
      <c r="H1146" s="104">
        <v>1269</v>
      </c>
      <c r="I1146" s="100">
        <v>24</v>
      </c>
      <c r="J1146" s="105">
        <v>1073</v>
      </c>
      <c r="K1146" s="101">
        <v>1.2999999999999999E-2</v>
      </c>
      <c r="L1146" s="102">
        <v>1146</v>
      </c>
    </row>
    <row r="1147" spans="1:12" s="106" customFormat="1" x14ac:dyDescent="0.25">
      <c r="A1147" s="98" t="s">
        <v>2235</v>
      </c>
      <c r="B1147" s="99" t="s">
        <v>2236</v>
      </c>
      <c r="C1147" s="100">
        <v>17234</v>
      </c>
      <c r="D1147" s="101">
        <v>1E-3</v>
      </c>
      <c r="E1147" s="102">
        <v>119</v>
      </c>
      <c r="F1147" s="103">
        <v>15178</v>
      </c>
      <c r="G1147" s="101">
        <v>1E-3</v>
      </c>
      <c r="H1147" s="104">
        <v>126</v>
      </c>
      <c r="I1147" s="100">
        <v>2056</v>
      </c>
      <c r="J1147" s="105">
        <v>91</v>
      </c>
      <c r="K1147" s="101">
        <v>0.13500000000000001</v>
      </c>
      <c r="L1147" s="102">
        <v>343</v>
      </c>
    </row>
    <row r="1148" spans="1:12" s="106" customFormat="1" x14ac:dyDescent="0.25">
      <c r="A1148" s="98" t="s">
        <v>2237</v>
      </c>
      <c r="B1148" s="99" t="s">
        <v>2238</v>
      </c>
      <c r="C1148" s="100">
        <v>3031</v>
      </c>
      <c r="D1148" s="101">
        <v>0</v>
      </c>
      <c r="E1148" s="102">
        <v>905</v>
      </c>
      <c r="F1148" s="103">
        <v>2811</v>
      </c>
      <c r="G1148" s="101">
        <v>0</v>
      </c>
      <c r="H1148" s="104">
        <v>944</v>
      </c>
      <c r="I1148" s="100">
        <v>220</v>
      </c>
      <c r="J1148" s="105">
        <v>506</v>
      </c>
      <c r="K1148" s="101">
        <v>7.8E-2</v>
      </c>
      <c r="L1148" s="102">
        <v>601</v>
      </c>
    </row>
    <row r="1149" spans="1:12" s="106" customFormat="1" x14ac:dyDescent="0.25">
      <c r="A1149" s="98" t="s">
        <v>2239</v>
      </c>
      <c r="B1149" s="99" t="s">
        <v>2240</v>
      </c>
      <c r="C1149" s="100">
        <v>3982</v>
      </c>
      <c r="D1149" s="101">
        <v>0</v>
      </c>
      <c r="E1149" s="102">
        <v>725</v>
      </c>
      <c r="F1149" s="103">
        <v>4048</v>
      </c>
      <c r="G1149" s="101">
        <v>0</v>
      </c>
      <c r="H1149" s="104">
        <v>685</v>
      </c>
      <c r="I1149" s="100">
        <v>-66</v>
      </c>
      <c r="J1149" s="105">
        <v>1852</v>
      </c>
      <c r="K1149" s="101">
        <v>-1.6E-2</v>
      </c>
      <c r="L1149" s="102">
        <v>1460</v>
      </c>
    </row>
    <row r="1150" spans="1:12" s="106" customFormat="1" x14ac:dyDescent="0.25">
      <c r="A1150" s="98" t="s">
        <v>2241</v>
      </c>
      <c r="B1150" s="99" t="s">
        <v>2242</v>
      </c>
      <c r="C1150" s="100">
        <v>1698</v>
      </c>
      <c r="D1150" s="101">
        <v>0</v>
      </c>
      <c r="E1150" s="102">
        <v>1379</v>
      </c>
      <c r="F1150" s="103">
        <v>1680</v>
      </c>
      <c r="G1150" s="101">
        <v>0</v>
      </c>
      <c r="H1150" s="104">
        <v>1379</v>
      </c>
      <c r="I1150" s="100">
        <v>18</v>
      </c>
      <c r="J1150" s="105">
        <v>1127</v>
      </c>
      <c r="K1150" s="101">
        <v>1.0999999999999999E-2</v>
      </c>
      <c r="L1150" s="102">
        <v>1169</v>
      </c>
    </row>
    <row r="1151" spans="1:12" s="106" customFormat="1" x14ac:dyDescent="0.25">
      <c r="A1151" s="98" t="s">
        <v>2243</v>
      </c>
      <c r="B1151" s="99" t="s">
        <v>2244</v>
      </c>
      <c r="C1151" s="100">
        <v>388</v>
      </c>
      <c r="D1151" s="101">
        <v>0</v>
      </c>
      <c r="E1151" s="102">
        <v>2299</v>
      </c>
      <c r="F1151" s="103">
        <v>389</v>
      </c>
      <c r="G1151" s="101">
        <v>0</v>
      </c>
      <c r="H1151" s="104">
        <v>2317</v>
      </c>
      <c r="I1151" s="100">
        <v>-1</v>
      </c>
      <c r="J1151" s="105">
        <v>1286</v>
      </c>
      <c r="K1151" s="101">
        <v>-3.0000000000000001E-3</v>
      </c>
      <c r="L1151" s="102">
        <v>1316</v>
      </c>
    </row>
    <row r="1152" spans="1:12" s="106" customFormat="1" x14ac:dyDescent="0.25">
      <c r="A1152" s="98" t="s">
        <v>2245</v>
      </c>
      <c r="B1152" s="99" t="s">
        <v>2246</v>
      </c>
      <c r="C1152" s="100">
        <v>4409</v>
      </c>
      <c r="D1152" s="101">
        <v>0</v>
      </c>
      <c r="E1152" s="102">
        <v>651</v>
      </c>
      <c r="F1152" s="103">
        <v>4619</v>
      </c>
      <c r="G1152" s="101">
        <v>0</v>
      </c>
      <c r="H1152" s="104">
        <v>595</v>
      </c>
      <c r="I1152" s="100">
        <v>-210</v>
      </c>
      <c r="J1152" s="105">
        <v>2286</v>
      </c>
      <c r="K1152" s="101">
        <v>-4.4999999999999998E-2</v>
      </c>
      <c r="L1152" s="102">
        <v>1777</v>
      </c>
    </row>
    <row r="1153" spans="1:12" s="106" customFormat="1" x14ac:dyDescent="0.25">
      <c r="A1153" s="98" t="s">
        <v>2247</v>
      </c>
      <c r="B1153" s="99" t="s">
        <v>1632</v>
      </c>
      <c r="C1153" s="100">
        <v>53515</v>
      </c>
      <c r="D1153" s="101">
        <v>4.0000000000000001E-3</v>
      </c>
      <c r="E1153" s="102">
        <v>14</v>
      </c>
      <c r="F1153" s="103">
        <v>52129</v>
      </c>
      <c r="G1153" s="101">
        <v>4.0000000000000001E-3</v>
      </c>
      <c r="H1153" s="104">
        <v>14</v>
      </c>
      <c r="I1153" s="100">
        <v>1386</v>
      </c>
      <c r="J1153" s="105">
        <v>153</v>
      </c>
      <c r="K1153" s="101">
        <v>2.7E-2</v>
      </c>
      <c r="L1153" s="102">
        <v>1016</v>
      </c>
    </row>
    <row r="1154" spans="1:12" s="106" customFormat="1" x14ac:dyDescent="0.25">
      <c r="A1154" s="98" t="s">
        <v>2248</v>
      </c>
      <c r="B1154" s="99" t="s">
        <v>2249</v>
      </c>
      <c r="C1154" s="100">
        <v>412</v>
      </c>
      <c r="D1154" s="101">
        <v>0</v>
      </c>
      <c r="E1154" s="102">
        <v>2274</v>
      </c>
      <c r="F1154" s="103">
        <v>412</v>
      </c>
      <c r="G1154" s="101">
        <v>0</v>
      </c>
      <c r="H1154" s="104">
        <v>2291</v>
      </c>
      <c r="I1154" s="100">
        <v>0</v>
      </c>
      <c r="J1154" s="105">
        <v>1271</v>
      </c>
      <c r="K1154" s="101">
        <v>0</v>
      </c>
      <c r="L1154" s="102">
        <v>1270</v>
      </c>
    </row>
    <row r="1155" spans="1:12" s="106" customFormat="1" x14ac:dyDescent="0.25">
      <c r="A1155" s="98" t="s">
        <v>2250</v>
      </c>
      <c r="B1155" s="99" t="s">
        <v>2251</v>
      </c>
      <c r="C1155" s="100">
        <v>4294</v>
      </c>
      <c r="D1155" s="101">
        <v>0</v>
      </c>
      <c r="E1155" s="102">
        <v>666</v>
      </c>
      <c r="F1155" s="103">
        <v>4601</v>
      </c>
      <c r="G1155" s="101">
        <v>0</v>
      </c>
      <c r="H1155" s="104">
        <v>598</v>
      </c>
      <c r="I1155" s="100">
        <v>-307</v>
      </c>
      <c r="J1155" s="105">
        <v>2369</v>
      </c>
      <c r="K1155" s="101">
        <v>-6.7000000000000004E-2</v>
      </c>
      <c r="L1155" s="102">
        <v>1987</v>
      </c>
    </row>
    <row r="1156" spans="1:12" s="106" customFormat="1" x14ac:dyDescent="0.25">
      <c r="A1156" s="98" t="s">
        <v>2252</v>
      </c>
      <c r="B1156" s="99" t="s">
        <v>2253</v>
      </c>
      <c r="C1156" s="100">
        <v>6315</v>
      </c>
      <c r="D1156" s="101">
        <v>0</v>
      </c>
      <c r="E1156" s="102">
        <v>445</v>
      </c>
      <c r="F1156" s="103">
        <v>7702</v>
      </c>
      <c r="G1156" s="101">
        <v>1E-3</v>
      </c>
      <c r="H1156" s="104">
        <v>320</v>
      </c>
      <c r="I1156" s="100">
        <v>-1387</v>
      </c>
      <c r="J1156" s="105">
        <v>2547</v>
      </c>
      <c r="K1156" s="101">
        <v>-0.18</v>
      </c>
      <c r="L1156" s="102">
        <v>2498</v>
      </c>
    </row>
    <row r="1157" spans="1:12" s="106" customFormat="1" x14ac:dyDescent="0.25">
      <c r="A1157" s="98" t="s">
        <v>2254</v>
      </c>
      <c r="B1157" s="99" t="s">
        <v>2255</v>
      </c>
      <c r="C1157" s="100">
        <v>430</v>
      </c>
      <c r="D1157" s="101">
        <v>0</v>
      </c>
      <c r="E1157" s="102">
        <v>2262</v>
      </c>
      <c r="F1157" s="103">
        <v>474</v>
      </c>
      <c r="G1157" s="101">
        <v>0</v>
      </c>
      <c r="H1157" s="104">
        <v>2233</v>
      </c>
      <c r="I1157" s="100">
        <v>-44</v>
      </c>
      <c r="J1157" s="105">
        <v>1701</v>
      </c>
      <c r="K1157" s="101">
        <v>-9.2999999999999999E-2</v>
      </c>
      <c r="L1157" s="102">
        <v>2202</v>
      </c>
    </row>
    <row r="1158" spans="1:12" s="106" customFormat="1" x14ac:dyDescent="0.25">
      <c r="A1158" s="98" t="s">
        <v>2256</v>
      </c>
      <c r="B1158" s="99" t="s">
        <v>962</v>
      </c>
      <c r="C1158" s="100">
        <v>3425</v>
      </c>
      <c r="D1158" s="101">
        <v>0</v>
      </c>
      <c r="E1158" s="102">
        <v>820</v>
      </c>
      <c r="F1158" s="103">
        <v>3378</v>
      </c>
      <c r="G1158" s="101">
        <v>0</v>
      </c>
      <c r="H1158" s="104">
        <v>807</v>
      </c>
      <c r="I1158" s="100">
        <v>47</v>
      </c>
      <c r="J1158" s="105">
        <v>950</v>
      </c>
      <c r="K1158" s="101">
        <v>1.4E-2</v>
      </c>
      <c r="L1158" s="102">
        <v>1135</v>
      </c>
    </row>
    <row r="1159" spans="1:12" s="106" customFormat="1" x14ac:dyDescent="0.25">
      <c r="A1159" s="98" t="s">
        <v>2257</v>
      </c>
      <c r="B1159" s="99" t="s">
        <v>1197</v>
      </c>
      <c r="C1159" s="100">
        <v>6603</v>
      </c>
      <c r="D1159" s="101">
        <v>1E-3</v>
      </c>
      <c r="E1159" s="102">
        <v>425</v>
      </c>
      <c r="F1159" s="103">
        <v>5529</v>
      </c>
      <c r="G1159" s="101">
        <v>0</v>
      </c>
      <c r="H1159" s="104">
        <v>486</v>
      </c>
      <c r="I1159" s="100">
        <v>1074</v>
      </c>
      <c r="J1159" s="105">
        <v>194</v>
      </c>
      <c r="K1159" s="101">
        <v>0.19400000000000001</v>
      </c>
      <c r="L1159" s="102">
        <v>211</v>
      </c>
    </row>
    <row r="1160" spans="1:12" s="106" customFormat="1" x14ac:dyDescent="0.25">
      <c r="A1160" s="98" t="s">
        <v>2258</v>
      </c>
      <c r="B1160" s="99" t="s">
        <v>166</v>
      </c>
      <c r="C1160" s="100">
        <v>1655</v>
      </c>
      <c r="D1160" s="101">
        <v>0</v>
      </c>
      <c r="E1160" s="102">
        <v>1392</v>
      </c>
      <c r="F1160" s="103">
        <v>1663</v>
      </c>
      <c r="G1160" s="101">
        <v>0</v>
      </c>
      <c r="H1160" s="104">
        <v>1390</v>
      </c>
      <c r="I1160" s="100">
        <v>-8</v>
      </c>
      <c r="J1160" s="105">
        <v>1365</v>
      </c>
      <c r="K1160" s="101">
        <v>-5.0000000000000001E-3</v>
      </c>
      <c r="L1160" s="102">
        <v>1344</v>
      </c>
    </row>
    <row r="1161" spans="1:12" s="106" customFormat="1" x14ac:dyDescent="0.25">
      <c r="A1161" s="98" t="s">
        <v>2259</v>
      </c>
      <c r="B1161" s="99" t="s">
        <v>2260</v>
      </c>
      <c r="C1161" s="100">
        <v>3320</v>
      </c>
      <c r="D1161" s="101">
        <v>0</v>
      </c>
      <c r="E1161" s="102">
        <v>843</v>
      </c>
      <c r="F1161" s="103">
        <v>3463</v>
      </c>
      <c r="G1161" s="101">
        <v>0</v>
      </c>
      <c r="H1161" s="104">
        <v>793</v>
      </c>
      <c r="I1161" s="100">
        <v>-143</v>
      </c>
      <c r="J1161" s="105">
        <v>2166</v>
      </c>
      <c r="K1161" s="101">
        <v>-4.1000000000000002E-2</v>
      </c>
      <c r="L1161" s="102">
        <v>1735</v>
      </c>
    </row>
    <row r="1162" spans="1:12" s="106" customFormat="1" x14ac:dyDescent="0.25">
      <c r="A1162" s="98" t="s">
        <v>2261</v>
      </c>
      <c r="B1162" s="99" t="s">
        <v>1201</v>
      </c>
      <c r="C1162" s="100">
        <v>2297</v>
      </c>
      <c r="D1162" s="101">
        <v>0</v>
      </c>
      <c r="E1162" s="102">
        <v>1137</v>
      </c>
      <c r="F1162" s="103">
        <v>2277</v>
      </c>
      <c r="G1162" s="101">
        <v>0</v>
      </c>
      <c r="H1162" s="104">
        <v>1120</v>
      </c>
      <c r="I1162" s="100">
        <v>20</v>
      </c>
      <c r="J1162" s="105">
        <v>1105</v>
      </c>
      <c r="K1162" s="101">
        <v>8.9999999999999993E-3</v>
      </c>
      <c r="L1162" s="102">
        <v>1185</v>
      </c>
    </row>
    <row r="1163" spans="1:12" s="106" customFormat="1" x14ac:dyDescent="0.25">
      <c r="A1163" s="98" t="s">
        <v>2262</v>
      </c>
      <c r="B1163" s="99" t="s">
        <v>513</v>
      </c>
      <c r="C1163" s="100">
        <v>4432</v>
      </c>
      <c r="D1163" s="101">
        <v>0</v>
      </c>
      <c r="E1163" s="102">
        <v>645</v>
      </c>
      <c r="F1163" s="103">
        <v>4526</v>
      </c>
      <c r="G1163" s="101">
        <v>0</v>
      </c>
      <c r="H1163" s="104">
        <v>611</v>
      </c>
      <c r="I1163" s="100">
        <v>-94</v>
      </c>
      <c r="J1163" s="105">
        <v>1991</v>
      </c>
      <c r="K1163" s="101">
        <v>-2.1000000000000001E-2</v>
      </c>
      <c r="L1163" s="102">
        <v>1520</v>
      </c>
    </row>
    <row r="1164" spans="1:12" s="106" customFormat="1" x14ac:dyDescent="0.25">
      <c r="A1164" s="98" t="s">
        <v>2263</v>
      </c>
      <c r="B1164" s="99" t="s">
        <v>2264</v>
      </c>
      <c r="C1164" s="100">
        <v>1517</v>
      </c>
      <c r="D1164" s="101">
        <v>0</v>
      </c>
      <c r="E1164" s="102">
        <v>1474</v>
      </c>
      <c r="F1164" s="103">
        <v>1449</v>
      </c>
      <c r="G1164" s="101">
        <v>0</v>
      </c>
      <c r="H1164" s="104">
        <v>1494</v>
      </c>
      <c r="I1164" s="100">
        <v>68</v>
      </c>
      <c r="J1164" s="105">
        <v>855</v>
      </c>
      <c r="K1164" s="101">
        <v>4.7E-2</v>
      </c>
      <c r="L1164" s="102">
        <v>833</v>
      </c>
    </row>
    <row r="1165" spans="1:12" s="106" customFormat="1" x14ac:dyDescent="0.25">
      <c r="A1165" s="98" t="s">
        <v>2265</v>
      </c>
      <c r="B1165" s="99" t="s">
        <v>2266</v>
      </c>
      <c r="C1165" s="100">
        <v>3920</v>
      </c>
      <c r="D1165" s="101">
        <v>0</v>
      </c>
      <c r="E1165" s="102">
        <v>733</v>
      </c>
      <c r="F1165" s="103">
        <v>3878</v>
      </c>
      <c r="G1165" s="101">
        <v>0</v>
      </c>
      <c r="H1165" s="104">
        <v>722</v>
      </c>
      <c r="I1165" s="100">
        <v>42</v>
      </c>
      <c r="J1165" s="105">
        <v>970</v>
      </c>
      <c r="K1165" s="101">
        <v>1.0999999999999999E-2</v>
      </c>
      <c r="L1165" s="102">
        <v>1169</v>
      </c>
    </row>
    <row r="1166" spans="1:12" s="106" customFormat="1" x14ac:dyDescent="0.25">
      <c r="A1166" s="98" t="s">
        <v>2267</v>
      </c>
      <c r="B1166" s="99" t="s">
        <v>2268</v>
      </c>
      <c r="C1166" s="100">
        <v>403</v>
      </c>
      <c r="D1166" s="101">
        <v>0</v>
      </c>
      <c r="E1166" s="102">
        <v>2285</v>
      </c>
      <c r="F1166" s="103">
        <v>378</v>
      </c>
      <c r="G1166" s="101">
        <v>0</v>
      </c>
      <c r="H1166" s="104">
        <v>2327</v>
      </c>
      <c r="I1166" s="100">
        <v>25</v>
      </c>
      <c r="J1166" s="105">
        <v>1066</v>
      </c>
      <c r="K1166" s="101">
        <v>6.6000000000000003E-2</v>
      </c>
      <c r="L1166" s="102">
        <v>686</v>
      </c>
    </row>
    <row r="1167" spans="1:12" s="106" customFormat="1" x14ac:dyDescent="0.25">
      <c r="A1167" s="98" t="s">
        <v>2269</v>
      </c>
      <c r="B1167" s="99" t="s">
        <v>515</v>
      </c>
      <c r="C1167" s="100">
        <v>1659</v>
      </c>
      <c r="D1167" s="101">
        <v>0</v>
      </c>
      <c r="E1167" s="102">
        <v>1391</v>
      </c>
      <c r="F1167" s="103">
        <v>1766</v>
      </c>
      <c r="G1167" s="101">
        <v>0</v>
      </c>
      <c r="H1167" s="104">
        <v>1330</v>
      </c>
      <c r="I1167" s="100">
        <v>-107</v>
      </c>
      <c r="J1167" s="105">
        <v>2043</v>
      </c>
      <c r="K1167" s="101">
        <v>-6.0999999999999999E-2</v>
      </c>
      <c r="L1167" s="102">
        <v>1937</v>
      </c>
    </row>
    <row r="1168" spans="1:12" s="106" customFormat="1" x14ac:dyDescent="0.25">
      <c r="A1168" s="98" t="s">
        <v>2270</v>
      </c>
      <c r="B1168" s="99" t="s">
        <v>2271</v>
      </c>
      <c r="C1168" s="100">
        <v>3341</v>
      </c>
      <c r="D1168" s="101">
        <v>0</v>
      </c>
      <c r="E1168" s="102">
        <v>836</v>
      </c>
      <c r="F1168" s="103">
        <v>3617</v>
      </c>
      <c r="G1168" s="101">
        <v>0</v>
      </c>
      <c r="H1168" s="104">
        <v>761</v>
      </c>
      <c r="I1168" s="100">
        <v>-276</v>
      </c>
      <c r="J1168" s="105">
        <v>2346</v>
      </c>
      <c r="K1168" s="101">
        <v>-7.5999999999999998E-2</v>
      </c>
      <c r="L1168" s="102">
        <v>2063</v>
      </c>
    </row>
    <row r="1169" spans="1:12" s="90" customFormat="1" ht="12.75" x14ac:dyDescent="0.2">
      <c r="A1169" s="91" t="s">
        <v>2272</v>
      </c>
      <c r="B1169" s="90" t="s">
        <v>2273</v>
      </c>
      <c r="C1169" s="92">
        <v>136606</v>
      </c>
      <c r="D1169" s="93">
        <v>1.0999999999999999E-2</v>
      </c>
      <c r="E1169" s="94" t="s">
        <v>10</v>
      </c>
      <c r="F1169" s="95">
        <v>148644</v>
      </c>
      <c r="G1169" s="93">
        <v>1.2E-2</v>
      </c>
      <c r="H1169" s="96" t="s">
        <v>10</v>
      </c>
      <c r="I1169" s="92">
        <v>-12038</v>
      </c>
      <c r="J1169" s="97" t="s">
        <v>10</v>
      </c>
      <c r="K1169" s="93">
        <v>-8.1000000000000003E-2</v>
      </c>
      <c r="L1169" s="94" t="s">
        <v>10</v>
      </c>
    </row>
    <row r="1170" spans="1:12" s="106" customFormat="1" x14ac:dyDescent="0.25">
      <c r="A1170" s="98" t="s">
        <v>2274</v>
      </c>
      <c r="B1170" s="99" t="s">
        <v>2275</v>
      </c>
      <c r="C1170" s="100">
        <v>1093</v>
      </c>
      <c r="D1170" s="101">
        <v>0</v>
      </c>
      <c r="E1170" s="102">
        <v>1734</v>
      </c>
      <c r="F1170" s="103">
        <v>1211</v>
      </c>
      <c r="G1170" s="101">
        <v>0</v>
      </c>
      <c r="H1170" s="104">
        <v>1656</v>
      </c>
      <c r="I1170" s="100">
        <v>-118</v>
      </c>
      <c r="J1170" s="105">
        <v>2089</v>
      </c>
      <c r="K1170" s="101">
        <v>-9.7000000000000003E-2</v>
      </c>
      <c r="L1170" s="102">
        <v>2231</v>
      </c>
    </row>
    <row r="1171" spans="1:12" s="106" customFormat="1" x14ac:dyDescent="0.25">
      <c r="A1171" s="98" t="s">
        <v>2276</v>
      </c>
      <c r="B1171" s="99" t="s">
        <v>2277</v>
      </c>
      <c r="C1171" s="100">
        <v>2331</v>
      </c>
      <c r="D1171" s="101">
        <v>0</v>
      </c>
      <c r="E1171" s="102">
        <v>1122</v>
      </c>
      <c r="F1171" s="103">
        <v>2804</v>
      </c>
      <c r="G1171" s="101">
        <v>0</v>
      </c>
      <c r="H1171" s="104">
        <v>946</v>
      </c>
      <c r="I1171" s="100">
        <v>-473</v>
      </c>
      <c r="J1171" s="105">
        <v>2448</v>
      </c>
      <c r="K1171" s="101">
        <v>-0.16900000000000001</v>
      </c>
      <c r="L1171" s="102">
        <v>2472</v>
      </c>
    </row>
    <row r="1172" spans="1:12" s="106" customFormat="1" x14ac:dyDescent="0.25">
      <c r="A1172" s="98" t="s">
        <v>2278</v>
      </c>
      <c r="B1172" s="99" t="s">
        <v>2279</v>
      </c>
      <c r="C1172" s="100">
        <v>683</v>
      </c>
      <c r="D1172" s="101">
        <v>0</v>
      </c>
      <c r="E1172" s="102">
        <v>2044</v>
      </c>
      <c r="F1172" s="103">
        <v>769</v>
      </c>
      <c r="G1172" s="101">
        <v>0</v>
      </c>
      <c r="H1172" s="104">
        <v>1979</v>
      </c>
      <c r="I1172" s="100">
        <v>-86</v>
      </c>
      <c r="J1172" s="105">
        <v>1947</v>
      </c>
      <c r="K1172" s="101">
        <v>-0.112</v>
      </c>
      <c r="L1172" s="102">
        <v>2328</v>
      </c>
    </row>
    <row r="1173" spans="1:12" s="106" customFormat="1" x14ac:dyDescent="0.25">
      <c r="A1173" s="98" t="s">
        <v>2280</v>
      </c>
      <c r="B1173" s="99" t="s">
        <v>2281</v>
      </c>
      <c r="C1173" s="100">
        <v>6966</v>
      </c>
      <c r="D1173" s="101">
        <v>1E-3</v>
      </c>
      <c r="E1173" s="102">
        <v>402</v>
      </c>
      <c r="F1173" s="103">
        <v>7782</v>
      </c>
      <c r="G1173" s="101">
        <v>1E-3</v>
      </c>
      <c r="H1173" s="104">
        <v>314</v>
      </c>
      <c r="I1173" s="100">
        <v>-816</v>
      </c>
      <c r="J1173" s="105">
        <v>2516</v>
      </c>
      <c r="K1173" s="101">
        <v>-0.105</v>
      </c>
      <c r="L1173" s="102">
        <v>2289</v>
      </c>
    </row>
    <row r="1174" spans="1:12" s="106" customFormat="1" x14ac:dyDescent="0.25">
      <c r="A1174" s="98" t="s">
        <v>2282</v>
      </c>
      <c r="B1174" s="99" t="s">
        <v>2283</v>
      </c>
      <c r="C1174" s="100">
        <v>7637</v>
      </c>
      <c r="D1174" s="101">
        <v>1E-3</v>
      </c>
      <c r="E1174" s="102">
        <v>350</v>
      </c>
      <c r="F1174" s="103">
        <v>9146</v>
      </c>
      <c r="G1174" s="101">
        <v>1E-3</v>
      </c>
      <c r="H1174" s="104">
        <v>262</v>
      </c>
      <c r="I1174" s="100">
        <v>-1509</v>
      </c>
      <c r="J1174" s="105">
        <v>2551</v>
      </c>
      <c r="K1174" s="101">
        <v>-0.16500000000000001</v>
      </c>
      <c r="L1174" s="102">
        <v>2469</v>
      </c>
    </row>
    <row r="1175" spans="1:12" s="106" customFormat="1" x14ac:dyDescent="0.25">
      <c r="A1175" s="98" t="s">
        <v>2284</v>
      </c>
      <c r="B1175" s="99" t="s">
        <v>2285</v>
      </c>
      <c r="C1175" s="100">
        <v>2391</v>
      </c>
      <c r="D1175" s="101">
        <v>0</v>
      </c>
      <c r="E1175" s="102">
        <v>1098</v>
      </c>
      <c r="F1175" s="103">
        <v>2483</v>
      </c>
      <c r="G1175" s="101">
        <v>0</v>
      </c>
      <c r="H1175" s="104">
        <v>1048</v>
      </c>
      <c r="I1175" s="100">
        <v>-92</v>
      </c>
      <c r="J1175" s="105">
        <v>1974</v>
      </c>
      <c r="K1175" s="101">
        <v>-3.6999999999999998E-2</v>
      </c>
      <c r="L1175" s="102">
        <v>1685</v>
      </c>
    </row>
    <row r="1176" spans="1:12" s="106" customFormat="1" x14ac:dyDescent="0.25">
      <c r="A1176" s="98" t="s">
        <v>2286</v>
      </c>
      <c r="B1176" s="99" t="s">
        <v>2287</v>
      </c>
      <c r="C1176" s="100">
        <v>367</v>
      </c>
      <c r="D1176" s="101">
        <v>0</v>
      </c>
      <c r="E1176" s="102">
        <v>2318</v>
      </c>
      <c r="F1176" s="103">
        <v>451</v>
      </c>
      <c r="G1176" s="101">
        <v>0</v>
      </c>
      <c r="H1176" s="104">
        <v>2252</v>
      </c>
      <c r="I1176" s="100">
        <v>-84</v>
      </c>
      <c r="J1176" s="105">
        <v>1936</v>
      </c>
      <c r="K1176" s="101">
        <v>-0.186</v>
      </c>
      <c r="L1176" s="102">
        <v>2503</v>
      </c>
    </row>
    <row r="1177" spans="1:12" s="106" customFormat="1" x14ac:dyDescent="0.25">
      <c r="A1177" s="98" t="s">
        <v>2288</v>
      </c>
      <c r="B1177" s="99" t="s">
        <v>2289</v>
      </c>
      <c r="C1177" s="100">
        <v>1042</v>
      </c>
      <c r="D1177" s="101">
        <v>0</v>
      </c>
      <c r="E1177" s="102">
        <v>1767</v>
      </c>
      <c r="F1177" s="103">
        <v>1219</v>
      </c>
      <c r="G1177" s="101">
        <v>0</v>
      </c>
      <c r="H1177" s="104">
        <v>1647</v>
      </c>
      <c r="I1177" s="100">
        <v>-177</v>
      </c>
      <c r="J1177" s="105">
        <v>2242</v>
      </c>
      <c r="K1177" s="101">
        <v>-0.14499999999999999</v>
      </c>
      <c r="L1177" s="102">
        <v>2434</v>
      </c>
    </row>
    <row r="1178" spans="1:12" s="106" customFormat="1" x14ac:dyDescent="0.25">
      <c r="A1178" s="98" t="s">
        <v>2290</v>
      </c>
      <c r="B1178" s="99" t="s">
        <v>2291</v>
      </c>
      <c r="C1178" s="100">
        <v>7126</v>
      </c>
      <c r="D1178" s="101">
        <v>1E-3</v>
      </c>
      <c r="E1178" s="102">
        <v>386</v>
      </c>
      <c r="F1178" s="103">
        <v>7562</v>
      </c>
      <c r="G1178" s="101">
        <v>1E-3</v>
      </c>
      <c r="H1178" s="104">
        <v>329</v>
      </c>
      <c r="I1178" s="100">
        <v>-436</v>
      </c>
      <c r="J1178" s="105">
        <v>2434</v>
      </c>
      <c r="K1178" s="101">
        <v>-5.8000000000000003E-2</v>
      </c>
      <c r="L1178" s="102">
        <v>1910</v>
      </c>
    </row>
    <row r="1179" spans="1:12" s="106" customFormat="1" x14ac:dyDescent="0.25">
      <c r="A1179" s="98" t="s">
        <v>2292</v>
      </c>
      <c r="B1179" s="99" t="s">
        <v>2293</v>
      </c>
      <c r="C1179" s="100">
        <v>793</v>
      </c>
      <c r="D1179" s="101">
        <v>0</v>
      </c>
      <c r="E1179" s="102">
        <v>1955</v>
      </c>
      <c r="F1179" s="103">
        <v>842</v>
      </c>
      <c r="G1179" s="101">
        <v>0</v>
      </c>
      <c r="H1179" s="104">
        <v>1928</v>
      </c>
      <c r="I1179" s="100">
        <v>-49</v>
      </c>
      <c r="J1179" s="105">
        <v>1743</v>
      </c>
      <c r="K1179" s="101">
        <v>-5.8000000000000003E-2</v>
      </c>
      <c r="L1179" s="102">
        <v>1910</v>
      </c>
    </row>
    <row r="1180" spans="1:12" s="106" customFormat="1" x14ac:dyDescent="0.25">
      <c r="A1180" s="98" t="s">
        <v>2294</v>
      </c>
      <c r="B1180" s="99" t="s">
        <v>2295</v>
      </c>
      <c r="C1180" s="100">
        <v>1975</v>
      </c>
      <c r="D1180" s="101">
        <v>0</v>
      </c>
      <c r="E1180" s="102">
        <v>1252</v>
      </c>
      <c r="F1180" s="103">
        <v>2174</v>
      </c>
      <c r="G1180" s="101">
        <v>0</v>
      </c>
      <c r="H1180" s="104">
        <v>1165</v>
      </c>
      <c r="I1180" s="100">
        <v>-199</v>
      </c>
      <c r="J1180" s="105">
        <v>2276</v>
      </c>
      <c r="K1180" s="101">
        <v>-9.1999999999999998E-2</v>
      </c>
      <c r="L1180" s="102">
        <v>2193</v>
      </c>
    </row>
    <row r="1181" spans="1:12" s="106" customFormat="1" x14ac:dyDescent="0.25">
      <c r="A1181" s="98" t="s">
        <v>2296</v>
      </c>
      <c r="B1181" s="99" t="s">
        <v>2297</v>
      </c>
      <c r="C1181" s="100">
        <v>596</v>
      </c>
      <c r="D1181" s="101">
        <v>0</v>
      </c>
      <c r="E1181" s="102">
        <v>2110</v>
      </c>
      <c r="F1181" s="103">
        <v>714</v>
      </c>
      <c r="G1181" s="101">
        <v>0</v>
      </c>
      <c r="H1181" s="104">
        <v>2022</v>
      </c>
      <c r="I1181" s="100">
        <v>-118</v>
      </c>
      <c r="J1181" s="105">
        <v>2089</v>
      </c>
      <c r="K1181" s="101">
        <v>-0.16500000000000001</v>
      </c>
      <c r="L1181" s="102">
        <v>2469</v>
      </c>
    </row>
    <row r="1182" spans="1:12" s="106" customFormat="1" x14ac:dyDescent="0.25">
      <c r="A1182" s="98" t="s">
        <v>2298</v>
      </c>
      <c r="B1182" s="99" t="s">
        <v>126</v>
      </c>
      <c r="C1182" s="100">
        <v>2528</v>
      </c>
      <c r="D1182" s="101">
        <v>0</v>
      </c>
      <c r="E1182" s="102">
        <v>1050</v>
      </c>
      <c r="F1182" s="103">
        <v>2628</v>
      </c>
      <c r="G1182" s="101">
        <v>0</v>
      </c>
      <c r="H1182" s="104">
        <v>1000</v>
      </c>
      <c r="I1182" s="100">
        <v>-100</v>
      </c>
      <c r="J1182" s="105">
        <v>2017</v>
      </c>
      <c r="K1182" s="101">
        <v>-3.7999999999999999E-2</v>
      </c>
      <c r="L1182" s="102">
        <v>1696</v>
      </c>
    </row>
    <row r="1183" spans="1:12" s="106" customFormat="1" x14ac:dyDescent="0.25">
      <c r="A1183" s="98" t="s">
        <v>2299</v>
      </c>
      <c r="B1183" s="99" t="s">
        <v>2300</v>
      </c>
      <c r="C1183" s="100">
        <v>6612</v>
      </c>
      <c r="D1183" s="101">
        <v>1E-3</v>
      </c>
      <c r="E1183" s="102">
        <v>422</v>
      </c>
      <c r="F1183" s="103">
        <v>6752</v>
      </c>
      <c r="G1183" s="101">
        <v>1E-3</v>
      </c>
      <c r="H1183" s="104">
        <v>386</v>
      </c>
      <c r="I1183" s="100">
        <v>-140</v>
      </c>
      <c r="J1183" s="105">
        <v>2157</v>
      </c>
      <c r="K1183" s="101">
        <v>-2.1000000000000001E-2</v>
      </c>
      <c r="L1183" s="102">
        <v>1520</v>
      </c>
    </row>
    <row r="1184" spans="1:12" s="106" customFormat="1" x14ac:dyDescent="0.25">
      <c r="A1184" s="98" t="s">
        <v>2301</v>
      </c>
      <c r="B1184" s="99" t="s">
        <v>2302</v>
      </c>
      <c r="C1184" s="100">
        <v>5097</v>
      </c>
      <c r="D1184" s="101">
        <v>0</v>
      </c>
      <c r="E1184" s="102">
        <v>564</v>
      </c>
      <c r="F1184" s="103">
        <v>5595</v>
      </c>
      <c r="G1184" s="101">
        <v>0</v>
      </c>
      <c r="H1184" s="104">
        <v>478</v>
      </c>
      <c r="I1184" s="100">
        <v>-498</v>
      </c>
      <c r="J1184" s="105">
        <v>2457</v>
      </c>
      <c r="K1184" s="101">
        <v>-8.8999999999999996E-2</v>
      </c>
      <c r="L1184" s="102">
        <v>2174</v>
      </c>
    </row>
    <row r="1185" spans="1:12" s="106" customFormat="1" x14ac:dyDescent="0.25">
      <c r="A1185" s="98" t="s">
        <v>2303</v>
      </c>
      <c r="B1185" s="99" t="s">
        <v>2304</v>
      </c>
      <c r="C1185" s="100">
        <v>2066</v>
      </c>
      <c r="D1185" s="101">
        <v>0</v>
      </c>
      <c r="E1185" s="102">
        <v>1214</v>
      </c>
      <c r="F1185" s="103">
        <v>1984</v>
      </c>
      <c r="G1185" s="101">
        <v>0</v>
      </c>
      <c r="H1185" s="104">
        <v>1242</v>
      </c>
      <c r="I1185" s="100">
        <v>82</v>
      </c>
      <c r="J1185" s="105">
        <v>808</v>
      </c>
      <c r="K1185" s="101">
        <v>4.1000000000000002E-2</v>
      </c>
      <c r="L1185" s="102">
        <v>891</v>
      </c>
    </row>
    <row r="1186" spans="1:12" s="106" customFormat="1" x14ac:dyDescent="0.25">
      <c r="A1186" s="98" t="s">
        <v>2305</v>
      </c>
      <c r="B1186" s="99" t="s">
        <v>760</v>
      </c>
      <c r="C1186" s="100">
        <v>2015</v>
      </c>
      <c r="D1186" s="101">
        <v>0</v>
      </c>
      <c r="E1186" s="102">
        <v>1235</v>
      </c>
      <c r="F1186" s="103">
        <v>2259</v>
      </c>
      <c r="G1186" s="101">
        <v>0</v>
      </c>
      <c r="H1186" s="104">
        <v>1129</v>
      </c>
      <c r="I1186" s="100">
        <v>-244</v>
      </c>
      <c r="J1186" s="105">
        <v>2319</v>
      </c>
      <c r="K1186" s="101">
        <v>-0.108</v>
      </c>
      <c r="L1186" s="102">
        <v>2309</v>
      </c>
    </row>
    <row r="1187" spans="1:12" s="106" customFormat="1" x14ac:dyDescent="0.25">
      <c r="A1187" s="98" t="s">
        <v>2306</v>
      </c>
      <c r="B1187" s="99" t="s">
        <v>2307</v>
      </c>
      <c r="C1187" s="100">
        <v>1123</v>
      </c>
      <c r="D1187" s="101">
        <v>0</v>
      </c>
      <c r="E1187" s="102">
        <v>1713</v>
      </c>
      <c r="F1187" s="103">
        <v>1171</v>
      </c>
      <c r="G1187" s="101">
        <v>0</v>
      </c>
      <c r="H1187" s="104">
        <v>1680</v>
      </c>
      <c r="I1187" s="100">
        <v>-48</v>
      </c>
      <c r="J1187" s="105">
        <v>1735</v>
      </c>
      <c r="K1187" s="101">
        <v>-4.1000000000000002E-2</v>
      </c>
      <c r="L1187" s="102">
        <v>1735</v>
      </c>
    </row>
    <row r="1188" spans="1:12" s="106" customFormat="1" x14ac:dyDescent="0.25">
      <c r="A1188" s="98" t="s">
        <v>2308</v>
      </c>
      <c r="B1188" s="99" t="s">
        <v>2309</v>
      </c>
      <c r="C1188" s="100">
        <v>5965</v>
      </c>
      <c r="D1188" s="101">
        <v>0</v>
      </c>
      <c r="E1188" s="102">
        <v>469</v>
      </c>
      <c r="F1188" s="103">
        <v>4683</v>
      </c>
      <c r="G1188" s="101">
        <v>0</v>
      </c>
      <c r="H1188" s="104">
        <v>590</v>
      </c>
      <c r="I1188" s="100">
        <v>1282</v>
      </c>
      <c r="J1188" s="105">
        <v>171</v>
      </c>
      <c r="K1188" s="101">
        <v>0.27400000000000002</v>
      </c>
      <c r="L1188" s="102">
        <v>138</v>
      </c>
    </row>
    <row r="1189" spans="1:12" s="106" customFormat="1" x14ac:dyDescent="0.25">
      <c r="A1189" s="98" t="s">
        <v>2310</v>
      </c>
      <c r="B1189" s="99" t="s">
        <v>2311</v>
      </c>
      <c r="C1189" s="100">
        <v>284</v>
      </c>
      <c r="D1189" s="101">
        <v>0</v>
      </c>
      <c r="E1189" s="102">
        <v>2385</v>
      </c>
      <c r="F1189" s="103">
        <v>282</v>
      </c>
      <c r="G1189" s="101">
        <v>0</v>
      </c>
      <c r="H1189" s="104">
        <v>2404</v>
      </c>
      <c r="I1189" s="100">
        <v>2</v>
      </c>
      <c r="J1189" s="105">
        <v>1259</v>
      </c>
      <c r="K1189" s="101">
        <v>7.0000000000000001E-3</v>
      </c>
      <c r="L1189" s="102">
        <v>1208</v>
      </c>
    </row>
    <row r="1190" spans="1:12" s="106" customFormat="1" x14ac:dyDescent="0.25">
      <c r="A1190" s="98" t="s">
        <v>2312</v>
      </c>
      <c r="B1190" s="99" t="s">
        <v>2313</v>
      </c>
      <c r="C1190" s="100">
        <v>3450</v>
      </c>
      <c r="D1190" s="101">
        <v>0</v>
      </c>
      <c r="E1190" s="102">
        <v>817</v>
      </c>
      <c r="F1190" s="103">
        <v>3611</v>
      </c>
      <c r="G1190" s="101">
        <v>0</v>
      </c>
      <c r="H1190" s="104">
        <v>764</v>
      </c>
      <c r="I1190" s="100">
        <v>-161</v>
      </c>
      <c r="J1190" s="105">
        <v>2215</v>
      </c>
      <c r="K1190" s="101">
        <v>-4.4999999999999998E-2</v>
      </c>
      <c r="L1190" s="102">
        <v>1777</v>
      </c>
    </row>
    <row r="1191" spans="1:12" s="106" customFormat="1" x14ac:dyDescent="0.25">
      <c r="A1191" s="98" t="s">
        <v>2314</v>
      </c>
      <c r="B1191" s="99" t="s">
        <v>150</v>
      </c>
      <c r="C1191" s="100">
        <v>4205</v>
      </c>
      <c r="D1191" s="101">
        <v>0</v>
      </c>
      <c r="E1191" s="102">
        <v>684</v>
      </c>
      <c r="F1191" s="103">
        <v>4644</v>
      </c>
      <c r="G1191" s="101">
        <v>0</v>
      </c>
      <c r="H1191" s="104">
        <v>593</v>
      </c>
      <c r="I1191" s="100">
        <v>-439</v>
      </c>
      <c r="J1191" s="105">
        <v>2435</v>
      </c>
      <c r="K1191" s="101">
        <v>-9.5000000000000001E-2</v>
      </c>
      <c r="L1191" s="102">
        <v>2217</v>
      </c>
    </row>
    <row r="1192" spans="1:12" s="106" customFormat="1" x14ac:dyDescent="0.25">
      <c r="A1192" s="98" t="s">
        <v>2315</v>
      </c>
      <c r="B1192" s="99" t="s">
        <v>2316</v>
      </c>
      <c r="C1192" s="100">
        <v>541</v>
      </c>
      <c r="D1192" s="101">
        <v>0</v>
      </c>
      <c r="E1192" s="102">
        <v>2149</v>
      </c>
      <c r="F1192" s="103">
        <v>551</v>
      </c>
      <c r="G1192" s="101">
        <v>0</v>
      </c>
      <c r="H1192" s="104">
        <v>2159</v>
      </c>
      <c r="I1192" s="100">
        <v>-10</v>
      </c>
      <c r="J1192" s="105">
        <v>1391</v>
      </c>
      <c r="K1192" s="101">
        <v>-1.7999999999999999E-2</v>
      </c>
      <c r="L1192" s="102">
        <v>1479</v>
      </c>
    </row>
    <row r="1193" spans="1:12" s="106" customFormat="1" x14ac:dyDescent="0.25">
      <c r="A1193" s="98" t="s">
        <v>2317</v>
      </c>
      <c r="B1193" s="99" t="s">
        <v>2318</v>
      </c>
      <c r="C1193" s="100">
        <v>1805</v>
      </c>
      <c r="D1193" s="101">
        <v>0</v>
      </c>
      <c r="E1193" s="102">
        <v>1331</v>
      </c>
      <c r="F1193" s="103">
        <v>1989</v>
      </c>
      <c r="G1193" s="101">
        <v>0</v>
      </c>
      <c r="H1193" s="104">
        <v>1239</v>
      </c>
      <c r="I1193" s="100">
        <v>-184</v>
      </c>
      <c r="J1193" s="105">
        <v>2246</v>
      </c>
      <c r="K1193" s="101">
        <v>-9.2999999999999999E-2</v>
      </c>
      <c r="L1193" s="102">
        <v>2202</v>
      </c>
    </row>
    <row r="1194" spans="1:12" s="106" customFormat="1" x14ac:dyDescent="0.25">
      <c r="A1194" s="98" t="s">
        <v>2319</v>
      </c>
      <c r="B1194" s="99" t="s">
        <v>2320</v>
      </c>
      <c r="C1194" s="100">
        <v>12728</v>
      </c>
      <c r="D1194" s="101">
        <v>1E-3</v>
      </c>
      <c r="E1194" s="102">
        <v>190</v>
      </c>
      <c r="F1194" s="103">
        <v>14140</v>
      </c>
      <c r="G1194" s="101">
        <v>1E-3</v>
      </c>
      <c r="H1194" s="104">
        <v>144</v>
      </c>
      <c r="I1194" s="100">
        <v>-1412</v>
      </c>
      <c r="J1194" s="105">
        <v>2548</v>
      </c>
      <c r="K1194" s="101">
        <v>-0.1</v>
      </c>
      <c r="L1194" s="102">
        <v>2252</v>
      </c>
    </row>
    <row r="1195" spans="1:12" s="106" customFormat="1" x14ac:dyDescent="0.25">
      <c r="A1195" s="98" t="s">
        <v>2321</v>
      </c>
      <c r="B1195" s="99" t="s">
        <v>2322</v>
      </c>
      <c r="C1195" s="100">
        <v>59</v>
      </c>
      <c r="D1195" s="101">
        <v>0</v>
      </c>
      <c r="E1195" s="102">
        <v>2555</v>
      </c>
      <c r="F1195" s="103">
        <v>77</v>
      </c>
      <c r="G1195" s="101">
        <v>0</v>
      </c>
      <c r="H1195" s="104">
        <v>2550</v>
      </c>
      <c r="I1195" s="100">
        <v>-18</v>
      </c>
      <c r="J1195" s="105">
        <v>1476</v>
      </c>
      <c r="K1195" s="101">
        <v>-0.23400000000000001</v>
      </c>
      <c r="L1195" s="102">
        <v>2543</v>
      </c>
    </row>
    <row r="1196" spans="1:12" s="106" customFormat="1" x14ac:dyDescent="0.25">
      <c r="A1196" s="98" t="s">
        <v>2323</v>
      </c>
      <c r="B1196" s="99" t="s">
        <v>492</v>
      </c>
      <c r="C1196" s="100">
        <v>2552</v>
      </c>
      <c r="D1196" s="101">
        <v>0</v>
      </c>
      <c r="E1196" s="102">
        <v>1036</v>
      </c>
      <c r="F1196" s="103">
        <v>2786</v>
      </c>
      <c r="G1196" s="101">
        <v>0</v>
      </c>
      <c r="H1196" s="104">
        <v>954</v>
      </c>
      <c r="I1196" s="100">
        <v>-234</v>
      </c>
      <c r="J1196" s="105">
        <v>2309</v>
      </c>
      <c r="K1196" s="101">
        <v>-8.4000000000000005E-2</v>
      </c>
      <c r="L1196" s="102">
        <v>2135</v>
      </c>
    </row>
    <row r="1197" spans="1:12" s="106" customFormat="1" x14ac:dyDescent="0.25">
      <c r="A1197" s="98" t="s">
        <v>2324</v>
      </c>
      <c r="B1197" s="99" t="s">
        <v>2325</v>
      </c>
      <c r="C1197" s="100">
        <v>1784</v>
      </c>
      <c r="D1197" s="101">
        <v>0</v>
      </c>
      <c r="E1197" s="102">
        <v>1338</v>
      </c>
      <c r="F1197" s="103">
        <v>1764</v>
      </c>
      <c r="G1197" s="101">
        <v>0</v>
      </c>
      <c r="H1197" s="104">
        <v>1332</v>
      </c>
      <c r="I1197" s="100">
        <v>20</v>
      </c>
      <c r="J1197" s="105">
        <v>1105</v>
      </c>
      <c r="K1197" s="101">
        <v>1.0999999999999999E-2</v>
      </c>
      <c r="L1197" s="102">
        <v>1169</v>
      </c>
    </row>
    <row r="1198" spans="1:12" s="106" customFormat="1" x14ac:dyDescent="0.25">
      <c r="A1198" s="98" t="s">
        <v>2326</v>
      </c>
      <c r="B1198" s="99" t="s">
        <v>2327</v>
      </c>
      <c r="C1198" s="100">
        <v>1159</v>
      </c>
      <c r="D1198" s="101">
        <v>0</v>
      </c>
      <c r="E1198" s="102">
        <v>1689</v>
      </c>
      <c r="F1198" s="103">
        <v>1333</v>
      </c>
      <c r="G1198" s="101">
        <v>0</v>
      </c>
      <c r="H1198" s="104">
        <v>1566</v>
      </c>
      <c r="I1198" s="100">
        <v>-174</v>
      </c>
      <c r="J1198" s="105">
        <v>2234</v>
      </c>
      <c r="K1198" s="101">
        <v>-0.13100000000000001</v>
      </c>
      <c r="L1198" s="102">
        <v>2399</v>
      </c>
    </row>
    <row r="1199" spans="1:12" s="106" customFormat="1" x14ac:dyDescent="0.25">
      <c r="A1199" s="98" t="s">
        <v>2328</v>
      </c>
      <c r="B1199" s="99" t="s">
        <v>2329</v>
      </c>
      <c r="C1199" s="100">
        <v>5566</v>
      </c>
      <c r="D1199" s="101">
        <v>0</v>
      </c>
      <c r="E1199" s="102">
        <v>507</v>
      </c>
      <c r="F1199" s="103">
        <v>6397</v>
      </c>
      <c r="G1199" s="101">
        <v>1E-3</v>
      </c>
      <c r="H1199" s="104">
        <v>416</v>
      </c>
      <c r="I1199" s="100">
        <v>-831</v>
      </c>
      <c r="J1199" s="105">
        <v>2519</v>
      </c>
      <c r="K1199" s="101">
        <v>-0.13</v>
      </c>
      <c r="L1199" s="102">
        <v>2394</v>
      </c>
    </row>
    <row r="1200" spans="1:12" s="106" customFormat="1" x14ac:dyDescent="0.25">
      <c r="A1200" s="98" t="s">
        <v>2330</v>
      </c>
      <c r="B1200" s="99" t="s">
        <v>2331</v>
      </c>
      <c r="C1200" s="100">
        <v>3461</v>
      </c>
      <c r="D1200" s="101">
        <v>0</v>
      </c>
      <c r="E1200" s="102">
        <v>811</v>
      </c>
      <c r="F1200" s="103">
        <v>3715</v>
      </c>
      <c r="G1200" s="101">
        <v>0</v>
      </c>
      <c r="H1200" s="104">
        <v>746</v>
      </c>
      <c r="I1200" s="100">
        <v>-254</v>
      </c>
      <c r="J1200" s="105">
        <v>2326</v>
      </c>
      <c r="K1200" s="101">
        <v>-6.8000000000000005E-2</v>
      </c>
      <c r="L1200" s="102">
        <v>1994</v>
      </c>
    </row>
    <row r="1201" spans="1:12" s="106" customFormat="1" x14ac:dyDescent="0.25">
      <c r="A1201" s="98" t="s">
        <v>2332</v>
      </c>
      <c r="B1201" s="99" t="s">
        <v>2333</v>
      </c>
      <c r="C1201" s="100">
        <v>15</v>
      </c>
      <c r="D1201" s="101">
        <v>0</v>
      </c>
      <c r="E1201" s="102">
        <v>2568</v>
      </c>
      <c r="F1201" s="103">
        <v>1</v>
      </c>
      <c r="G1201" s="101">
        <v>0</v>
      </c>
      <c r="H1201" s="104">
        <v>2572</v>
      </c>
      <c r="I1201" s="100">
        <v>14</v>
      </c>
      <c r="J1201" s="105">
        <v>1150</v>
      </c>
      <c r="K1201" s="101">
        <v>14</v>
      </c>
      <c r="L1201" s="102">
        <v>1</v>
      </c>
    </row>
    <row r="1202" spans="1:12" s="106" customFormat="1" x14ac:dyDescent="0.25">
      <c r="A1202" s="98" t="s">
        <v>2334</v>
      </c>
      <c r="B1202" s="99" t="s">
        <v>2335</v>
      </c>
      <c r="C1202" s="100">
        <v>875</v>
      </c>
      <c r="D1202" s="101">
        <v>0</v>
      </c>
      <c r="E1202" s="102">
        <v>1888</v>
      </c>
      <c r="F1202" s="103">
        <v>854</v>
      </c>
      <c r="G1202" s="101">
        <v>0</v>
      </c>
      <c r="H1202" s="104">
        <v>1913</v>
      </c>
      <c r="I1202" s="100">
        <v>21</v>
      </c>
      <c r="J1202" s="105">
        <v>1098</v>
      </c>
      <c r="K1202" s="101">
        <v>2.5000000000000001E-2</v>
      </c>
      <c r="L1202" s="102">
        <v>1031</v>
      </c>
    </row>
    <row r="1203" spans="1:12" s="106" customFormat="1" x14ac:dyDescent="0.25">
      <c r="A1203" s="98" t="s">
        <v>2336</v>
      </c>
      <c r="B1203" s="99" t="s">
        <v>2337</v>
      </c>
      <c r="C1203" s="100">
        <v>1970</v>
      </c>
      <c r="D1203" s="101">
        <v>0</v>
      </c>
      <c r="E1203" s="102">
        <v>1254</v>
      </c>
      <c r="F1203" s="103">
        <v>2281</v>
      </c>
      <c r="G1203" s="101">
        <v>0</v>
      </c>
      <c r="H1203" s="104">
        <v>1117</v>
      </c>
      <c r="I1203" s="100">
        <v>-311</v>
      </c>
      <c r="J1203" s="105">
        <v>2374</v>
      </c>
      <c r="K1203" s="101">
        <v>-0.13600000000000001</v>
      </c>
      <c r="L1203" s="102">
        <v>2414</v>
      </c>
    </row>
    <row r="1204" spans="1:12" s="106" customFormat="1" x14ac:dyDescent="0.25">
      <c r="A1204" s="98" t="s">
        <v>2338</v>
      </c>
      <c r="B1204" s="99" t="s">
        <v>2339</v>
      </c>
      <c r="C1204" s="100">
        <v>10681</v>
      </c>
      <c r="D1204" s="101">
        <v>1E-3</v>
      </c>
      <c r="E1204" s="102">
        <v>230</v>
      </c>
      <c r="F1204" s="103">
        <v>11337</v>
      </c>
      <c r="G1204" s="101">
        <v>1E-3</v>
      </c>
      <c r="H1204" s="104">
        <v>200</v>
      </c>
      <c r="I1204" s="100">
        <v>-656</v>
      </c>
      <c r="J1204" s="105">
        <v>2496</v>
      </c>
      <c r="K1204" s="101">
        <v>-5.8000000000000003E-2</v>
      </c>
      <c r="L1204" s="102">
        <v>1910</v>
      </c>
    </row>
    <row r="1205" spans="1:12" s="106" customFormat="1" x14ac:dyDescent="0.25">
      <c r="A1205" s="98" t="s">
        <v>2340</v>
      </c>
      <c r="B1205" s="99" t="s">
        <v>962</v>
      </c>
      <c r="C1205" s="100">
        <v>3043</v>
      </c>
      <c r="D1205" s="101">
        <v>0</v>
      </c>
      <c r="E1205" s="102">
        <v>898</v>
      </c>
      <c r="F1205" s="103">
        <v>3111</v>
      </c>
      <c r="G1205" s="101">
        <v>0</v>
      </c>
      <c r="H1205" s="104">
        <v>872</v>
      </c>
      <c r="I1205" s="100">
        <v>-68</v>
      </c>
      <c r="J1205" s="105">
        <v>1867</v>
      </c>
      <c r="K1205" s="101">
        <v>-2.1999999999999999E-2</v>
      </c>
      <c r="L1205" s="102">
        <v>1526</v>
      </c>
    </row>
    <row r="1206" spans="1:12" s="106" customFormat="1" x14ac:dyDescent="0.25">
      <c r="A1206" s="98" t="s">
        <v>2341</v>
      </c>
      <c r="B1206" s="99" t="s">
        <v>2342</v>
      </c>
      <c r="C1206" s="100">
        <v>2907</v>
      </c>
      <c r="D1206" s="101">
        <v>0</v>
      </c>
      <c r="E1206" s="102">
        <v>937</v>
      </c>
      <c r="F1206" s="103">
        <v>2974</v>
      </c>
      <c r="G1206" s="101">
        <v>0</v>
      </c>
      <c r="H1206" s="104">
        <v>908</v>
      </c>
      <c r="I1206" s="100">
        <v>-67</v>
      </c>
      <c r="J1206" s="105">
        <v>1856</v>
      </c>
      <c r="K1206" s="101">
        <v>-2.3E-2</v>
      </c>
      <c r="L1206" s="102">
        <v>1540</v>
      </c>
    </row>
    <row r="1207" spans="1:12" s="106" customFormat="1" x14ac:dyDescent="0.25">
      <c r="A1207" s="98" t="s">
        <v>2343</v>
      </c>
      <c r="B1207" s="99" t="s">
        <v>2344</v>
      </c>
      <c r="C1207" s="100">
        <v>731</v>
      </c>
      <c r="D1207" s="101">
        <v>0</v>
      </c>
      <c r="E1207" s="102">
        <v>2000</v>
      </c>
      <c r="F1207" s="103">
        <v>743</v>
      </c>
      <c r="G1207" s="101">
        <v>0</v>
      </c>
      <c r="H1207" s="104">
        <v>1996</v>
      </c>
      <c r="I1207" s="100">
        <v>-12</v>
      </c>
      <c r="J1207" s="105">
        <v>1410</v>
      </c>
      <c r="K1207" s="101">
        <v>-1.6E-2</v>
      </c>
      <c r="L1207" s="102">
        <v>1460</v>
      </c>
    </row>
    <row r="1208" spans="1:12" s="106" customFormat="1" x14ac:dyDescent="0.25">
      <c r="A1208" s="98" t="s">
        <v>2345</v>
      </c>
      <c r="B1208" s="99" t="s">
        <v>2346</v>
      </c>
      <c r="C1208" s="100">
        <v>10372</v>
      </c>
      <c r="D1208" s="101">
        <v>1E-3</v>
      </c>
      <c r="E1208" s="102">
        <v>248</v>
      </c>
      <c r="F1208" s="103">
        <v>12422</v>
      </c>
      <c r="G1208" s="101">
        <v>1E-3</v>
      </c>
      <c r="H1208" s="104">
        <v>171</v>
      </c>
      <c r="I1208" s="100">
        <v>-2050</v>
      </c>
      <c r="J1208" s="105">
        <v>2561</v>
      </c>
      <c r="K1208" s="101">
        <v>-0.16500000000000001</v>
      </c>
      <c r="L1208" s="102">
        <v>2469</v>
      </c>
    </row>
    <row r="1209" spans="1:12" s="106" customFormat="1" x14ac:dyDescent="0.25">
      <c r="A1209" s="98" t="s">
        <v>2347</v>
      </c>
      <c r="B1209" s="99" t="s">
        <v>2348</v>
      </c>
      <c r="C1209" s="100">
        <v>2059</v>
      </c>
      <c r="D1209" s="101">
        <v>0</v>
      </c>
      <c r="E1209" s="102">
        <v>1217</v>
      </c>
      <c r="F1209" s="103">
        <v>2244</v>
      </c>
      <c r="G1209" s="101">
        <v>0</v>
      </c>
      <c r="H1209" s="104">
        <v>1133</v>
      </c>
      <c r="I1209" s="100">
        <v>-185</v>
      </c>
      <c r="J1209" s="105">
        <v>2249</v>
      </c>
      <c r="K1209" s="101">
        <v>-8.2000000000000003E-2</v>
      </c>
      <c r="L1209" s="102">
        <v>2115</v>
      </c>
    </row>
    <row r="1210" spans="1:12" s="106" customFormat="1" x14ac:dyDescent="0.25">
      <c r="A1210" s="98" t="s">
        <v>2349</v>
      </c>
      <c r="B1210" s="99" t="s">
        <v>2350</v>
      </c>
      <c r="C1210" s="100">
        <v>476</v>
      </c>
      <c r="D1210" s="101">
        <v>0</v>
      </c>
      <c r="E1210" s="102">
        <v>2222</v>
      </c>
      <c r="F1210" s="103">
        <v>553</v>
      </c>
      <c r="G1210" s="101">
        <v>0</v>
      </c>
      <c r="H1210" s="104">
        <v>2155</v>
      </c>
      <c r="I1210" s="100">
        <v>-77</v>
      </c>
      <c r="J1210" s="105">
        <v>1910</v>
      </c>
      <c r="K1210" s="101">
        <v>-0.13900000000000001</v>
      </c>
      <c r="L1210" s="102">
        <v>2423</v>
      </c>
    </row>
    <row r="1211" spans="1:12" s="106" customFormat="1" x14ac:dyDescent="0.25">
      <c r="A1211" s="98" t="s">
        <v>2351</v>
      </c>
      <c r="B1211" s="99" t="s">
        <v>513</v>
      </c>
      <c r="C1211" s="100">
        <v>3902</v>
      </c>
      <c r="D1211" s="101">
        <v>0</v>
      </c>
      <c r="E1211" s="102">
        <v>735</v>
      </c>
      <c r="F1211" s="103">
        <v>4461</v>
      </c>
      <c r="G1211" s="101">
        <v>0</v>
      </c>
      <c r="H1211" s="104">
        <v>625</v>
      </c>
      <c r="I1211" s="100">
        <v>-559</v>
      </c>
      <c r="J1211" s="105">
        <v>2480</v>
      </c>
      <c r="K1211" s="101">
        <v>-0.125</v>
      </c>
      <c r="L1211" s="102">
        <v>2381</v>
      </c>
    </row>
    <row r="1212" spans="1:12" s="106" customFormat="1" x14ac:dyDescent="0.25">
      <c r="A1212" s="98" t="s">
        <v>2352</v>
      </c>
      <c r="B1212" s="99" t="s">
        <v>2353</v>
      </c>
      <c r="C1212" s="100">
        <v>3575</v>
      </c>
      <c r="D1212" s="101">
        <v>0</v>
      </c>
      <c r="E1212" s="102">
        <v>789</v>
      </c>
      <c r="F1212" s="103">
        <v>4145</v>
      </c>
      <c r="G1212" s="101">
        <v>0</v>
      </c>
      <c r="H1212" s="104">
        <v>673</v>
      </c>
      <c r="I1212" s="100">
        <v>-570</v>
      </c>
      <c r="J1212" s="105">
        <v>2486</v>
      </c>
      <c r="K1212" s="101">
        <v>-0.13800000000000001</v>
      </c>
      <c r="L1212" s="102">
        <v>2421</v>
      </c>
    </row>
    <row r="1213" spans="1:12" s="90" customFormat="1" ht="12.75" x14ac:dyDescent="0.2">
      <c r="A1213" s="91" t="s">
        <v>2354</v>
      </c>
      <c r="B1213" s="90" t="s">
        <v>2355</v>
      </c>
      <c r="C1213" s="92">
        <v>7716</v>
      </c>
      <c r="D1213" s="93">
        <v>1E-3</v>
      </c>
      <c r="E1213" s="94" t="s">
        <v>10</v>
      </c>
      <c r="F1213" s="95">
        <v>4946</v>
      </c>
      <c r="G1213" s="93">
        <v>0</v>
      </c>
      <c r="H1213" s="96" t="s">
        <v>10</v>
      </c>
      <c r="I1213" s="92">
        <v>2770</v>
      </c>
      <c r="J1213" s="97" t="s">
        <v>10</v>
      </c>
      <c r="K1213" s="93">
        <v>0.56000000000000005</v>
      </c>
      <c r="L1213" s="94" t="s">
        <v>10</v>
      </c>
    </row>
    <row r="1214" spans="1:12" s="106" customFormat="1" x14ac:dyDescent="0.25">
      <c r="A1214" s="98" t="s">
        <v>2356</v>
      </c>
      <c r="B1214" s="99" t="s">
        <v>2357</v>
      </c>
      <c r="C1214" s="100">
        <v>361</v>
      </c>
      <c r="D1214" s="101">
        <v>0</v>
      </c>
      <c r="E1214" s="102">
        <v>2323</v>
      </c>
      <c r="F1214" s="103">
        <v>349</v>
      </c>
      <c r="G1214" s="101">
        <v>0</v>
      </c>
      <c r="H1214" s="104">
        <v>2347</v>
      </c>
      <c r="I1214" s="100">
        <v>12</v>
      </c>
      <c r="J1214" s="105">
        <v>1173</v>
      </c>
      <c r="K1214" s="101">
        <v>3.4000000000000002E-2</v>
      </c>
      <c r="L1214" s="102">
        <v>948</v>
      </c>
    </row>
    <row r="1215" spans="1:12" s="106" customFormat="1" x14ac:dyDescent="0.25">
      <c r="A1215" s="98" t="s">
        <v>2358</v>
      </c>
      <c r="B1215" s="99" t="s">
        <v>2359</v>
      </c>
      <c r="C1215" s="100">
        <v>522</v>
      </c>
      <c r="D1215" s="101">
        <v>0</v>
      </c>
      <c r="E1215" s="102">
        <v>2172</v>
      </c>
      <c r="F1215" s="103">
        <v>397</v>
      </c>
      <c r="G1215" s="101">
        <v>0</v>
      </c>
      <c r="H1215" s="104">
        <v>2308</v>
      </c>
      <c r="I1215" s="100">
        <v>125</v>
      </c>
      <c r="J1215" s="105">
        <v>683</v>
      </c>
      <c r="K1215" s="101">
        <v>0.315</v>
      </c>
      <c r="L1215" s="102">
        <v>109</v>
      </c>
    </row>
    <row r="1216" spans="1:12" s="106" customFormat="1" x14ac:dyDescent="0.25">
      <c r="A1216" s="98" t="s">
        <v>2360</v>
      </c>
      <c r="B1216" s="99" t="s">
        <v>576</v>
      </c>
      <c r="C1216" s="100">
        <v>666</v>
      </c>
      <c r="D1216" s="101">
        <v>0</v>
      </c>
      <c r="E1216" s="102">
        <v>2055</v>
      </c>
      <c r="F1216" s="103">
        <v>511</v>
      </c>
      <c r="G1216" s="101">
        <v>0</v>
      </c>
      <c r="H1216" s="104">
        <v>2203</v>
      </c>
      <c r="I1216" s="100">
        <v>155</v>
      </c>
      <c r="J1216" s="105">
        <v>620</v>
      </c>
      <c r="K1216" s="101">
        <v>0.30299999999999999</v>
      </c>
      <c r="L1216" s="102">
        <v>115</v>
      </c>
    </row>
    <row r="1217" spans="1:12" s="106" customFormat="1" x14ac:dyDescent="0.25">
      <c r="A1217" s="98" t="s">
        <v>2361</v>
      </c>
      <c r="B1217" s="99" t="s">
        <v>2362</v>
      </c>
      <c r="C1217" s="100">
        <v>558</v>
      </c>
      <c r="D1217" s="101">
        <v>0</v>
      </c>
      <c r="E1217" s="102">
        <v>2135</v>
      </c>
      <c r="F1217" s="103">
        <v>525</v>
      </c>
      <c r="G1217" s="101">
        <v>0</v>
      </c>
      <c r="H1217" s="104">
        <v>2189</v>
      </c>
      <c r="I1217" s="100">
        <v>33</v>
      </c>
      <c r="J1217" s="105">
        <v>1021</v>
      </c>
      <c r="K1217" s="101">
        <v>6.3E-2</v>
      </c>
      <c r="L1217" s="102">
        <v>703</v>
      </c>
    </row>
    <row r="1218" spans="1:12" s="106" customFormat="1" x14ac:dyDescent="0.25">
      <c r="A1218" s="98" t="s">
        <v>2363</v>
      </c>
      <c r="B1218" s="99" t="s">
        <v>2364</v>
      </c>
      <c r="C1218" s="100">
        <v>405</v>
      </c>
      <c r="D1218" s="101">
        <v>0</v>
      </c>
      <c r="E1218" s="102">
        <v>2283</v>
      </c>
      <c r="F1218" s="103">
        <v>417</v>
      </c>
      <c r="G1218" s="101">
        <v>0</v>
      </c>
      <c r="H1218" s="104">
        <v>2282</v>
      </c>
      <c r="I1218" s="100">
        <v>-12</v>
      </c>
      <c r="J1218" s="105">
        <v>1410</v>
      </c>
      <c r="K1218" s="101">
        <v>-2.9000000000000001E-2</v>
      </c>
      <c r="L1218" s="102">
        <v>1600</v>
      </c>
    </row>
    <row r="1219" spans="1:12" s="106" customFormat="1" x14ac:dyDescent="0.25">
      <c r="A1219" s="98" t="s">
        <v>2365</v>
      </c>
      <c r="B1219" s="99" t="s">
        <v>2366</v>
      </c>
      <c r="C1219" s="100">
        <v>3629</v>
      </c>
      <c r="D1219" s="101">
        <v>0</v>
      </c>
      <c r="E1219" s="102">
        <v>780</v>
      </c>
      <c r="F1219" s="103">
        <v>1261</v>
      </c>
      <c r="G1219" s="101">
        <v>0</v>
      </c>
      <c r="H1219" s="104">
        <v>1617</v>
      </c>
      <c r="I1219" s="100">
        <v>2368</v>
      </c>
      <c r="J1219" s="105">
        <v>74</v>
      </c>
      <c r="K1219" s="101">
        <v>1.8779999999999999</v>
      </c>
      <c r="L1219" s="102">
        <v>3</v>
      </c>
    </row>
    <row r="1220" spans="1:12" s="106" customFormat="1" x14ac:dyDescent="0.25">
      <c r="A1220" s="98" t="s">
        <v>2367</v>
      </c>
      <c r="B1220" s="99" t="s">
        <v>2368</v>
      </c>
      <c r="C1220" s="100">
        <v>363</v>
      </c>
      <c r="D1220" s="101">
        <v>0</v>
      </c>
      <c r="E1220" s="102">
        <v>2320</v>
      </c>
      <c r="F1220" s="103">
        <v>261</v>
      </c>
      <c r="G1220" s="101">
        <v>0</v>
      </c>
      <c r="H1220" s="104">
        <v>2417</v>
      </c>
      <c r="I1220" s="100">
        <v>102</v>
      </c>
      <c r="J1220" s="105">
        <v>741</v>
      </c>
      <c r="K1220" s="101">
        <v>0.39100000000000001</v>
      </c>
      <c r="L1220" s="102">
        <v>63</v>
      </c>
    </row>
    <row r="1221" spans="1:12" s="106" customFormat="1" x14ac:dyDescent="0.25">
      <c r="A1221" s="98" t="s">
        <v>2369</v>
      </c>
      <c r="B1221" s="99" t="s">
        <v>2370</v>
      </c>
      <c r="C1221" s="100">
        <v>483</v>
      </c>
      <c r="D1221" s="101">
        <v>0</v>
      </c>
      <c r="E1221" s="102">
        <v>2212</v>
      </c>
      <c r="F1221" s="103">
        <v>615</v>
      </c>
      <c r="G1221" s="101">
        <v>0</v>
      </c>
      <c r="H1221" s="104">
        <v>2108</v>
      </c>
      <c r="I1221" s="100">
        <v>-132</v>
      </c>
      <c r="J1221" s="105">
        <v>2140</v>
      </c>
      <c r="K1221" s="101">
        <v>-0.215</v>
      </c>
      <c r="L1221" s="102">
        <v>2532</v>
      </c>
    </row>
    <row r="1222" spans="1:12" s="106" customFormat="1" x14ac:dyDescent="0.25">
      <c r="A1222" s="98" t="s">
        <v>2371</v>
      </c>
      <c r="B1222" s="99" t="s">
        <v>2372</v>
      </c>
      <c r="C1222" s="100">
        <v>729</v>
      </c>
      <c r="D1222" s="101">
        <v>0</v>
      </c>
      <c r="E1222" s="102">
        <v>2001</v>
      </c>
      <c r="F1222" s="103">
        <v>610</v>
      </c>
      <c r="G1222" s="101">
        <v>0</v>
      </c>
      <c r="H1222" s="104">
        <v>2112</v>
      </c>
      <c r="I1222" s="100">
        <v>119</v>
      </c>
      <c r="J1222" s="105">
        <v>693</v>
      </c>
      <c r="K1222" s="101">
        <v>0.19500000000000001</v>
      </c>
      <c r="L1222" s="102">
        <v>210</v>
      </c>
    </row>
    <row r="1223" spans="1:12" s="90" customFormat="1" ht="12.75" x14ac:dyDescent="0.2">
      <c r="A1223" s="91" t="s">
        <v>2373</v>
      </c>
      <c r="B1223" s="90" t="s">
        <v>2374</v>
      </c>
      <c r="C1223" s="92">
        <v>149618</v>
      </c>
      <c r="D1223" s="93">
        <v>1.2E-2</v>
      </c>
      <c r="E1223" s="94" t="s">
        <v>10</v>
      </c>
      <c r="F1223" s="95">
        <v>129313</v>
      </c>
      <c r="G1223" s="93">
        <v>1.0999999999999999E-2</v>
      </c>
      <c r="H1223" s="96" t="s">
        <v>10</v>
      </c>
      <c r="I1223" s="92">
        <v>20305</v>
      </c>
      <c r="J1223" s="97" t="s">
        <v>10</v>
      </c>
      <c r="K1223" s="93">
        <v>0.157</v>
      </c>
      <c r="L1223" s="94" t="s">
        <v>10</v>
      </c>
    </row>
    <row r="1224" spans="1:12" s="106" customFormat="1" x14ac:dyDescent="0.25">
      <c r="A1224" s="98" t="s">
        <v>2375</v>
      </c>
      <c r="B1224" s="99" t="s">
        <v>2376</v>
      </c>
      <c r="C1224" s="100">
        <v>14893</v>
      </c>
      <c r="D1224" s="101">
        <v>1E-3</v>
      </c>
      <c r="E1224" s="102">
        <v>150</v>
      </c>
      <c r="F1224" s="103">
        <v>12504</v>
      </c>
      <c r="G1224" s="101">
        <v>1E-3</v>
      </c>
      <c r="H1224" s="104">
        <v>170</v>
      </c>
      <c r="I1224" s="100">
        <v>2389</v>
      </c>
      <c r="J1224" s="105">
        <v>72</v>
      </c>
      <c r="K1224" s="101">
        <v>0.191</v>
      </c>
      <c r="L1224" s="102">
        <v>215</v>
      </c>
    </row>
    <row r="1225" spans="1:12" s="106" customFormat="1" x14ac:dyDescent="0.25">
      <c r="A1225" s="98" t="s">
        <v>2377</v>
      </c>
      <c r="B1225" s="99" t="s">
        <v>2378</v>
      </c>
      <c r="C1225" s="100">
        <v>20268</v>
      </c>
      <c r="D1225" s="101">
        <v>2E-3</v>
      </c>
      <c r="E1225" s="102">
        <v>82</v>
      </c>
      <c r="F1225" s="103">
        <v>17862</v>
      </c>
      <c r="G1225" s="101">
        <v>1E-3</v>
      </c>
      <c r="H1225" s="104">
        <v>91</v>
      </c>
      <c r="I1225" s="100">
        <v>2406</v>
      </c>
      <c r="J1225" s="105">
        <v>70</v>
      </c>
      <c r="K1225" s="101">
        <v>0.13500000000000001</v>
      </c>
      <c r="L1225" s="102">
        <v>343</v>
      </c>
    </row>
    <row r="1226" spans="1:12" s="106" customFormat="1" x14ac:dyDescent="0.25">
      <c r="A1226" s="98" t="s">
        <v>2379</v>
      </c>
      <c r="B1226" s="99" t="s">
        <v>2380</v>
      </c>
      <c r="C1226" s="100">
        <v>2548</v>
      </c>
      <c r="D1226" s="101">
        <v>0</v>
      </c>
      <c r="E1226" s="102">
        <v>1039</v>
      </c>
      <c r="F1226" s="103">
        <v>2370</v>
      </c>
      <c r="G1226" s="101">
        <v>0</v>
      </c>
      <c r="H1226" s="104">
        <v>1081</v>
      </c>
      <c r="I1226" s="100">
        <v>178</v>
      </c>
      <c r="J1226" s="105">
        <v>572</v>
      </c>
      <c r="K1226" s="101">
        <v>7.4999999999999997E-2</v>
      </c>
      <c r="L1226" s="102">
        <v>619</v>
      </c>
    </row>
    <row r="1227" spans="1:12" s="106" customFormat="1" x14ac:dyDescent="0.25">
      <c r="A1227" s="98" t="s">
        <v>2381</v>
      </c>
      <c r="B1227" s="99" t="s">
        <v>2382</v>
      </c>
      <c r="C1227" s="100">
        <v>3996</v>
      </c>
      <c r="D1227" s="101">
        <v>0</v>
      </c>
      <c r="E1227" s="102">
        <v>721</v>
      </c>
      <c r="F1227" s="103">
        <v>3722</v>
      </c>
      <c r="G1227" s="101">
        <v>0</v>
      </c>
      <c r="H1227" s="104">
        <v>744</v>
      </c>
      <c r="I1227" s="100">
        <v>274</v>
      </c>
      <c r="J1227" s="105">
        <v>454</v>
      </c>
      <c r="K1227" s="101">
        <v>7.3999999999999996E-2</v>
      </c>
      <c r="L1227" s="102">
        <v>626</v>
      </c>
    </row>
    <row r="1228" spans="1:12" s="106" customFormat="1" x14ac:dyDescent="0.25">
      <c r="A1228" s="98" t="s">
        <v>2383</v>
      </c>
      <c r="B1228" s="99" t="s">
        <v>572</v>
      </c>
      <c r="C1228" s="100">
        <v>16700</v>
      </c>
      <c r="D1228" s="101">
        <v>1E-3</v>
      </c>
      <c r="E1228" s="102">
        <v>124</v>
      </c>
      <c r="F1228" s="103">
        <v>12284</v>
      </c>
      <c r="G1228" s="101">
        <v>1E-3</v>
      </c>
      <c r="H1228" s="104">
        <v>174</v>
      </c>
      <c r="I1228" s="100">
        <v>4416</v>
      </c>
      <c r="J1228" s="105">
        <v>20</v>
      </c>
      <c r="K1228" s="101">
        <v>0.35899999999999999</v>
      </c>
      <c r="L1228" s="102">
        <v>77</v>
      </c>
    </row>
    <row r="1229" spans="1:12" s="106" customFormat="1" x14ac:dyDescent="0.25">
      <c r="A1229" s="98" t="s">
        <v>2384</v>
      </c>
      <c r="B1229" s="99" t="s">
        <v>2385</v>
      </c>
      <c r="C1229" s="100">
        <v>14531</v>
      </c>
      <c r="D1229" s="101">
        <v>1E-3</v>
      </c>
      <c r="E1229" s="102">
        <v>156</v>
      </c>
      <c r="F1229" s="103">
        <v>13100</v>
      </c>
      <c r="G1229" s="101">
        <v>1E-3</v>
      </c>
      <c r="H1229" s="104">
        <v>163</v>
      </c>
      <c r="I1229" s="100">
        <v>1431</v>
      </c>
      <c r="J1229" s="105">
        <v>149</v>
      </c>
      <c r="K1229" s="101">
        <v>0.109</v>
      </c>
      <c r="L1229" s="102">
        <v>446</v>
      </c>
    </row>
    <row r="1230" spans="1:12" s="106" customFormat="1" x14ac:dyDescent="0.25">
      <c r="A1230" s="98" t="s">
        <v>2386</v>
      </c>
      <c r="B1230" s="99" t="s">
        <v>134</v>
      </c>
      <c r="C1230" s="100">
        <v>10788</v>
      </c>
      <c r="D1230" s="101">
        <v>1E-3</v>
      </c>
      <c r="E1230" s="102">
        <v>227</v>
      </c>
      <c r="F1230" s="103">
        <v>8949</v>
      </c>
      <c r="G1230" s="101">
        <v>1E-3</v>
      </c>
      <c r="H1230" s="104">
        <v>270</v>
      </c>
      <c r="I1230" s="100">
        <v>1839</v>
      </c>
      <c r="J1230" s="105">
        <v>112</v>
      </c>
      <c r="K1230" s="101">
        <v>0.20499999999999999</v>
      </c>
      <c r="L1230" s="102">
        <v>191</v>
      </c>
    </row>
    <row r="1231" spans="1:12" s="106" customFormat="1" x14ac:dyDescent="0.25">
      <c r="A1231" s="98" t="s">
        <v>2387</v>
      </c>
      <c r="B1231" s="99" t="s">
        <v>2388</v>
      </c>
      <c r="C1231" s="100">
        <v>2318</v>
      </c>
      <c r="D1231" s="101">
        <v>0</v>
      </c>
      <c r="E1231" s="102">
        <v>1129</v>
      </c>
      <c r="F1231" s="103">
        <v>2074</v>
      </c>
      <c r="G1231" s="101">
        <v>0</v>
      </c>
      <c r="H1231" s="104">
        <v>1201</v>
      </c>
      <c r="I1231" s="100">
        <v>244</v>
      </c>
      <c r="J1231" s="105">
        <v>483</v>
      </c>
      <c r="K1231" s="101">
        <v>0.11799999999999999</v>
      </c>
      <c r="L1231" s="102">
        <v>418</v>
      </c>
    </row>
    <row r="1232" spans="1:12" s="106" customFormat="1" x14ac:dyDescent="0.25">
      <c r="A1232" s="98" t="s">
        <v>2389</v>
      </c>
      <c r="B1232" s="99" t="s">
        <v>2390</v>
      </c>
      <c r="C1232" s="100">
        <v>2151</v>
      </c>
      <c r="D1232" s="101">
        <v>0</v>
      </c>
      <c r="E1232" s="102">
        <v>1188</v>
      </c>
      <c r="F1232" s="103">
        <v>2014</v>
      </c>
      <c r="G1232" s="101">
        <v>0</v>
      </c>
      <c r="H1232" s="104">
        <v>1228</v>
      </c>
      <c r="I1232" s="100">
        <v>137</v>
      </c>
      <c r="J1232" s="105">
        <v>658</v>
      </c>
      <c r="K1232" s="101">
        <v>6.8000000000000005E-2</v>
      </c>
      <c r="L1232" s="102">
        <v>670</v>
      </c>
    </row>
    <row r="1233" spans="1:12" s="106" customFormat="1" x14ac:dyDescent="0.25">
      <c r="A1233" s="98" t="s">
        <v>2391</v>
      </c>
      <c r="B1233" s="99" t="s">
        <v>2392</v>
      </c>
      <c r="C1233" s="100">
        <v>1561</v>
      </c>
      <c r="D1233" s="101">
        <v>0</v>
      </c>
      <c r="E1233" s="102">
        <v>1444</v>
      </c>
      <c r="F1233" s="103">
        <v>1540</v>
      </c>
      <c r="G1233" s="101">
        <v>0</v>
      </c>
      <c r="H1233" s="104">
        <v>1448</v>
      </c>
      <c r="I1233" s="100">
        <v>21</v>
      </c>
      <c r="J1233" s="105">
        <v>1098</v>
      </c>
      <c r="K1233" s="101">
        <v>1.4E-2</v>
      </c>
      <c r="L1233" s="102">
        <v>1135</v>
      </c>
    </row>
    <row r="1234" spans="1:12" s="106" customFormat="1" x14ac:dyDescent="0.25">
      <c r="A1234" s="98" t="s">
        <v>2393</v>
      </c>
      <c r="B1234" s="99" t="s">
        <v>2394</v>
      </c>
      <c r="C1234" s="100">
        <v>1866</v>
      </c>
      <c r="D1234" s="101">
        <v>0</v>
      </c>
      <c r="E1234" s="102">
        <v>1302</v>
      </c>
      <c r="F1234" s="103">
        <v>1721</v>
      </c>
      <c r="G1234" s="101">
        <v>0</v>
      </c>
      <c r="H1234" s="104">
        <v>1360</v>
      </c>
      <c r="I1234" s="100">
        <v>145</v>
      </c>
      <c r="J1234" s="105">
        <v>639</v>
      </c>
      <c r="K1234" s="101">
        <v>8.4000000000000005E-2</v>
      </c>
      <c r="L1234" s="102">
        <v>561</v>
      </c>
    </row>
    <row r="1235" spans="1:12" s="106" customFormat="1" x14ac:dyDescent="0.25">
      <c r="A1235" s="98" t="s">
        <v>2395</v>
      </c>
      <c r="B1235" s="99" t="s">
        <v>2396</v>
      </c>
      <c r="C1235" s="100">
        <v>1705</v>
      </c>
      <c r="D1235" s="101">
        <v>0</v>
      </c>
      <c r="E1235" s="102">
        <v>1374</v>
      </c>
      <c r="F1235" s="103">
        <v>1357</v>
      </c>
      <c r="G1235" s="101">
        <v>0</v>
      </c>
      <c r="H1235" s="104">
        <v>1546</v>
      </c>
      <c r="I1235" s="100">
        <v>348</v>
      </c>
      <c r="J1235" s="105">
        <v>394</v>
      </c>
      <c r="K1235" s="101">
        <v>0.25600000000000001</v>
      </c>
      <c r="L1235" s="102">
        <v>149</v>
      </c>
    </row>
    <row r="1236" spans="1:12" s="106" customFormat="1" x14ac:dyDescent="0.25">
      <c r="A1236" s="98" t="s">
        <v>2397</v>
      </c>
      <c r="B1236" s="99" t="s">
        <v>2398</v>
      </c>
      <c r="C1236" s="100">
        <v>6116</v>
      </c>
      <c r="D1236" s="101">
        <v>0</v>
      </c>
      <c r="E1236" s="102">
        <v>458</v>
      </c>
      <c r="F1236" s="103">
        <v>4949</v>
      </c>
      <c r="G1236" s="101">
        <v>0</v>
      </c>
      <c r="H1236" s="104">
        <v>551</v>
      </c>
      <c r="I1236" s="100">
        <v>1167</v>
      </c>
      <c r="J1236" s="105">
        <v>180</v>
      </c>
      <c r="K1236" s="101">
        <v>0.23599999999999999</v>
      </c>
      <c r="L1236" s="102">
        <v>162</v>
      </c>
    </row>
    <row r="1237" spans="1:12" s="106" customFormat="1" x14ac:dyDescent="0.25">
      <c r="A1237" s="98" t="s">
        <v>2399</v>
      </c>
      <c r="B1237" s="99" t="s">
        <v>2400</v>
      </c>
      <c r="C1237" s="100">
        <v>262</v>
      </c>
      <c r="D1237" s="101">
        <v>0</v>
      </c>
      <c r="E1237" s="102">
        <v>2405</v>
      </c>
      <c r="F1237" s="103">
        <v>231</v>
      </c>
      <c r="G1237" s="101">
        <v>0</v>
      </c>
      <c r="H1237" s="104">
        <v>2445</v>
      </c>
      <c r="I1237" s="100">
        <v>31</v>
      </c>
      <c r="J1237" s="105">
        <v>1035</v>
      </c>
      <c r="K1237" s="101">
        <v>0.13400000000000001</v>
      </c>
      <c r="L1237" s="102">
        <v>347</v>
      </c>
    </row>
    <row r="1238" spans="1:12" s="106" customFormat="1" x14ac:dyDescent="0.25">
      <c r="A1238" s="98" t="s">
        <v>2401</v>
      </c>
      <c r="B1238" s="99" t="s">
        <v>2402</v>
      </c>
      <c r="C1238" s="100">
        <v>4430</v>
      </c>
      <c r="D1238" s="101">
        <v>0</v>
      </c>
      <c r="E1238" s="102">
        <v>647</v>
      </c>
      <c r="F1238" s="103">
        <v>4251</v>
      </c>
      <c r="G1238" s="101">
        <v>0</v>
      </c>
      <c r="H1238" s="104">
        <v>655</v>
      </c>
      <c r="I1238" s="100">
        <v>179</v>
      </c>
      <c r="J1238" s="105">
        <v>571</v>
      </c>
      <c r="K1238" s="101">
        <v>4.2000000000000003E-2</v>
      </c>
      <c r="L1238" s="102">
        <v>879</v>
      </c>
    </row>
    <row r="1239" spans="1:12" s="106" customFormat="1" x14ac:dyDescent="0.25">
      <c r="A1239" s="98" t="s">
        <v>2403</v>
      </c>
      <c r="B1239" s="99" t="s">
        <v>2404</v>
      </c>
      <c r="C1239" s="100">
        <v>5541</v>
      </c>
      <c r="D1239" s="101">
        <v>0</v>
      </c>
      <c r="E1239" s="102">
        <v>510</v>
      </c>
      <c r="F1239" s="103">
        <v>5846</v>
      </c>
      <c r="G1239" s="101">
        <v>0</v>
      </c>
      <c r="H1239" s="104">
        <v>458</v>
      </c>
      <c r="I1239" s="100">
        <v>-305</v>
      </c>
      <c r="J1239" s="105">
        <v>2367</v>
      </c>
      <c r="K1239" s="101">
        <v>-5.1999999999999998E-2</v>
      </c>
      <c r="L1239" s="102">
        <v>1853</v>
      </c>
    </row>
    <row r="1240" spans="1:12" s="106" customFormat="1" x14ac:dyDescent="0.25">
      <c r="A1240" s="98" t="s">
        <v>2405</v>
      </c>
      <c r="B1240" s="99" t="s">
        <v>2406</v>
      </c>
      <c r="C1240" s="100">
        <v>5935</v>
      </c>
      <c r="D1240" s="101">
        <v>0</v>
      </c>
      <c r="E1240" s="102">
        <v>475</v>
      </c>
      <c r="F1240" s="103">
        <v>5775</v>
      </c>
      <c r="G1240" s="101">
        <v>0</v>
      </c>
      <c r="H1240" s="104">
        <v>461</v>
      </c>
      <c r="I1240" s="100">
        <v>160</v>
      </c>
      <c r="J1240" s="105">
        <v>607</v>
      </c>
      <c r="K1240" s="101">
        <v>2.8000000000000001E-2</v>
      </c>
      <c r="L1240" s="102">
        <v>1004</v>
      </c>
    </row>
    <row r="1241" spans="1:12" s="106" customFormat="1" x14ac:dyDescent="0.25">
      <c r="A1241" s="98" t="s">
        <v>2407</v>
      </c>
      <c r="B1241" s="99" t="s">
        <v>1997</v>
      </c>
      <c r="C1241" s="100">
        <v>1076</v>
      </c>
      <c r="D1241" s="101">
        <v>0</v>
      </c>
      <c r="E1241" s="102">
        <v>1747</v>
      </c>
      <c r="F1241" s="103">
        <v>1119</v>
      </c>
      <c r="G1241" s="101">
        <v>0</v>
      </c>
      <c r="H1241" s="104">
        <v>1718</v>
      </c>
      <c r="I1241" s="100">
        <v>-43</v>
      </c>
      <c r="J1241" s="105">
        <v>1692</v>
      </c>
      <c r="K1241" s="101">
        <v>-3.7999999999999999E-2</v>
      </c>
      <c r="L1241" s="102">
        <v>1696</v>
      </c>
    </row>
    <row r="1242" spans="1:12" s="106" customFormat="1" x14ac:dyDescent="0.25">
      <c r="A1242" s="98" t="s">
        <v>2408</v>
      </c>
      <c r="B1242" s="99" t="s">
        <v>695</v>
      </c>
      <c r="C1242" s="100">
        <v>7987</v>
      </c>
      <c r="D1242" s="101">
        <v>1E-3</v>
      </c>
      <c r="E1242" s="102">
        <v>328</v>
      </c>
      <c r="F1242" s="103">
        <v>6138</v>
      </c>
      <c r="G1242" s="101">
        <v>0</v>
      </c>
      <c r="H1242" s="104">
        <v>439</v>
      </c>
      <c r="I1242" s="100">
        <v>1849</v>
      </c>
      <c r="J1242" s="105">
        <v>110</v>
      </c>
      <c r="K1242" s="101">
        <v>0.30099999999999999</v>
      </c>
      <c r="L1242" s="102">
        <v>116</v>
      </c>
    </row>
    <row r="1243" spans="1:12" s="106" customFormat="1" x14ac:dyDescent="0.25">
      <c r="A1243" s="98" t="s">
        <v>2409</v>
      </c>
      <c r="B1243" s="99" t="s">
        <v>984</v>
      </c>
      <c r="C1243" s="100">
        <v>369</v>
      </c>
      <c r="D1243" s="101">
        <v>0</v>
      </c>
      <c r="E1243" s="102">
        <v>2315</v>
      </c>
      <c r="F1243" s="103">
        <v>334</v>
      </c>
      <c r="G1243" s="101">
        <v>0</v>
      </c>
      <c r="H1243" s="104">
        <v>2356</v>
      </c>
      <c r="I1243" s="100">
        <v>35</v>
      </c>
      <c r="J1243" s="105">
        <v>1009</v>
      </c>
      <c r="K1243" s="101">
        <v>0.105</v>
      </c>
      <c r="L1243" s="102">
        <v>465</v>
      </c>
    </row>
    <row r="1244" spans="1:12" s="106" customFormat="1" x14ac:dyDescent="0.25">
      <c r="A1244" s="98" t="s">
        <v>2410</v>
      </c>
      <c r="B1244" s="99" t="s">
        <v>513</v>
      </c>
      <c r="C1244" s="100">
        <v>14009</v>
      </c>
      <c r="D1244" s="101">
        <v>1E-3</v>
      </c>
      <c r="E1244" s="102">
        <v>163</v>
      </c>
      <c r="F1244" s="103">
        <v>11559</v>
      </c>
      <c r="G1244" s="101">
        <v>1E-3</v>
      </c>
      <c r="H1244" s="104">
        <v>190</v>
      </c>
      <c r="I1244" s="100">
        <v>2450</v>
      </c>
      <c r="J1244" s="105">
        <v>69</v>
      </c>
      <c r="K1244" s="101">
        <v>0.21199999999999999</v>
      </c>
      <c r="L1244" s="102">
        <v>184</v>
      </c>
    </row>
    <row r="1245" spans="1:12" s="106" customFormat="1" x14ac:dyDescent="0.25">
      <c r="A1245" s="98" t="s">
        <v>2411</v>
      </c>
      <c r="B1245" s="99" t="s">
        <v>2412</v>
      </c>
      <c r="C1245" s="100">
        <v>10568</v>
      </c>
      <c r="D1245" s="101">
        <v>1E-3</v>
      </c>
      <c r="E1245" s="102">
        <v>236</v>
      </c>
      <c r="F1245" s="103">
        <v>9614</v>
      </c>
      <c r="G1245" s="101">
        <v>1E-3</v>
      </c>
      <c r="H1245" s="104">
        <v>248</v>
      </c>
      <c r="I1245" s="100">
        <v>954</v>
      </c>
      <c r="J1245" s="105">
        <v>218</v>
      </c>
      <c r="K1245" s="101">
        <v>9.9000000000000005E-2</v>
      </c>
      <c r="L1245" s="102">
        <v>486</v>
      </c>
    </row>
    <row r="1246" spans="1:12" s="90" customFormat="1" ht="12.75" x14ac:dyDescent="0.2">
      <c r="A1246" s="91" t="s">
        <v>2413</v>
      </c>
      <c r="B1246" s="90" t="s">
        <v>2414</v>
      </c>
      <c r="C1246" s="92">
        <v>14845</v>
      </c>
      <c r="D1246" s="93">
        <v>1E-3</v>
      </c>
      <c r="E1246" s="94" t="s">
        <v>10</v>
      </c>
      <c r="F1246" s="95">
        <v>14261</v>
      </c>
      <c r="G1246" s="93">
        <v>1E-3</v>
      </c>
      <c r="H1246" s="96" t="s">
        <v>10</v>
      </c>
      <c r="I1246" s="92">
        <v>584</v>
      </c>
      <c r="J1246" s="97" t="s">
        <v>10</v>
      </c>
      <c r="K1246" s="93">
        <v>4.1000000000000002E-2</v>
      </c>
      <c r="L1246" s="94" t="s">
        <v>10</v>
      </c>
    </row>
    <row r="1247" spans="1:12" s="106" customFormat="1" x14ac:dyDescent="0.25">
      <c r="A1247" s="98" t="s">
        <v>2415</v>
      </c>
      <c r="B1247" s="99" t="s">
        <v>2416</v>
      </c>
      <c r="C1247" s="100">
        <v>1942</v>
      </c>
      <c r="D1247" s="101">
        <v>0</v>
      </c>
      <c r="E1247" s="102">
        <v>1264</v>
      </c>
      <c r="F1247" s="103">
        <v>1982</v>
      </c>
      <c r="G1247" s="101">
        <v>0</v>
      </c>
      <c r="H1247" s="104">
        <v>1243</v>
      </c>
      <c r="I1247" s="100">
        <v>-40</v>
      </c>
      <c r="J1247" s="105">
        <v>1674</v>
      </c>
      <c r="K1247" s="101">
        <v>-0.02</v>
      </c>
      <c r="L1247" s="102">
        <v>1500</v>
      </c>
    </row>
    <row r="1248" spans="1:12" s="106" customFormat="1" x14ac:dyDescent="0.25">
      <c r="A1248" s="98" t="s">
        <v>2417</v>
      </c>
      <c r="B1248" s="99" t="s">
        <v>2418</v>
      </c>
      <c r="C1248" s="100">
        <v>1448</v>
      </c>
      <c r="D1248" s="101">
        <v>0</v>
      </c>
      <c r="E1248" s="102">
        <v>1513</v>
      </c>
      <c r="F1248" s="103">
        <v>1341</v>
      </c>
      <c r="G1248" s="101">
        <v>0</v>
      </c>
      <c r="H1248" s="104">
        <v>1560</v>
      </c>
      <c r="I1248" s="100">
        <v>107</v>
      </c>
      <c r="J1248" s="105">
        <v>722</v>
      </c>
      <c r="K1248" s="101">
        <v>0.08</v>
      </c>
      <c r="L1248" s="102">
        <v>590</v>
      </c>
    </row>
    <row r="1249" spans="1:12" s="106" customFormat="1" x14ac:dyDescent="0.25">
      <c r="A1249" s="98" t="s">
        <v>2419</v>
      </c>
      <c r="B1249" s="99" t="s">
        <v>440</v>
      </c>
      <c r="C1249" s="100">
        <v>1508</v>
      </c>
      <c r="D1249" s="101">
        <v>0</v>
      </c>
      <c r="E1249" s="102">
        <v>1480</v>
      </c>
      <c r="F1249" s="103">
        <v>1420</v>
      </c>
      <c r="G1249" s="101">
        <v>0</v>
      </c>
      <c r="H1249" s="104">
        <v>1509</v>
      </c>
      <c r="I1249" s="100">
        <v>88</v>
      </c>
      <c r="J1249" s="105">
        <v>784</v>
      </c>
      <c r="K1249" s="101">
        <v>6.2E-2</v>
      </c>
      <c r="L1249" s="102">
        <v>710</v>
      </c>
    </row>
    <row r="1250" spans="1:12" s="106" customFormat="1" x14ac:dyDescent="0.25">
      <c r="A1250" s="98" t="s">
        <v>2420</v>
      </c>
      <c r="B1250" s="99" t="s">
        <v>2421</v>
      </c>
      <c r="C1250" s="100">
        <v>819</v>
      </c>
      <c r="D1250" s="101">
        <v>0</v>
      </c>
      <c r="E1250" s="102">
        <v>1933</v>
      </c>
      <c r="F1250" s="103">
        <v>730</v>
      </c>
      <c r="G1250" s="101">
        <v>0</v>
      </c>
      <c r="H1250" s="104">
        <v>2008</v>
      </c>
      <c r="I1250" s="100">
        <v>89</v>
      </c>
      <c r="J1250" s="105">
        <v>780</v>
      </c>
      <c r="K1250" s="101">
        <v>0.122</v>
      </c>
      <c r="L1250" s="102">
        <v>397</v>
      </c>
    </row>
    <row r="1251" spans="1:12" s="106" customFormat="1" x14ac:dyDescent="0.25">
      <c r="A1251" s="98" t="s">
        <v>2422</v>
      </c>
      <c r="B1251" s="99" t="s">
        <v>2423</v>
      </c>
      <c r="C1251" s="100">
        <v>1264</v>
      </c>
      <c r="D1251" s="101">
        <v>0</v>
      </c>
      <c r="E1251" s="102">
        <v>1617</v>
      </c>
      <c r="F1251" s="103">
        <v>1277</v>
      </c>
      <c r="G1251" s="101">
        <v>0</v>
      </c>
      <c r="H1251" s="104">
        <v>1606</v>
      </c>
      <c r="I1251" s="100">
        <v>-13</v>
      </c>
      <c r="J1251" s="105">
        <v>1421</v>
      </c>
      <c r="K1251" s="101">
        <v>-0.01</v>
      </c>
      <c r="L1251" s="102">
        <v>1397</v>
      </c>
    </row>
    <row r="1252" spans="1:12" s="106" customFormat="1" x14ac:dyDescent="0.25">
      <c r="A1252" s="98" t="s">
        <v>2424</v>
      </c>
      <c r="B1252" s="99" t="s">
        <v>2425</v>
      </c>
      <c r="C1252" s="100">
        <v>1703</v>
      </c>
      <c r="D1252" s="101">
        <v>0</v>
      </c>
      <c r="E1252" s="102">
        <v>1376</v>
      </c>
      <c r="F1252" s="103">
        <v>1532</v>
      </c>
      <c r="G1252" s="101">
        <v>0</v>
      </c>
      <c r="H1252" s="104">
        <v>1450</v>
      </c>
      <c r="I1252" s="100">
        <v>171</v>
      </c>
      <c r="J1252" s="105">
        <v>583</v>
      </c>
      <c r="K1252" s="101">
        <v>0.112</v>
      </c>
      <c r="L1252" s="102">
        <v>436</v>
      </c>
    </row>
    <row r="1253" spans="1:12" s="106" customFormat="1" x14ac:dyDescent="0.25">
      <c r="A1253" s="98" t="s">
        <v>2426</v>
      </c>
      <c r="B1253" s="99" t="s">
        <v>2427</v>
      </c>
      <c r="C1253" s="100">
        <v>1220</v>
      </c>
      <c r="D1253" s="101">
        <v>0</v>
      </c>
      <c r="E1253" s="102">
        <v>1655</v>
      </c>
      <c r="F1253" s="103">
        <v>1073</v>
      </c>
      <c r="G1253" s="101">
        <v>0</v>
      </c>
      <c r="H1253" s="104">
        <v>1744</v>
      </c>
      <c r="I1253" s="100">
        <v>147</v>
      </c>
      <c r="J1253" s="105">
        <v>634</v>
      </c>
      <c r="K1253" s="101">
        <v>0.13700000000000001</v>
      </c>
      <c r="L1253" s="102">
        <v>332</v>
      </c>
    </row>
    <row r="1254" spans="1:12" s="106" customFormat="1" x14ac:dyDescent="0.25">
      <c r="A1254" s="98" t="s">
        <v>2428</v>
      </c>
      <c r="B1254" s="99" t="s">
        <v>890</v>
      </c>
      <c r="C1254" s="100">
        <v>1118</v>
      </c>
      <c r="D1254" s="101">
        <v>0</v>
      </c>
      <c r="E1254" s="102">
        <v>1718</v>
      </c>
      <c r="F1254" s="103">
        <v>1237</v>
      </c>
      <c r="G1254" s="101">
        <v>0</v>
      </c>
      <c r="H1254" s="104">
        <v>1632</v>
      </c>
      <c r="I1254" s="100">
        <v>-119</v>
      </c>
      <c r="J1254" s="105">
        <v>2097</v>
      </c>
      <c r="K1254" s="101">
        <v>-9.6000000000000002E-2</v>
      </c>
      <c r="L1254" s="102">
        <v>2223</v>
      </c>
    </row>
    <row r="1255" spans="1:12" s="106" customFormat="1" x14ac:dyDescent="0.25">
      <c r="A1255" s="98" t="s">
        <v>2429</v>
      </c>
      <c r="B1255" s="99" t="s">
        <v>2430</v>
      </c>
      <c r="C1255" s="100">
        <v>1098</v>
      </c>
      <c r="D1255" s="101">
        <v>0</v>
      </c>
      <c r="E1255" s="102">
        <v>1730</v>
      </c>
      <c r="F1255" s="103">
        <v>998</v>
      </c>
      <c r="G1255" s="101">
        <v>0</v>
      </c>
      <c r="H1255" s="104">
        <v>1797</v>
      </c>
      <c r="I1255" s="100">
        <v>100</v>
      </c>
      <c r="J1255" s="105">
        <v>749</v>
      </c>
      <c r="K1255" s="101">
        <v>0.1</v>
      </c>
      <c r="L1255" s="102">
        <v>483</v>
      </c>
    </row>
    <row r="1256" spans="1:12" s="106" customFormat="1" x14ac:dyDescent="0.25">
      <c r="A1256" s="98" t="s">
        <v>2431</v>
      </c>
      <c r="B1256" s="99" t="s">
        <v>2432</v>
      </c>
      <c r="C1256" s="100">
        <v>1527</v>
      </c>
      <c r="D1256" s="101">
        <v>0</v>
      </c>
      <c r="E1256" s="102">
        <v>1463</v>
      </c>
      <c r="F1256" s="103">
        <v>1488</v>
      </c>
      <c r="G1256" s="101">
        <v>0</v>
      </c>
      <c r="H1256" s="104">
        <v>1473</v>
      </c>
      <c r="I1256" s="100">
        <v>39</v>
      </c>
      <c r="J1256" s="105">
        <v>985</v>
      </c>
      <c r="K1256" s="101">
        <v>2.5999999999999999E-2</v>
      </c>
      <c r="L1256" s="102">
        <v>1026</v>
      </c>
    </row>
    <row r="1257" spans="1:12" s="106" customFormat="1" x14ac:dyDescent="0.25">
      <c r="A1257" s="98" t="s">
        <v>2433</v>
      </c>
      <c r="B1257" s="99" t="s">
        <v>166</v>
      </c>
      <c r="C1257" s="100">
        <v>706</v>
      </c>
      <c r="D1257" s="101">
        <v>0</v>
      </c>
      <c r="E1257" s="102">
        <v>2022</v>
      </c>
      <c r="F1257" s="103">
        <v>634</v>
      </c>
      <c r="G1257" s="101">
        <v>0</v>
      </c>
      <c r="H1257" s="104">
        <v>2090</v>
      </c>
      <c r="I1257" s="100">
        <v>72</v>
      </c>
      <c r="J1257" s="105">
        <v>842</v>
      </c>
      <c r="K1257" s="101">
        <v>0.114</v>
      </c>
      <c r="L1257" s="102">
        <v>430</v>
      </c>
    </row>
    <row r="1258" spans="1:12" s="106" customFormat="1" x14ac:dyDescent="0.25">
      <c r="A1258" s="98" t="s">
        <v>2434</v>
      </c>
      <c r="B1258" s="99" t="s">
        <v>2435</v>
      </c>
      <c r="C1258" s="100">
        <v>15</v>
      </c>
      <c r="D1258" s="101">
        <v>0</v>
      </c>
      <c r="E1258" s="102">
        <v>2568</v>
      </c>
      <c r="F1258" s="103">
        <v>20</v>
      </c>
      <c r="G1258" s="101">
        <v>0</v>
      </c>
      <c r="H1258" s="104">
        <v>2568</v>
      </c>
      <c r="I1258" s="100">
        <v>-5</v>
      </c>
      <c r="J1258" s="105">
        <v>1332</v>
      </c>
      <c r="K1258" s="101">
        <v>-0.25</v>
      </c>
      <c r="L1258" s="102">
        <v>2547</v>
      </c>
    </row>
    <row r="1259" spans="1:12" s="106" customFormat="1" x14ac:dyDescent="0.25">
      <c r="A1259" s="98" t="s">
        <v>2436</v>
      </c>
      <c r="B1259" s="99" t="s">
        <v>986</v>
      </c>
      <c r="C1259" s="100">
        <v>477</v>
      </c>
      <c r="D1259" s="101">
        <v>0</v>
      </c>
      <c r="E1259" s="102">
        <v>2220</v>
      </c>
      <c r="F1259" s="103">
        <v>529</v>
      </c>
      <c r="G1259" s="101">
        <v>0</v>
      </c>
      <c r="H1259" s="104">
        <v>2182</v>
      </c>
      <c r="I1259" s="100">
        <v>-52</v>
      </c>
      <c r="J1259" s="105">
        <v>1761</v>
      </c>
      <c r="K1259" s="101">
        <v>-9.8000000000000004E-2</v>
      </c>
      <c r="L1259" s="102">
        <v>2239</v>
      </c>
    </row>
    <row r="1260" spans="1:12" s="90" customFormat="1" ht="12.75" x14ac:dyDescent="0.2">
      <c r="A1260" s="91" t="s">
        <v>2437</v>
      </c>
      <c r="B1260" s="90" t="s">
        <v>2438</v>
      </c>
      <c r="C1260" s="92">
        <v>38686</v>
      </c>
      <c r="D1260" s="93">
        <v>3.0000000000000001E-3</v>
      </c>
      <c r="E1260" s="94" t="s">
        <v>10</v>
      </c>
      <c r="F1260" s="95">
        <v>40672</v>
      </c>
      <c r="G1260" s="93">
        <v>3.0000000000000001E-3</v>
      </c>
      <c r="H1260" s="96" t="s">
        <v>10</v>
      </c>
      <c r="I1260" s="92">
        <v>-1986</v>
      </c>
      <c r="J1260" s="97" t="s">
        <v>10</v>
      </c>
      <c r="K1260" s="93">
        <v>-4.9000000000000002E-2</v>
      </c>
      <c r="L1260" s="94" t="s">
        <v>10</v>
      </c>
    </row>
    <row r="1261" spans="1:12" s="106" customFormat="1" x14ac:dyDescent="0.25">
      <c r="A1261" s="98" t="s">
        <v>2439</v>
      </c>
      <c r="B1261" s="99" t="s">
        <v>172</v>
      </c>
      <c r="C1261" s="100">
        <v>502</v>
      </c>
      <c r="D1261" s="101">
        <v>0</v>
      </c>
      <c r="E1261" s="102">
        <v>2191</v>
      </c>
      <c r="F1261" s="103">
        <v>597</v>
      </c>
      <c r="G1261" s="101">
        <v>0</v>
      </c>
      <c r="H1261" s="104">
        <v>2121</v>
      </c>
      <c r="I1261" s="100">
        <v>-95</v>
      </c>
      <c r="J1261" s="105">
        <v>1996</v>
      </c>
      <c r="K1261" s="101">
        <v>-0.159</v>
      </c>
      <c r="L1261" s="102">
        <v>2465</v>
      </c>
    </row>
    <row r="1262" spans="1:12" s="106" customFormat="1" x14ac:dyDescent="0.25">
      <c r="A1262" s="98" t="s">
        <v>2440</v>
      </c>
      <c r="B1262" s="99" t="s">
        <v>2441</v>
      </c>
      <c r="C1262" s="100">
        <v>483</v>
      </c>
      <c r="D1262" s="101">
        <v>0</v>
      </c>
      <c r="E1262" s="102">
        <v>2212</v>
      </c>
      <c r="F1262" s="103">
        <v>556</v>
      </c>
      <c r="G1262" s="101">
        <v>0</v>
      </c>
      <c r="H1262" s="104">
        <v>2152</v>
      </c>
      <c r="I1262" s="100">
        <v>-73</v>
      </c>
      <c r="J1262" s="105">
        <v>1883</v>
      </c>
      <c r="K1262" s="101">
        <v>-0.13100000000000001</v>
      </c>
      <c r="L1262" s="102">
        <v>2399</v>
      </c>
    </row>
    <row r="1263" spans="1:12" s="106" customFormat="1" x14ac:dyDescent="0.25">
      <c r="A1263" s="98" t="s">
        <v>2442</v>
      </c>
      <c r="B1263" s="99" t="s">
        <v>541</v>
      </c>
      <c r="C1263" s="100">
        <v>1267</v>
      </c>
      <c r="D1263" s="101">
        <v>0</v>
      </c>
      <c r="E1263" s="102">
        <v>1612</v>
      </c>
      <c r="F1263" s="103">
        <v>1393</v>
      </c>
      <c r="G1263" s="101">
        <v>0</v>
      </c>
      <c r="H1263" s="104">
        <v>1522</v>
      </c>
      <c r="I1263" s="100">
        <v>-126</v>
      </c>
      <c r="J1263" s="105">
        <v>2121</v>
      </c>
      <c r="K1263" s="101">
        <v>-0.09</v>
      </c>
      <c r="L1263" s="102">
        <v>2179</v>
      </c>
    </row>
    <row r="1264" spans="1:12" s="106" customFormat="1" x14ac:dyDescent="0.25">
      <c r="A1264" s="98" t="s">
        <v>2443</v>
      </c>
      <c r="B1264" s="99" t="s">
        <v>2444</v>
      </c>
      <c r="C1264" s="100">
        <v>230</v>
      </c>
      <c r="D1264" s="101">
        <v>0</v>
      </c>
      <c r="E1264" s="102">
        <v>2434</v>
      </c>
      <c r="F1264" s="103">
        <v>234</v>
      </c>
      <c r="G1264" s="101">
        <v>0</v>
      </c>
      <c r="H1264" s="104">
        <v>2442</v>
      </c>
      <c r="I1264" s="100">
        <v>-4</v>
      </c>
      <c r="J1264" s="105">
        <v>1324</v>
      </c>
      <c r="K1264" s="101">
        <v>-1.7000000000000001E-2</v>
      </c>
      <c r="L1264" s="102">
        <v>1467</v>
      </c>
    </row>
    <row r="1265" spans="1:12" s="106" customFormat="1" x14ac:dyDescent="0.25">
      <c r="A1265" s="98" t="s">
        <v>2445</v>
      </c>
      <c r="B1265" s="99" t="s">
        <v>120</v>
      </c>
      <c r="C1265" s="100">
        <v>6623</v>
      </c>
      <c r="D1265" s="101">
        <v>1E-3</v>
      </c>
      <c r="E1265" s="102">
        <v>419</v>
      </c>
      <c r="F1265" s="103">
        <v>6564</v>
      </c>
      <c r="G1265" s="101">
        <v>1E-3</v>
      </c>
      <c r="H1265" s="104">
        <v>400</v>
      </c>
      <c r="I1265" s="100">
        <v>59</v>
      </c>
      <c r="J1265" s="105">
        <v>889</v>
      </c>
      <c r="K1265" s="101">
        <v>8.9999999999999993E-3</v>
      </c>
      <c r="L1265" s="102">
        <v>1185</v>
      </c>
    </row>
    <row r="1266" spans="1:12" s="106" customFormat="1" x14ac:dyDescent="0.25">
      <c r="A1266" s="98" t="s">
        <v>2446</v>
      </c>
      <c r="B1266" s="99" t="s">
        <v>2447</v>
      </c>
      <c r="C1266" s="100">
        <v>2372</v>
      </c>
      <c r="D1266" s="101">
        <v>0</v>
      </c>
      <c r="E1266" s="102">
        <v>1107</v>
      </c>
      <c r="F1266" s="103">
        <v>2358</v>
      </c>
      <c r="G1266" s="101">
        <v>0</v>
      </c>
      <c r="H1266" s="104">
        <v>1087</v>
      </c>
      <c r="I1266" s="100">
        <v>14</v>
      </c>
      <c r="J1266" s="105">
        <v>1150</v>
      </c>
      <c r="K1266" s="101">
        <v>6.0000000000000001E-3</v>
      </c>
      <c r="L1266" s="102">
        <v>1217</v>
      </c>
    </row>
    <row r="1267" spans="1:12" s="106" customFormat="1" x14ac:dyDescent="0.25">
      <c r="A1267" s="98" t="s">
        <v>2448</v>
      </c>
      <c r="B1267" s="99" t="s">
        <v>126</v>
      </c>
      <c r="C1267" s="100">
        <v>7280</v>
      </c>
      <c r="D1267" s="101">
        <v>1E-3</v>
      </c>
      <c r="E1267" s="102">
        <v>376</v>
      </c>
      <c r="F1267" s="103">
        <v>7694</v>
      </c>
      <c r="G1267" s="101">
        <v>1E-3</v>
      </c>
      <c r="H1267" s="104">
        <v>321</v>
      </c>
      <c r="I1267" s="100">
        <v>-414</v>
      </c>
      <c r="J1267" s="105">
        <v>2427</v>
      </c>
      <c r="K1267" s="101">
        <v>-5.3999999999999999E-2</v>
      </c>
      <c r="L1267" s="102">
        <v>1874</v>
      </c>
    </row>
    <row r="1268" spans="1:12" s="106" customFormat="1" x14ac:dyDescent="0.25">
      <c r="A1268" s="98" t="s">
        <v>2449</v>
      </c>
      <c r="B1268" s="99" t="s">
        <v>2450</v>
      </c>
      <c r="C1268" s="100">
        <v>310</v>
      </c>
      <c r="D1268" s="101">
        <v>0</v>
      </c>
      <c r="E1268" s="102">
        <v>2368</v>
      </c>
      <c r="F1268" s="103">
        <v>302</v>
      </c>
      <c r="G1268" s="101">
        <v>0</v>
      </c>
      <c r="H1268" s="104">
        <v>2382</v>
      </c>
      <c r="I1268" s="100">
        <v>8</v>
      </c>
      <c r="J1268" s="105">
        <v>1204</v>
      </c>
      <c r="K1268" s="101">
        <v>2.5999999999999999E-2</v>
      </c>
      <c r="L1268" s="102">
        <v>1026</v>
      </c>
    </row>
    <row r="1269" spans="1:12" s="106" customFormat="1" x14ac:dyDescent="0.25">
      <c r="A1269" s="98" t="s">
        <v>2451</v>
      </c>
      <c r="B1269" s="99" t="s">
        <v>2452</v>
      </c>
      <c r="C1269" s="100">
        <v>260</v>
      </c>
      <c r="D1269" s="101">
        <v>0</v>
      </c>
      <c r="E1269" s="102">
        <v>2406</v>
      </c>
      <c r="F1269" s="103">
        <v>295</v>
      </c>
      <c r="G1269" s="101">
        <v>0</v>
      </c>
      <c r="H1269" s="104">
        <v>2387</v>
      </c>
      <c r="I1269" s="100">
        <v>-35</v>
      </c>
      <c r="J1269" s="105">
        <v>1622</v>
      </c>
      <c r="K1269" s="101">
        <v>-0.11899999999999999</v>
      </c>
      <c r="L1269" s="102">
        <v>2356</v>
      </c>
    </row>
    <row r="1270" spans="1:12" s="106" customFormat="1" x14ac:dyDescent="0.25">
      <c r="A1270" s="98" t="s">
        <v>2453</v>
      </c>
      <c r="B1270" s="99" t="s">
        <v>2454</v>
      </c>
      <c r="C1270" s="100">
        <v>219</v>
      </c>
      <c r="D1270" s="101">
        <v>0</v>
      </c>
      <c r="E1270" s="102">
        <v>2445</v>
      </c>
      <c r="F1270" s="103">
        <v>236</v>
      </c>
      <c r="G1270" s="101">
        <v>0</v>
      </c>
      <c r="H1270" s="104">
        <v>2439</v>
      </c>
      <c r="I1270" s="100">
        <v>-17</v>
      </c>
      <c r="J1270" s="105">
        <v>1463</v>
      </c>
      <c r="K1270" s="101">
        <v>-7.1999999999999995E-2</v>
      </c>
      <c r="L1270" s="102">
        <v>2034</v>
      </c>
    </row>
    <row r="1271" spans="1:12" s="106" customFormat="1" x14ac:dyDescent="0.25">
      <c r="A1271" s="98" t="s">
        <v>2455</v>
      </c>
      <c r="B1271" s="99" t="s">
        <v>572</v>
      </c>
      <c r="C1271" s="100">
        <v>445</v>
      </c>
      <c r="D1271" s="101">
        <v>0</v>
      </c>
      <c r="E1271" s="102">
        <v>2248</v>
      </c>
      <c r="F1271" s="103">
        <v>445</v>
      </c>
      <c r="G1271" s="101">
        <v>0</v>
      </c>
      <c r="H1271" s="104">
        <v>2258</v>
      </c>
      <c r="I1271" s="100">
        <v>0</v>
      </c>
      <c r="J1271" s="105">
        <v>1271</v>
      </c>
      <c r="K1271" s="101">
        <v>0</v>
      </c>
      <c r="L1271" s="102">
        <v>1270</v>
      </c>
    </row>
    <row r="1272" spans="1:12" s="106" customFormat="1" x14ac:dyDescent="0.25">
      <c r="A1272" s="98" t="s">
        <v>2456</v>
      </c>
      <c r="B1272" s="99" t="s">
        <v>2457</v>
      </c>
      <c r="C1272" s="100">
        <v>260</v>
      </c>
      <c r="D1272" s="101">
        <v>0</v>
      </c>
      <c r="E1272" s="102">
        <v>2406</v>
      </c>
      <c r="F1272" s="103">
        <v>295</v>
      </c>
      <c r="G1272" s="101">
        <v>0</v>
      </c>
      <c r="H1272" s="104">
        <v>2387</v>
      </c>
      <c r="I1272" s="100">
        <v>-35</v>
      </c>
      <c r="J1272" s="105">
        <v>1622</v>
      </c>
      <c r="K1272" s="101">
        <v>-0.11899999999999999</v>
      </c>
      <c r="L1272" s="102">
        <v>2356</v>
      </c>
    </row>
    <row r="1273" spans="1:12" s="106" customFormat="1" x14ac:dyDescent="0.25">
      <c r="A1273" s="98" t="s">
        <v>2458</v>
      </c>
      <c r="B1273" s="99" t="s">
        <v>1162</v>
      </c>
      <c r="C1273" s="100">
        <v>487</v>
      </c>
      <c r="D1273" s="101">
        <v>0</v>
      </c>
      <c r="E1273" s="102">
        <v>2210</v>
      </c>
      <c r="F1273" s="103">
        <v>516</v>
      </c>
      <c r="G1273" s="101">
        <v>0</v>
      </c>
      <c r="H1273" s="104">
        <v>2197</v>
      </c>
      <c r="I1273" s="100">
        <v>-29</v>
      </c>
      <c r="J1273" s="105">
        <v>1565</v>
      </c>
      <c r="K1273" s="101">
        <v>-5.6000000000000001E-2</v>
      </c>
      <c r="L1273" s="102">
        <v>1896</v>
      </c>
    </row>
    <row r="1274" spans="1:12" s="106" customFormat="1" x14ac:dyDescent="0.25">
      <c r="A1274" s="98" t="s">
        <v>2459</v>
      </c>
      <c r="B1274" s="99" t="s">
        <v>2460</v>
      </c>
      <c r="C1274" s="100">
        <v>270</v>
      </c>
      <c r="D1274" s="101">
        <v>0</v>
      </c>
      <c r="E1274" s="102">
        <v>2399</v>
      </c>
      <c r="F1274" s="103">
        <v>337</v>
      </c>
      <c r="G1274" s="101">
        <v>0</v>
      </c>
      <c r="H1274" s="104">
        <v>2355</v>
      </c>
      <c r="I1274" s="100">
        <v>-67</v>
      </c>
      <c r="J1274" s="105">
        <v>1856</v>
      </c>
      <c r="K1274" s="101">
        <v>-0.19900000000000001</v>
      </c>
      <c r="L1274" s="102">
        <v>2512</v>
      </c>
    </row>
    <row r="1275" spans="1:12" s="106" customFormat="1" x14ac:dyDescent="0.25">
      <c r="A1275" s="98" t="s">
        <v>2461</v>
      </c>
      <c r="B1275" s="99" t="s">
        <v>760</v>
      </c>
      <c r="C1275" s="100">
        <v>2352</v>
      </c>
      <c r="D1275" s="101">
        <v>0</v>
      </c>
      <c r="E1275" s="102">
        <v>1116</v>
      </c>
      <c r="F1275" s="103">
        <v>2528</v>
      </c>
      <c r="G1275" s="101">
        <v>0</v>
      </c>
      <c r="H1275" s="104">
        <v>1029</v>
      </c>
      <c r="I1275" s="100">
        <v>-176</v>
      </c>
      <c r="J1275" s="105">
        <v>2238</v>
      </c>
      <c r="K1275" s="101">
        <v>-7.0000000000000007E-2</v>
      </c>
      <c r="L1275" s="102">
        <v>2011</v>
      </c>
    </row>
    <row r="1276" spans="1:12" s="106" customFormat="1" x14ac:dyDescent="0.25">
      <c r="A1276" s="98" t="s">
        <v>2462</v>
      </c>
      <c r="B1276" s="99" t="s">
        <v>2463</v>
      </c>
      <c r="C1276" s="100">
        <v>1572</v>
      </c>
      <c r="D1276" s="101">
        <v>0</v>
      </c>
      <c r="E1276" s="102">
        <v>1436</v>
      </c>
      <c r="F1276" s="103">
        <v>1714</v>
      </c>
      <c r="G1276" s="101">
        <v>0</v>
      </c>
      <c r="H1276" s="104">
        <v>1366</v>
      </c>
      <c r="I1276" s="100">
        <v>-142</v>
      </c>
      <c r="J1276" s="105">
        <v>2163</v>
      </c>
      <c r="K1276" s="101">
        <v>-8.3000000000000004E-2</v>
      </c>
      <c r="L1276" s="102">
        <v>2125</v>
      </c>
    </row>
    <row r="1277" spans="1:12" s="106" customFormat="1" x14ac:dyDescent="0.25">
      <c r="A1277" s="98" t="s">
        <v>2464</v>
      </c>
      <c r="B1277" s="99" t="s">
        <v>2465</v>
      </c>
      <c r="C1277" s="100">
        <v>2587</v>
      </c>
      <c r="D1277" s="101">
        <v>0</v>
      </c>
      <c r="E1277" s="102">
        <v>1023</v>
      </c>
      <c r="F1277" s="103">
        <v>2600</v>
      </c>
      <c r="G1277" s="101">
        <v>0</v>
      </c>
      <c r="H1277" s="104">
        <v>1006</v>
      </c>
      <c r="I1277" s="100">
        <v>-13</v>
      </c>
      <c r="J1277" s="105">
        <v>1421</v>
      </c>
      <c r="K1277" s="101">
        <v>-5.0000000000000001E-3</v>
      </c>
      <c r="L1277" s="102">
        <v>1344</v>
      </c>
    </row>
    <row r="1278" spans="1:12" s="106" customFormat="1" x14ac:dyDescent="0.25">
      <c r="A1278" s="98" t="s">
        <v>2466</v>
      </c>
      <c r="B1278" s="99" t="s">
        <v>1730</v>
      </c>
      <c r="C1278" s="100">
        <v>818</v>
      </c>
      <c r="D1278" s="101">
        <v>0</v>
      </c>
      <c r="E1278" s="102">
        <v>1934</v>
      </c>
      <c r="F1278" s="103">
        <v>1040</v>
      </c>
      <c r="G1278" s="101">
        <v>0</v>
      </c>
      <c r="H1278" s="104">
        <v>1768</v>
      </c>
      <c r="I1278" s="100">
        <v>-222</v>
      </c>
      <c r="J1278" s="105">
        <v>2295</v>
      </c>
      <c r="K1278" s="101">
        <v>-0.21299999999999999</v>
      </c>
      <c r="L1278" s="102">
        <v>2530</v>
      </c>
    </row>
    <row r="1279" spans="1:12" s="106" customFormat="1" x14ac:dyDescent="0.25">
      <c r="A1279" s="98" t="s">
        <v>2467</v>
      </c>
      <c r="B1279" s="99" t="s">
        <v>492</v>
      </c>
      <c r="C1279" s="100">
        <v>1521</v>
      </c>
      <c r="D1279" s="101">
        <v>0</v>
      </c>
      <c r="E1279" s="102">
        <v>1466</v>
      </c>
      <c r="F1279" s="103">
        <v>1720</v>
      </c>
      <c r="G1279" s="101">
        <v>0</v>
      </c>
      <c r="H1279" s="104">
        <v>1364</v>
      </c>
      <c r="I1279" s="100">
        <v>-199</v>
      </c>
      <c r="J1279" s="105">
        <v>2276</v>
      </c>
      <c r="K1279" s="101">
        <v>-0.11600000000000001</v>
      </c>
      <c r="L1279" s="102">
        <v>2346</v>
      </c>
    </row>
    <row r="1280" spans="1:12" s="106" customFormat="1" x14ac:dyDescent="0.25">
      <c r="A1280" s="98" t="s">
        <v>2468</v>
      </c>
      <c r="B1280" s="99" t="s">
        <v>2469</v>
      </c>
      <c r="C1280" s="100">
        <v>463</v>
      </c>
      <c r="D1280" s="101">
        <v>0</v>
      </c>
      <c r="E1280" s="102">
        <v>2230</v>
      </c>
      <c r="F1280" s="103">
        <v>443</v>
      </c>
      <c r="G1280" s="101">
        <v>0</v>
      </c>
      <c r="H1280" s="104">
        <v>2263</v>
      </c>
      <c r="I1280" s="100">
        <v>20</v>
      </c>
      <c r="J1280" s="105">
        <v>1105</v>
      </c>
      <c r="K1280" s="101">
        <v>4.4999999999999998E-2</v>
      </c>
      <c r="L1280" s="102">
        <v>852</v>
      </c>
    </row>
    <row r="1281" spans="1:12" s="106" customFormat="1" x14ac:dyDescent="0.25">
      <c r="A1281" s="98" t="s">
        <v>2470</v>
      </c>
      <c r="B1281" s="99" t="s">
        <v>2471</v>
      </c>
      <c r="C1281" s="100">
        <v>896</v>
      </c>
      <c r="D1281" s="101">
        <v>0</v>
      </c>
      <c r="E1281" s="102">
        <v>1876</v>
      </c>
      <c r="F1281" s="103">
        <v>1062</v>
      </c>
      <c r="G1281" s="101">
        <v>0</v>
      </c>
      <c r="H1281" s="104">
        <v>1751</v>
      </c>
      <c r="I1281" s="100">
        <v>-166</v>
      </c>
      <c r="J1281" s="105">
        <v>2221</v>
      </c>
      <c r="K1281" s="101">
        <v>-0.156</v>
      </c>
      <c r="L1281" s="102">
        <v>2457</v>
      </c>
    </row>
    <row r="1282" spans="1:12" s="106" customFormat="1" x14ac:dyDescent="0.25">
      <c r="A1282" s="98" t="s">
        <v>2472</v>
      </c>
      <c r="B1282" s="99" t="s">
        <v>2342</v>
      </c>
      <c r="C1282" s="100">
        <v>349</v>
      </c>
      <c r="D1282" s="101">
        <v>0</v>
      </c>
      <c r="E1282" s="102">
        <v>2334</v>
      </c>
      <c r="F1282" s="103">
        <v>476</v>
      </c>
      <c r="G1282" s="101">
        <v>0</v>
      </c>
      <c r="H1282" s="104">
        <v>2232</v>
      </c>
      <c r="I1282" s="100">
        <v>-127</v>
      </c>
      <c r="J1282" s="105">
        <v>2124</v>
      </c>
      <c r="K1282" s="101">
        <v>-0.26700000000000002</v>
      </c>
      <c r="L1282" s="102">
        <v>2552</v>
      </c>
    </row>
    <row r="1283" spans="1:12" s="106" customFormat="1" x14ac:dyDescent="0.25">
      <c r="A1283" s="98" t="s">
        <v>2473</v>
      </c>
      <c r="B1283" s="99" t="s">
        <v>513</v>
      </c>
      <c r="C1283" s="100">
        <v>1098</v>
      </c>
      <c r="D1283" s="101">
        <v>0</v>
      </c>
      <c r="E1283" s="102">
        <v>1730</v>
      </c>
      <c r="F1283" s="103">
        <v>1106</v>
      </c>
      <c r="G1283" s="101">
        <v>0</v>
      </c>
      <c r="H1283" s="104">
        <v>1725</v>
      </c>
      <c r="I1283" s="100">
        <v>-8</v>
      </c>
      <c r="J1283" s="105">
        <v>1365</v>
      </c>
      <c r="K1283" s="101">
        <v>-7.0000000000000001E-3</v>
      </c>
      <c r="L1283" s="102">
        <v>1373</v>
      </c>
    </row>
    <row r="1284" spans="1:12" s="106" customFormat="1" x14ac:dyDescent="0.25">
      <c r="A1284" s="98" t="s">
        <v>2474</v>
      </c>
      <c r="B1284" s="99" t="s">
        <v>515</v>
      </c>
      <c r="C1284" s="100">
        <v>1197</v>
      </c>
      <c r="D1284" s="101">
        <v>0</v>
      </c>
      <c r="E1284" s="102">
        <v>1668</v>
      </c>
      <c r="F1284" s="103">
        <v>1223</v>
      </c>
      <c r="G1284" s="101">
        <v>0</v>
      </c>
      <c r="H1284" s="104">
        <v>1644</v>
      </c>
      <c r="I1284" s="100">
        <v>-26</v>
      </c>
      <c r="J1284" s="105">
        <v>1545</v>
      </c>
      <c r="K1284" s="101">
        <v>-2.1000000000000001E-2</v>
      </c>
      <c r="L1284" s="102">
        <v>1520</v>
      </c>
    </row>
    <row r="1285" spans="1:12" s="106" customFormat="1" x14ac:dyDescent="0.25">
      <c r="A1285" s="98" t="s">
        <v>2475</v>
      </c>
      <c r="B1285" s="99" t="s">
        <v>2476</v>
      </c>
      <c r="C1285" s="100">
        <v>4176</v>
      </c>
      <c r="D1285" s="101">
        <v>0</v>
      </c>
      <c r="E1285" s="102">
        <v>686</v>
      </c>
      <c r="F1285" s="103">
        <v>4184</v>
      </c>
      <c r="G1285" s="101">
        <v>0</v>
      </c>
      <c r="H1285" s="104">
        <v>667</v>
      </c>
      <c r="I1285" s="100">
        <v>-8</v>
      </c>
      <c r="J1285" s="105">
        <v>1365</v>
      </c>
      <c r="K1285" s="101">
        <v>-2E-3</v>
      </c>
      <c r="L1285" s="102">
        <v>1299</v>
      </c>
    </row>
    <row r="1286" spans="1:12" s="106" customFormat="1" x14ac:dyDescent="0.25">
      <c r="A1286" s="98" t="s">
        <v>2477</v>
      </c>
      <c r="B1286" s="99" t="s">
        <v>2478</v>
      </c>
      <c r="C1286" s="100">
        <v>649</v>
      </c>
      <c r="D1286" s="101">
        <v>0</v>
      </c>
      <c r="E1286" s="102">
        <v>2068</v>
      </c>
      <c r="F1286" s="103">
        <v>754</v>
      </c>
      <c r="G1286" s="101">
        <v>0</v>
      </c>
      <c r="H1286" s="104">
        <v>1986</v>
      </c>
      <c r="I1286" s="100">
        <v>-105</v>
      </c>
      <c r="J1286" s="105">
        <v>2038</v>
      </c>
      <c r="K1286" s="101">
        <v>-0.13900000000000001</v>
      </c>
      <c r="L1286" s="102">
        <v>2423</v>
      </c>
    </row>
    <row r="1287" spans="1:12" s="90" customFormat="1" ht="12.75" x14ac:dyDescent="0.2">
      <c r="A1287" s="91" t="s">
        <v>2479</v>
      </c>
      <c r="B1287" s="90" t="s">
        <v>2480</v>
      </c>
      <c r="C1287" s="92">
        <v>45913</v>
      </c>
      <c r="D1287" s="93">
        <v>4.0000000000000001E-3</v>
      </c>
      <c r="E1287" s="94" t="s">
        <v>10</v>
      </c>
      <c r="F1287" s="95">
        <v>45586</v>
      </c>
      <c r="G1287" s="93">
        <v>4.0000000000000001E-3</v>
      </c>
      <c r="H1287" s="96" t="s">
        <v>10</v>
      </c>
      <c r="I1287" s="92">
        <v>327</v>
      </c>
      <c r="J1287" s="97" t="s">
        <v>10</v>
      </c>
      <c r="K1287" s="93">
        <v>7.0000000000000001E-3</v>
      </c>
      <c r="L1287" s="94" t="s">
        <v>10</v>
      </c>
    </row>
    <row r="1288" spans="1:12" s="106" customFormat="1" x14ac:dyDescent="0.25">
      <c r="A1288" s="98" t="s">
        <v>2481</v>
      </c>
      <c r="B1288" s="99" t="s">
        <v>2482</v>
      </c>
      <c r="C1288" s="100">
        <v>346</v>
      </c>
      <c r="D1288" s="101">
        <v>0</v>
      </c>
      <c r="E1288" s="102">
        <v>2337</v>
      </c>
      <c r="F1288" s="103">
        <v>401</v>
      </c>
      <c r="G1288" s="101">
        <v>0</v>
      </c>
      <c r="H1288" s="104">
        <v>2305</v>
      </c>
      <c r="I1288" s="100">
        <v>-55</v>
      </c>
      <c r="J1288" s="105">
        <v>1789</v>
      </c>
      <c r="K1288" s="101">
        <v>-0.13700000000000001</v>
      </c>
      <c r="L1288" s="102">
        <v>2417</v>
      </c>
    </row>
    <row r="1289" spans="1:12" s="106" customFormat="1" x14ac:dyDescent="0.25">
      <c r="A1289" s="98" t="s">
        <v>2483</v>
      </c>
      <c r="B1289" s="99" t="s">
        <v>2484</v>
      </c>
      <c r="C1289" s="100">
        <v>469</v>
      </c>
      <c r="D1289" s="101">
        <v>0</v>
      </c>
      <c r="E1289" s="102">
        <v>2225</v>
      </c>
      <c r="F1289" s="103">
        <v>460</v>
      </c>
      <c r="G1289" s="101">
        <v>0</v>
      </c>
      <c r="H1289" s="104">
        <v>2243</v>
      </c>
      <c r="I1289" s="100">
        <v>9</v>
      </c>
      <c r="J1289" s="105">
        <v>1197</v>
      </c>
      <c r="K1289" s="101">
        <v>0.02</v>
      </c>
      <c r="L1289" s="102">
        <v>1074</v>
      </c>
    </row>
    <row r="1290" spans="1:12" s="106" customFormat="1" x14ac:dyDescent="0.25">
      <c r="A1290" s="98" t="s">
        <v>2485</v>
      </c>
      <c r="B1290" s="99" t="s">
        <v>2486</v>
      </c>
      <c r="C1290" s="100">
        <v>90</v>
      </c>
      <c r="D1290" s="101">
        <v>0</v>
      </c>
      <c r="E1290" s="102">
        <v>2540</v>
      </c>
      <c r="F1290" s="103">
        <v>91</v>
      </c>
      <c r="G1290" s="101">
        <v>0</v>
      </c>
      <c r="H1290" s="104">
        <v>2540</v>
      </c>
      <c r="I1290" s="100">
        <v>-1</v>
      </c>
      <c r="J1290" s="105">
        <v>1286</v>
      </c>
      <c r="K1290" s="101">
        <v>-1.0999999999999999E-2</v>
      </c>
      <c r="L1290" s="102">
        <v>1406</v>
      </c>
    </row>
    <row r="1291" spans="1:12" s="106" customFormat="1" x14ac:dyDescent="0.25">
      <c r="A1291" s="98" t="s">
        <v>2487</v>
      </c>
      <c r="B1291" s="99" t="s">
        <v>1112</v>
      </c>
      <c r="C1291" s="100">
        <v>1172</v>
      </c>
      <c r="D1291" s="101">
        <v>0</v>
      </c>
      <c r="E1291" s="102">
        <v>1682</v>
      </c>
      <c r="F1291" s="103">
        <v>1035</v>
      </c>
      <c r="G1291" s="101">
        <v>0</v>
      </c>
      <c r="H1291" s="104">
        <v>1774</v>
      </c>
      <c r="I1291" s="100">
        <v>137</v>
      </c>
      <c r="J1291" s="105">
        <v>658</v>
      </c>
      <c r="K1291" s="101">
        <v>0.13200000000000001</v>
      </c>
      <c r="L1291" s="102">
        <v>354</v>
      </c>
    </row>
    <row r="1292" spans="1:12" s="106" customFormat="1" x14ac:dyDescent="0.25">
      <c r="A1292" s="98" t="s">
        <v>2488</v>
      </c>
      <c r="B1292" s="99" t="s">
        <v>2489</v>
      </c>
      <c r="C1292" s="100">
        <v>452</v>
      </c>
      <c r="D1292" s="101">
        <v>0</v>
      </c>
      <c r="E1292" s="102">
        <v>2241</v>
      </c>
      <c r="F1292" s="103">
        <v>384</v>
      </c>
      <c r="G1292" s="101">
        <v>0</v>
      </c>
      <c r="H1292" s="104">
        <v>2322</v>
      </c>
      <c r="I1292" s="100">
        <v>68</v>
      </c>
      <c r="J1292" s="105">
        <v>855</v>
      </c>
      <c r="K1292" s="101">
        <v>0.17699999999999999</v>
      </c>
      <c r="L1292" s="102">
        <v>240</v>
      </c>
    </row>
    <row r="1293" spans="1:12" s="106" customFormat="1" x14ac:dyDescent="0.25">
      <c r="A1293" s="98" t="s">
        <v>2490</v>
      </c>
      <c r="B1293" s="99" t="s">
        <v>2491</v>
      </c>
      <c r="C1293" s="100">
        <v>375</v>
      </c>
      <c r="D1293" s="101">
        <v>0</v>
      </c>
      <c r="E1293" s="102">
        <v>2309</v>
      </c>
      <c r="F1293" s="103">
        <v>428</v>
      </c>
      <c r="G1293" s="101">
        <v>0</v>
      </c>
      <c r="H1293" s="104">
        <v>2273</v>
      </c>
      <c r="I1293" s="100">
        <v>-53</v>
      </c>
      <c r="J1293" s="105">
        <v>1774</v>
      </c>
      <c r="K1293" s="101">
        <v>-0.124</v>
      </c>
      <c r="L1293" s="102">
        <v>2376</v>
      </c>
    </row>
    <row r="1294" spans="1:12" s="106" customFormat="1" x14ac:dyDescent="0.25">
      <c r="A1294" s="98" t="s">
        <v>2492</v>
      </c>
      <c r="B1294" s="99" t="s">
        <v>2493</v>
      </c>
      <c r="C1294" s="100">
        <v>1119</v>
      </c>
      <c r="D1294" s="101">
        <v>0</v>
      </c>
      <c r="E1294" s="102">
        <v>1716</v>
      </c>
      <c r="F1294" s="103">
        <v>1062</v>
      </c>
      <c r="G1294" s="101">
        <v>0</v>
      </c>
      <c r="H1294" s="104">
        <v>1751</v>
      </c>
      <c r="I1294" s="100">
        <v>57</v>
      </c>
      <c r="J1294" s="105">
        <v>900</v>
      </c>
      <c r="K1294" s="101">
        <v>5.3999999999999999E-2</v>
      </c>
      <c r="L1294" s="102">
        <v>775</v>
      </c>
    </row>
    <row r="1295" spans="1:12" s="106" customFormat="1" x14ac:dyDescent="0.25">
      <c r="A1295" s="98" t="s">
        <v>2494</v>
      </c>
      <c r="B1295" s="99" t="s">
        <v>2495</v>
      </c>
      <c r="C1295" s="100">
        <v>143</v>
      </c>
      <c r="D1295" s="101">
        <v>0</v>
      </c>
      <c r="E1295" s="102">
        <v>2509</v>
      </c>
      <c r="F1295" s="103">
        <v>152</v>
      </c>
      <c r="G1295" s="101">
        <v>0</v>
      </c>
      <c r="H1295" s="104">
        <v>2502</v>
      </c>
      <c r="I1295" s="100">
        <v>-9</v>
      </c>
      <c r="J1295" s="105">
        <v>1382</v>
      </c>
      <c r="K1295" s="101">
        <v>-5.8999999999999997E-2</v>
      </c>
      <c r="L1295" s="102">
        <v>1920</v>
      </c>
    </row>
    <row r="1296" spans="1:12" s="106" customFormat="1" x14ac:dyDescent="0.25">
      <c r="A1296" s="98" t="s">
        <v>2496</v>
      </c>
      <c r="B1296" s="99" t="s">
        <v>1130</v>
      </c>
      <c r="C1296" s="100">
        <v>926</v>
      </c>
      <c r="D1296" s="101">
        <v>0</v>
      </c>
      <c r="E1296" s="102">
        <v>1852</v>
      </c>
      <c r="F1296" s="103">
        <v>920</v>
      </c>
      <c r="G1296" s="101">
        <v>0</v>
      </c>
      <c r="H1296" s="104">
        <v>1863</v>
      </c>
      <c r="I1296" s="100">
        <v>6</v>
      </c>
      <c r="J1296" s="105">
        <v>1220</v>
      </c>
      <c r="K1296" s="101">
        <v>7.0000000000000001E-3</v>
      </c>
      <c r="L1296" s="102">
        <v>1208</v>
      </c>
    </row>
    <row r="1297" spans="1:12" s="106" customFormat="1" x14ac:dyDescent="0.25">
      <c r="A1297" s="98" t="s">
        <v>2497</v>
      </c>
      <c r="B1297" s="99" t="s">
        <v>2498</v>
      </c>
      <c r="C1297" s="100">
        <v>106</v>
      </c>
      <c r="D1297" s="101">
        <v>0</v>
      </c>
      <c r="E1297" s="102">
        <v>2531</v>
      </c>
      <c r="F1297" s="103">
        <v>128</v>
      </c>
      <c r="G1297" s="101">
        <v>0</v>
      </c>
      <c r="H1297" s="104">
        <v>2521</v>
      </c>
      <c r="I1297" s="100">
        <v>-22</v>
      </c>
      <c r="J1297" s="105">
        <v>1509</v>
      </c>
      <c r="K1297" s="101">
        <v>-0.17199999999999999</v>
      </c>
      <c r="L1297" s="102">
        <v>2480</v>
      </c>
    </row>
    <row r="1298" spans="1:12" s="106" customFormat="1" x14ac:dyDescent="0.25">
      <c r="A1298" s="98" t="s">
        <v>2499</v>
      </c>
      <c r="B1298" s="99" t="s">
        <v>2500</v>
      </c>
      <c r="C1298" s="100">
        <v>1510</v>
      </c>
      <c r="D1298" s="101">
        <v>0</v>
      </c>
      <c r="E1298" s="102">
        <v>1477</v>
      </c>
      <c r="F1298" s="103">
        <v>1632</v>
      </c>
      <c r="G1298" s="101">
        <v>0</v>
      </c>
      <c r="H1298" s="104">
        <v>1403</v>
      </c>
      <c r="I1298" s="100">
        <v>-122</v>
      </c>
      <c r="J1298" s="105">
        <v>2108</v>
      </c>
      <c r="K1298" s="101">
        <v>-7.4999999999999997E-2</v>
      </c>
      <c r="L1298" s="102">
        <v>2058</v>
      </c>
    </row>
    <row r="1299" spans="1:12" s="106" customFormat="1" x14ac:dyDescent="0.25">
      <c r="A1299" s="98" t="s">
        <v>2501</v>
      </c>
      <c r="B1299" s="99" t="s">
        <v>2423</v>
      </c>
      <c r="C1299" s="100">
        <v>1290</v>
      </c>
      <c r="D1299" s="101">
        <v>0</v>
      </c>
      <c r="E1299" s="102">
        <v>1600</v>
      </c>
      <c r="F1299" s="103">
        <v>1280</v>
      </c>
      <c r="G1299" s="101">
        <v>0</v>
      </c>
      <c r="H1299" s="104">
        <v>1602</v>
      </c>
      <c r="I1299" s="100">
        <v>10</v>
      </c>
      <c r="J1299" s="105">
        <v>1193</v>
      </c>
      <c r="K1299" s="101">
        <v>8.0000000000000002E-3</v>
      </c>
      <c r="L1299" s="102">
        <v>1202</v>
      </c>
    </row>
    <row r="1300" spans="1:12" s="106" customFormat="1" x14ac:dyDescent="0.25">
      <c r="A1300" s="98" t="s">
        <v>2502</v>
      </c>
      <c r="B1300" s="99" t="s">
        <v>2503</v>
      </c>
      <c r="C1300" s="100">
        <v>184</v>
      </c>
      <c r="D1300" s="101">
        <v>0</v>
      </c>
      <c r="E1300" s="102">
        <v>2479</v>
      </c>
      <c r="F1300" s="103">
        <v>192</v>
      </c>
      <c r="G1300" s="101">
        <v>0</v>
      </c>
      <c r="H1300" s="104">
        <v>2481</v>
      </c>
      <c r="I1300" s="100">
        <v>-8</v>
      </c>
      <c r="J1300" s="105">
        <v>1365</v>
      </c>
      <c r="K1300" s="101">
        <v>-4.2000000000000003E-2</v>
      </c>
      <c r="L1300" s="102">
        <v>1750</v>
      </c>
    </row>
    <row r="1301" spans="1:12" s="106" customFormat="1" x14ac:dyDescent="0.25">
      <c r="A1301" s="98" t="s">
        <v>2504</v>
      </c>
      <c r="B1301" s="99" t="s">
        <v>126</v>
      </c>
      <c r="C1301" s="100">
        <v>466</v>
      </c>
      <c r="D1301" s="101">
        <v>0</v>
      </c>
      <c r="E1301" s="102">
        <v>2227</v>
      </c>
      <c r="F1301" s="103">
        <v>447</v>
      </c>
      <c r="G1301" s="101">
        <v>0</v>
      </c>
      <c r="H1301" s="104">
        <v>2257</v>
      </c>
      <c r="I1301" s="100">
        <v>19</v>
      </c>
      <c r="J1301" s="105">
        <v>1114</v>
      </c>
      <c r="K1301" s="101">
        <v>4.2999999999999997E-2</v>
      </c>
      <c r="L1301" s="102">
        <v>866</v>
      </c>
    </row>
    <row r="1302" spans="1:12" s="106" customFormat="1" x14ac:dyDescent="0.25">
      <c r="A1302" s="98" t="s">
        <v>2505</v>
      </c>
      <c r="B1302" s="99" t="s">
        <v>2506</v>
      </c>
      <c r="C1302" s="100">
        <v>933</v>
      </c>
      <c r="D1302" s="101">
        <v>0</v>
      </c>
      <c r="E1302" s="102">
        <v>1844</v>
      </c>
      <c r="F1302" s="103">
        <v>972</v>
      </c>
      <c r="G1302" s="101">
        <v>0</v>
      </c>
      <c r="H1302" s="104">
        <v>1820</v>
      </c>
      <c r="I1302" s="100">
        <v>-39</v>
      </c>
      <c r="J1302" s="105">
        <v>1666</v>
      </c>
      <c r="K1302" s="101">
        <v>-0.04</v>
      </c>
      <c r="L1302" s="102">
        <v>1726</v>
      </c>
    </row>
    <row r="1303" spans="1:12" s="106" customFormat="1" x14ac:dyDescent="0.25">
      <c r="A1303" s="98" t="s">
        <v>2507</v>
      </c>
      <c r="B1303" s="99" t="s">
        <v>582</v>
      </c>
      <c r="C1303" s="100">
        <v>586</v>
      </c>
      <c r="D1303" s="101">
        <v>0</v>
      </c>
      <c r="E1303" s="102">
        <v>2118</v>
      </c>
      <c r="F1303" s="103">
        <v>587</v>
      </c>
      <c r="G1303" s="101">
        <v>0</v>
      </c>
      <c r="H1303" s="104">
        <v>2130</v>
      </c>
      <c r="I1303" s="100">
        <v>-1</v>
      </c>
      <c r="J1303" s="105">
        <v>1286</v>
      </c>
      <c r="K1303" s="101">
        <v>-2E-3</v>
      </c>
      <c r="L1303" s="102">
        <v>1299</v>
      </c>
    </row>
    <row r="1304" spans="1:12" s="106" customFormat="1" x14ac:dyDescent="0.25">
      <c r="A1304" s="98" t="s">
        <v>2508</v>
      </c>
      <c r="B1304" s="99" t="s">
        <v>2509</v>
      </c>
      <c r="C1304" s="100">
        <v>7093</v>
      </c>
      <c r="D1304" s="101">
        <v>1E-3</v>
      </c>
      <c r="E1304" s="102">
        <v>388</v>
      </c>
      <c r="F1304" s="103">
        <v>6918</v>
      </c>
      <c r="G1304" s="101">
        <v>1E-3</v>
      </c>
      <c r="H1304" s="104">
        <v>369</v>
      </c>
      <c r="I1304" s="100">
        <v>175</v>
      </c>
      <c r="J1304" s="105">
        <v>576</v>
      </c>
      <c r="K1304" s="101">
        <v>2.5000000000000001E-2</v>
      </c>
      <c r="L1304" s="102">
        <v>1031</v>
      </c>
    </row>
    <row r="1305" spans="1:12" s="106" customFormat="1" x14ac:dyDescent="0.25">
      <c r="A1305" s="98" t="s">
        <v>2510</v>
      </c>
      <c r="B1305" s="99" t="s">
        <v>1162</v>
      </c>
      <c r="C1305" s="100">
        <v>872</v>
      </c>
      <c r="D1305" s="101">
        <v>0</v>
      </c>
      <c r="E1305" s="102">
        <v>1894</v>
      </c>
      <c r="F1305" s="103">
        <v>882</v>
      </c>
      <c r="G1305" s="101">
        <v>0</v>
      </c>
      <c r="H1305" s="104">
        <v>1888</v>
      </c>
      <c r="I1305" s="100">
        <v>-10</v>
      </c>
      <c r="J1305" s="105">
        <v>1391</v>
      </c>
      <c r="K1305" s="101">
        <v>-1.0999999999999999E-2</v>
      </c>
      <c r="L1305" s="102">
        <v>1406</v>
      </c>
    </row>
    <row r="1306" spans="1:12" s="106" customFormat="1" x14ac:dyDescent="0.25">
      <c r="A1306" s="98" t="s">
        <v>2511</v>
      </c>
      <c r="B1306" s="99" t="s">
        <v>660</v>
      </c>
      <c r="C1306" s="100">
        <v>554</v>
      </c>
      <c r="D1306" s="101">
        <v>0</v>
      </c>
      <c r="E1306" s="102">
        <v>2136</v>
      </c>
      <c r="F1306" s="103">
        <v>553</v>
      </c>
      <c r="G1306" s="101">
        <v>0</v>
      </c>
      <c r="H1306" s="104">
        <v>2155</v>
      </c>
      <c r="I1306" s="100">
        <v>1</v>
      </c>
      <c r="J1306" s="105">
        <v>1265</v>
      </c>
      <c r="K1306" s="101">
        <v>2E-3</v>
      </c>
      <c r="L1306" s="102">
        <v>1259</v>
      </c>
    </row>
    <row r="1307" spans="1:12" s="106" customFormat="1" x14ac:dyDescent="0.25">
      <c r="A1307" s="98" t="s">
        <v>2512</v>
      </c>
      <c r="B1307" s="99" t="s">
        <v>667</v>
      </c>
      <c r="C1307" s="100">
        <v>338</v>
      </c>
      <c r="D1307" s="101">
        <v>0</v>
      </c>
      <c r="E1307" s="102">
        <v>2346</v>
      </c>
      <c r="F1307" s="103">
        <v>319</v>
      </c>
      <c r="G1307" s="101">
        <v>0</v>
      </c>
      <c r="H1307" s="104">
        <v>2370</v>
      </c>
      <c r="I1307" s="100">
        <v>19</v>
      </c>
      <c r="J1307" s="105">
        <v>1114</v>
      </c>
      <c r="K1307" s="101">
        <v>0.06</v>
      </c>
      <c r="L1307" s="102">
        <v>725</v>
      </c>
    </row>
    <row r="1308" spans="1:12" s="106" customFormat="1" x14ac:dyDescent="0.25">
      <c r="A1308" s="98" t="s">
        <v>2513</v>
      </c>
      <c r="B1308" s="99" t="s">
        <v>878</v>
      </c>
      <c r="C1308" s="100">
        <v>678</v>
      </c>
      <c r="D1308" s="101">
        <v>0</v>
      </c>
      <c r="E1308" s="102">
        <v>2047</v>
      </c>
      <c r="F1308" s="103">
        <v>703</v>
      </c>
      <c r="G1308" s="101">
        <v>0</v>
      </c>
      <c r="H1308" s="104">
        <v>2033</v>
      </c>
      <c r="I1308" s="100">
        <v>-25</v>
      </c>
      <c r="J1308" s="105">
        <v>1539</v>
      </c>
      <c r="K1308" s="101">
        <v>-3.5999999999999997E-2</v>
      </c>
      <c r="L1308" s="102">
        <v>1672</v>
      </c>
    </row>
    <row r="1309" spans="1:12" s="106" customFormat="1" x14ac:dyDescent="0.25">
      <c r="A1309" s="98" t="s">
        <v>2514</v>
      </c>
      <c r="B1309" s="99" t="s">
        <v>2515</v>
      </c>
      <c r="C1309" s="100">
        <v>441</v>
      </c>
      <c r="D1309" s="101">
        <v>0</v>
      </c>
      <c r="E1309" s="102">
        <v>2253</v>
      </c>
      <c r="F1309" s="103">
        <v>473</v>
      </c>
      <c r="G1309" s="101">
        <v>0</v>
      </c>
      <c r="H1309" s="104">
        <v>2235</v>
      </c>
      <c r="I1309" s="100">
        <v>-32</v>
      </c>
      <c r="J1309" s="105">
        <v>1593</v>
      </c>
      <c r="K1309" s="101">
        <v>-6.8000000000000005E-2</v>
      </c>
      <c r="L1309" s="102">
        <v>1994</v>
      </c>
    </row>
    <row r="1310" spans="1:12" s="106" customFormat="1" x14ac:dyDescent="0.25">
      <c r="A1310" s="98" t="s">
        <v>2516</v>
      </c>
      <c r="B1310" s="99" t="s">
        <v>2517</v>
      </c>
      <c r="C1310" s="100">
        <v>204</v>
      </c>
      <c r="D1310" s="101">
        <v>0</v>
      </c>
      <c r="E1310" s="102">
        <v>2463</v>
      </c>
      <c r="F1310" s="103">
        <v>216</v>
      </c>
      <c r="G1310" s="101">
        <v>0</v>
      </c>
      <c r="H1310" s="104">
        <v>2461</v>
      </c>
      <c r="I1310" s="100">
        <v>-12</v>
      </c>
      <c r="J1310" s="105">
        <v>1410</v>
      </c>
      <c r="K1310" s="101">
        <v>-5.6000000000000001E-2</v>
      </c>
      <c r="L1310" s="102">
        <v>1896</v>
      </c>
    </row>
    <row r="1311" spans="1:12" s="106" customFormat="1" x14ac:dyDescent="0.25">
      <c r="A1311" s="98" t="s">
        <v>2518</v>
      </c>
      <c r="B1311" s="99" t="s">
        <v>2519</v>
      </c>
      <c r="C1311" s="100">
        <v>328</v>
      </c>
      <c r="D1311" s="101">
        <v>0</v>
      </c>
      <c r="E1311" s="102">
        <v>2351</v>
      </c>
      <c r="F1311" s="103">
        <v>351</v>
      </c>
      <c r="G1311" s="101">
        <v>0</v>
      </c>
      <c r="H1311" s="104">
        <v>2344</v>
      </c>
      <c r="I1311" s="100">
        <v>-23</v>
      </c>
      <c r="J1311" s="105">
        <v>1522</v>
      </c>
      <c r="K1311" s="101">
        <v>-6.6000000000000003E-2</v>
      </c>
      <c r="L1311" s="102">
        <v>1977</v>
      </c>
    </row>
    <row r="1312" spans="1:12" s="106" customFormat="1" x14ac:dyDescent="0.25">
      <c r="A1312" s="98" t="s">
        <v>2520</v>
      </c>
      <c r="B1312" s="99" t="s">
        <v>2521</v>
      </c>
      <c r="C1312" s="100">
        <v>462</v>
      </c>
      <c r="D1312" s="101">
        <v>0</v>
      </c>
      <c r="E1312" s="102">
        <v>2231</v>
      </c>
      <c r="F1312" s="103">
        <v>514</v>
      </c>
      <c r="G1312" s="101">
        <v>0</v>
      </c>
      <c r="H1312" s="104">
        <v>2200</v>
      </c>
      <c r="I1312" s="100">
        <v>-52</v>
      </c>
      <c r="J1312" s="105">
        <v>1761</v>
      </c>
      <c r="K1312" s="101">
        <v>-0.10100000000000001</v>
      </c>
      <c r="L1312" s="102">
        <v>2260</v>
      </c>
    </row>
    <row r="1313" spans="1:12" s="106" customFormat="1" x14ac:dyDescent="0.25">
      <c r="A1313" s="98" t="s">
        <v>2522</v>
      </c>
      <c r="B1313" s="99" t="s">
        <v>1730</v>
      </c>
      <c r="C1313" s="100">
        <v>410</v>
      </c>
      <c r="D1313" s="101">
        <v>0</v>
      </c>
      <c r="E1313" s="102">
        <v>2278</v>
      </c>
      <c r="F1313" s="103">
        <v>416</v>
      </c>
      <c r="G1313" s="101">
        <v>0</v>
      </c>
      <c r="H1313" s="104">
        <v>2283</v>
      </c>
      <c r="I1313" s="100">
        <v>-6</v>
      </c>
      <c r="J1313" s="105">
        <v>1346</v>
      </c>
      <c r="K1313" s="101">
        <v>-1.4E-2</v>
      </c>
      <c r="L1313" s="102">
        <v>1440</v>
      </c>
    </row>
    <row r="1314" spans="1:12" s="106" customFormat="1" x14ac:dyDescent="0.25">
      <c r="A1314" s="98" t="s">
        <v>2523</v>
      </c>
      <c r="B1314" s="99" t="s">
        <v>2524</v>
      </c>
      <c r="C1314" s="100">
        <v>2447</v>
      </c>
      <c r="D1314" s="101">
        <v>0</v>
      </c>
      <c r="E1314" s="102">
        <v>1079</v>
      </c>
      <c r="F1314" s="103">
        <v>2504</v>
      </c>
      <c r="G1314" s="101">
        <v>0</v>
      </c>
      <c r="H1314" s="104">
        <v>1039</v>
      </c>
      <c r="I1314" s="100">
        <v>-57</v>
      </c>
      <c r="J1314" s="105">
        <v>1804</v>
      </c>
      <c r="K1314" s="101">
        <v>-2.3E-2</v>
      </c>
      <c r="L1314" s="102">
        <v>1540</v>
      </c>
    </row>
    <row r="1315" spans="1:12" s="106" customFormat="1" x14ac:dyDescent="0.25">
      <c r="A1315" s="98" t="s">
        <v>2525</v>
      </c>
      <c r="B1315" s="99" t="s">
        <v>2526</v>
      </c>
      <c r="C1315" s="100">
        <v>1077</v>
      </c>
      <c r="D1315" s="101">
        <v>0</v>
      </c>
      <c r="E1315" s="102">
        <v>1744</v>
      </c>
      <c r="F1315" s="103">
        <v>1129</v>
      </c>
      <c r="G1315" s="101">
        <v>0</v>
      </c>
      <c r="H1315" s="104">
        <v>1705</v>
      </c>
      <c r="I1315" s="100">
        <v>-52</v>
      </c>
      <c r="J1315" s="105">
        <v>1761</v>
      </c>
      <c r="K1315" s="101">
        <v>-4.5999999999999999E-2</v>
      </c>
      <c r="L1315" s="102">
        <v>1788</v>
      </c>
    </row>
    <row r="1316" spans="1:12" s="106" customFormat="1" x14ac:dyDescent="0.25">
      <c r="A1316" s="98" t="s">
        <v>2527</v>
      </c>
      <c r="B1316" s="99" t="s">
        <v>2528</v>
      </c>
      <c r="C1316" s="100">
        <v>428</v>
      </c>
      <c r="D1316" s="101">
        <v>0</v>
      </c>
      <c r="E1316" s="102">
        <v>2264</v>
      </c>
      <c r="F1316" s="103">
        <v>425</v>
      </c>
      <c r="G1316" s="101">
        <v>0</v>
      </c>
      <c r="H1316" s="104">
        <v>2276</v>
      </c>
      <c r="I1316" s="100">
        <v>3</v>
      </c>
      <c r="J1316" s="105">
        <v>1246</v>
      </c>
      <c r="K1316" s="101">
        <v>7.0000000000000001E-3</v>
      </c>
      <c r="L1316" s="102">
        <v>1208</v>
      </c>
    </row>
    <row r="1317" spans="1:12" s="106" customFormat="1" x14ac:dyDescent="0.25">
      <c r="A1317" s="98" t="s">
        <v>2529</v>
      </c>
      <c r="B1317" s="99" t="s">
        <v>799</v>
      </c>
      <c r="C1317" s="100">
        <v>1077</v>
      </c>
      <c r="D1317" s="101">
        <v>0</v>
      </c>
      <c r="E1317" s="102">
        <v>1744</v>
      </c>
      <c r="F1317" s="103">
        <v>1054</v>
      </c>
      <c r="G1317" s="101">
        <v>0</v>
      </c>
      <c r="H1317" s="104">
        <v>1759</v>
      </c>
      <c r="I1317" s="100">
        <v>23</v>
      </c>
      <c r="J1317" s="105">
        <v>1081</v>
      </c>
      <c r="K1317" s="101">
        <v>2.1999999999999999E-2</v>
      </c>
      <c r="L1317" s="102">
        <v>1057</v>
      </c>
    </row>
    <row r="1318" spans="1:12" s="106" customFormat="1" x14ac:dyDescent="0.25">
      <c r="A1318" s="98" t="s">
        <v>2530</v>
      </c>
      <c r="B1318" s="99" t="s">
        <v>2531</v>
      </c>
      <c r="C1318" s="100">
        <v>480</v>
      </c>
      <c r="D1318" s="101">
        <v>0</v>
      </c>
      <c r="E1318" s="102">
        <v>2215</v>
      </c>
      <c r="F1318" s="103">
        <v>455</v>
      </c>
      <c r="G1318" s="101">
        <v>0</v>
      </c>
      <c r="H1318" s="104">
        <v>2250</v>
      </c>
      <c r="I1318" s="100">
        <v>25</v>
      </c>
      <c r="J1318" s="105">
        <v>1066</v>
      </c>
      <c r="K1318" s="101">
        <v>5.5E-2</v>
      </c>
      <c r="L1318" s="102">
        <v>764</v>
      </c>
    </row>
    <row r="1319" spans="1:12" s="106" customFormat="1" x14ac:dyDescent="0.25">
      <c r="A1319" s="98" t="s">
        <v>2532</v>
      </c>
      <c r="B1319" s="99" t="s">
        <v>1642</v>
      </c>
      <c r="C1319" s="100">
        <v>1968</v>
      </c>
      <c r="D1319" s="101">
        <v>0</v>
      </c>
      <c r="E1319" s="102">
        <v>1256</v>
      </c>
      <c r="F1319" s="103">
        <v>1917</v>
      </c>
      <c r="G1319" s="101">
        <v>0</v>
      </c>
      <c r="H1319" s="104">
        <v>1264</v>
      </c>
      <c r="I1319" s="100">
        <v>51</v>
      </c>
      <c r="J1319" s="105">
        <v>928</v>
      </c>
      <c r="K1319" s="101">
        <v>2.7E-2</v>
      </c>
      <c r="L1319" s="102">
        <v>1016</v>
      </c>
    </row>
    <row r="1320" spans="1:12" s="106" customFormat="1" x14ac:dyDescent="0.25">
      <c r="A1320" s="98" t="s">
        <v>2533</v>
      </c>
      <c r="B1320" s="99" t="s">
        <v>2534</v>
      </c>
      <c r="C1320" s="100">
        <v>371</v>
      </c>
      <c r="D1320" s="101">
        <v>0</v>
      </c>
      <c r="E1320" s="102">
        <v>2311</v>
      </c>
      <c r="F1320" s="103">
        <v>414</v>
      </c>
      <c r="G1320" s="101">
        <v>0</v>
      </c>
      <c r="H1320" s="104">
        <v>2287</v>
      </c>
      <c r="I1320" s="100">
        <v>-43</v>
      </c>
      <c r="J1320" s="105">
        <v>1692</v>
      </c>
      <c r="K1320" s="101">
        <v>-0.104</v>
      </c>
      <c r="L1320" s="102">
        <v>2280</v>
      </c>
    </row>
    <row r="1321" spans="1:12" s="106" customFormat="1" x14ac:dyDescent="0.25">
      <c r="A1321" s="98" t="s">
        <v>2535</v>
      </c>
      <c r="B1321" s="99" t="s">
        <v>2536</v>
      </c>
      <c r="C1321" s="100">
        <v>346</v>
      </c>
      <c r="D1321" s="101">
        <v>0</v>
      </c>
      <c r="E1321" s="102">
        <v>2337</v>
      </c>
      <c r="F1321" s="103">
        <v>343</v>
      </c>
      <c r="G1321" s="101">
        <v>0</v>
      </c>
      <c r="H1321" s="104">
        <v>2350</v>
      </c>
      <c r="I1321" s="100">
        <v>3</v>
      </c>
      <c r="J1321" s="105">
        <v>1246</v>
      </c>
      <c r="K1321" s="101">
        <v>8.9999999999999993E-3</v>
      </c>
      <c r="L1321" s="102">
        <v>1185</v>
      </c>
    </row>
    <row r="1322" spans="1:12" s="106" customFormat="1" x14ac:dyDescent="0.25">
      <c r="A1322" s="98" t="s">
        <v>2537</v>
      </c>
      <c r="B1322" s="99" t="s">
        <v>2538</v>
      </c>
      <c r="C1322" s="100">
        <v>105</v>
      </c>
      <c r="D1322" s="101">
        <v>0</v>
      </c>
      <c r="E1322" s="102">
        <v>2532</v>
      </c>
      <c r="F1322" s="103">
        <v>97</v>
      </c>
      <c r="G1322" s="101">
        <v>0</v>
      </c>
      <c r="H1322" s="104">
        <v>2537</v>
      </c>
      <c r="I1322" s="100">
        <v>8</v>
      </c>
      <c r="J1322" s="105">
        <v>1204</v>
      </c>
      <c r="K1322" s="101">
        <v>8.2000000000000003E-2</v>
      </c>
      <c r="L1322" s="102">
        <v>575</v>
      </c>
    </row>
    <row r="1323" spans="1:12" s="106" customFormat="1" x14ac:dyDescent="0.25">
      <c r="A1323" s="98" t="s">
        <v>2539</v>
      </c>
      <c r="B1323" s="99" t="s">
        <v>2540</v>
      </c>
      <c r="C1323" s="100">
        <v>2524</v>
      </c>
      <c r="D1323" s="101">
        <v>0</v>
      </c>
      <c r="E1323" s="102">
        <v>1053</v>
      </c>
      <c r="F1323" s="103">
        <v>2526</v>
      </c>
      <c r="G1323" s="101">
        <v>0</v>
      </c>
      <c r="H1323" s="104">
        <v>1032</v>
      </c>
      <c r="I1323" s="100">
        <v>-2</v>
      </c>
      <c r="J1323" s="105">
        <v>1297</v>
      </c>
      <c r="K1323" s="101">
        <v>-1E-3</v>
      </c>
      <c r="L1323" s="102">
        <v>1285</v>
      </c>
    </row>
    <row r="1324" spans="1:12" s="106" customFormat="1" x14ac:dyDescent="0.25">
      <c r="A1324" s="98" t="s">
        <v>2541</v>
      </c>
      <c r="B1324" s="99" t="s">
        <v>2542</v>
      </c>
      <c r="C1324" s="100">
        <v>150</v>
      </c>
      <c r="D1324" s="101">
        <v>0</v>
      </c>
      <c r="E1324" s="102">
        <v>2504</v>
      </c>
      <c r="F1324" s="103">
        <v>140</v>
      </c>
      <c r="G1324" s="101">
        <v>0</v>
      </c>
      <c r="H1324" s="104">
        <v>2514</v>
      </c>
      <c r="I1324" s="100">
        <v>10</v>
      </c>
      <c r="J1324" s="105">
        <v>1193</v>
      </c>
      <c r="K1324" s="101">
        <v>7.0999999999999994E-2</v>
      </c>
      <c r="L1324" s="102">
        <v>642</v>
      </c>
    </row>
    <row r="1325" spans="1:12" s="106" customFormat="1" x14ac:dyDescent="0.25">
      <c r="A1325" s="98" t="s">
        <v>2543</v>
      </c>
      <c r="B1325" s="99" t="s">
        <v>956</v>
      </c>
      <c r="C1325" s="100">
        <v>4390</v>
      </c>
      <c r="D1325" s="101">
        <v>0</v>
      </c>
      <c r="E1325" s="102">
        <v>655</v>
      </c>
      <c r="F1325" s="103">
        <v>4466</v>
      </c>
      <c r="G1325" s="101">
        <v>0</v>
      </c>
      <c r="H1325" s="104">
        <v>624</v>
      </c>
      <c r="I1325" s="100">
        <v>-76</v>
      </c>
      <c r="J1325" s="105">
        <v>1902</v>
      </c>
      <c r="K1325" s="101">
        <v>-1.7000000000000001E-2</v>
      </c>
      <c r="L1325" s="102">
        <v>1467</v>
      </c>
    </row>
    <row r="1326" spans="1:12" s="106" customFormat="1" x14ac:dyDescent="0.25">
      <c r="A1326" s="98" t="s">
        <v>2544</v>
      </c>
      <c r="B1326" s="99" t="s">
        <v>962</v>
      </c>
      <c r="C1326" s="100">
        <v>654</v>
      </c>
      <c r="D1326" s="101">
        <v>0</v>
      </c>
      <c r="E1326" s="102">
        <v>2065</v>
      </c>
      <c r="F1326" s="103">
        <v>612</v>
      </c>
      <c r="G1326" s="101">
        <v>0</v>
      </c>
      <c r="H1326" s="104">
        <v>2110</v>
      </c>
      <c r="I1326" s="100">
        <v>42</v>
      </c>
      <c r="J1326" s="105">
        <v>970</v>
      </c>
      <c r="K1326" s="101">
        <v>6.9000000000000006E-2</v>
      </c>
      <c r="L1326" s="102">
        <v>661</v>
      </c>
    </row>
    <row r="1327" spans="1:12" s="106" customFormat="1" x14ac:dyDescent="0.25">
      <c r="A1327" s="98" t="s">
        <v>2545</v>
      </c>
      <c r="B1327" s="99" t="s">
        <v>2546</v>
      </c>
      <c r="C1327" s="100">
        <v>240</v>
      </c>
      <c r="D1327" s="101">
        <v>0</v>
      </c>
      <c r="E1327" s="102">
        <v>2423</v>
      </c>
      <c r="F1327" s="103">
        <v>263</v>
      </c>
      <c r="G1327" s="101">
        <v>0</v>
      </c>
      <c r="H1327" s="104">
        <v>2416</v>
      </c>
      <c r="I1327" s="100">
        <v>-23</v>
      </c>
      <c r="J1327" s="105">
        <v>1522</v>
      </c>
      <c r="K1327" s="101">
        <v>-8.6999999999999994E-2</v>
      </c>
      <c r="L1327" s="102">
        <v>2159</v>
      </c>
    </row>
    <row r="1328" spans="1:12" s="106" customFormat="1" x14ac:dyDescent="0.25">
      <c r="A1328" s="98" t="s">
        <v>2547</v>
      </c>
      <c r="B1328" s="99" t="s">
        <v>2548</v>
      </c>
      <c r="C1328" s="100">
        <v>662</v>
      </c>
      <c r="D1328" s="101">
        <v>0</v>
      </c>
      <c r="E1328" s="102">
        <v>2057</v>
      </c>
      <c r="F1328" s="103">
        <v>648</v>
      </c>
      <c r="G1328" s="101">
        <v>0</v>
      </c>
      <c r="H1328" s="104">
        <v>2079</v>
      </c>
      <c r="I1328" s="100">
        <v>14</v>
      </c>
      <c r="J1328" s="105">
        <v>1150</v>
      </c>
      <c r="K1328" s="101">
        <v>2.1999999999999999E-2</v>
      </c>
      <c r="L1328" s="102">
        <v>1057</v>
      </c>
    </row>
    <row r="1329" spans="1:12" s="106" customFormat="1" x14ac:dyDescent="0.25">
      <c r="A1329" s="98" t="s">
        <v>2549</v>
      </c>
      <c r="B1329" s="99" t="s">
        <v>2550</v>
      </c>
      <c r="C1329" s="100">
        <v>444</v>
      </c>
      <c r="D1329" s="101">
        <v>0</v>
      </c>
      <c r="E1329" s="102">
        <v>2250</v>
      </c>
      <c r="F1329" s="103">
        <v>445</v>
      </c>
      <c r="G1329" s="101">
        <v>0</v>
      </c>
      <c r="H1329" s="104">
        <v>2258</v>
      </c>
      <c r="I1329" s="100">
        <v>-1</v>
      </c>
      <c r="J1329" s="105">
        <v>1286</v>
      </c>
      <c r="K1329" s="101">
        <v>-2E-3</v>
      </c>
      <c r="L1329" s="102">
        <v>1299</v>
      </c>
    </row>
    <row r="1330" spans="1:12" s="106" customFormat="1" x14ac:dyDescent="0.25">
      <c r="A1330" s="98" t="s">
        <v>2551</v>
      </c>
      <c r="B1330" s="99" t="s">
        <v>2432</v>
      </c>
      <c r="C1330" s="100">
        <v>952</v>
      </c>
      <c r="D1330" s="101">
        <v>0</v>
      </c>
      <c r="E1330" s="102">
        <v>1827</v>
      </c>
      <c r="F1330" s="103">
        <v>1004</v>
      </c>
      <c r="G1330" s="101">
        <v>0</v>
      </c>
      <c r="H1330" s="104">
        <v>1792</v>
      </c>
      <c r="I1330" s="100">
        <v>-52</v>
      </c>
      <c r="J1330" s="105">
        <v>1761</v>
      </c>
      <c r="K1330" s="101">
        <v>-5.1999999999999998E-2</v>
      </c>
      <c r="L1330" s="102">
        <v>1853</v>
      </c>
    </row>
    <row r="1331" spans="1:12" s="106" customFormat="1" x14ac:dyDescent="0.25">
      <c r="A1331" s="98" t="s">
        <v>2552</v>
      </c>
      <c r="B1331" s="99" t="s">
        <v>166</v>
      </c>
      <c r="C1331" s="100">
        <v>1029</v>
      </c>
      <c r="D1331" s="101">
        <v>0</v>
      </c>
      <c r="E1331" s="102">
        <v>1776</v>
      </c>
      <c r="F1331" s="103">
        <v>1005</v>
      </c>
      <c r="G1331" s="101">
        <v>0</v>
      </c>
      <c r="H1331" s="104">
        <v>1790</v>
      </c>
      <c r="I1331" s="100">
        <v>24</v>
      </c>
      <c r="J1331" s="105">
        <v>1073</v>
      </c>
      <c r="K1331" s="101">
        <v>2.4E-2</v>
      </c>
      <c r="L1331" s="102">
        <v>1039</v>
      </c>
    </row>
    <row r="1332" spans="1:12" s="106" customFormat="1" x14ac:dyDescent="0.25">
      <c r="A1332" s="98" t="s">
        <v>2553</v>
      </c>
      <c r="B1332" s="99" t="s">
        <v>1454</v>
      </c>
      <c r="C1332" s="100">
        <v>1947</v>
      </c>
      <c r="D1332" s="101">
        <v>0</v>
      </c>
      <c r="E1332" s="102">
        <v>1263</v>
      </c>
      <c r="F1332" s="103">
        <v>1747</v>
      </c>
      <c r="G1332" s="101">
        <v>0</v>
      </c>
      <c r="H1332" s="104">
        <v>1344</v>
      </c>
      <c r="I1332" s="100">
        <v>200</v>
      </c>
      <c r="J1332" s="105">
        <v>532</v>
      </c>
      <c r="K1332" s="101">
        <v>0.114</v>
      </c>
      <c r="L1332" s="102">
        <v>430</v>
      </c>
    </row>
    <row r="1333" spans="1:12" s="106" customFormat="1" x14ac:dyDescent="0.25">
      <c r="A1333" s="98" t="s">
        <v>2554</v>
      </c>
      <c r="B1333" s="99" t="s">
        <v>2555</v>
      </c>
      <c r="C1333" s="100">
        <v>1796</v>
      </c>
      <c r="D1333" s="101">
        <v>0</v>
      </c>
      <c r="E1333" s="102">
        <v>1335</v>
      </c>
      <c r="F1333" s="103">
        <v>1635</v>
      </c>
      <c r="G1333" s="101">
        <v>0</v>
      </c>
      <c r="H1333" s="104">
        <v>1400</v>
      </c>
      <c r="I1333" s="100">
        <v>161</v>
      </c>
      <c r="J1333" s="105">
        <v>604</v>
      </c>
      <c r="K1333" s="101">
        <v>9.8000000000000004E-2</v>
      </c>
      <c r="L1333" s="102">
        <v>493</v>
      </c>
    </row>
    <row r="1334" spans="1:12" s="106" customFormat="1" x14ac:dyDescent="0.25">
      <c r="A1334" s="98" t="s">
        <v>2556</v>
      </c>
      <c r="B1334" s="99" t="s">
        <v>2557</v>
      </c>
      <c r="C1334" s="100">
        <v>571</v>
      </c>
      <c r="D1334" s="101">
        <v>0</v>
      </c>
      <c r="E1334" s="102">
        <v>2127</v>
      </c>
      <c r="F1334" s="103">
        <v>528</v>
      </c>
      <c r="G1334" s="101">
        <v>0</v>
      </c>
      <c r="H1334" s="104">
        <v>2183</v>
      </c>
      <c r="I1334" s="100">
        <v>43</v>
      </c>
      <c r="J1334" s="105">
        <v>968</v>
      </c>
      <c r="K1334" s="101">
        <v>8.1000000000000003E-2</v>
      </c>
      <c r="L1334" s="102">
        <v>582</v>
      </c>
    </row>
    <row r="1335" spans="1:12" s="106" customFormat="1" x14ac:dyDescent="0.25">
      <c r="A1335" s="98" t="s">
        <v>2558</v>
      </c>
      <c r="B1335" s="99" t="s">
        <v>2559</v>
      </c>
      <c r="C1335" s="100">
        <v>708</v>
      </c>
      <c r="D1335" s="101">
        <v>0</v>
      </c>
      <c r="E1335" s="102">
        <v>2020</v>
      </c>
      <c r="F1335" s="103">
        <v>713</v>
      </c>
      <c r="G1335" s="101">
        <v>0</v>
      </c>
      <c r="H1335" s="104">
        <v>2025</v>
      </c>
      <c r="I1335" s="100">
        <v>-5</v>
      </c>
      <c r="J1335" s="105">
        <v>1332</v>
      </c>
      <c r="K1335" s="101">
        <v>-7.0000000000000001E-3</v>
      </c>
      <c r="L1335" s="102">
        <v>1373</v>
      </c>
    </row>
    <row r="1336" spans="1:12" s="90" customFormat="1" ht="12.75" x14ac:dyDescent="0.2">
      <c r="A1336" s="91" t="s">
        <v>2560</v>
      </c>
      <c r="B1336" s="90" t="s">
        <v>2561</v>
      </c>
      <c r="C1336" s="92">
        <v>88880</v>
      </c>
      <c r="D1336" s="93">
        <v>7.0000000000000001E-3</v>
      </c>
      <c r="E1336" s="94" t="s">
        <v>10</v>
      </c>
      <c r="F1336" s="95">
        <v>89605</v>
      </c>
      <c r="G1336" s="93">
        <v>7.0000000000000001E-3</v>
      </c>
      <c r="H1336" s="96" t="s">
        <v>10</v>
      </c>
      <c r="I1336" s="92">
        <v>-725</v>
      </c>
      <c r="J1336" s="97" t="s">
        <v>10</v>
      </c>
      <c r="K1336" s="93">
        <v>-8.0000000000000002E-3</v>
      </c>
      <c r="L1336" s="94" t="s">
        <v>10</v>
      </c>
    </row>
    <row r="1337" spans="1:12" s="106" customFormat="1" x14ac:dyDescent="0.25">
      <c r="A1337" s="98" t="s">
        <v>2562</v>
      </c>
      <c r="B1337" s="99" t="s">
        <v>2563</v>
      </c>
      <c r="C1337" s="100">
        <v>122</v>
      </c>
      <c r="D1337" s="101">
        <v>0</v>
      </c>
      <c r="E1337" s="102">
        <v>2524</v>
      </c>
      <c r="F1337" s="103">
        <v>131</v>
      </c>
      <c r="G1337" s="101">
        <v>0</v>
      </c>
      <c r="H1337" s="104">
        <v>2518</v>
      </c>
      <c r="I1337" s="100">
        <v>-9</v>
      </c>
      <c r="J1337" s="105">
        <v>1382</v>
      </c>
      <c r="K1337" s="101">
        <v>-6.9000000000000006E-2</v>
      </c>
      <c r="L1337" s="102">
        <v>2006</v>
      </c>
    </row>
    <row r="1338" spans="1:12" s="106" customFormat="1" x14ac:dyDescent="0.25">
      <c r="A1338" s="98" t="s">
        <v>2564</v>
      </c>
      <c r="B1338" s="99" t="s">
        <v>2565</v>
      </c>
      <c r="C1338" s="100">
        <v>2998</v>
      </c>
      <c r="D1338" s="101">
        <v>0</v>
      </c>
      <c r="E1338" s="102">
        <v>915</v>
      </c>
      <c r="F1338" s="103">
        <v>3090</v>
      </c>
      <c r="G1338" s="101">
        <v>0</v>
      </c>
      <c r="H1338" s="104">
        <v>878</v>
      </c>
      <c r="I1338" s="100">
        <v>-92</v>
      </c>
      <c r="J1338" s="105">
        <v>1974</v>
      </c>
      <c r="K1338" s="101">
        <v>-0.03</v>
      </c>
      <c r="L1338" s="102">
        <v>1611</v>
      </c>
    </row>
    <row r="1339" spans="1:12" s="106" customFormat="1" x14ac:dyDescent="0.25">
      <c r="A1339" s="98" t="s">
        <v>2566</v>
      </c>
      <c r="B1339" s="99" t="s">
        <v>1351</v>
      </c>
      <c r="C1339" s="100">
        <v>1018</v>
      </c>
      <c r="D1339" s="101">
        <v>0</v>
      </c>
      <c r="E1339" s="102">
        <v>1784</v>
      </c>
      <c r="F1339" s="103">
        <v>997</v>
      </c>
      <c r="G1339" s="101">
        <v>0</v>
      </c>
      <c r="H1339" s="104">
        <v>1798</v>
      </c>
      <c r="I1339" s="100">
        <v>21</v>
      </c>
      <c r="J1339" s="105">
        <v>1098</v>
      </c>
      <c r="K1339" s="101">
        <v>2.1000000000000001E-2</v>
      </c>
      <c r="L1339" s="102">
        <v>1065</v>
      </c>
    </row>
    <row r="1340" spans="1:12" s="106" customFormat="1" x14ac:dyDescent="0.25">
      <c r="A1340" s="98" t="s">
        <v>2567</v>
      </c>
      <c r="B1340" s="99" t="s">
        <v>2568</v>
      </c>
      <c r="C1340" s="100">
        <v>1237</v>
      </c>
      <c r="D1340" s="101">
        <v>0</v>
      </c>
      <c r="E1340" s="102">
        <v>1639</v>
      </c>
      <c r="F1340" s="103">
        <v>1317</v>
      </c>
      <c r="G1340" s="101">
        <v>0</v>
      </c>
      <c r="H1340" s="104">
        <v>1576</v>
      </c>
      <c r="I1340" s="100">
        <v>-80</v>
      </c>
      <c r="J1340" s="105">
        <v>1922</v>
      </c>
      <c r="K1340" s="101">
        <v>-6.0999999999999999E-2</v>
      </c>
      <c r="L1340" s="102">
        <v>1937</v>
      </c>
    </row>
    <row r="1341" spans="1:12" s="106" customFormat="1" x14ac:dyDescent="0.25">
      <c r="A1341" s="98" t="s">
        <v>2569</v>
      </c>
      <c r="B1341" s="99" t="s">
        <v>2570</v>
      </c>
      <c r="C1341" s="100">
        <v>3412</v>
      </c>
      <c r="D1341" s="101">
        <v>0</v>
      </c>
      <c r="E1341" s="102">
        <v>822</v>
      </c>
      <c r="F1341" s="103">
        <v>3607</v>
      </c>
      <c r="G1341" s="101">
        <v>0</v>
      </c>
      <c r="H1341" s="104">
        <v>765</v>
      </c>
      <c r="I1341" s="100">
        <v>-195</v>
      </c>
      <c r="J1341" s="105">
        <v>2265</v>
      </c>
      <c r="K1341" s="101">
        <v>-5.3999999999999999E-2</v>
      </c>
      <c r="L1341" s="102">
        <v>1874</v>
      </c>
    </row>
    <row r="1342" spans="1:12" s="106" customFormat="1" x14ac:dyDescent="0.25">
      <c r="A1342" s="98" t="s">
        <v>2571</v>
      </c>
      <c r="B1342" s="99" t="s">
        <v>2572</v>
      </c>
      <c r="C1342" s="100">
        <v>1858</v>
      </c>
      <c r="D1342" s="101">
        <v>0</v>
      </c>
      <c r="E1342" s="102">
        <v>1304</v>
      </c>
      <c r="F1342" s="103">
        <v>1881</v>
      </c>
      <c r="G1342" s="101">
        <v>0</v>
      </c>
      <c r="H1342" s="104">
        <v>1281</v>
      </c>
      <c r="I1342" s="100">
        <v>-23</v>
      </c>
      <c r="J1342" s="105">
        <v>1522</v>
      </c>
      <c r="K1342" s="101">
        <v>-1.2E-2</v>
      </c>
      <c r="L1342" s="102">
        <v>1415</v>
      </c>
    </row>
    <row r="1343" spans="1:12" s="106" customFormat="1" x14ac:dyDescent="0.25">
      <c r="A1343" s="98" t="s">
        <v>2573</v>
      </c>
      <c r="B1343" s="99" t="s">
        <v>2574</v>
      </c>
      <c r="C1343" s="100">
        <v>1328</v>
      </c>
      <c r="D1343" s="101">
        <v>0</v>
      </c>
      <c r="E1343" s="102">
        <v>1577</v>
      </c>
      <c r="F1343" s="103">
        <v>1275</v>
      </c>
      <c r="G1343" s="101">
        <v>0</v>
      </c>
      <c r="H1343" s="104">
        <v>1610</v>
      </c>
      <c r="I1343" s="100">
        <v>53</v>
      </c>
      <c r="J1343" s="105">
        <v>917</v>
      </c>
      <c r="K1343" s="101">
        <v>4.2000000000000003E-2</v>
      </c>
      <c r="L1343" s="102">
        <v>879</v>
      </c>
    </row>
    <row r="1344" spans="1:12" s="106" customFormat="1" x14ac:dyDescent="0.25">
      <c r="A1344" s="98" t="s">
        <v>2575</v>
      </c>
      <c r="B1344" s="99" t="s">
        <v>446</v>
      </c>
      <c r="C1344" s="100">
        <v>4393</v>
      </c>
      <c r="D1344" s="101">
        <v>0</v>
      </c>
      <c r="E1344" s="102">
        <v>653</v>
      </c>
      <c r="F1344" s="103">
        <v>3746</v>
      </c>
      <c r="G1344" s="101">
        <v>0</v>
      </c>
      <c r="H1344" s="104">
        <v>742</v>
      </c>
      <c r="I1344" s="100">
        <v>647</v>
      </c>
      <c r="J1344" s="105">
        <v>266</v>
      </c>
      <c r="K1344" s="101">
        <v>0.17299999999999999</v>
      </c>
      <c r="L1344" s="102">
        <v>247</v>
      </c>
    </row>
    <row r="1345" spans="1:12" s="106" customFormat="1" x14ac:dyDescent="0.25">
      <c r="A1345" s="98" t="s">
        <v>2576</v>
      </c>
      <c r="B1345" s="99" t="s">
        <v>2577</v>
      </c>
      <c r="C1345" s="100">
        <v>1505</v>
      </c>
      <c r="D1345" s="101">
        <v>0</v>
      </c>
      <c r="E1345" s="102">
        <v>1482</v>
      </c>
      <c r="F1345" s="103">
        <v>1670</v>
      </c>
      <c r="G1345" s="101">
        <v>0</v>
      </c>
      <c r="H1345" s="104">
        <v>1386</v>
      </c>
      <c r="I1345" s="100">
        <v>-165</v>
      </c>
      <c r="J1345" s="105">
        <v>2220</v>
      </c>
      <c r="K1345" s="101">
        <v>-9.9000000000000005E-2</v>
      </c>
      <c r="L1345" s="102">
        <v>2246</v>
      </c>
    </row>
    <row r="1346" spans="1:12" s="106" customFormat="1" x14ac:dyDescent="0.25">
      <c r="A1346" s="98" t="s">
        <v>2578</v>
      </c>
      <c r="B1346" s="99" t="s">
        <v>541</v>
      </c>
      <c r="C1346" s="100">
        <v>4764</v>
      </c>
      <c r="D1346" s="101">
        <v>0</v>
      </c>
      <c r="E1346" s="102">
        <v>600</v>
      </c>
      <c r="F1346" s="103">
        <v>4876</v>
      </c>
      <c r="G1346" s="101">
        <v>0</v>
      </c>
      <c r="H1346" s="104">
        <v>559</v>
      </c>
      <c r="I1346" s="100">
        <v>-112</v>
      </c>
      <c r="J1346" s="105">
        <v>2061</v>
      </c>
      <c r="K1346" s="101">
        <v>-2.3E-2</v>
      </c>
      <c r="L1346" s="102">
        <v>1540</v>
      </c>
    </row>
    <row r="1347" spans="1:12" s="106" customFormat="1" x14ac:dyDescent="0.25">
      <c r="A1347" s="98" t="s">
        <v>2579</v>
      </c>
      <c r="B1347" s="99" t="s">
        <v>2580</v>
      </c>
      <c r="C1347" s="100">
        <v>2765</v>
      </c>
      <c r="D1347" s="101">
        <v>0</v>
      </c>
      <c r="E1347" s="102">
        <v>973</v>
      </c>
      <c r="F1347" s="103">
        <v>2842</v>
      </c>
      <c r="G1347" s="101">
        <v>0</v>
      </c>
      <c r="H1347" s="104">
        <v>934</v>
      </c>
      <c r="I1347" s="100">
        <v>-77</v>
      </c>
      <c r="J1347" s="105">
        <v>1910</v>
      </c>
      <c r="K1347" s="101">
        <v>-2.7E-2</v>
      </c>
      <c r="L1347" s="102">
        <v>1572</v>
      </c>
    </row>
    <row r="1348" spans="1:12" s="106" customFormat="1" x14ac:dyDescent="0.25">
      <c r="A1348" s="98" t="s">
        <v>2581</v>
      </c>
      <c r="B1348" s="99" t="s">
        <v>2582</v>
      </c>
      <c r="C1348" s="100">
        <v>364</v>
      </c>
      <c r="D1348" s="101">
        <v>0</v>
      </c>
      <c r="E1348" s="102">
        <v>2319</v>
      </c>
      <c r="F1348" s="103">
        <v>443</v>
      </c>
      <c r="G1348" s="101">
        <v>0</v>
      </c>
      <c r="H1348" s="104">
        <v>2263</v>
      </c>
      <c r="I1348" s="100">
        <v>-79</v>
      </c>
      <c r="J1348" s="105">
        <v>1915</v>
      </c>
      <c r="K1348" s="101">
        <v>-0.17799999999999999</v>
      </c>
      <c r="L1348" s="102">
        <v>2490</v>
      </c>
    </row>
    <row r="1349" spans="1:12" s="106" customFormat="1" x14ac:dyDescent="0.25">
      <c r="A1349" s="98" t="s">
        <v>2583</v>
      </c>
      <c r="B1349" s="99" t="s">
        <v>2584</v>
      </c>
      <c r="C1349" s="100">
        <v>1357</v>
      </c>
      <c r="D1349" s="101">
        <v>0</v>
      </c>
      <c r="E1349" s="102">
        <v>1558</v>
      </c>
      <c r="F1349" s="103">
        <v>1547</v>
      </c>
      <c r="G1349" s="101">
        <v>0</v>
      </c>
      <c r="H1349" s="104">
        <v>1445</v>
      </c>
      <c r="I1349" s="100">
        <v>-190</v>
      </c>
      <c r="J1349" s="105">
        <v>2256</v>
      </c>
      <c r="K1349" s="101">
        <v>-0.123</v>
      </c>
      <c r="L1349" s="102">
        <v>2370</v>
      </c>
    </row>
    <row r="1350" spans="1:12" s="106" customFormat="1" x14ac:dyDescent="0.25">
      <c r="A1350" s="98" t="s">
        <v>2585</v>
      </c>
      <c r="B1350" s="99" t="s">
        <v>1237</v>
      </c>
      <c r="C1350" s="100">
        <v>2294</v>
      </c>
      <c r="D1350" s="101">
        <v>0</v>
      </c>
      <c r="E1350" s="102">
        <v>1138</v>
      </c>
      <c r="F1350" s="103">
        <v>2437</v>
      </c>
      <c r="G1350" s="101">
        <v>0</v>
      </c>
      <c r="H1350" s="104">
        <v>1064</v>
      </c>
      <c r="I1350" s="100">
        <v>-143</v>
      </c>
      <c r="J1350" s="105">
        <v>2166</v>
      </c>
      <c r="K1350" s="101">
        <v>-5.8999999999999997E-2</v>
      </c>
      <c r="L1350" s="102">
        <v>1920</v>
      </c>
    </row>
    <row r="1351" spans="1:12" s="106" customFormat="1" x14ac:dyDescent="0.25">
      <c r="A1351" s="98" t="s">
        <v>2586</v>
      </c>
      <c r="B1351" s="99" t="s">
        <v>2587</v>
      </c>
      <c r="C1351" s="100">
        <v>309</v>
      </c>
      <c r="D1351" s="101">
        <v>0</v>
      </c>
      <c r="E1351" s="102">
        <v>2370</v>
      </c>
      <c r="F1351" s="103">
        <v>323</v>
      </c>
      <c r="G1351" s="101">
        <v>0</v>
      </c>
      <c r="H1351" s="104">
        <v>2368</v>
      </c>
      <c r="I1351" s="100">
        <v>-14</v>
      </c>
      <c r="J1351" s="105">
        <v>1439</v>
      </c>
      <c r="K1351" s="101">
        <v>-4.2999999999999997E-2</v>
      </c>
      <c r="L1351" s="102">
        <v>1759</v>
      </c>
    </row>
    <row r="1352" spans="1:12" s="106" customFormat="1" x14ac:dyDescent="0.25">
      <c r="A1352" s="98" t="s">
        <v>2588</v>
      </c>
      <c r="B1352" s="99" t="s">
        <v>2589</v>
      </c>
      <c r="C1352" s="100">
        <v>1077</v>
      </c>
      <c r="D1352" s="101">
        <v>0</v>
      </c>
      <c r="E1352" s="102">
        <v>1744</v>
      </c>
      <c r="F1352" s="103">
        <v>1196</v>
      </c>
      <c r="G1352" s="101">
        <v>0</v>
      </c>
      <c r="H1352" s="104">
        <v>1664</v>
      </c>
      <c r="I1352" s="100">
        <v>-119</v>
      </c>
      <c r="J1352" s="105">
        <v>2097</v>
      </c>
      <c r="K1352" s="101">
        <v>-9.9000000000000005E-2</v>
      </c>
      <c r="L1352" s="102">
        <v>2246</v>
      </c>
    </row>
    <row r="1353" spans="1:12" s="106" customFormat="1" x14ac:dyDescent="0.25">
      <c r="A1353" s="98" t="s">
        <v>2590</v>
      </c>
      <c r="B1353" s="99" t="s">
        <v>2591</v>
      </c>
      <c r="C1353" s="100">
        <v>2366</v>
      </c>
      <c r="D1353" s="101">
        <v>0</v>
      </c>
      <c r="E1353" s="102">
        <v>1111</v>
      </c>
      <c r="F1353" s="103">
        <v>2607</v>
      </c>
      <c r="G1353" s="101">
        <v>0</v>
      </c>
      <c r="H1353" s="104">
        <v>1003</v>
      </c>
      <c r="I1353" s="100">
        <v>-241</v>
      </c>
      <c r="J1353" s="105">
        <v>2315</v>
      </c>
      <c r="K1353" s="101">
        <v>-9.1999999999999998E-2</v>
      </c>
      <c r="L1353" s="102">
        <v>2193</v>
      </c>
    </row>
    <row r="1354" spans="1:12" s="106" customFormat="1" x14ac:dyDescent="0.25">
      <c r="A1354" s="98" t="s">
        <v>2592</v>
      </c>
      <c r="B1354" s="99" t="s">
        <v>2593</v>
      </c>
      <c r="C1354" s="100">
        <v>462</v>
      </c>
      <c r="D1354" s="101">
        <v>0</v>
      </c>
      <c r="E1354" s="102">
        <v>2231</v>
      </c>
      <c r="F1354" s="103">
        <v>501</v>
      </c>
      <c r="G1354" s="101">
        <v>0</v>
      </c>
      <c r="H1354" s="104">
        <v>2212</v>
      </c>
      <c r="I1354" s="100">
        <v>-39</v>
      </c>
      <c r="J1354" s="105">
        <v>1666</v>
      </c>
      <c r="K1354" s="101">
        <v>-7.8E-2</v>
      </c>
      <c r="L1354" s="102">
        <v>2079</v>
      </c>
    </row>
    <row r="1355" spans="1:12" s="106" customFormat="1" x14ac:dyDescent="0.25">
      <c r="A1355" s="98" t="s">
        <v>2594</v>
      </c>
      <c r="B1355" s="99" t="s">
        <v>2595</v>
      </c>
      <c r="C1355" s="100">
        <v>245</v>
      </c>
      <c r="D1355" s="101">
        <v>0</v>
      </c>
      <c r="E1355" s="102">
        <v>2418</v>
      </c>
      <c r="F1355" s="103">
        <v>306</v>
      </c>
      <c r="G1355" s="101">
        <v>0</v>
      </c>
      <c r="H1355" s="104">
        <v>2378</v>
      </c>
      <c r="I1355" s="100">
        <v>-61</v>
      </c>
      <c r="J1355" s="105">
        <v>1821</v>
      </c>
      <c r="K1355" s="101">
        <v>-0.19900000000000001</v>
      </c>
      <c r="L1355" s="102">
        <v>2512</v>
      </c>
    </row>
    <row r="1356" spans="1:12" s="106" customFormat="1" x14ac:dyDescent="0.25">
      <c r="A1356" s="98" t="s">
        <v>2596</v>
      </c>
      <c r="B1356" s="99" t="s">
        <v>2597</v>
      </c>
      <c r="C1356" s="100">
        <v>741</v>
      </c>
      <c r="D1356" s="101">
        <v>0</v>
      </c>
      <c r="E1356" s="102">
        <v>1990</v>
      </c>
      <c r="F1356" s="103">
        <v>696</v>
      </c>
      <c r="G1356" s="101">
        <v>0</v>
      </c>
      <c r="H1356" s="104">
        <v>2039</v>
      </c>
      <c r="I1356" s="100">
        <v>45</v>
      </c>
      <c r="J1356" s="105">
        <v>956</v>
      </c>
      <c r="K1356" s="101">
        <v>6.5000000000000002E-2</v>
      </c>
      <c r="L1356" s="102">
        <v>693</v>
      </c>
    </row>
    <row r="1357" spans="1:12" s="106" customFormat="1" x14ac:dyDescent="0.25">
      <c r="A1357" s="98" t="s">
        <v>2598</v>
      </c>
      <c r="B1357" s="99" t="s">
        <v>2359</v>
      </c>
      <c r="C1357" s="100">
        <v>3839</v>
      </c>
      <c r="D1357" s="101">
        <v>0</v>
      </c>
      <c r="E1357" s="102">
        <v>745</v>
      </c>
      <c r="F1357" s="103">
        <v>3995</v>
      </c>
      <c r="G1357" s="101">
        <v>0</v>
      </c>
      <c r="H1357" s="104">
        <v>696</v>
      </c>
      <c r="I1357" s="100">
        <v>-156</v>
      </c>
      <c r="J1357" s="105">
        <v>2209</v>
      </c>
      <c r="K1357" s="101">
        <v>-3.9E-2</v>
      </c>
      <c r="L1357" s="102">
        <v>1712</v>
      </c>
    </row>
    <row r="1358" spans="1:12" s="106" customFormat="1" x14ac:dyDescent="0.25">
      <c r="A1358" s="98" t="s">
        <v>2599</v>
      </c>
      <c r="B1358" s="99" t="s">
        <v>2600</v>
      </c>
      <c r="C1358" s="100">
        <v>1707</v>
      </c>
      <c r="D1358" s="101">
        <v>0</v>
      </c>
      <c r="E1358" s="102">
        <v>1373</v>
      </c>
      <c r="F1358" s="103">
        <v>1844</v>
      </c>
      <c r="G1358" s="101">
        <v>0</v>
      </c>
      <c r="H1358" s="104">
        <v>1298</v>
      </c>
      <c r="I1358" s="100">
        <v>-137</v>
      </c>
      <c r="J1358" s="105">
        <v>2152</v>
      </c>
      <c r="K1358" s="101">
        <v>-7.3999999999999996E-2</v>
      </c>
      <c r="L1358" s="102">
        <v>2049</v>
      </c>
    </row>
    <row r="1359" spans="1:12" s="106" customFormat="1" x14ac:dyDescent="0.25">
      <c r="A1359" s="98" t="s">
        <v>2601</v>
      </c>
      <c r="B1359" s="99" t="s">
        <v>2602</v>
      </c>
      <c r="C1359" s="100">
        <v>13975</v>
      </c>
      <c r="D1359" s="101">
        <v>1E-3</v>
      </c>
      <c r="E1359" s="102">
        <v>164</v>
      </c>
      <c r="F1359" s="103">
        <v>14895</v>
      </c>
      <c r="G1359" s="101">
        <v>1E-3</v>
      </c>
      <c r="H1359" s="104">
        <v>130</v>
      </c>
      <c r="I1359" s="100">
        <v>-920</v>
      </c>
      <c r="J1359" s="105">
        <v>2527</v>
      </c>
      <c r="K1359" s="101">
        <v>-6.2E-2</v>
      </c>
      <c r="L1359" s="102">
        <v>1947</v>
      </c>
    </row>
    <row r="1360" spans="1:12" s="106" customFormat="1" x14ac:dyDescent="0.25">
      <c r="A1360" s="98" t="s">
        <v>2603</v>
      </c>
      <c r="B1360" s="99" t="s">
        <v>2604</v>
      </c>
      <c r="C1360" s="100">
        <v>451</v>
      </c>
      <c r="D1360" s="101">
        <v>0</v>
      </c>
      <c r="E1360" s="102">
        <v>2243</v>
      </c>
      <c r="F1360" s="103">
        <v>451</v>
      </c>
      <c r="G1360" s="101">
        <v>0</v>
      </c>
      <c r="H1360" s="104">
        <v>2252</v>
      </c>
      <c r="I1360" s="100">
        <v>0</v>
      </c>
      <c r="J1360" s="105">
        <v>1271</v>
      </c>
      <c r="K1360" s="101">
        <v>0</v>
      </c>
      <c r="L1360" s="102">
        <v>1270</v>
      </c>
    </row>
    <row r="1361" spans="1:12" s="106" customFormat="1" x14ac:dyDescent="0.25">
      <c r="A1361" s="98" t="s">
        <v>2605</v>
      </c>
      <c r="B1361" s="99" t="s">
        <v>2398</v>
      </c>
      <c r="C1361" s="100">
        <v>1568</v>
      </c>
      <c r="D1361" s="101">
        <v>0</v>
      </c>
      <c r="E1361" s="102">
        <v>1440</v>
      </c>
      <c r="F1361" s="103">
        <v>1706</v>
      </c>
      <c r="G1361" s="101">
        <v>0</v>
      </c>
      <c r="H1361" s="104">
        <v>1368</v>
      </c>
      <c r="I1361" s="100">
        <v>-138</v>
      </c>
      <c r="J1361" s="105">
        <v>2153</v>
      </c>
      <c r="K1361" s="101">
        <v>-8.1000000000000003E-2</v>
      </c>
      <c r="L1361" s="102">
        <v>2104</v>
      </c>
    </row>
    <row r="1362" spans="1:12" s="106" customFormat="1" x14ac:dyDescent="0.25">
      <c r="A1362" s="98" t="s">
        <v>2606</v>
      </c>
      <c r="B1362" s="99" t="s">
        <v>2607</v>
      </c>
      <c r="C1362" s="100">
        <v>1428</v>
      </c>
      <c r="D1362" s="101">
        <v>0</v>
      </c>
      <c r="E1362" s="102">
        <v>1519</v>
      </c>
      <c r="F1362" s="103">
        <v>1383</v>
      </c>
      <c r="G1362" s="101">
        <v>0</v>
      </c>
      <c r="H1362" s="104">
        <v>1527</v>
      </c>
      <c r="I1362" s="100">
        <v>45</v>
      </c>
      <c r="J1362" s="105">
        <v>956</v>
      </c>
      <c r="K1362" s="101">
        <v>3.3000000000000002E-2</v>
      </c>
      <c r="L1362" s="102">
        <v>958</v>
      </c>
    </row>
    <row r="1363" spans="1:12" s="106" customFormat="1" x14ac:dyDescent="0.25">
      <c r="A1363" s="98" t="s">
        <v>2608</v>
      </c>
      <c r="B1363" s="99" t="s">
        <v>344</v>
      </c>
      <c r="C1363" s="100">
        <v>2033</v>
      </c>
      <c r="D1363" s="101">
        <v>0</v>
      </c>
      <c r="E1363" s="102">
        <v>1227</v>
      </c>
      <c r="F1363" s="103">
        <v>2140</v>
      </c>
      <c r="G1363" s="101">
        <v>0</v>
      </c>
      <c r="H1363" s="104">
        <v>1179</v>
      </c>
      <c r="I1363" s="100">
        <v>-107</v>
      </c>
      <c r="J1363" s="105">
        <v>2043</v>
      </c>
      <c r="K1363" s="101">
        <v>-0.05</v>
      </c>
      <c r="L1363" s="102">
        <v>1824</v>
      </c>
    </row>
    <row r="1364" spans="1:12" s="106" customFormat="1" x14ac:dyDescent="0.25">
      <c r="A1364" s="98" t="s">
        <v>2609</v>
      </c>
      <c r="B1364" s="99" t="s">
        <v>2610</v>
      </c>
      <c r="C1364" s="100">
        <v>307</v>
      </c>
      <c r="D1364" s="101">
        <v>0</v>
      </c>
      <c r="E1364" s="102">
        <v>2372</v>
      </c>
      <c r="F1364" s="103">
        <v>342</v>
      </c>
      <c r="G1364" s="101">
        <v>0</v>
      </c>
      <c r="H1364" s="104">
        <v>2351</v>
      </c>
      <c r="I1364" s="100">
        <v>-35</v>
      </c>
      <c r="J1364" s="105">
        <v>1622</v>
      </c>
      <c r="K1364" s="101">
        <v>-0.10199999999999999</v>
      </c>
      <c r="L1364" s="102">
        <v>2265</v>
      </c>
    </row>
    <row r="1365" spans="1:12" s="106" customFormat="1" x14ac:dyDescent="0.25">
      <c r="A1365" s="98" t="s">
        <v>2611</v>
      </c>
      <c r="B1365" s="99" t="s">
        <v>2612</v>
      </c>
      <c r="C1365" s="100">
        <v>2992</v>
      </c>
      <c r="D1365" s="101">
        <v>0</v>
      </c>
      <c r="E1365" s="102">
        <v>920</v>
      </c>
      <c r="F1365" s="103">
        <v>3292</v>
      </c>
      <c r="G1365" s="101">
        <v>0</v>
      </c>
      <c r="H1365" s="104">
        <v>829</v>
      </c>
      <c r="I1365" s="100">
        <v>-300</v>
      </c>
      <c r="J1365" s="105">
        <v>2363</v>
      </c>
      <c r="K1365" s="101">
        <v>-9.0999999999999998E-2</v>
      </c>
      <c r="L1365" s="102">
        <v>2189</v>
      </c>
    </row>
    <row r="1366" spans="1:12" s="106" customFormat="1" x14ac:dyDescent="0.25">
      <c r="A1366" s="98" t="s">
        <v>2613</v>
      </c>
      <c r="B1366" s="99" t="s">
        <v>2614</v>
      </c>
      <c r="C1366" s="100">
        <v>873</v>
      </c>
      <c r="D1366" s="101">
        <v>0</v>
      </c>
      <c r="E1366" s="102">
        <v>1892</v>
      </c>
      <c r="F1366" s="103">
        <v>955</v>
      </c>
      <c r="G1366" s="101">
        <v>0</v>
      </c>
      <c r="H1366" s="104">
        <v>1830</v>
      </c>
      <c r="I1366" s="100">
        <v>-82</v>
      </c>
      <c r="J1366" s="105">
        <v>1926</v>
      </c>
      <c r="K1366" s="101">
        <v>-8.5999999999999993E-2</v>
      </c>
      <c r="L1366" s="102">
        <v>2151</v>
      </c>
    </row>
    <row r="1367" spans="1:12" s="106" customFormat="1" x14ac:dyDescent="0.25">
      <c r="A1367" s="98" t="s">
        <v>2615</v>
      </c>
      <c r="B1367" s="99" t="s">
        <v>2616</v>
      </c>
      <c r="C1367" s="100">
        <v>130</v>
      </c>
      <c r="D1367" s="101">
        <v>0</v>
      </c>
      <c r="E1367" s="102">
        <v>2520</v>
      </c>
      <c r="F1367" s="103">
        <v>127</v>
      </c>
      <c r="G1367" s="101">
        <v>0</v>
      </c>
      <c r="H1367" s="104">
        <v>2523</v>
      </c>
      <c r="I1367" s="100">
        <v>3</v>
      </c>
      <c r="J1367" s="105">
        <v>1246</v>
      </c>
      <c r="K1367" s="101">
        <v>2.4E-2</v>
      </c>
      <c r="L1367" s="102">
        <v>1039</v>
      </c>
    </row>
    <row r="1368" spans="1:12" s="106" customFormat="1" x14ac:dyDescent="0.25">
      <c r="A1368" s="98" t="s">
        <v>2617</v>
      </c>
      <c r="B1368" s="99" t="s">
        <v>2618</v>
      </c>
      <c r="C1368" s="100">
        <v>46</v>
      </c>
      <c r="D1368" s="101">
        <v>0</v>
      </c>
      <c r="E1368" s="102">
        <v>2562</v>
      </c>
      <c r="F1368" s="103">
        <v>49</v>
      </c>
      <c r="G1368" s="101">
        <v>0</v>
      </c>
      <c r="H1368" s="104">
        <v>2560</v>
      </c>
      <c r="I1368" s="100">
        <v>-3</v>
      </c>
      <c r="J1368" s="105">
        <v>1308</v>
      </c>
      <c r="K1368" s="101">
        <v>-6.0999999999999999E-2</v>
      </c>
      <c r="L1368" s="102">
        <v>1937</v>
      </c>
    </row>
    <row r="1369" spans="1:12" s="106" customFormat="1" x14ac:dyDescent="0.25">
      <c r="A1369" s="98" t="s">
        <v>2619</v>
      </c>
      <c r="B1369" s="99" t="s">
        <v>2620</v>
      </c>
      <c r="C1369" s="100">
        <v>1841</v>
      </c>
      <c r="D1369" s="101">
        <v>0</v>
      </c>
      <c r="E1369" s="102">
        <v>1309</v>
      </c>
      <c r="F1369" s="103">
        <v>1852</v>
      </c>
      <c r="G1369" s="101">
        <v>0</v>
      </c>
      <c r="H1369" s="104">
        <v>1297</v>
      </c>
      <c r="I1369" s="100">
        <v>-11</v>
      </c>
      <c r="J1369" s="105">
        <v>1402</v>
      </c>
      <c r="K1369" s="101">
        <v>-6.0000000000000001E-3</v>
      </c>
      <c r="L1369" s="102">
        <v>1357</v>
      </c>
    </row>
    <row r="1370" spans="1:12" s="106" customFormat="1" x14ac:dyDescent="0.25">
      <c r="A1370" s="98" t="s">
        <v>2621</v>
      </c>
      <c r="B1370" s="99" t="s">
        <v>513</v>
      </c>
      <c r="C1370" s="100">
        <v>1808</v>
      </c>
      <c r="D1370" s="101">
        <v>0</v>
      </c>
      <c r="E1370" s="102">
        <v>1328</v>
      </c>
      <c r="F1370" s="103">
        <v>1805</v>
      </c>
      <c r="G1370" s="101">
        <v>0</v>
      </c>
      <c r="H1370" s="104">
        <v>1318</v>
      </c>
      <c r="I1370" s="100">
        <v>3</v>
      </c>
      <c r="J1370" s="105">
        <v>1246</v>
      </c>
      <c r="K1370" s="101">
        <v>2E-3</v>
      </c>
      <c r="L1370" s="102">
        <v>1259</v>
      </c>
    </row>
    <row r="1371" spans="1:12" s="106" customFormat="1" x14ac:dyDescent="0.25">
      <c r="A1371" s="98" t="s">
        <v>2622</v>
      </c>
      <c r="B1371" s="99" t="s">
        <v>2623</v>
      </c>
      <c r="C1371" s="100">
        <v>1357</v>
      </c>
      <c r="D1371" s="101">
        <v>0</v>
      </c>
      <c r="E1371" s="102">
        <v>1558</v>
      </c>
      <c r="F1371" s="103">
        <v>1128</v>
      </c>
      <c r="G1371" s="101">
        <v>0</v>
      </c>
      <c r="H1371" s="104">
        <v>1708</v>
      </c>
      <c r="I1371" s="100">
        <v>229</v>
      </c>
      <c r="J1371" s="105">
        <v>496</v>
      </c>
      <c r="K1371" s="101">
        <v>0.20300000000000001</v>
      </c>
      <c r="L1371" s="102">
        <v>199</v>
      </c>
    </row>
    <row r="1372" spans="1:12" s="106" customFormat="1" x14ac:dyDescent="0.25">
      <c r="A1372" s="98" t="s">
        <v>2624</v>
      </c>
      <c r="B1372" s="99" t="s">
        <v>2625</v>
      </c>
      <c r="C1372" s="100">
        <v>2314</v>
      </c>
      <c r="D1372" s="101">
        <v>0</v>
      </c>
      <c r="E1372" s="102">
        <v>1130</v>
      </c>
      <c r="F1372" s="103">
        <v>2375</v>
      </c>
      <c r="G1372" s="101">
        <v>0</v>
      </c>
      <c r="H1372" s="104">
        <v>1080</v>
      </c>
      <c r="I1372" s="100">
        <v>-61</v>
      </c>
      <c r="J1372" s="105">
        <v>1821</v>
      </c>
      <c r="K1372" s="101">
        <v>-2.5999999999999999E-2</v>
      </c>
      <c r="L1372" s="102">
        <v>1563</v>
      </c>
    </row>
    <row r="1373" spans="1:12" s="106" customFormat="1" x14ac:dyDescent="0.25">
      <c r="A1373" s="98" t="s">
        <v>2626</v>
      </c>
      <c r="B1373" s="99" t="s">
        <v>630</v>
      </c>
      <c r="C1373" s="100">
        <v>15821</v>
      </c>
      <c r="D1373" s="101">
        <v>1E-3</v>
      </c>
      <c r="E1373" s="102">
        <v>136</v>
      </c>
      <c r="F1373" s="103">
        <v>14034</v>
      </c>
      <c r="G1373" s="101">
        <v>1E-3</v>
      </c>
      <c r="H1373" s="104">
        <v>146</v>
      </c>
      <c r="I1373" s="100">
        <v>1787</v>
      </c>
      <c r="J1373" s="105">
        <v>117</v>
      </c>
      <c r="K1373" s="101">
        <v>0.127</v>
      </c>
      <c r="L1373" s="102">
        <v>376</v>
      </c>
    </row>
    <row r="1374" spans="1:12" s="106" customFormat="1" x14ac:dyDescent="0.25">
      <c r="A1374" s="98" t="s">
        <v>2627</v>
      </c>
      <c r="B1374" s="99" t="s">
        <v>2628</v>
      </c>
      <c r="C1374" s="100">
        <v>1775</v>
      </c>
      <c r="D1374" s="101">
        <v>0</v>
      </c>
      <c r="E1374" s="102">
        <v>1345</v>
      </c>
      <c r="F1374" s="103">
        <v>1744</v>
      </c>
      <c r="G1374" s="101">
        <v>0</v>
      </c>
      <c r="H1374" s="104">
        <v>1348</v>
      </c>
      <c r="I1374" s="100">
        <v>31</v>
      </c>
      <c r="J1374" s="105">
        <v>1035</v>
      </c>
      <c r="K1374" s="101">
        <v>1.7999999999999999E-2</v>
      </c>
      <c r="L1374" s="102">
        <v>1093</v>
      </c>
    </row>
    <row r="1375" spans="1:12" s="90" customFormat="1" ht="12.75" x14ac:dyDescent="0.2">
      <c r="A1375" s="91" t="s">
        <v>2629</v>
      </c>
      <c r="B1375" s="90" t="s">
        <v>2630</v>
      </c>
      <c r="C1375" s="92">
        <v>45200</v>
      </c>
      <c r="D1375" s="93">
        <v>4.0000000000000001E-3</v>
      </c>
      <c r="E1375" s="94" t="s">
        <v>10</v>
      </c>
      <c r="F1375" s="95">
        <v>45932</v>
      </c>
      <c r="G1375" s="93">
        <v>4.0000000000000001E-3</v>
      </c>
      <c r="H1375" s="96" t="s">
        <v>10</v>
      </c>
      <c r="I1375" s="92">
        <v>-732</v>
      </c>
      <c r="J1375" s="97" t="s">
        <v>10</v>
      </c>
      <c r="K1375" s="93">
        <v>-1.6E-2</v>
      </c>
      <c r="L1375" s="94" t="s">
        <v>10</v>
      </c>
    </row>
    <row r="1376" spans="1:12" s="106" customFormat="1" x14ac:dyDescent="0.25">
      <c r="A1376" s="98" t="s">
        <v>2631</v>
      </c>
      <c r="B1376" s="99" t="s">
        <v>2357</v>
      </c>
      <c r="C1376" s="100">
        <v>254</v>
      </c>
      <c r="D1376" s="101">
        <v>0</v>
      </c>
      <c r="E1376" s="102">
        <v>2409</v>
      </c>
      <c r="F1376" s="103">
        <v>272</v>
      </c>
      <c r="G1376" s="101">
        <v>0</v>
      </c>
      <c r="H1376" s="104">
        <v>2410</v>
      </c>
      <c r="I1376" s="100">
        <v>-18</v>
      </c>
      <c r="J1376" s="105">
        <v>1476</v>
      </c>
      <c r="K1376" s="101">
        <v>-6.6000000000000003E-2</v>
      </c>
      <c r="L1376" s="102">
        <v>1977</v>
      </c>
    </row>
    <row r="1377" spans="1:12" s="106" customFormat="1" x14ac:dyDescent="0.25">
      <c r="A1377" s="98" t="s">
        <v>2632</v>
      </c>
      <c r="B1377" s="99" t="s">
        <v>1602</v>
      </c>
      <c r="C1377" s="100">
        <v>498</v>
      </c>
      <c r="D1377" s="101">
        <v>0</v>
      </c>
      <c r="E1377" s="102">
        <v>2202</v>
      </c>
      <c r="F1377" s="103">
        <v>544</v>
      </c>
      <c r="G1377" s="101">
        <v>0</v>
      </c>
      <c r="H1377" s="104">
        <v>2168</v>
      </c>
      <c r="I1377" s="100">
        <v>-46</v>
      </c>
      <c r="J1377" s="105">
        <v>1713</v>
      </c>
      <c r="K1377" s="101">
        <v>-8.5000000000000006E-2</v>
      </c>
      <c r="L1377" s="102">
        <v>2145</v>
      </c>
    </row>
    <row r="1378" spans="1:12" s="106" customFormat="1" x14ac:dyDescent="0.25">
      <c r="A1378" s="98" t="s">
        <v>2633</v>
      </c>
      <c r="B1378" s="99" t="s">
        <v>1665</v>
      </c>
      <c r="C1378" s="100">
        <v>2056</v>
      </c>
      <c r="D1378" s="101">
        <v>0</v>
      </c>
      <c r="E1378" s="102">
        <v>1218</v>
      </c>
      <c r="F1378" s="103">
        <v>2029</v>
      </c>
      <c r="G1378" s="101">
        <v>0</v>
      </c>
      <c r="H1378" s="104">
        <v>1220</v>
      </c>
      <c r="I1378" s="100">
        <v>27</v>
      </c>
      <c r="J1378" s="105">
        <v>1052</v>
      </c>
      <c r="K1378" s="101">
        <v>1.2999999999999999E-2</v>
      </c>
      <c r="L1378" s="102">
        <v>1146</v>
      </c>
    </row>
    <row r="1379" spans="1:12" s="106" customFormat="1" x14ac:dyDescent="0.25">
      <c r="A1379" s="98" t="s">
        <v>2634</v>
      </c>
      <c r="B1379" s="99" t="s">
        <v>2635</v>
      </c>
      <c r="C1379" s="100">
        <v>624</v>
      </c>
      <c r="D1379" s="101">
        <v>0</v>
      </c>
      <c r="E1379" s="102">
        <v>2091</v>
      </c>
      <c r="F1379" s="103">
        <v>686</v>
      </c>
      <c r="G1379" s="101">
        <v>0</v>
      </c>
      <c r="H1379" s="104">
        <v>2045</v>
      </c>
      <c r="I1379" s="100">
        <v>-62</v>
      </c>
      <c r="J1379" s="105">
        <v>1832</v>
      </c>
      <c r="K1379" s="101">
        <v>-0.09</v>
      </c>
      <c r="L1379" s="102">
        <v>2179</v>
      </c>
    </row>
    <row r="1380" spans="1:12" s="106" customFormat="1" x14ac:dyDescent="0.25">
      <c r="A1380" s="98" t="s">
        <v>2636</v>
      </c>
      <c r="B1380" s="99" t="s">
        <v>2637</v>
      </c>
      <c r="C1380" s="100">
        <v>2072</v>
      </c>
      <c r="D1380" s="101">
        <v>0</v>
      </c>
      <c r="E1380" s="102">
        <v>1209</v>
      </c>
      <c r="F1380" s="103">
        <v>2182</v>
      </c>
      <c r="G1380" s="101">
        <v>0</v>
      </c>
      <c r="H1380" s="104">
        <v>1161</v>
      </c>
      <c r="I1380" s="100">
        <v>-110</v>
      </c>
      <c r="J1380" s="105">
        <v>2056</v>
      </c>
      <c r="K1380" s="101">
        <v>-0.05</v>
      </c>
      <c r="L1380" s="102">
        <v>1824</v>
      </c>
    </row>
    <row r="1381" spans="1:12" s="106" customFormat="1" x14ac:dyDescent="0.25">
      <c r="A1381" s="98" t="s">
        <v>2638</v>
      </c>
      <c r="B1381" s="99" t="s">
        <v>2639</v>
      </c>
      <c r="C1381" s="100">
        <v>3924</v>
      </c>
      <c r="D1381" s="101">
        <v>0</v>
      </c>
      <c r="E1381" s="102">
        <v>732</v>
      </c>
      <c r="F1381" s="103">
        <v>4230</v>
      </c>
      <c r="G1381" s="101">
        <v>0</v>
      </c>
      <c r="H1381" s="104">
        <v>661</v>
      </c>
      <c r="I1381" s="100">
        <v>-306</v>
      </c>
      <c r="J1381" s="105">
        <v>2368</v>
      </c>
      <c r="K1381" s="101">
        <v>-7.1999999999999995E-2</v>
      </c>
      <c r="L1381" s="102">
        <v>2034</v>
      </c>
    </row>
    <row r="1382" spans="1:12" s="106" customFormat="1" x14ac:dyDescent="0.25">
      <c r="A1382" s="98" t="s">
        <v>2640</v>
      </c>
      <c r="B1382" s="99" t="s">
        <v>2641</v>
      </c>
      <c r="C1382" s="100">
        <v>448</v>
      </c>
      <c r="D1382" s="101">
        <v>0</v>
      </c>
      <c r="E1382" s="102">
        <v>2246</v>
      </c>
      <c r="F1382" s="103">
        <v>474</v>
      </c>
      <c r="G1382" s="101">
        <v>0</v>
      </c>
      <c r="H1382" s="104">
        <v>2233</v>
      </c>
      <c r="I1382" s="100">
        <v>-26</v>
      </c>
      <c r="J1382" s="105">
        <v>1545</v>
      </c>
      <c r="K1382" s="101">
        <v>-5.5E-2</v>
      </c>
      <c r="L1382" s="102">
        <v>1885</v>
      </c>
    </row>
    <row r="1383" spans="1:12" s="106" customFormat="1" x14ac:dyDescent="0.25">
      <c r="A1383" s="98" t="s">
        <v>2642</v>
      </c>
      <c r="B1383" s="99" t="s">
        <v>2643</v>
      </c>
      <c r="C1383" s="100">
        <v>357</v>
      </c>
      <c r="D1383" s="101">
        <v>0</v>
      </c>
      <c r="E1383" s="102">
        <v>2325</v>
      </c>
      <c r="F1383" s="103">
        <v>354</v>
      </c>
      <c r="G1383" s="101">
        <v>0</v>
      </c>
      <c r="H1383" s="104">
        <v>2341</v>
      </c>
      <c r="I1383" s="100">
        <v>3</v>
      </c>
      <c r="J1383" s="105">
        <v>1246</v>
      </c>
      <c r="K1383" s="101">
        <v>8.0000000000000002E-3</v>
      </c>
      <c r="L1383" s="102">
        <v>1202</v>
      </c>
    </row>
    <row r="1384" spans="1:12" s="106" customFormat="1" x14ac:dyDescent="0.25">
      <c r="A1384" s="98" t="s">
        <v>2644</v>
      </c>
      <c r="B1384" s="99" t="s">
        <v>2645</v>
      </c>
      <c r="C1384" s="100">
        <v>1226</v>
      </c>
      <c r="D1384" s="101">
        <v>0</v>
      </c>
      <c r="E1384" s="102">
        <v>1649</v>
      </c>
      <c r="F1384" s="103">
        <v>1277</v>
      </c>
      <c r="G1384" s="101">
        <v>0</v>
      </c>
      <c r="H1384" s="104">
        <v>1606</v>
      </c>
      <c r="I1384" s="100">
        <v>-51</v>
      </c>
      <c r="J1384" s="105">
        <v>1756</v>
      </c>
      <c r="K1384" s="101">
        <v>-0.04</v>
      </c>
      <c r="L1384" s="102">
        <v>1726</v>
      </c>
    </row>
    <row r="1385" spans="1:12" s="106" customFormat="1" x14ac:dyDescent="0.25">
      <c r="A1385" s="98" t="s">
        <v>2646</v>
      </c>
      <c r="B1385" s="99" t="s">
        <v>1697</v>
      </c>
      <c r="C1385" s="100">
        <v>989</v>
      </c>
      <c r="D1385" s="101">
        <v>0</v>
      </c>
      <c r="E1385" s="102">
        <v>1805</v>
      </c>
      <c r="F1385" s="103">
        <v>939</v>
      </c>
      <c r="G1385" s="101">
        <v>0</v>
      </c>
      <c r="H1385" s="104">
        <v>1847</v>
      </c>
      <c r="I1385" s="100">
        <v>50</v>
      </c>
      <c r="J1385" s="105">
        <v>932</v>
      </c>
      <c r="K1385" s="101">
        <v>5.2999999999999999E-2</v>
      </c>
      <c r="L1385" s="102">
        <v>784</v>
      </c>
    </row>
    <row r="1386" spans="1:12" s="106" customFormat="1" x14ac:dyDescent="0.25">
      <c r="A1386" s="98" t="s">
        <v>2647</v>
      </c>
      <c r="B1386" s="99" t="s">
        <v>2648</v>
      </c>
      <c r="C1386" s="100">
        <v>708</v>
      </c>
      <c r="D1386" s="101">
        <v>0</v>
      </c>
      <c r="E1386" s="102">
        <v>2020</v>
      </c>
      <c r="F1386" s="103">
        <v>671</v>
      </c>
      <c r="G1386" s="101">
        <v>0</v>
      </c>
      <c r="H1386" s="104">
        <v>2060</v>
      </c>
      <c r="I1386" s="100">
        <v>37</v>
      </c>
      <c r="J1386" s="105">
        <v>1000</v>
      </c>
      <c r="K1386" s="101">
        <v>5.5E-2</v>
      </c>
      <c r="L1386" s="102">
        <v>764</v>
      </c>
    </row>
    <row r="1387" spans="1:12" s="106" customFormat="1" x14ac:dyDescent="0.25">
      <c r="A1387" s="98" t="s">
        <v>2649</v>
      </c>
      <c r="B1387" s="99" t="s">
        <v>2650</v>
      </c>
      <c r="C1387" s="100">
        <v>124</v>
      </c>
      <c r="D1387" s="101">
        <v>0</v>
      </c>
      <c r="E1387" s="102">
        <v>2523</v>
      </c>
      <c r="F1387" s="103">
        <v>160</v>
      </c>
      <c r="G1387" s="101">
        <v>0</v>
      </c>
      <c r="H1387" s="104">
        <v>2499</v>
      </c>
      <c r="I1387" s="100">
        <v>-36</v>
      </c>
      <c r="J1387" s="105">
        <v>1640</v>
      </c>
      <c r="K1387" s="101">
        <v>-0.22500000000000001</v>
      </c>
      <c r="L1387" s="102">
        <v>2539</v>
      </c>
    </row>
    <row r="1388" spans="1:12" s="106" customFormat="1" x14ac:dyDescent="0.25">
      <c r="A1388" s="98" t="s">
        <v>2651</v>
      </c>
      <c r="B1388" s="99" t="s">
        <v>2506</v>
      </c>
      <c r="C1388" s="100">
        <v>1816</v>
      </c>
      <c r="D1388" s="101">
        <v>0</v>
      </c>
      <c r="E1388" s="102">
        <v>1324</v>
      </c>
      <c r="F1388" s="103">
        <v>1727</v>
      </c>
      <c r="G1388" s="101">
        <v>0</v>
      </c>
      <c r="H1388" s="104">
        <v>1356</v>
      </c>
      <c r="I1388" s="100">
        <v>89</v>
      </c>
      <c r="J1388" s="105">
        <v>780</v>
      </c>
      <c r="K1388" s="101">
        <v>5.1999999999999998E-2</v>
      </c>
      <c r="L1388" s="102">
        <v>796</v>
      </c>
    </row>
    <row r="1389" spans="1:12" s="106" customFormat="1" x14ac:dyDescent="0.25">
      <c r="A1389" s="98" t="s">
        <v>2652</v>
      </c>
      <c r="B1389" s="99" t="s">
        <v>1625</v>
      </c>
      <c r="C1389" s="100">
        <v>1042</v>
      </c>
      <c r="D1389" s="101">
        <v>0</v>
      </c>
      <c r="E1389" s="102">
        <v>1767</v>
      </c>
      <c r="F1389" s="103">
        <v>1056</v>
      </c>
      <c r="G1389" s="101">
        <v>0</v>
      </c>
      <c r="H1389" s="104">
        <v>1758</v>
      </c>
      <c r="I1389" s="100">
        <v>-14</v>
      </c>
      <c r="J1389" s="105">
        <v>1439</v>
      </c>
      <c r="K1389" s="101">
        <v>-1.2999999999999999E-2</v>
      </c>
      <c r="L1389" s="102">
        <v>1430</v>
      </c>
    </row>
    <row r="1390" spans="1:12" s="106" customFormat="1" x14ac:dyDescent="0.25">
      <c r="A1390" s="98" t="s">
        <v>2653</v>
      </c>
      <c r="B1390" s="99" t="s">
        <v>2654</v>
      </c>
      <c r="C1390" s="100">
        <v>1082</v>
      </c>
      <c r="D1390" s="101">
        <v>0</v>
      </c>
      <c r="E1390" s="102">
        <v>1743</v>
      </c>
      <c r="F1390" s="103">
        <v>1068</v>
      </c>
      <c r="G1390" s="101">
        <v>0</v>
      </c>
      <c r="H1390" s="104">
        <v>1748</v>
      </c>
      <c r="I1390" s="100">
        <v>14</v>
      </c>
      <c r="J1390" s="105">
        <v>1150</v>
      </c>
      <c r="K1390" s="101">
        <v>1.2999999999999999E-2</v>
      </c>
      <c r="L1390" s="102">
        <v>1146</v>
      </c>
    </row>
    <row r="1391" spans="1:12" s="106" customFormat="1" x14ac:dyDescent="0.25">
      <c r="A1391" s="98" t="s">
        <v>2655</v>
      </c>
      <c r="B1391" s="99" t="s">
        <v>2656</v>
      </c>
      <c r="C1391" s="100">
        <v>1083</v>
      </c>
      <c r="D1391" s="101">
        <v>0</v>
      </c>
      <c r="E1391" s="102">
        <v>1742</v>
      </c>
      <c r="F1391" s="103">
        <v>1129</v>
      </c>
      <c r="G1391" s="101">
        <v>0</v>
      </c>
      <c r="H1391" s="104">
        <v>1705</v>
      </c>
      <c r="I1391" s="100">
        <v>-46</v>
      </c>
      <c r="J1391" s="105">
        <v>1713</v>
      </c>
      <c r="K1391" s="101">
        <v>-4.1000000000000002E-2</v>
      </c>
      <c r="L1391" s="102">
        <v>1735</v>
      </c>
    </row>
    <row r="1392" spans="1:12" s="106" customFormat="1" x14ac:dyDescent="0.25">
      <c r="A1392" s="98" t="s">
        <v>2657</v>
      </c>
      <c r="B1392" s="99" t="s">
        <v>492</v>
      </c>
      <c r="C1392" s="100">
        <v>1226</v>
      </c>
      <c r="D1392" s="101">
        <v>0</v>
      </c>
      <c r="E1392" s="102">
        <v>1649</v>
      </c>
      <c r="F1392" s="103">
        <v>1289</v>
      </c>
      <c r="G1392" s="101">
        <v>0</v>
      </c>
      <c r="H1392" s="104">
        <v>1597</v>
      </c>
      <c r="I1392" s="100">
        <v>-63</v>
      </c>
      <c r="J1392" s="105">
        <v>1838</v>
      </c>
      <c r="K1392" s="101">
        <v>-4.9000000000000002E-2</v>
      </c>
      <c r="L1392" s="102">
        <v>1813</v>
      </c>
    </row>
    <row r="1393" spans="1:12" s="106" customFormat="1" x14ac:dyDescent="0.25">
      <c r="A1393" s="98" t="s">
        <v>2658</v>
      </c>
      <c r="B1393" s="99" t="s">
        <v>1798</v>
      </c>
      <c r="C1393" s="100">
        <v>1352</v>
      </c>
      <c r="D1393" s="101">
        <v>0</v>
      </c>
      <c r="E1393" s="102">
        <v>1563</v>
      </c>
      <c r="F1393" s="103">
        <v>1369</v>
      </c>
      <c r="G1393" s="101">
        <v>0</v>
      </c>
      <c r="H1393" s="104">
        <v>1535</v>
      </c>
      <c r="I1393" s="100">
        <v>-17</v>
      </c>
      <c r="J1393" s="105">
        <v>1463</v>
      </c>
      <c r="K1393" s="101">
        <v>-1.2E-2</v>
      </c>
      <c r="L1393" s="102">
        <v>1415</v>
      </c>
    </row>
    <row r="1394" spans="1:12" s="106" customFormat="1" x14ac:dyDescent="0.25">
      <c r="A1394" s="98" t="s">
        <v>2659</v>
      </c>
      <c r="B1394" s="99" t="s">
        <v>2660</v>
      </c>
      <c r="C1394" s="100">
        <v>265</v>
      </c>
      <c r="D1394" s="101">
        <v>0</v>
      </c>
      <c r="E1394" s="102">
        <v>2403</v>
      </c>
      <c r="F1394" s="103">
        <v>294</v>
      </c>
      <c r="G1394" s="101">
        <v>0</v>
      </c>
      <c r="H1394" s="104">
        <v>2389</v>
      </c>
      <c r="I1394" s="100">
        <v>-29</v>
      </c>
      <c r="J1394" s="105">
        <v>1565</v>
      </c>
      <c r="K1394" s="101">
        <v>-9.9000000000000005E-2</v>
      </c>
      <c r="L1394" s="102">
        <v>2246</v>
      </c>
    </row>
    <row r="1395" spans="1:12" s="106" customFormat="1" x14ac:dyDescent="0.25">
      <c r="A1395" s="98" t="s">
        <v>2661</v>
      </c>
      <c r="B1395" s="99" t="s">
        <v>1642</v>
      </c>
      <c r="C1395" s="100">
        <v>305</v>
      </c>
      <c r="D1395" s="101">
        <v>0</v>
      </c>
      <c r="E1395" s="102">
        <v>2374</v>
      </c>
      <c r="F1395" s="103">
        <v>282</v>
      </c>
      <c r="G1395" s="101">
        <v>0</v>
      </c>
      <c r="H1395" s="104">
        <v>2404</v>
      </c>
      <c r="I1395" s="100">
        <v>23</v>
      </c>
      <c r="J1395" s="105">
        <v>1081</v>
      </c>
      <c r="K1395" s="101">
        <v>8.2000000000000003E-2</v>
      </c>
      <c r="L1395" s="102">
        <v>575</v>
      </c>
    </row>
    <row r="1396" spans="1:12" s="106" customFormat="1" x14ac:dyDescent="0.25">
      <c r="A1396" s="98" t="s">
        <v>2662</v>
      </c>
      <c r="B1396" s="99" t="s">
        <v>2663</v>
      </c>
      <c r="C1396" s="100">
        <v>5962</v>
      </c>
      <c r="D1396" s="101">
        <v>0</v>
      </c>
      <c r="E1396" s="102">
        <v>470</v>
      </c>
      <c r="F1396" s="103">
        <v>6271</v>
      </c>
      <c r="G1396" s="101">
        <v>1E-3</v>
      </c>
      <c r="H1396" s="104">
        <v>427</v>
      </c>
      <c r="I1396" s="100">
        <v>-309</v>
      </c>
      <c r="J1396" s="105">
        <v>2371</v>
      </c>
      <c r="K1396" s="101">
        <v>-4.9000000000000002E-2</v>
      </c>
      <c r="L1396" s="102">
        <v>1813</v>
      </c>
    </row>
    <row r="1397" spans="1:12" s="106" customFormat="1" x14ac:dyDescent="0.25">
      <c r="A1397" s="98" t="s">
        <v>2664</v>
      </c>
      <c r="B1397" s="99" t="s">
        <v>2665</v>
      </c>
      <c r="C1397" s="100">
        <v>2759</v>
      </c>
      <c r="D1397" s="101">
        <v>0</v>
      </c>
      <c r="E1397" s="102">
        <v>976</v>
      </c>
      <c r="F1397" s="103">
        <v>2710</v>
      </c>
      <c r="G1397" s="101">
        <v>0</v>
      </c>
      <c r="H1397" s="104">
        <v>972</v>
      </c>
      <c r="I1397" s="100">
        <v>49</v>
      </c>
      <c r="J1397" s="105">
        <v>939</v>
      </c>
      <c r="K1397" s="101">
        <v>1.7999999999999999E-2</v>
      </c>
      <c r="L1397" s="102">
        <v>1093</v>
      </c>
    </row>
    <row r="1398" spans="1:12" s="106" customFormat="1" x14ac:dyDescent="0.25">
      <c r="A1398" s="98" t="s">
        <v>2666</v>
      </c>
      <c r="B1398" s="99" t="s">
        <v>2667</v>
      </c>
      <c r="C1398" s="100">
        <v>741</v>
      </c>
      <c r="D1398" s="101">
        <v>0</v>
      </c>
      <c r="E1398" s="102">
        <v>1990</v>
      </c>
      <c r="F1398" s="103">
        <v>764</v>
      </c>
      <c r="G1398" s="101">
        <v>0</v>
      </c>
      <c r="H1398" s="104">
        <v>1981</v>
      </c>
      <c r="I1398" s="100">
        <v>-23</v>
      </c>
      <c r="J1398" s="105">
        <v>1522</v>
      </c>
      <c r="K1398" s="101">
        <v>-0.03</v>
      </c>
      <c r="L1398" s="102">
        <v>1611</v>
      </c>
    </row>
    <row r="1399" spans="1:12" s="106" customFormat="1" x14ac:dyDescent="0.25">
      <c r="A1399" s="98" t="s">
        <v>2668</v>
      </c>
      <c r="B1399" s="99" t="s">
        <v>2669</v>
      </c>
      <c r="C1399" s="100">
        <v>1255</v>
      </c>
      <c r="D1399" s="101">
        <v>0</v>
      </c>
      <c r="E1399" s="102">
        <v>1624</v>
      </c>
      <c r="F1399" s="103">
        <v>1232</v>
      </c>
      <c r="G1399" s="101">
        <v>0</v>
      </c>
      <c r="H1399" s="104">
        <v>1637</v>
      </c>
      <c r="I1399" s="100">
        <v>23</v>
      </c>
      <c r="J1399" s="105">
        <v>1081</v>
      </c>
      <c r="K1399" s="101">
        <v>1.9E-2</v>
      </c>
      <c r="L1399" s="102">
        <v>1085</v>
      </c>
    </row>
    <row r="1400" spans="1:12" s="106" customFormat="1" x14ac:dyDescent="0.25">
      <c r="A1400" s="98" t="s">
        <v>2670</v>
      </c>
      <c r="B1400" s="99" t="s">
        <v>888</v>
      </c>
      <c r="C1400" s="100">
        <v>2547</v>
      </c>
      <c r="D1400" s="101">
        <v>0</v>
      </c>
      <c r="E1400" s="102">
        <v>1040</v>
      </c>
      <c r="F1400" s="103">
        <v>2432</v>
      </c>
      <c r="G1400" s="101">
        <v>0</v>
      </c>
      <c r="H1400" s="104">
        <v>1065</v>
      </c>
      <c r="I1400" s="100">
        <v>115</v>
      </c>
      <c r="J1400" s="105">
        <v>701</v>
      </c>
      <c r="K1400" s="101">
        <v>4.7E-2</v>
      </c>
      <c r="L1400" s="102">
        <v>833</v>
      </c>
    </row>
    <row r="1401" spans="1:12" s="106" customFormat="1" x14ac:dyDescent="0.25">
      <c r="A1401" s="98" t="s">
        <v>2671</v>
      </c>
      <c r="B1401" s="99" t="s">
        <v>2672</v>
      </c>
      <c r="C1401" s="100">
        <v>528</v>
      </c>
      <c r="D1401" s="101">
        <v>0</v>
      </c>
      <c r="E1401" s="102">
        <v>2159</v>
      </c>
      <c r="F1401" s="103">
        <v>525</v>
      </c>
      <c r="G1401" s="101">
        <v>0</v>
      </c>
      <c r="H1401" s="104">
        <v>2189</v>
      </c>
      <c r="I1401" s="100">
        <v>3</v>
      </c>
      <c r="J1401" s="105">
        <v>1246</v>
      </c>
      <c r="K1401" s="101">
        <v>6.0000000000000001E-3</v>
      </c>
      <c r="L1401" s="102">
        <v>1217</v>
      </c>
    </row>
    <row r="1402" spans="1:12" s="106" customFormat="1" x14ac:dyDescent="0.25">
      <c r="A1402" s="98" t="s">
        <v>2673</v>
      </c>
      <c r="B1402" s="99" t="s">
        <v>2674</v>
      </c>
      <c r="C1402" s="100">
        <v>1157</v>
      </c>
      <c r="D1402" s="101">
        <v>0</v>
      </c>
      <c r="E1402" s="102">
        <v>1693</v>
      </c>
      <c r="F1402" s="103">
        <v>1246</v>
      </c>
      <c r="G1402" s="101">
        <v>0</v>
      </c>
      <c r="H1402" s="104">
        <v>1628</v>
      </c>
      <c r="I1402" s="100">
        <v>-89</v>
      </c>
      <c r="J1402" s="105">
        <v>1965</v>
      </c>
      <c r="K1402" s="101">
        <v>-7.0999999999999994E-2</v>
      </c>
      <c r="L1402" s="102">
        <v>2025</v>
      </c>
    </row>
    <row r="1403" spans="1:12" s="106" customFormat="1" x14ac:dyDescent="0.25">
      <c r="A1403" s="98" t="s">
        <v>2675</v>
      </c>
      <c r="B1403" s="99" t="s">
        <v>2676</v>
      </c>
      <c r="C1403" s="100">
        <v>157</v>
      </c>
      <c r="D1403" s="101">
        <v>0</v>
      </c>
      <c r="E1403" s="102">
        <v>2500</v>
      </c>
      <c r="F1403" s="103">
        <v>151</v>
      </c>
      <c r="G1403" s="101">
        <v>0</v>
      </c>
      <c r="H1403" s="104">
        <v>2504</v>
      </c>
      <c r="I1403" s="100">
        <v>6</v>
      </c>
      <c r="J1403" s="105">
        <v>1220</v>
      </c>
      <c r="K1403" s="101">
        <v>0.04</v>
      </c>
      <c r="L1403" s="102">
        <v>898</v>
      </c>
    </row>
    <row r="1404" spans="1:12" s="106" customFormat="1" x14ac:dyDescent="0.25">
      <c r="A1404" s="98" t="s">
        <v>2677</v>
      </c>
      <c r="B1404" s="99" t="s">
        <v>166</v>
      </c>
      <c r="C1404" s="100">
        <v>855</v>
      </c>
      <c r="D1404" s="101">
        <v>0</v>
      </c>
      <c r="E1404" s="102">
        <v>1906</v>
      </c>
      <c r="F1404" s="103">
        <v>816</v>
      </c>
      <c r="G1404" s="101">
        <v>0</v>
      </c>
      <c r="H1404" s="104">
        <v>1946</v>
      </c>
      <c r="I1404" s="100">
        <v>39</v>
      </c>
      <c r="J1404" s="105">
        <v>985</v>
      </c>
      <c r="K1404" s="101">
        <v>4.8000000000000001E-2</v>
      </c>
      <c r="L1404" s="102">
        <v>824</v>
      </c>
    </row>
    <row r="1405" spans="1:12" s="106" customFormat="1" x14ac:dyDescent="0.25">
      <c r="A1405" s="98" t="s">
        <v>2678</v>
      </c>
      <c r="B1405" s="99" t="s">
        <v>2679</v>
      </c>
      <c r="C1405" s="100">
        <v>1424</v>
      </c>
      <c r="D1405" s="101">
        <v>0</v>
      </c>
      <c r="E1405" s="102">
        <v>1521</v>
      </c>
      <c r="F1405" s="103">
        <v>1346</v>
      </c>
      <c r="G1405" s="101">
        <v>0</v>
      </c>
      <c r="H1405" s="104">
        <v>1553</v>
      </c>
      <c r="I1405" s="100">
        <v>78</v>
      </c>
      <c r="J1405" s="105">
        <v>821</v>
      </c>
      <c r="K1405" s="101">
        <v>5.8000000000000003E-2</v>
      </c>
      <c r="L1405" s="102">
        <v>735</v>
      </c>
    </row>
    <row r="1406" spans="1:12" s="106" customFormat="1" x14ac:dyDescent="0.25">
      <c r="A1406" s="98" t="s">
        <v>2680</v>
      </c>
      <c r="B1406" s="99" t="s">
        <v>513</v>
      </c>
      <c r="C1406" s="100">
        <v>1926</v>
      </c>
      <c r="D1406" s="101">
        <v>0</v>
      </c>
      <c r="E1406" s="102">
        <v>1277</v>
      </c>
      <c r="F1406" s="103">
        <v>1931</v>
      </c>
      <c r="G1406" s="101">
        <v>0</v>
      </c>
      <c r="H1406" s="104">
        <v>1257</v>
      </c>
      <c r="I1406" s="100">
        <v>-5</v>
      </c>
      <c r="J1406" s="105">
        <v>1332</v>
      </c>
      <c r="K1406" s="101">
        <v>-3.0000000000000001E-3</v>
      </c>
      <c r="L1406" s="102">
        <v>1316</v>
      </c>
    </row>
    <row r="1407" spans="1:12" s="106" customFormat="1" x14ac:dyDescent="0.25">
      <c r="A1407" s="98" t="s">
        <v>2681</v>
      </c>
      <c r="B1407" s="99" t="s">
        <v>2682</v>
      </c>
      <c r="C1407" s="100">
        <v>2622</v>
      </c>
      <c r="D1407" s="101">
        <v>0</v>
      </c>
      <c r="E1407" s="102">
        <v>1017</v>
      </c>
      <c r="F1407" s="103">
        <v>2591</v>
      </c>
      <c r="G1407" s="101">
        <v>0</v>
      </c>
      <c r="H1407" s="104">
        <v>1010</v>
      </c>
      <c r="I1407" s="100">
        <v>31</v>
      </c>
      <c r="J1407" s="105">
        <v>1035</v>
      </c>
      <c r="K1407" s="101">
        <v>1.2E-2</v>
      </c>
      <c r="L1407" s="102">
        <v>1153</v>
      </c>
    </row>
    <row r="1408" spans="1:12" s="106" customFormat="1" x14ac:dyDescent="0.25">
      <c r="A1408" s="98" t="s">
        <v>2683</v>
      </c>
      <c r="B1408" s="99" t="s">
        <v>2684</v>
      </c>
      <c r="C1408" s="100">
        <v>67</v>
      </c>
      <c r="D1408" s="101">
        <v>0</v>
      </c>
      <c r="E1408" s="102">
        <v>2549</v>
      </c>
      <c r="F1408" s="103">
        <v>85</v>
      </c>
      <c r="G1408" s="101">
        <v>0</v>
      </c>
      <c r="H1408" s="104">
        <v>2546</v>
      </c>
      <c r="I1408" s="100">
        <v>-18</v>
      </c>
      <c r="J1408" s="105">
        <v>1476</v>
      </c>
      <c r="K1408" s="101">
        <v>-0.21199999999999999</v>
      </c>
      <c r="L1408" s="102">
        <v>2528</v>
      </c>
    </row>
    <row r="1409" spans="1:12" s="106" customFormat="1" x14ac:dyDescent="0.25">
      <c r="A1409" s="98" t="s">
        <v>2685</v>
      </c>
      <c r="B1409" s="99" t="s">
        <v>2628</v>
      </c>
      <c r="C1409" s="100">
        <v>1749</v>
      </c>
      <c r="D1409" s="101">
        <v>0</v>
      </c>
      <c r="E1409" s="102">
        <v>1354</v>
      </c>
      <c r="F1409" s="103">
        <v>1800</v>
      </c>
      <c r="G1409" s="101">
        <v>0</v>
      </c>
      <c r="H1409" s="104">
        <v>1321</v>
      </c>
      <c r="I1409" s="100">
        <v>-51</v>
      </c>
      <c r="J1409" s="105">
        <v>1756</v>
      </c>
      <c r="K1409" s="101">
        <v>-2.8000000000000001E-2</v>
      </c>
      <c r="L1409" s="102">
        <v>1587</v>
      </c>
    </row>
    <row r="1410" spans="1:12" s="90" customFormat="1" ht="12.75" x14ac:dyDescent="0.2">
      <c r="A1410" s="91" t="s">
        <v>2686</v>
      </c>
      <c r="B1410" s="90" t="s">
        <v>2687</v>
      </c>
      <c r="C1410" s="92">
        <v>24636</v>
      </c>
      <c r="D1410" s="93">
        <v>2E-3</v>
      </c>
      <c r="E1410" s="94" t="s">
        <v>10</v>
      </c>
      <c r="F1410" s="95">
        <v>22821</v>
      </c>
      <c r="G1410" s="93">
        <v>2E-3</v>
      </c>
      <c r="H1410" s="96" t="s">
        <v>10</v>
      </c>
      <c r="I1410" s="92">
        <v>1815</v>
      </c>
      <c r="J1410" s="97" t="s">
        <v>10</v>
      </c>
      <c r="K1410" s="93">
        <v>0.08</v>
      </c>
      <c r="L1410" s="94" t="s">
        <v>10</v>
      </c>
    </row>
    <row r="1411" spans="1:12" s="106" customFormat="1" x14ac:dyDescent="0.25">
      <c r="A1411" s="98" t="s">
        <v>2688</v>
      </c>
      <c r="B1411" s="99" t="s">
        <v>2689</v>
      </c>
      <c r="C1411" s="100">
        <v>830</v>
      </c>
      <c r="D1411" s="101">
        <v>0</v>
      </c>
      <c r="E1411" s="102">
        <v>1927</v>
      </c>
      <c r="F1411" s="103">
        <v>726</v>
      </c>
      <c r="G1411" s="101">
        <v>0</v>
      </c>
      <c r="H1411" s="104">
        <v>2013</v>
      </c>
      <c r="I1411" s="100">
        <v>104</v>
      </c>
      <c r="J1411" s="105">
        <v>733</v>
      </c>
      <c r="K1411" s="101">
        <v>0.14299999999999999</v>
      </c>
      <c r="L1411" s="102">
        <v>318</v>
      </c>
    </row>
    <row r="1412" spans="1:12" s="106" customFormat="1" x14ac:dyDescent="0.25">
      <c r="A1412" s="98" t="s">
        <v>2690</v>
      </c>
      <c r="B1412" s="99" t="s">
        <v>2691</v>
      </c>
      <c r="C1412" s="100">
        <v>1547</v>
      </c>
      <c r="D1412" s="101">
        <v>0</v>
      </c>
      <c r="E1412" s="102">
        <v>1455</v>
      </c>
      <c r="F1412" s="103">
        <v>1464</v>
      </c>
      <c r="G1412" s="101">
        <v>0</v>
      </c>
      <c r="H1412" s="104">
        <v>1487</v>
      </c>
      <c r="I1412" s="100">
        <v>83</v>
      </c>
      <c r="J1412" s="105">
        <v>803</v>
      </c>
      <c r="K1412" s="101">
        <v>5.7000000000000002E-2</v>
      </c>
      <c r="L1412" s="102">
        <v>743</v>
      </c>
    </row>
    <row r="1413" spans="1:12" s="106" customFormat="1" x14ac:dyDescent="0.25">
      <c r="A1413" s="98" t="s">
        <v>2692</v>
      </c>
      <c r="B1413" s="99" t="s">
        <v>2693</v>
      </c>
      <c r="C1413" s="100">
        <v>3478</v>
      </c>
      <c r="D1413" s="101">
        <v>0</v>
      </c>
      <c r="E1413" s="102">
        <v>807</v>
      </c>
      <c r="F1413" s="103">
        <v>3252</v>
      </c>
      <c r="G1413" s="101">
        <v>0</v>
      </c>
      <c r="H1413" s="104">
        <v>840</v>
      </c>
      <c r="I1413" s="100">
        <v>226</v>
      </c>
      <c r="J1413" s="105">
        <v>500</v>
      </c>
      <c r="K1413" s="101">
        <v>6.9000000000000006E-2</v>
      </c>
      <c r="L1413" s="102">
        <v>661</v>
      </c>
    </row>
    <row r="1414" spans="1:12" s="106" customFormat="1" x14ac:dyDescent="0.25">
      <c r="A1414" s="98" t="s">
        <v>2694</v>
      </c>
      <c r="B1414" s="99" t="s">
        <v>2695</v>
      </c>
      <c r="C1414" s="100">
        <v>2811</v>
      </c>
      <c r="D1414" s="101">
        <v>0</v>
      </c>
      <c r="E1414" s="102">
        <v>957</v>
      </c>
      <c r="F1414" s="103">
        <v>2544</v>
      </c>
      <c r="G1414" s="101">
        <v>0</v>
      </c>
      <c r="H1414" s="104">
        <v>1026</v>
      </c>
      <c r="I1414" s="100">
        <v>267</v>
      </c>
      <c r="J1414" s="105">
        <v>461</v>
      </c>
      <c r="K1414" s="101">
        <v>0.105</v>
      </c>
      <c r="L1414" s="102">
        <v>465</v>
      </c>
    </row>
    <row r="1415" spans="1:12" s="106" customFormat="1" x14ac:dyDescent="0.25">
      <c r="A1415" s="98" t="s">
        <v>2696</v>
      </c>
      <c r="B1415" s="99" t="s">
        <v>1710</v>
      </c>
      <c r="C1415" s="100">
        <v>617</v>
      </c>
      <c r="D1415" s="101">
        <v>0</v>
      </c>
      <c r="E1415" s="102">
        <v>2094</v>
      </c>
      <c r="F1415" s="103">
        <v>548</v>
      </c>
      <c r="G1415" s="101">
        <v>0</v>
      </c>
      <c r="H1415" s="104">
        <v>2165</v>
      </c>
      <c r="I1415" s="100">
        <v>69</v>
      </c>
      <c r="J1415" s="105">
        <v>849</v>
      </c>
      <c r="K1415" s="101">
        <v>0.126</v>
      </c>
      <c r="L1415" s="102">
        <v>380</v>
      </c>
    </row>
    <row r="1416" spans="1:12" s="106" customFormat="1" x14ac:dyDescent="0.25">
      <c r="A1416" s="98" t="s">
        <v>2697</v>
      </c>
      <c r="B1416" s="99" t="s">
        <v>2698</v>
      </c>
      <c r="C1416" s="100">
        <v>785</v>
      </c>
      <c r="D1416" s="101">
        <v>0</v>
      </c>
      <c r="E1416" s="102">
        <v>1959</v>
      </c>
      <c r="F1416" s="103">
        <v>750</v>
      </c>
      <c r="G1416" s="101">
        <v>0</v>
      </c>
      <c r="H1416" s="104">
        <v>1987</v>
      </c>
      <c r="I1416" s="100">
        <v>35</v>
      </c>
      <c r="J1416" s="105">
        <v>1009</v>
      </c>
      <c r="K1416" s="101">
        <v>4.7E-2</v>
      </c>
      <c r="L1416" s="102">
        <v>833</v>
      </c>
    </row>
    <row r="1417" spans="1:12" s="106" customFormat="1" x14ac:dyDescent="0.25">
      <c r="A1417" s="98" t="s">
        <v>2699</v>
      </c>
      <c r="B1417" s="99" t="s">
        <v>2700</v>
      </c>
      <c r="C1417" s="100">
        <v>642</v>
      </c>
      <c r="D1417" s="101">
        <v>0</v>
      </c>
      <c r="E1417" s="102">
        <v>2072</v>
      </c>
      <c r="F1417" s="103">
        <v>627</v>
      </c>
      <c r="G1417" s="101">
        <v>0</v>
      </c>
      <c r="H1417" s="104">
        <v>2095</v>
      </c>
      <c r="I1417" s="100">
        <v>15</v>
      </c>
      <c r="J1417" s="105">
        <v>1140</v>
      </c>
      <c r="K1417" s="101">
        <v>2.4E-2</v>
      </c>
      <c r="L1417" s="102">
        <v>1039</v>
      </c>
    </row>
    <row r="1418" spans="1:12" s="106" customFormat="1" x14ac:dyDescent="0.25">
      <c r="A1418" s="98" t="s">
        <v>2701</v>
      </c>
      <c r="B1418" s="99" t="s">
        <v>2702</v>
      </c>
      <c r="C1418" s="100">
        <v>936</v>
      </c>
      <c r="D1418" s="101">
        <v>0</v>
      </c>
      <c r="E1418" s="102">
        <v>1842</v>
      </c>
      <c r="F1418" s="103">
        <v>861</v>
      </c>
      <c r="G1418" s="101">
        <v>0</v>
      </c>
      <c r="H1418" s="104">
        <v>1906</v>
      </c>
      <c r="I1418" s="100">
        <v>75</v>
      </c>
      <c r="J1418" s="105">
        <v>831</v>
      </c>
      <c r="K1418" s="101">
        <v>8.6999999999999994E-2</v>
      </c>
      <c r="L1418" s="102">
        <v>547</v>
      </c>
    </row>
    <row r="1419" spans="1:12" s="106" customFormat="1" x14ac:dyDescent="0.25">
      <c r="A1419" s="98" t="s">
        <v>2703</v>
      </c>
      <c r="B1419" s="99" t="s">
        <v>1045</v>
      </c>
      <c r="C1419" s="100">
        <v>2088</v>
      </c>
      <c r="D1419" s="101">
        <v>0</v>
      </c>
      <c r="E1419" s="102">
        <v>1205</v>
      </c>
      <c r="F1419" s="103">
        <v>1758</v>
      </c>
      <c r="G1419" s="101">
        <v>0</v>
      </c>
      <c r="H1419" s="104">
        <v>1339</v>
      </c>
      <c r="I1419" s="100">
        <v>330</v>
      </c>
      <c r="J1419" s="105">
        <v>411</v>
      </c>
      <c r="K1419" s="101">
        <v>0.188</v>
      </c>
      <c r="L1419" s="102">
        <v>221</v>
      </c>
    </row>
    <row r="1420" spans="1:12" s="106" customFormat="1" x14ac:dyDescent="0.25">
      <c r="A1420" s="98" t="s">
        <v>2704</v>
      </c>
      <c r="B1420" s="99" t="s">
        <v>675</v>
      </c>
      <c r="C1420" s="100">
        <v>2237</v>
      </c>
      <c r="D1420" s="101">
        <v>0</v>
      </c>
      <c r="E1420" s="102">
        <v>1157</v>
      </c>
      <c r="F1420" s="103">
        <v>2042</v>
      </c>
      <c r="G1420" s="101">
        <v>0</v>
      </c>
      <c r="H1420" s="104">
        <v>1214</v>
      </c>
      <c r="I1420" s="100">
        <v>195</v>
      </c>
      <c r="J1420" s="105">
        <v>545</v>
      </c>
      <c r="K1420" s="101">
        <v>9.5000000000000001E-2</v>
      </c>
      <c r="L1420" s="102">
        <v>507</v>
      </c>
    </row>
    <row r="1421" spans="1:12" s="106" customFormat="1" x14ac:dyDescent="0.25">
      <c r="A1421" s="98" t="s">
        <v>2705</v>
      </c>
      <c r="B1421" s="99" t="s">
        <v>2706</v>
      </c>
      <c r="C1421" s="100">
        <v>925</v>
      </c>
      <c r="D1421" s="101">
        <v>0</v>
      </c>
      <c r="E1421" s="102">
        <v>1854</v>
      </c>
      <c r="F1421" s="103">
        <v>977</v>
      </c>
      <c r="G1421" s="101">
        <v>0</v>
      </c>
      <c r="H1421" s="104">
        <v>1816</v>
      </c>
      <c r="I1421" s="100">
        <v>-52</v>
      </c>
      <c r="J1421" s="105">
        <v>1761</v>
      </c>
      <c r="K1421" s="101">
        <v>-5.2999999999999999E-2</v>
      </c>
      <c r="L1421" s="102">
        <v>1864</v>
      </c>
    </row>
    <row r="1422" spans="1:12" s="106" customFormat="1" x14ac:dyDescent="0.25">
      <c r="A1422" s="98" t="s">
        <v>2707</v>
      </c>
      <c r="B1422" s="99" t="s">
        <v>2708</v>
      </c>
      <c r="C1422" s="100">
        <v>834</v>
      </c>
      <c r="D1422" s="101">
        <v>0</v>
      </c>
      <c r="E1422" s="102">
        <v>1923</v>
      </c>
      <c r="F1422" s="103">
        <v>724</v>
      </c>
      <c r="G1422" s="101">
        <v>0</v>
      </c>
      <c r="H1422" s="104">
        <v>2014</v>
      </c>
      <c r="I1422" s="100">
        <v>110</v>
      </c>
      <c r="J1422" s="105">
        <v>714</v>
      </c>
      <c r="K1422" s="101">
        <v>0.152</v>
      </c>
      <c r="L1422" s="102">
        <v>299</v>
      </c>
    </row>
    <row r="1423" spans="1:12" s="106" customFormat="1" x14ac:dyDescent="0.25">
      <c r="A1423" s="98" t="s">
        <v>2709</v>
      </c>
      <c r="B1423" s="99" t="s">
        <v>1317</v>
      </c>
      <c r="C1423" s="100">
        <v>1250</v>
      </c>
      <c r="D1423" s="101">
        <v>0</v>
      </c>
      <c r="E1423" s="102">
        <v>1626</v>
      </c>
      <c r="F1423" s="103">
        <v>1261</v>
      </c>
      <c r="G1423" s="101">
        <v>0</v>
      </c>
      <c r="H1423" s="104">
        <v>1617</v>
      </c>
      <c r="I1423" s="100">
        <v>-11</v>
      </c>
      <c r="J1423" s="105">
        <v>1402</v>
      </c>
      <c r="K1423" s="101">
        <v>-8.9999999999999993E-3</v>
      </c>
      <c r="L1423" s="102">
        <v>1386</v>
      </c>
    </row>
    <row r="1424" spans="1:12" s="106" customFormat="1" x14ac:dyDescent="0.25">
      <c r="A1424" s="98" t="s">
        <v>2710</v>
      </c>
      <c r="B1424" s="99" t="s">
        <v>2711</v>
      </c>
      <c r="C1424" s="100">
        <v>697</v>
      </c>
      <c r="D1424" s="101">
        <v>0</v>
      </c>
      <c r="E1424" s="102">
        <v>2027</v>
      </c>
      <c r="F1424" s="103">
        <v>711</v>
      </c>
      <c r="G1424" s="101">
        <v>0</v>
      </c>
      <c r="H1424" s="104">
        <v>2027</v>
      </c>
      <c r="I1424" s="100">
        <v>-14</v>
      </c>
      <c r="J1424" s="105">
        <v>1439</v>
      </c>
      <c r="K1424" s="101">
        <v>-0.02</v>
      </c>
      <c r="L1424" s="102">
        <v>1500</v>
      </c>
    </row>
    <row r="1425" spans="1:12" s="106" customFormat="1" x14ac:dyDescent="0.25">
      <c r="A1425" s="98" t="s">
        <v>2712</v>
      </c>
      <c r="B1425" s="99" t="s">
        <v>2713</v>
      </c>
      <c r="C1425" s="100">
        <v>981</v>
      </c>
      <c r="D1425" s="101">
        <v>0</v>
      </c>
      <c r="E1425" s="102">
        <v>1809</v>
      </c>
      <c r="F1425" s="103">
        <v>819</v>
      </c>
      <c r="G1425" s="101">
        <v>0</v>
      </c>
      <c r="H1425" s="104">
        <v>1944</v>
      </c>
      <c r="I1425" s="100">
        <v>162</v>
      </c>
      <c r="J1425" s="105">
        <v>601</v>
      </c>
      <c r="K1425" s="101">
        <v>0.19800000000000001</v>
      </c>
      <c r="L1425" s="102">
        <v>207</v>
      </c>
    </row>
    <row r="1426" spans="1:12" s="106" customFormat="1" x14ac:dyDescent="0.25">
      <c r="A1426" s="98" t="s">
        <v>2714</v>
      </c>
      <c r="B1426" s="99" t="s">
        <v>980</v>
      </c>
      <c r="C1426" s="100">
        <v>1240</v>
      </c>
      <c r="D1426" s="101">
        <v>0</v>
      </c>
      <c r="E1426" s="102">
        <v>1634</v>
      </c>
      <c r="F1426" s="103">
        <v>1159</v>
      </c>
      <c r="G1426" s="101">
        <v>0</v>
      </c>
      <c r="H1426" s="104">
        <v>1686</v>
      </c>
      <c r="I1426" s="100">
        <v>81</v>
      </c>
      <c r="J1426" s="105">
        <v>812</v>
      </c>
      <c r="K1426" s="101">
        <v>7.0000000000000007E-2</v>
      </c>
      <c r="L1426" s="102">
        <v>651</v>
      </c>
    </row>
    <row r="1427" spans="1:12" s="106" customFormat="1" x14ac:dyDescent="0.25">
      <c r="A1427" s="98" t="s">
        <v>2715</v>
      </c>
      <c r="B1427" s="99" t="s">
        <v>1454</v>
      </c>
      <c r="C1427" s="100">
        <v>2738</v>
      </c>
      <c r="D1427" s="101">
        <v>0</v>
      </c>
      <c r="E1427" s="102">
        <v>979</v>
      </c>
      <c r="F1427" s="103">
        <v>2598</v>
      </c>
      <c r="G1427" s="101">
        <v>0</v>
      </c>
      <c r="H1427" s="104">
        <v>1008</v>
      </c>
      <c r="I1427" s="100">
        <v>140</v>
      </c>
      <c r="J1427" s="105">
        <v>650</v>
      </c>
      <c r="K1427" s="101">
        <v>5.3999999999999999E-2</v>
      </c>
      <c r="L1427" s="102">
        <v>775</v>
      </c>
    </row>
    <row r="1428" spans="1:12" s="90" customFormat="1" ht="12.75" x14ac:dyDescent="0.2">
      <c r="A1428" s="91" t="s">
        <v>2716</v>
      </c>
      <c r="B1428" s="90" t="s">
        <v>2717</v>
      </c>
      <c r="C1428" s="92">
        <v>214437</v>
      </c>
      <c r="D1428" s="93">
        <v>1.7000000000000001E-2</v>
      </c>
      <c r="E1428" s="94" t="s">
        <v>10</v>
      </c>
      <c r="F1428" s="95">
        <v>213295</v>
      </c>
      <c r="G1428" s="93">
        <v>1.7000000000000001E-2</v>
      </c>
      <c r="H1428" s="96" t="s">
        <v>10</v>
      </c>
      <c r="I1428" s="92">
        <v>1142</v>
      </c>
      <c r="J1428" s="97" t="s">
        <v>10</v>
      </c>
      <c r="K1428" s="93">
        <v>5.0000000000000001E-3</v>
      </c>
      <c r="L1428" s="94" t="s">
        <v>10</v>
      </c>
    </row>
    <row r="1429" spans="1:12" s="106" customFormat="1" x14ac:dyDescent="0.25">
      <c r="A1429" s="98" t="s">
        <v>2718</v>
      </c>
      <c r="B1429" s="99" t="s">
        <v>2719</v>
      </c>
      <c r="C1429" s="100">
        <v>1743</v>
      </c>
      <c r="D1429" s="101">
        <v>0</v>
      </c>
      <c r="E1429" s="102">
        <v>1357</v>
      </c>
      <c r="F1429" s="103">
        <v>1616</v>
      </c>
      <c r="G1429" s="101">
        <v>0</v>
      </c>
      <c r="H1429" s="104">
        <v>1409</v>
      </c>
      <c r="I1429" s="100">
        <v>127</v>
      </c>
      <c r="J1429" s="105">
        <v>678</v>
      </c>
      <c r="K1429" s="101">
        <v>7.9000000000000001E-2</v>
      </c>
      <c r="L1429" s="102">
        <v>595</v>
      </c>
    </row>
    <row r="1430" spans="1:12" s="106" customFormat="1" x14ac:dyDescent="0.25">
      <c r="A1430" s="98" t="s">
        <v>2720</v>
      </c>
      <c r="B1430" s="99" t="s">
        <v>2721</v>
      </c>
      <c r="C1430" s="100">
        <v>6984</v>
      </c>
      <c r="D1430" s="101">
        <v>1E-3</v>
      </c>
      <c r="E1430" s="102">
        <v>401</v>
      </c>
      <c r="F1430" s="103">
        <v>6220</v>
      </c>
      <c r="G1430" s="101">
        <v>1E-3</v>
      </c>
      <c r="H1430" s="104">
        <v>429</v>
      </c>
      <c r="I1430" s="100">
        <v>764</v>
      </c>
      <c r="J1430" s="105">
        <v>250</v>
      </c>
      <c r="K1430" s="101">
        <v>0.123</v>
      </c>
      <c r="L1430" s="102">
        <v>389</v>
      </c>
    </row>
    <row r="1431" spans="1:12" s="106" customFormat="1" x14ac:dyDescent="0.25">
      <c r="A1431" s="98" t="s">
        <v>2722</v>
      </c>
      <c r="B1431" s="99" t="s">
        <v>1816</v>
      </c>
      <c r="C1431" s="100">
        <v>1908</v>
      </c>
      <c r="D1431" s="101">
        <v>0</v>
      </c>
      <c r="E1431" s="102">
        <v>1285</v>
      </c>
      <c r="F1431" s="103">
        <v>1881</v>
      </c>
      <c r="G1431" s="101">
        <v>0</v>
      </c>
      <c r="H1431" s="104">
        <v>1281</v>
      </c>
      <c r="I1431" s="100">
        <v>27</v>
      </c>
      <c r="J1431" s="105">
        <v>1052</v>
      </c>
      <c r="K1431" s="101">
        <v>1.4E-2</v>
      </c>
      <c r="L1431" s="102">
        <v>1135</v>
      </c>
    </row>
    <row r="1432" spans="1:12" s="106" customFormat="1" x14ac:dyDescent="0.25">
      <c r="A1432" s="98" t="s">
        <v>2723</v>
      </c>
      <c r="B1432" s="99" t="s">
        <v>2724</v>
      </c>
      <c r="C1432" s="100">
        <v>6564</v>
      </c>
      <c r="D1432" s="101">
        <v>1E-3</v>
      </c>
      <c r="E1432" s="102">
        <v>428</v>
      </c>
      <c r="F1432" s="103">
        <v>7027</v>
      </c>
      <c r="G1432" s="101">
        <v>1E-3</v>
      </c>
      <c r="H1432" s="104">
        <v>358</v>
      </c>
      <c r="I1432" s="100">
        <v>-463</v>
      </c>
      <c r="J1432" s="105">
        <v>2444</v>
      </c>
      <c r="K1432" s="101">
        <v>-6.6000000000000003E-2</v>
      </c>
      <c r="L1432" s="102">
        <v>1977</v>
      </c>
    </row>
    <row r="1433" spans="1:12" s="106" customFormat="1" x14ac:dyDescent="0.25">
      <c r="A1433" s="98" t="s">
        <v>2725</v>
      </c>
      <c r="B1433" s="99" t="s">
        <v>2726</v>
      </c>
      <c r="C1433" s="100">
        <v>8891</v>
      </c>
      <c r="D1433" s="101">
        <v>1E-3</v>
      </c>
      <c r="E1433" s="102">
        <v>294</v>
      </c>
      <c r="F1433" s="103">
        <v>9804</v>
      </c>
      <c r="G1433" s="101">
        <v>1E-3</v>
      </c>
      <c r="H1433" s="104">
        <v>242</v>
      </c>
      <c r="I1433" s="100">
        <v>-913</v>
      </c>
      <c r="J1433" s="105">
        <v>2526</v>
      </c>
      <c r="K1433" s="101">
        <v>-9.2999999999999999E-2</v>
      </c>
      <c r="L1433" s="102">
        <v>2202</v>
      </c>
    </row>
    <row r="1434" spans="1:12" s="106" customFormat="1" x14ac:dyDescent="0.25">
      <c r="A1434" s="98" t="s">
        <v>2727</v>
      </c>
      <c r="B1434" s="99" t="s">
        <v>2728</v>
      </c>
      <c r="C1434" s="100">
        <v>1115</v>
      </c>
      <c r="D1434" s="101">
        <v>0</v>
      </c>
      <c r="E1434" s="102">
        <v>1719</v>
      </c>
      <c r="F1434" s="103">
        <v>1008</v>
      </c>
      <c r="G1434" s="101">
        <v>0</v>
      </c>
      <c r="H1434" s="104">
        <v>1787</v>
      </c>
      <c r="I1434" s="100">
        <v>107</v>
      </c>
      <c r="J1434" s="105">
        <v>722</v>
      </c>
      <c r="K1434" s="101">
        <v>0.106</v>
      </c>
      <c r="L1434" s="102">
        <v>458</v>
      </c>
    </row>
    <row r="1435" spans="1:12" s="106" customFormat="1" x14ac:dyDescent="0.25">
      <c r="A1435" s="98" t="s">
        <v>2729</v>
      </c>
      <c r="B1435" s="99" t="s">
        <v>2730</v>
      </c>
      <c r="C1435" s="100">
        <v>1476</v>
      </c>
      <c r="D1435" s="101">
        <v>0</v>
      </c>
      <c r="E1435" s="102">
        <v>1499</v>
      </c>
      <c r="F1435" s="103">
        <v>1630</v>
      </c>
      <c r="G1435" s="101">
        <v>0</v>
      </c>
      <c r="H1435" s="104">
        <v>1406</v>
      </c>
      <c r="I1435" s="100">
        <v>-154</v>
      </c>
      <c r="J1435" s="105">
        <v>2204</v>
      </c>
      <c r="K1435" s="101">
        <v>-9.4E-2</v>
      </c>
      <c r="L1435" s="102">
        <v>2212</v>
      </c>
    </row>
    <row r="1436" spans="1:12" s="106" customFormat="1" x14ac:dyDescent="0.25">
      <c r="A1436" s="98" t="s">
        <v>2731</v>
      </c>
      <c r="B1436" s="99" t="s">
        <v>2732</v>
      </c>
      <c r="C1436" s="100">
        <v>5116</v>
      </c>
      <c r="D1436" s="101">
        <v>0</v>
      </c>
      <c r="E1436" s="102">
        <v>558</v>
      </c>
      <c r="F1436" s="103">
        <v>5126</v>
      </c>
      <c r="G1436" s="101">
        <v>0</v>
      </c>
      <c r="H1436" s="104">
        <v>529</v>
      </c>
      <c r="I1436" s="100">
        <v>-10</v>
      </c>
      <c r="J1436" s="105">
        <v>1391</v>
      </c>
      <c r="K1436" s="101">
        <v>-2E-3</v>
      </c>
      <c r="L1436" s="102">
        <v>1299</v>
      </c>
    </row>
    <row r="1437" spans="1:12" s="106" customFormat="1" x14ac:dyDescent="0.25">
      <c r="A1437" s="98" t="s">
        <v>2733</v>
      </c>
      <c r="B1437" s="99" t="s">
        <v>2734</v>
      </c>
      <c r="C1437" s="100">
        <v>1480</v>
      </c>
      <c r="D1437" s="101">
        <v>0</v>
      </c>
      <c r="E1437" s="102">
        <v>1496</v>
      </c>
      <c r="F1437" s="103">
        <v>1139</v>
      </c>
      <c r="G1437" s="101">
        <v>0</v>
      </c>
      <c r="H1437" s="104">
        <v>1700</v>
      </c>
      <c r="I1437" s="100">
        <v>341</v>
      </c>
      <c r="J1437" s="105">
        <v>403</v>
      </c>
      <c r="K1437" s="101">
        <v>0.29899999999999999</v>
      </c>
      <c r="L1437" s="102">
        <v>119</v>
      </c>
    </row>
    <row r="1438" spans="1:12" s="106" customFormat="1" x14ac:dyDescent="0.25">
      <c r="A1438" s="98" t="s">
        <v>2735</v>
      </c>
      <c r="B1438" s="99" t="s">
        <v>1689</v>
      </c>
      <c r="C1438" s="100">
        <v>2284</v>
      </c>
      <c r="D1438" s="101">
        <v>0</v>
      </c>
      <c r="E1438" s="102">
        <v>1140</v>
      </c>
      <c r="F1438" s="103">
        <v>1994</v>
      </c>
      <c r="G1438" s="101">
        <v>0</v>
      </c>
      <c r="H1438" s="104">
        <v>1235</v>
      </c>
      <c r="I1438" s="100">
        <v>290</v>
      </c>
      <c r="J1438" s="105">
        <v>439</v>
      </c>
      <c r="K1438" s="101">
        <v>0.14499999999999999</v>
      </c>
      <c r="L1438" s="102">
        <v>312</v>
      </c>
    </row>
    <row r="1439" spans="1:12" s="106" customFormat="1" x14ac:dyDescent="0.25">
      <c r="A1439" s="98" t="s">
        <v>2736</v>
      </c>
      <c r="B1439" s="99" t="s">
        <v>2737</v>
      </c>
      <c r="C1439" s="100">
        <v>1234</v>
      </c>
      <c r="D1439" s="101">
        <v>0</v>
      </c>
      <c r="E1439" s="102">
        <v>1645</v>
      </c>
      <c r="F1439" s="103">
        <v>1294</v>
      </c>
      <c r="G1439" s="101">
        <v>0</v>
      </c>
      <c r="H1439" s="104">
        <v>1590</v>
      </c>
      <c r="I1439" s="100">
        <v>-60</v>
      </c>
      <c r="J1439" s="105">
        <v>1815</v>
      </c>
      <c r="K1439" s="101">
        <v>-4.5999999999999999E-2</v>
      </c>
      <c r="L1439" s="102">
        <v>1788</v>
      </c>
    </row>
    <row r="1440" spans="1:12" s="106" customFormat="1" x14ac:dyDescent="0.25">
      <c r="A1440" s="98" t="s">
        <v>2738</v>
      </c>
      <c r="B1440" s="99" t="s">
        <v>2739</v>
      </c>
      <c r="C1440" s="100">
        <v>6070</v>
      </c>
      <c r="D1440" s="101">
        <v>0</v>
      </c>
      <c r="E1440" s="102">
        <v>463</v>
      </c>
      <c r="F1440" s="103">
        <v>6205</v>
      </c>
      <c r="G1440" s="101">
        <v>1E-3</v>
      </c>
      <c r="H1440" s="104">
        <v>430</v>
      </c>
      <c r="I1440" s="100">
        <v>-135</v>
      </c>
      <c r="J1440" s="105">
        <v>2148</v>
      </c>
      <c r="K1440" s="101">
        <v>-2.1999999999999999E-2</v>
      </c>
      <c r="L1440" s="102">
        <v>1526</v>
      </c>
    </row>
    <row r="1441" spans="1:12" s="106" customFormat="1" x14ac:dyDescent="0.25">
      <c r="A1441" s="98" t="s">
        <v>2740</v>
      </c>
      <c r="B1441" s="99" t="s">
        <v>2741</v>
      </c>
      <c r="C1441" s="100">
        <v>14057</v>
      </c>
      <c r="D1441" s="101">
        <v>1E-3</v>
      </c>
      <c r="E1441" s="102">
        <v>161</v>
      </c>
      <c r="F1441" s="103">
        <v>14018</v>
      </c>
      <c r="G1441" s="101">
        <v>1E-3</v>
      </c>
      <c r="H1441" s="104">
        <v>147</v>
      </c>
      <c r="I1441" s="100">
        <v>39</v>
      </c>
      <c r="J1441" s="105">
        <v>985</v>
      </c>
      <c r="K1441" s="101">
        <v>3.0000000000000001E-3</v>
      </c>
      <c r="L1441" s="102">
        <v>1250</v>
      </c>
    </row>
    <row r="1442" spans="1:12" s="106" customFormat="1" x14ac:dyDescent="0.25">
      <c r="A1442" s="98" t="s">
        <v>2742</v>
      </c>
      <c r="B1442" s="99" t="s">
        <v>2743</v>
      </c>
      <c r="C1442" s="100">
        <v>894</v>
      </c>
      <c r="D1442" s="101">
        <v>0</v>
      </c>
      <c r="E1442" s="102">
        <v>1877</v>
      </c>
      <c r="F1442" s="103">
        <v>838</v>
      </c>
      <c r="G1442" s="101">
        <v>0</v>
      </c>
      <c r="H1442" s="104">
        <v>1931</v>
      </c>
      <c r="I1442" s="100">
        <v>56</v>
      </c>
      <c r="J1442" s="105">
        <v>904</v>
      </c>
      <c r="K1442" s="101">
        <v>6.7000000000000004E-2</v>
      </c>
      <c r="L1442" s="102">
        <v>678</v>
      </c>
    </row>
    <row r="1443" spans="1:12" s="106" customFormat="1" x14ac:dyDescent="0.25">
      <c r="A1443" s="98" t="s">
        <v>2744</v>
      </c>
      <c r="B1443" s="99" t="s">
        <v>2745</v>
      </c>
      <c r="C1443" s="100">
        <v>2178</v>
      </c>
      <c r="D1443" s="101">
        <v>0</v>
      </c>
      <c r="E1443" s="102">
        <v>1172</v>
      </c>
      <c r="F1443" s="103">
        <v>2331</v>
      </c>
      <c r="G1443" s="101">
        <v>0</v>
      </c>
      <c r="H1443" s="104">
        <v>1095</v>
      </c>
      <c r="I1443" s="100">
        <v>-153</v>
      </c>
      <c r="J1443" s="105">
        <v>2200</v>
      </c>
      <c r="K1443" s="101">
        <v>-6.6000000000000003E-2</v>
      </c>
      <c r="L1443" s="102">
        <v>1977</v>
      </c>
    </row>
    <row r="1444" spans="1:12" s="106" customFormat="1" x14ac:dyDescent="0.25">
      <c r="A1444" s="98" t="s">
        <v>2746</v>
      </c>
      <c r="B1444" s="99" t="s">
        <v>2747</v>
      </c>
      <c r="C1444" s="100">
        <v>1246</v>
      </c>
      <c r="D1444" s="101">
        <v>0</v>
      </c>
      <c r="E1444" s="102">
        <v>1629</v>
      </c>
      <c r="F1444" s="103">
        <v>1212</v>
      </c>
      <c r="G1444" s="101">
        <v>0</v>
      </c>
      <c r="H1444" s="104">
        <v>1655</v>
      </c>
      <c r="I1444" s="100">
        <v>34</v>
      </c>
      <c r="J1444" s="105">
        <v>1016</v>
      </c>
      <c r="K1444" s="101">
        <v>2.8000000000000001E-2</v>
      </c>
      <c r="L1444" s="102">
        <v>1004</v>
      </c>
    </row>
    <row r="1445" spans="1:12" s="106" customFormat="1" x14ac:dyDescent="0.25">
      <c r="A1445" s="98" t="s">
        <v>2748</v>
      </c>
      <c r="B1445" s="99" t="s">
        <v>871</v>
      </c>
      <c r="C1445" s="100">
        <v>2105</v>
      </c>
      <c r="D1445" s="101">
        <v>0</v>
      </c>
      <c r="E1445" s="102">
        <v>1200</v>
      </c>
      <c r="F1445" s="103">
        <v>1990</v>
      </c>
      <c r="G1445" s="101">
        <v>0</v>
      </c>
      <c r="H1445" s="104">
        <v>1238</v>
      </c>
      <c r="I1445" s="100">
        <v>115</v>
      </c>
      <c r="J1445" s="105">
        <v>701</v>
      </c>
      <c r="K1445" s="101">
        <v>5.8000000000000003E-2</v>
      </c>
      <c r="L1445" s="102">
        <v>735</v>
      </c>
    </row>
    <row r="1446" spans="1:12" s="106" customFormat="1" x14ac:dyDescent="0.25">
      <c r="A1446" s="98" t="s">
        <v>2749</v>
      </c>
      <c r="B1446" s="99" t="s">
        <v>760</v>
      </c>
      <c r="C1446" s="100">
        <v>3731</v>
      </c>
      <c r="D1446" s="101">
        <v>0</v>
      </c>
      <c r="E1446" s="102">
        <v>766</v>
      </c>
      <c r="F1446" s="103">
        <v>3592</v>
      </c>
      <c r="G1446" s="101">
        <v>0</v>
      </c>
      <c r="H1446" s="104">
        <v>769</v>
      </c>
      <c r="I1446" s="100">
        <v>139</v>
      </c>
      <c r="J1446" s="105">
        <v>652</v>
      </c>
      <c r="K1446" s="101">
        <v>3.9E-2</v>
      </c>
      <c r="L1446" s="102">
        <v>908</v>
      </c>
    </row>
    <row r="1447" spans="1:12" s="106" customFormat="1" x14ac:dyDescent="0.25">
      <c r="A1447" s="98" t="s">
        <v>2750</v>
      </c>
      <c r="B1447" s="99" t="s">
        <v>2751</v>
      </c>
      <c r="C1447" s="100">
        <v>2169</v>
      </c>
      <c r="D1447" s="101">
        <v>0</v>
      </c>
      <c r="E1447" s="102">
        <v>1179</v>
      </c>
      <c r="F1447" s="103">
        <v>2287</v>
      </c>
      <c r="G1447" s="101">
        <v>0</v>
      </c>
      <c r="H1447" s="104">
        <v>1115</v>
      </c>
      <c r="I1447" s="100">
        <v>-118</v>
      </c>
      <c r="J1447" s="105">
        <v>2089</v>
      </c>
      <c r="K1447" s="101">
        <v>-5.1999999999999998E-2</v>
      </c>
      <c r="L1447" s="102">
        <v>1853</v>
      </c>
    </row>
    <row r="1448" spans="1:12" s="106" customFormat="1" x14ac:dyDescent="0.25">
      <c r="A1448" s="98" t="s">
        <v>2752</v>
      </c>
      <c r="B1448" s="99" t="s">
        <v>2753</v>
      </c>
      <c r="C1448" s="100">
        <v>4676</v>
      </c>
      <c r="D1448" s="101">
        <v>0</v>
      </c>
      <c r="E1448" s="102">
        <v>609</v>
      </c>
      <c r="F1448" s="103">
        <v>4718</v>
      </c>
      <c r="G1448" s="101">
        <v>0</v>
      </c>
      <c r="H1448" s="104">
        <v>584</v>
      </c>
      <c r="I1448" s="100">
        <v>-42</v>
      </c>
      <c r="J1448" s="105">
        <v>1688</v>
      </c>
      <c r="K1448" s="101">
        <v>-8.9999999999999993E-3</v>
      </c>
      <c r="L1448" s="102">
        <v>1386</v>
      </c>
    </row>
    <row r="1449" spans="1:12" s="106" customFormat="1" x14ac:dyDescent="0.25">
      <c r="A1449" s="98" t="s">
        <v>2754</v>
      </c>
      <c r="B1449" s="99" t="s">
        <v>2755</v>
      </c>
      <c r="C1449" s="100">
        <v>602</v>
      </c>
      <c r="D1449" s="101">
        <v>0</v>
      </c>
      <c r="E1449" s="102">
        <v>2109</v>
      </c>
      <c r="F1449" s="103">
        <v>603</v>
      </c>
      <c r="G1449" s="101">
        <v>0</v>
      </c>
      <c r="H1449" s="104">
        <v>2116</v>
      </c>
      <c r="I1449" s="100">
        <v>-1</v>
      </c>
      <c r="J1449" s="105">
        <v>1286</v>
      </c>
      <c r="K1449" s="101">
        <v>-2E-3</v>
      </c>
      <c r="L1449" s="102">
        <v>1299</v>
      </c>
    </row>
    <row r="1450" spans="1:12" s="106" customFormat="1" x14ac:dyDescent="0.25">
      <c r="A1450" s="98" t="s">
        <v>2756</v>
      </c>
      <c r="B1450" s="99" t="s">
        <v>476</v>
      </c>
      <c r="C1450" s="100">
        <v>2750</v>
      </c>
      <c r="D1450" s="101">
        <v>0</v>
      </c>
      <c r="E1450" s="102">
        <v>977</v>
      </c>
      <c r="F1450" s="103">
        <v>2542</v>
      </c>
      <c r="G1450" s="101">
        <v>0</v>
      </c>
      <c r="H1450" s="104">
        <v>1027</v>
      </c>
      <c r="I1450" s="100">
        <v>208</v>
      </c>
      <c r="J1450" s="105">
        <v>524</v>
      </c>
      <c r="K1450" s="101">
        <v>8.2000000000000003E-2</v>
      </c>
      <c r="L1450" s="102">
        <v>575</v>
      </c>
    </row>
    <row r="1451" spans="1:12" s="106" customFormat="1" x14ac:dyDescent="0.25">
      <c r="A1451" s="98" t="s">
        <v>2757</v>
      </c>
      <c r="B1451" s="99" t="s">
        <v>2758</v>
      </c>
      <c r="C1451" s="100">
        <v>1807</v>
      </c>
      <c r="D1451" s="101">
        <v>0</v>
      </c>
      <c r="E1451" s="102">
        <v>1329</v>
      </c>
      <c r="F1451" s="103">
        <v>1756</v>
      </c>
      <c r="G1451" s="101">
        <v>0</v>
      </c>
      <c r="H1451" s="104">
        <v>1340</v>
      </c>
      <c r="I1451" s="100">
        <v>51</v>
      </c>
      <c r="J1451" s="105">
        <v>928</v>
      </c>
      <c r="K1451" s="101">
        <v>2.9000000000000001E-2</v>
      </c>
      <c r="L1451" s="102">
        <v>994</v>
      </c>
    </row>
    <row r="1452" spans="1:12" s="106" customFormat="1" x14ac:dyDescent="0.25">
      <c r="A1452" s="98" t="s">
        <v>2759</v>
      </c>
      <c r="B1452" s="99" t="s">
        <v>2760</v>
      </c>
      <c r="C1452" s="100">
        <v>5719</v>
      </c>
      <c r="D1452" s="101">
        <v>0</v>
      </c>
      <c r="E1452" s="102">
        <v>488</v>
      </c>
      <c r="F1452" s="103">
        <v>5575</v>
      </c>
      <c r="G1452" s="101">
        <v>0</v>
      </c>
      <c r="H1452" s="104">
        <v>481</v>
      </c>
      <c r="I1452" s="100">
        <v>144</v>
      </c>
      <c r="J1452" s="105">
        <v>642</v>
      </c>
      <c r="K1452" s="101">
        <v>2.5999999999999999E-2</v>
      </c>
      <c r="L1452" s="102">
        <v>1026</v>
      </c>
    </row>
    <row r="1453" spans="1:12" s="106" customFormat="1" x14ac:dyDescent="0.25">
      <c r="A1453" s="98" t="s">
        <v>2761</v>
      </c>
      <c r="B1453" s="99" t="s">
        <v>2762</v>
      </c>
      <c r="C1453" s="100">
        <v>2026</v>
      </c>
      <c r="D1453" s="101">
        <v>0</v>
      </c>
      <c r="E1453" s="102">
        <v>1230</v>
      </c>
      <c r="F1453" s="103">
        <v>1883</v>
      </c>
      <c r="G1453" s="101">
        <v>0</v>
      </c>
      <c r="H1453" s="104">
        <v>1280</v>
      </c>
      <c r="I1453" s="100">
        <v>143</v>
      </c>
      <c r="J1453" s="105">
        <v>645</v>
      </c>
      <c r="K1453" s="101">
        <v>7.5999999999999998E-2</v>
      </c>
      <c r="L1453" s="102">
        <v>613</v>
      </c>
    </row>
    <row r="1454" spans="1:12" s="106" customFormat="1" x14ac:dyDescent="0.25">
      <c r="A1454" s="98" t="s">
        <v>2763</v>
      </c>
      <c r="B1454" s="99" t="s">
        <v>2764</v>
      </c>
      <c r="C1454" s="100">
        <v>2846</v>
      </c>
      <c r="D1454" s="101">
        <v>0</v>
      </c>
      <c r="E1454" s="102">
        <v>951</v>
      </c>
      <c r="F1454" s="103">
        <v>2699</v>
      </c>
      <c r="G1454" s="101">
        <v>0</v>
      </c>
      <c r="H1454" s="104">
        <v>978</v>
      </c>
      <c r="I1454" s="100">
        <v>147</v>
      </c>
      <c r="J1454" s="105">
        <v>634</v>
      </c>
      <c r="K1454" s="101">
        <v>5.3999999999999999E-2</v>
      </c>
      <c r="L1454" s="102">
        <v>775</v>
      </c>
    </row>
    <row r="1455" spans="1:12" s="106" customFormat="1" x14ac:dyDescent="0.25">
      <c r="A1455" s="98" t="s">
        <v>2765</v>
      </c>
      <c r="B1455" s="99" t="s">
        <v>2766</v>
      </c>
      <c r="C1455" s="100">
        <v>703</v>
      </c>
      <c r="D1455" s="101">
        <v>0</v>
      </c>
      <c r="E1455" s="102">
        <v>2025</v>
      </c>
      <c r="F1455" s="103">
        <v>782</v>
      </c>
      <c r="G1455" s="101">
        <v>0</v>
      </c>
      <c r="H1455" s="104">
        <v>1967</v>
      </c>
      <c r="I1455" s="100">
        <v>-79</v>
      </c>
      <c r="J1455" s="105">
        <v>1915</v>
      </c>
      <c r="K1455" s="101">
        <v>-0.10100000000000001</v>
      </c>
      <c r="L1455" s="102">
        <v>2260</v>
      </c>
    </row>
    <row r="1456" spans="1:12" s="106" customFormat="1" x14ac:dyDescent="0.25">
      <c r="A1456" s="98" t="s">
        <v>2767</v>
      </c>
      <c r="B1456" s="99" t="s">
        <v>2768</v>
      </c>
      <c r="C1456" s="100">
        <v>8313</v>
      </c>
      <c r="D1456" s="101">
        <v>1E-3</v>
      </c>
      <c r="E1456" s="102">
        <v>315</v>
      </c>
      <c r="F1456" s="103">
        <v>8798</v>
      </c>
      <c r="G1456" s="101">
        <v>1E-3</v>
      </c>
      <c r="H1456" s="104">
        <v>277</v>
      </c>
      <c r="I1456" s="100">
        <v>-485</v>
      </c>
      <c r="J1456" s="105">
        <v>2451</v>
      </c>
      <c r="K1456" s="101">
        <v>-5.5E-2</v>
      </c>
      <c r="L1456" s="102">
        <v>1885</v>
      </c>
    </row>
    <row r="1457" spans="1:12" s="106" customFormat="1" x14ac:dyDescent="0.25">
      <c r="A1457" s="98" t="s">
        <v>2769</v>
      </c>
      <c r="B1457" s="99" t="s">
        <v>2770</v>
      </c>
      <c r="C1457" s="100">
        <v>5151</v>
      </c>
      <c r="D1457" s="101">
        <v>0</v>
      </c>
      <c r="E1457" s="102">
        <v>553</v>
      </c>
      <c r="F1457" s="103">
        <v>4978</v>
      </c>
      <c r="G1457" s="101">
        <v>0</v>
      </c>
      <c r="H1457" s="104">
        <v>548</v>
      </c>
      <c r="I1457" s="100">
        <v>173</v>
      </c>
      <c r="J1457" s="105">
        <v>581</v>
      </c>
      <c r="K1457" s="101">
        <v>3.5000000000000003E-2</v>
      </c>
      <c r="L1457" s="102">
        <v>942</v>
      </c>
    </row>
    <row r="1458" spans="1:12" s="106" customFormat="1" x14ac:dyDescent="0.25">
      <c r="A1458" s="98" t="s">
        <v>2771</v>
      </c>
      <c r="B1458" s="99" t="s">
        <v>2772</v>
      </c>
      <c r="C1458" s="100">
        <v>1420</v>
      </c>
      <c r="D1458" s="101">
        <v>0</v>
      </c>
      <c r="E1458" s="102">
        <v>1523</v>
      </c>
      <c r="F1458" s="103">
        <v>1429</v>
      </c>
      <c r="G1458" s="101">
        <v>0</v>
      </c>
      <c r="H1458" s="104">
        <v>1504</v>
      </c>
      <c r="I1458" s="100">
        <v>-9</v>
      </c>
      <c r="J1458" s="105">
        <v>1382</v>
      </c>
      <c r="K1458" s="101">
        <v>-6.0000000000000001E-3</v>
      </c>
      <c r="L1458" s="102">
        <v>1357</v>
      </c>
    </row>
    <row r="1459" spans="1:12" s="106" customFormat="1" x14ac:dyDescent="0.25">
      <c r="A1459" s="98" t="s">
        <v>2773</v>
      </c>
      <c r="B1459" s="99" t="s">
        <v>2774</v>
      </c>
      <c r="C1459" s="100">
        <v>1907</v>
      </c>
      <c r="D1459" s="101">
        <v>0</v>
      </c>
      <c r="E1459" s="102">
        <v>1286</v>
      </c>
      <c r="F1459" s="103">
        <v>1637</v>
      </c>
      <c r="G1459" s="101">
        <v>0</v>
      </c>
      <c r="H1459" s="104">
        <v>1397</v>
      </c>
      <c r="I1459" s="100">
        <v>270</v>
      </c>
      <c r="J1459" s="105">
        <v>458</v>
      </c>
      <c r="K1459" s="101">
        <v>0.16500000000000001</v>
      </c>
      <c r="L1459" s="102">
        <v>262</v>
      </c>
    </row>
    <row r="1460" spans="1:12" s="106" customFormat="1" x14ac:dyDescent="0.25">
      <c r="A1460" s="98" t="s">
        <v>2775</v>
      </c>
      <c r="B1460" s="99" t="s">
        <v>368</v>
      </c>
      <c r="C1460" s="100">
        <v>4905</v>
      </c>
      <c r="D1460" s="101">
        <v>0</v>
      </c>
      <c r="E1460" s="102">
        <v>582</v>
      </c>
      <c r="F1460" s="103">
        <v>4931</v>
      </c>
      <c r="G1460" s="101">
        <v>0</v>
      </c>
      <c r="H1460" s="104">
        <v>552</v>
      </c>
      <c r="I1460" s="100">
        <v>-26</v>
      </c>
      <c r="J1460" s="105">
        <v>1545</v>
      </c>
      <c r="K1460" s="101">
        <v>-5.0000000000000001E-3</v>
      </c>
      <c r="L1460" s="102">
        <v>1344</v>
      </c>
    </row>
    <row r="1461" spans="1:12" s="106" customFormat="1" x14ac:dyDescent="0.25">
      <c r="A1461" s="98" t="s">
        <v>2776</v>
      </c>
      <c r="B1461" s="99" t="s">
        <v>2777</v>
      </c>
      <c r="C1461" s="100">
        <v>76089</v>
      </c>
      <c r="D1461" s="101">
        <v>6.0000000000000001E-3</v>
      </c>
      <c r="E1461" s="102">
        <v>7</v>
      </c>
      <c r="F1461" s="103">
        <v>76415</v>
      </c>
      <c r="G1461" s="101">
        <v>6.0000000000000001E-3</v>
      </c>
      <c r="H1461" s="104">
        <v>7</v>
      </c>
      <c r="I1461" s="100">
        <v>-326</v>
      </c>
      <c r="J1461" s="105">
        <v>2387</v>
      </c>
      <c r="K1461" s="101">
        <v>-4.0000000000000001E-3</v>
      </c>
      <c r="L1461" s="102">
        <v>1326</v>
      </c>
    </row>
    <row r="1462" spans="1:12" s="106" customFormat="1" x14ac:dyDescent="0.25">
      <c r="A1462" s="98" t="s">
        <v>2778</v>
      </c>
      <c r="B1462" s="99" t="s">
        <v>2779</v>
      </c>
      <c r="C1462" s="100">
        <v>9073</v>
      </c>
      <c r="D1462" s="101">
        <v>1E-3</v>
      </c>
      <c r="E1462" s="102">
        <v>283</v>
      </c>
      <c r="F1462" s="103">
        <v>8638</v>
      </c>
      <c r="G1462" s="101">
        <v>1E-3</v>
      </c>
      <c r="H1462" s="104">
        <v>283</v>
      </c>
      <c r="I1462" s="100">
        <v>435</v>
      </c>
      <c r="J1462" s="105">
        <v>346</v>
      </c>
      <c r="K1462" s="101">
        <v>0.05</v>
      </c>
      <c r="L1462" s="102">
        <v>809</v>
      </c>
    </row>
    <row r="1463" spans="1:12" s="106" customFormat="1" x14ac:dyDescent="0.25">
      <c r="A1463" s="98" t="s">
        <v>2780</v>
      </c>
      <c r="B1463" s="99" t="s">
        <v>2781</v>
      </c>
      <c r="C1463" s="100">
        <v>2768</v>
      </c>
      <c r="D1463" s="101">
        <v>0</v>
      </c>
      <c r="E1463" s="102">
        <v>972</v>
      </c>
      <c r="F1463" s="103">
        <v>2367</v>
      </c>
      <c r="G1463" s="101">
        <v>0</v>
      </c>
      <c r="H1463" s="104">
        <v>1083</v>
      </c>
      <c r="I1463" s="100">
        <v>401</v>
      </c>
      <c r="J1463" s="105">
        <v>361</v>
      </c>
      <c r="K1463" s="101">
        <v>0.16900000000000001</v>
      </c>
      <c r="L1463" s="102">
        <v>256</v>
      </c>
    </row>
    <row r="1464" spans="1:12" s="106" customFormat="1" x14ac:dyDescent="0.25">
      <c r="A1464" s="98" t="s">
        <v>2782</v>
      </c>
      <c r="B1464" s="99" t="s">
        <v>2783</v>
      </c>
      <c r="C1464" s="100">
        <v>6263</v>
      </c>
      <c r="D1464" s="101">
        <v>0</v>
      </c>
      <c r="E1464" s="102">
        <v>449</v>
      </c>
      <c r="F1464" s="103">
        <v>6475</v>
      </c>
      <c r="G1464" s="101">
        <v>1E-3</v>
      </c>
      <c r="H1464" s="104">
        <v>409</v>
      </c>
      <c r="I1464" s="100">
        <v>-212</v>
      </c>
      <c r="J1464" s="105">
        <v>2289</v>
      </c>
      <c r="K1464" s="101">
        <v>-3.3000000000000002E-2</v>
      </c>
      <c r="L1464" s="102">
        <v>1626</v>
      </c>
    </row>
    <row r="1465" spans="1:12" s="106" customFormat="1" x14ac:dyDescent="0.25">
      <c r="A1465" s="98" t="s">
        <v>2784</v>
      </c>
      <c r="B1465" s="99" t="s">
        <v>2785</v>
      </c>
      <c r="C1465" s="100">
        <v>1085</v>
      </c>
      <c r="D1465" s="101">
        <v>0</v>
      </c>
      <c r="E1465" s="102">
        <v>1738</v>
      </c>
      <c r="F1465" s="103">
        <v>798</v>
      </c>
      <c r="G1465" s="101">
        <v>0</v>
      </c>
      <c r="H1465" s="104">
        <v>1957</v>
      </c>
      <c r="I1465" s="100">
        <v>287</v>
      </c>
      <c r="J1465" s="105">
        <v>441</v>
      </c>
      <c r="K1465" s="101">
        <v>0.36</v>
      </c>
      <c r="L1465" s="102">
        <v>76</v>
      </c>
    </row>
    <row r="1466" spans="1:12" s="106" customFormat="1" x14ac:dyDescent="0.25">
      <c r="A1466" s="98" t="s">
        <v>2786</v>
      </c>
      <c r="B1466" s="99" t="s">
        <v>2787</v>
      </c>
      <c r="C1466" s="100">
        <v>4088</v>
      </c>
      <c r="D1466" s="101">
        <v>0</v>
      </c>
      <c r="E1466" s="102">
        <v>705</v>
      </c>
      <c r="F1466" s="103">
        <v>4010</v>
      </c>
      <c r="G1466" s="101">
        <v>0</v>
      </c>
      <c r="H1466" s="104">
        <v>694</v>
      </c>
      <c r="I1466" s="100">
        <v>78</v>
      </c>
      <c r="J1466" s="105">
        <v>821</v>
      </c>
      <c r="K1466" s="101">
        <v>1.9E-2</v>
      </c>
      <c r="L1466" s="102">
        <v>1085</v>
      </c>
    </row>
    <row r="1467" spans="1:12" s="106" customFormat="1" x14ac:dyDescent="0.25">
      <c r="A1467" s="98" t="s">
        <v>2788</v>
      </c>
      <c r="B1467" s="99" t="s">
        <v>2789</v>
      </c>
      <c r="C1467" s="100">
        <v>751</v>
      </c>
      <c r="D1467" s="101">
        <v>0</v>
      </c>
      <c r="E1467" s="102">
        <v>1984</v>
      </c>
      <c r="F1467" s="103">
        <v>738</v>
      </c>
      <c r="G1467" s="101">
        <v>0</v>
      </c>
      <c r="H1467" s="104">
        <v>2002</v>
      </c>
      <c r="I1467" s="100">
        <v>13</v>
      </c>
      <c r="J1467" s="105">
        <v>1166</v>
      </c>
      <c r="K1467" s="101">
        <v>1.7999999999999999E-2</v>
      </c>
      <c r="L1467" s="102">
        <v>1093</v>
      </c>
    </row>
    <row r="1468" spans="1:12" s="106" customFormat="1" x14ac:dyDescent="0.25">
      <c r="A1468" s="98" t="s">
        <v>2790</v>
      </c>
      <c r="B1468" s="99" t="s">
        <v>2791</v>
      </c>
      <c r="C1468" s="100">
        <v>250</v>
      </c>
      <c r="D1468" s="101">
        <v>0</v>
      </c>
      <c r="E1468" s="102">
        <v>2412</v>
      </c>
      <c r="F1468" s="103">
        <v>311</v>
      </c>
      <c r="G1468" s="101">
        <v>0</v>
      </c>
      <c r="H1468" s="104">
        <v>2375</v>
      </c>
      <c r="I1468" s="100">
        <v>-61</v>
      </c>
      <c r="J1468" s="105">
        <v>1821</v>
      </c>
      <c r="K1468" s="101">
        <v>-0.19600000000000001</v>
      </c>
      <c r="L1468" s="102">
        <v>2509</v>
      </c>
    </row>
    <row r="1469" spans="1:12" s="90" customFormat="1" ht="12.75" x14ac:dyDescent="0.2">
      <c r="A1469" s="91" t="s">
        <v>2792</v>
      </c>
      <c r="B1469" s="90" t="s">
        <v>2793</v>
      </c>
      <c r="C1469" s="92">
        <v>519445</v>
      </c>
      <c r="D1469" s="93">
        <v>4.1000000000000002E-2</v>
      </c>
      <c r="E1469" s="94" t="s">
        <v>10</v>
      </c>
      <c r="F1469" s="95">
        <v>470658</v>
      </c>
      <c r="G1469" s="93">
        <v>3.7999999999999999E-2</v>
      </c>
      <c r="H1469" s="96" t="s">
        <v>10</v>
      </c>
      <c r="I1469" s="92">
        <v>48787</v>
      </c>
      <c r="J1469" s="97" t="s">
        <v>10</v>
      </c>
      <c r="K1469" s="93">
        <v>0.104</v>
      </c>
      <c r="L1469" s="94" t="s">
        <v>10</v>
      </c>
    </row>
    <row r="1470" spans="1:12" s="106" customFormat="1" x14ac:dyDescent="0.25">
      <c r="A1470" s="98" t="s">
        <v>2794</v>
      </c>
      <c r="B1470" s="99" t="s">
        <v>709</v>
      </c>
      <c r="C1470" s="100">
        <v>1772</v>
      </c>
      <c r="D1470" s="101">
        <v>0</v>
      </c>
      <c r="E1470" s="102">
        <v>1346</v>
      </c>
      <c r="F1470" s="103">
        <v>1201</v>
      </c>
      <c r="G1470" s="101">
        <v>0</v>
      </c>
      <c r="H1470" s="104">
        <v>1659</v>
      </c>
      <c r="I1470" s="100">
        <v>571</v>
      </c>
      <c r="J1470" s="105">
        <v>285</v>
      </c>
      <c r="K1470" s="101">
        <v>0.47499999999999998</v>
      </c>
      <c r="L1470" s="102">
        <v>40</v>
      </c>
    </row>
    <row r="1471" spans="1:12" s="106" customFormat="1" x14ac:dyDescent="0.25">
      <c r="A1471" s="98" t="s">
        <v>2795</v>
      </c>
      <c r="B1471" s="99" t="s">
        <v>2796</v>
      </c>
      <c r="C1471" s="100">
        <v>3876</v>
      </c>
      <c r="D1471" s="101">
        <v>0</v>
      </c>
      <c r="E1471" s="102">
        <v>739</v>
      </c>
      <c r="F1471" s="103">
        <v>4046</v>
      </c>
      <c r="G1471" s="101">
        <v>0</v>
      </c>
      <c r="H1471" s="104">
        <v>686</v>
      </c>
      <c r="I1471" s="100">
        <v>-170</v>
      </c>
      <c r="J1471" s="105">
        <v>2230</v>
      </c>
      <c r="K1471" s="101">
        <v>-4.2000000000000003E-2</v>
      </c>
      <c r="L1471" s="102">
        <v>1750</v>
      </c>
    </row>
    <row r="1472" spans="1:12" s="106" customFormat="1" x14ac:dyDescent="0.25">
      <c r="A1472" s="98" t="s">
        <v>2797</v>
      </c>
      <c r="B1472" s="99" t="s">
        <v>2798</v>
      </c>
      <c r="C1472" s="100">
        <v>3094</v>
      </c>
      <c r="D1472" s="101">
        <v>0</v>
      </c>
      <c r="E1472" s="102">
        <v>887</v>
      </c>
      <c r="F1472" s="103">
        <v>3003</v>
      </c>
      <c r="G1472" s="101">
        <v>0</v>
      </c>
      <c r="H1472" s="104">
        <v>901</v>
      </c>
      <c r="I1472" s="100">
        <v>91</v>
      </c>
      <c r="J1472" s="105">
        <v>772</v>
      </c>
      <c r="K1472" s="101">
        <v>0.03</v>
      </c>
      <c r="L1472" s="102">
        <v>988</v>
      </c>
    </row>
    <row r="1473" spans="1:12" s="106" customFormat="1" x14ac:dyDescent="0.25">
      <c r="A1473" s="98" t="s">
        <v>2799</v>
      </c>
      <c r="B1473" s="99" t="s">
        <v>730</v>
      </c>
      <c r="C1473" s="100">
        <v>7199</v>
      </c>
      <c r="D1473" s="101">
        <v>1E-3</v>
      </c>
      <c r="E1473" s="102">
        <v>384</v>
      </c>
      <c r="F1473" s="103">
        <v>6699</v>
      </c>
      <c r="G1473" s="101">
        <v>1E-3</v>
      </c>
      <c r="H1473" s="104">
        <v>390</v>
      </c>
      <c r="I1473" s="100">
        <v>500</v>
      </c>
      <c r="J1473" s="105">
        <v>319</v>
      </c>
      <c r="K1473" s="101">
        <v>7.4999999999999997E-2</v>
      </c>
      <c r="L1473" s="102">
        <v>619</v>
      </c>
    </row>
    <row r="1474" spans="1:12" s="106" customFormat="1" x14ac:dyDescent="0.25">
      <c r="A1474" s="98" t="s">
        <v>2800</v>
      </c>
      <c r="B1474" s="99" t="s">
        <v>732</v>
      </c>
      <c r="C1474" s="100">
        <v>4748</v>
      </c>
      <c r="D1474" s="101">
        <v>0</v>
      </c>
      <c r="E1474" s="102">
        <v>603</v>
      </c>
      <c r="F1474" s="103">
        <v>4278</v>
      </c>
      <c r="G1474" s="101">
        <v>0</v>
      </c>
      <c r="H1474" s="104">
        <v>651</v>
      </c>
      <c r="I1474" s="100">
        <v>470</v>
      </c>
      <c r="J1474" s="105">
        <v>334</v>
      </c>
      <c r="K1474" s="101">
        <v>0.11</v>
      </c>
      <c r="L1474" s="102">
        <v>443</v>
      </c>
    </row>
    <row r="1475" spans="1:12" s="106" customFormat="1" x14ac:dyDescent="0.25">
      <c r="A1475" s="98" t="s">
        <v>2801</v>
      </c>
      <c r="B1475" s="99" t="s">
        <v>2802</v>
      </c>
      <c r="C1475" s="100">
        <v>1168</v>
      </c>
      <c r="D1475" s="101">
        <v>0</v>
      </c>
      <c r="E1475" s="102">
        <v>1686</v>
      </c>
      <c r="F1475" s="103">
        <v>1124</v>
      </c>
      <c r="G1475" s="101">
        <v>0</v>
      </c>
      <c r="H1475" s="104">
        <v>1713</v>
      </c>
      <c r="I1475" s="100">
        <v>44</v>
      </c>
      <c r="J1475" s="105">
        <v>962</v>
      </c>
      <c r="K1475" s="101">
        <v>3.9E-2</v>
      </c>
      <c r="L1475" s="102">
        <v>908</v>
      </c>
    </row>
    <row r="1476" spans="1:12" s="106" customFormat="1" x14ac:dyDescent="0.25">
      <c r="A1476" s="98" t="s">
        <v>2803</v>
      </c>
      <c r="B1476" s="99" t="s">
        <v>1130</v>
      </c>
      <c r="C1476" s="100">
        <v>6308</v>
      </c>
      <c r="D1476" s="101">
        <v>0</v>
      </c>
      <c r="E1476" s="102">
        <v>446</v>
      </c>
      <c r="F1476" s="103">
        <v>5173</v>
      </c>
      <c r="G1476" s="101">
        <v>0</v>
      </c>
      <c r="H1476" s="104">
        <v>524</v>
      </c>
      <c r="I1476" s="100">
        <v>1135</v>
      </c>
      <c r="J1476" s="105">
        <v>184</v>
      </c>
      <c r="K1476" s="101">
        <v>0.219</v>
      </c>
      <c r="L1476" s="102">
        <v>181</v>
      </c>
    </row>
    <row r="1477" spans="1:12" s="106" customFormat="1" x14ac:dyDescent="0.25">
      <c r="A1477" s="98" t="s">
        <v>2804</v>
      </c>
      <c r="B1477" s="99" t="s">
        <v>644</v>
      </c>
      <c r="C1477" s="100">
        <v>3635</v>
      </c>
      <c r="D1477" s="101">
        <v>0</v>
      </c>
      <c r="E1477" s="102">
        <v>778</v>
      </c>
      <c r="F1477" s="103">
        <v>3261</v>
      </c>
      <c r="G1477" s="101">
        <v>0</v>
      </c>
      <c r="H1477" s="104">
        <v>837</v>
      </c>
      <c r="I1477" s="100">
        <v>374</v>
      </c>
      <c r="J1477" s="105">
        <v>380</v>
      </c>
      <c r="K1477" s="101">
        <v>0.115</v>
      </c>
      <c r="L1477" s="102">
        <v>426</v>
      </c>
    </row>
    <row r="1478" spans="1:12" s="106" customFormat="1" x14ac:dyDescent="0.25">
      <c r="A1478" s="98" t="s">
        <v>2805</v>
      </c>
      <c r="B1478" s="99" t="s">
        <v>2806</v>
      </c>
      <c r="C1478" s="100">
        <v>10400</v>
      </c>
      <c r="D1478" s="101">
        <v>1E-3</v>
      </c>
      <c r="E1478" s="102">
        <v>246</v>
      </c>
      <c r="F1478" s="103">
        <v>10311</v>
      </c>
      <c r="G1478" s="101">
        <v>1E-3</v>
      </c>
      <c r="H1478" s="104">
        <v>225</v>
      </c>
      <c r="I1478" s="100">
        <v>89</v>
      </c>
      <c r="J1478" s="105">
        <v>780</v>
      </c>
      <c r="K1478" s="101">
        <v>8.9999999999999993E-3</v>
      </c>
      <c r="L1478" s="102">
        <v>1185</v>
      </c>
    </row>
    <row r="1479" spans="1:12" s="106" customFormat="1" x14ac:dyDescent="0.25">
      <c r="A1479" s="98" t="s">
        <v>2807</v>
      </c>
      <c r="B1479" s="99" t="s">
        <v>2808</v>
      </c>
      <c r="C1479" s="100">
        <v>3776</v>
      </c>
      <c r="D1479" s="101">
        <v>0</v>
      </c>
      <c r="E1479" s="102">
        <v>758</v>
      </c>
      <c r="F1479" s="103">
        <v>3749</v>
      </c>
      <c r="G1479" s="101">
        <v>0</v>
      </c>
      <c r="H1479" s="104">
        <v>741</v>
      </c>
      <c r="I1479" s="100">
        <v>27</v>
      </c>
      <c r="J1479" s="105">
        <v>1052</v>
      </c>
      <c r="K1479" s="101">
        <v>7.0000000000000001E-3</v>
      </c>
      <c r="L1479" s="102">
        <v>1208</v>
      </c>
    </row>
    <row r="1480" spans="1:12" s="106" customFormat="1" x14ac:dyDescent="0.25">
      <c r="A1480" s="98" t="s">
        <v>2809</v>
      </c>
      <c r="B1480" s="99" t="s">
        <v>2810</v>
      </c>
      <c r="C1480" s="100">
        <v>3194</v>
      </c>
      <c r="D1480" s="101">
        <v>0</v>
      </c>
      <c r="E1480" s="102">
        <v>865</v>
      </c>
      <c r="F1480" s="103">
        <v>3067</v>
      </c>
      <c r="G1480" s="101">
        <v>0</v>
      </c>
      <c r="H1480" s="104">
        <v>884</v>
      </c>
      <c r="I1480" s="100">
        <v>127</v>
      </c>
      <c r="J1480" s="105">
        <v>678</v>
      </c>
      <c r="K1480" s="101">
        <v>4.1000000000000002E-2</v>
      </c>
      <c r="L1480" s="102">
        <v>891</v>
      </c>
    </row>
    <row r="1481" spans="1:12" s="106" customFormat="1" x14ac:dyDescent="0.25">
      <c r="A1481" s="98" t="s">
        <v>2811</v>
      </c>
      <c r="B1481" s="99" t="s">
        <v>2812</v>
      </c>
      <c r="C1481" s="100">
        <v>3861</v>
      </c>
      <c r="D1481" s="101">
        <v>0</v>
      </c>
      <c r="E1481" s="102">
        <v>743</v>
      </c>
      <c r="F1481" s="103">
        <v>3332</v>
      </c>
      <c r="G1481" s="101">
        <v>0</v>
      </c>
      <c r="H1481" s="104">
        <v>816</v>
      </c>
      <c r="I1481" s="100">
        <v>529</v>
      </c>
      <c r="J1481" s="105">
        <v>300</v>
      </c>
      <c r="K1481" s="101">
        <v>0.159</v>
      </c>
      <c r="L1481" s="102">
        <v>276</v>
      </c>
    </row>
    <row r="1482" spans="1:12" s="106" customFormat="1" x14ac:dyDescent="0.25">
      <c r="A1482" s="98" t="s">
        <v>2813</v>
      </c>
      <c r="B1482" s="99" t="s">
        <v>2814</v>
      </c>
      <c r="C1482" s="100">
        <v>2560</v>
      </c>
      <c r="D1482" s="101">
        <v>0</v>
      </c>
      <c r="E1482" s="102">
        <v>1034</v>
      </c>
      <c r="F1482" s="103">
        <v>2243</v>
      </c>
      <c r="G1482" s="101">
        <v>0</v>
      </c>
      <c r="H1482" s="104">
        <v>1135</v>
      </c>
      <c r="I1482" s="100">
        <v>317</v>
      </c>
      <c r="J1482" s="105">
        <v>415</v>
      </c>
      <c r="K1482" s="101">
        <v>0.14099999999999999</v>
      </c>
      <c r="L1482" s="102">
        <v>323</v>
      </c>
    </row>
    <row r="1483" spans="1:12" s="106" customFormat="1" x14ac:dyDescent="0.25">
      <c r="A1483" s="98" t="s">
        <v>2815</v>
      </c>
      <c r="B1483" s="99" t="s">
        <v>746</v>
      </c>
      <c r="C1483" s="100">
        <v>7024</v>
      </c>
      <c r="D1483" s="101">
        <v>1E-3</v>
      </c>
      <c r="E1483" s="102">
        <v>397</v>
      </c>
      <c r="F1483" s="103">
        <v>6183</v>
      </c>
      <c r="G1483" s="101">
        <v>1E-3</v>
      </c>
      <c r="H1483" s="104">
        <v>432</v>
      </c>
      <c r="I1483" s="100">
        <v>841</v>
      </c>
      <c r="J1483" s="105">
        <v>240</v>
      </c>
      <c r="K1483" s="101">
        <v>0.13600000000000001</v>
      </c>
      <c r="L1483" s="102">
        <v>336</v>
      </c>
    </row>
    <row r="1484" spans="1:12" s="106" customFormat="1" x14ac:dyDescent="0.25">
      <c r="A1484" s="98" t="s">
        <v>2816</v>
      </c>
      <c r="B1484" s="99" t="s">
        <v>2817</v>
      </c>
      <c r="C1484" s="100">
        <v>10310</v>
      </c>
      <c r="D1484" s="101">
        <v>1E-3</v>
      </c>
      <c r="E1484" s="102">
        <v>249</v>
      </c>
      <c r="F1484" s="103">
        <v>9954</v>
      </c>
      <c r="G1484" s="101">
        <v>1E-3</v>
      </c>
      <c r="H1484" s="104">
        <v>235</v>
      </c>
      <c r="I1484" s="100">
        <v>356</v>
      </c>
      <c r="J1484" s="105">
        <v>392</v>
      </c>
      <c r="K1484" s="101">
        <v>3.5999999999999997E-2</v>
      </c>
      <c r="L1484" s="102">
        <v>931</v>
      </c>
    </row>
    <row r="1485" spans="1:12" s="106" customFormat="1" x14ac:dyDescent="0.25">
      <c r="A1485" s="98" t="s">
        <v>2818</v>
      </c>
      <c r="B1485" s="99" t="s">
        <v>2819</v>
      </c>
      <c r="C1485" s="100">
        <v>7755</v>
      </c>
      <c r="D1485" s="101">
        <v>1E-3</v>
      </c>
      <c r="E1485" s="102">
        <v>343</v>
      </c>
      <c r="F1485" s="103">
        <v>5405</v>
      </c>
      <c r="G1485" s="101">
        <v>0</v>
      </c>
      <c r="H1485" s="104">
        <v>501</v>
      </c>
      <c r="I1485" s="100">
        <v>2350</v>
      </c>
      <c r="J1485" s="105">
        <v>75</v>
      </c>
      <c r="K1485" s="101">
        <v>0.435</v>
      </c>
      <c r="L1485" s="102">
        <v>49</v>
      </c>
    </row>
    <row r="1486" spans="1:12" s="106" customFormat="1" x14ac:dyDescent="0.25">
      <c r="A1486" s="98" t="s">
        <v>2820</v>
      </c>
      <c r="B1486" s="99" t="s">
        <v>2821</v>
      </c>
      <c r="C1486" s="100">
        <v>3791</v>
      </c>
      <c r="D1486" s="101">
        <v>0</v>
      </c>
      <c r="E1486" s="102">
        <v>756</v>
      </c>
      <c r="F1486" s="103">
        <v>3535</v>
      </c>
      <c r="G1486" s="101">
        <v>0</v>
      </c>
      <c r="H1486" s="104">
        <v>782</v>
      </c>
      <c r="I1486" s="100">
        <v>256</v>
      </c>
      <c r="J1486" s="105">
        <v>470</v>
      </c>
      <c r="K1486" s="101">
        <v>7.1999999999999995E-2</v>
      </c>
      <c r="L1486" s="102">
        <v>638</v>
      </c>
    </row>
    <row r="1487" spans="1:12" s="106" customFormat="1" x14ac:dyDescent="0.25">
      <c r="A1487" s="98" t="s">
        <v>2822</v>
      </c>
      <c r="B1487" s="99" t="s">
        <v>2823</v>
      </c>
      <c r="C1487" s="100">
        <v>6507</v>
      </c>
      <c r="D1487" s="101">
        <v>1E-3</v>
      </c>
      <c r="E1487" s="102">
        <v>431</v>
      </c>
      <c r="F1487" s="103">
        <v>5723</v>
      </c>
      <c r="G1487" s="101">
        <v>0</v>
      </c>
      <c r="H1487" s="104">
        <v>464</v>
      </c>
      <c r="I1487" s="100">
        <v>784</v>
      </c>
      <c r="J1487" s="105">
        <v>248</v>
      </c>
      <c r="K1487" s="101">
        <v>0.13700000000000001</v>
      </c>
      <c r="L1487" s="102">
        <v>332</v>
      </c>
    </row>
    <row r="1488" spans="1:12" s="106" customFormat="1" x14ac:dyDescent="0.25">
      <c r="A1488" s="98" t="s">
        <v>2824</v>
      </c>
      <c r="B1488" s="99" t="s">
        <v>2825</v>
      </c>
      <c r="C1488" s="100">
        <v>23522</v>
      </c>
      <c r="D1488" s="101">
        <v>2E-3</v>
      </c>
      <c r="E1488" s="102">
        <v>67</v>
      </c>
      <c r="F1488" s="103">
        <v>21399</v>
      </c>
      <c r="G1488" s="101">
        <v>2E-3</v>
      </c>
      <c r="H1488" s="104">
        <v>70</v>
      </c>
      <c r="I1488" s="100">
        <v>2123</v>
      </c>
      <c r="J1488" s="105">
        <v>86</v>
      </c>
      <c r="K1488" s="101">
        <v>9.9000000000000005E-2</v>
      </c>
      <c r="L1488" s="102">
        <v>486</v>
      </c>
    </row>
    <row r="1489" spans="1:12" s="106" customFormat="1" x14ac:dyDescent="0.25">
      <c r="A1489" s="98" t="s">
        <v>2826</v>
      </c>
      <c r="B1489" s="99" t="s">
        <v>2827</v>
      </c>
      <c r="C1489" s="100">
        <v>16424</v>
      </c>
      <c r="D1489" s="101">
        <v>1E-3</v>
      </c>
      <c r="E1489" s="102">
        <v>129</v>
      </c>
      <c r="F1489" s="103">
        <v>13556</v>
      </c>
      <c r="G1489" s="101">
        <v>1E-3</v>
      </c>
      <c r="H1489" s="104">
        <v>155</v>
      </c>
      <c r="I1489" s="100">
        <v>2868</v>
      </c>
      <c r="J1489" s="105">
        <v>55</v>
      </c>
      <c r="K1489" s="101">
        <v>0.21199999999999999</v>
      </c>
      <c r="L1489" s="102">
        <v>184</v>
      </c>
    </row>
    <row r="1490" spans="1:12" s="106" customFormat="1" x14ac:dyDescent="0.25">
      <c r="A1490" s="98" t="s">
        <v>2828</v>
      </c>
      <c r="B1490" s="99" t="s">
        <v>2829</v>
      </c>
      <c r="C1490" s="100">
        <v>4506</v>
      </c>
      <c r="D1490" s="101">
        <v>0</v>
      </c>
      <c r="E1490" s="102">
        <v>629</v>
      </c>
      <c r="F1490" s="103">
        <v>4450</v>
      </c>
      <c r="G1490" s="101">
        <v>0</v>
      </c>
      <c r="H1490" s="104">
        <v>629</v>
      </c>
      <c r="I1490" s="100">
        <v>56</v>
      </c>
      <c r="J1490" s="105">
        <v>904</v>
      </c>
      <c r="K1490" s="101">
        <v>1.2999999999999999E-2</v>
      </c>
      <c r="L1490" s="102">
        <v>1146</v>
      </c>
    </row>
    <row r="1491" spans="1:12" s="106" customFormat="1" x14ac:dyDescent="0.25">
      <c r="A1491" s="98" t="s">
        <v>2830</v>
      </c>
      <c r="B1491" s="99" t="s">
        <v>2831</v>
      </c>
      <c r="C1491" s="100">
        <v>2094</v>
      </c>
      <c r="D1491" s="101">
        <v>0</v>
      </c>
      <c r="E1491" s="102">
        <v>1203</v>
      </c>
      <c r="F1491" s="103">
        <v>1856</v>
      </c>
      <c r="G1491" s="101">
        <v>0</v>
      </c>
      <c r="H1491" s="104">
        <v>1294</v>
      </c>
      <c r="I1491" s="100">
        <v>238</v>
      </c>
      <c r="J1491" s="105">
        <v>489</v>
      </c>
      <c r="K1491" s="101">
        <v>0.128</v>
      </c>
      <c r="L1491" s="102">
        <v>373</v>
      </c>
    </row>
    <row r="1492" spans="1:12" s="106" customFormat="1" x14ac:dyDescent="0.25">
      <c r="A1492" s="98" t="s">
        <v>2832</v>
      </c>
      <c r="B1492" s="99" t="s">
        <v>244</v>
      </c>
      <c r="C1492" s="100">
        <v>3886</v>
      </c>
      <c r="D1492" s="101">
        <v>0</v>
      </c>
      <c r="E1492" s="102">
        <v>738</v>
      </c>
      <c r="F1492" s="103">
        <v>3833</v>
      </c>
      <c r="G1492" s="101">
        <v>0</v>
      </c>
      <c r="H1492" s="104">
        <v>728</v>
      </c>
      <c r="I1492" s="100">
        <v>53</v>
      </c>
      <c r="J1492" s="105">
        <v>917</v>
      </c>
      <c r="K1492" s="101">
        <v>1.4E-2</v>
      </c>
      <c r="L1492" s="102">
        <v>1135</v>
      </c>
    </row>
    <row r="1493" spans="1:12" s="106" customFormat="1" x14ac:dyDescent="0.25">
      <c r="A1493" s="98" t="s">
        <v>2833</v>
      </c>
      <c r="B1493" s="99" t="s">
        <v>2834</v>
      </c>
      <c r="C1493" s="100">
        <v>11545</v>
      </c>
      <c r="D1493" s="101">
        <v>1E-3</v>
      </c>
      <c r="E1493" s="102">
        <v>206</v>
      </c>
      <c r="F1493" s="103">
        <v>11887</v>
      </c>
      <c r="G1493" s="101">
        <v>1E-3</v>
      </c>
      <c r="H1493" s="104">
        <v>184</v>
      </c>
      <c r="I1493" s="100">
        <v>-342</v>
      </c>
      <c r="J1493" s="105">
        <v>2395</v>
      </c>
      <c r="K1493" s="101">
        <v>-2.9000000000000001E-2</v>
      </c>
      <c r="L1493" s="102">
        <v>1600</v>
      </c>
    </row>
    <row r="1494" spans="1:12" s="106" customFormat="1" x14ac:dyDescent="0.25">
      <c r="A1494" s="98" t="s">
        <v>2835</v>
      </c>
      <c r="B1494" s="99" t="s">
        <v>2836</v>
      </c>
      <c r="C1494" s="100">
        <v>13394</v>
      </c>
      <c r="D1494" s="101">
        <v>1E-3</v>
      </c>
      <c r="E1494" s="102">
        <v>178</v>
      </c>
      <c r="F1494" s="103">
        <v>13213</v>
      </c>
      <c r="G1494" s="101">
        <v>1E-3</v>
      </c>
      <c r="H1494" s="104">
        <v>160</v>
      </c>
      <c r="I1494" s="100">
        <v>181</v>
      </c>
      <c r="J1494" s="105">
        <v>570</v>
      </c>
      <c r="K1494" s="101">
        <v>1.4E-2</v>
      </c>
      <c r="L1494" s="102">
        <v>1135</v>
      </c>
    </row>
    <row r="1495" spans="1:12" s="106" customFormat="1" x14ac:dyDescent="0.25">
      <c r="A1495" s="98" t="s">
        <v>2837</v>
      </c>
      <c r="B1495" s="99" t="s">
        <v>2838</v>
      </c>
      <c r="C1495" s="100">
        <v>9400</v>
      </c>
      <c r="D1495" s="101">
        <v>1E-3</v>
      </c>
      <c r="E1495" s="102">
        <v>273</v>
      </c>
      <c r="F1495" s="103">
        <v>8026</v>
      </c>
      <c r="G1495" s="101">
        <v>1E-3</v>
      </c>
      <c r="H1495" s="104">
        <v>303</v>
      </c>
      <c r="I1495" s="100">
        <v>1374</v>
      </c>
      <c r="J1495" s="105">
        <v>155</v>
      </c>
      <c r="K1495" s="101">
        <v>0.17100000000000001</v>
      </c>
      <c r="L1495" s="102">
        <v>251</v>
      </c>
    </row>
    <row r="1496" spans="1:12" s="106" customFormat="1" x14ac:dyDescent="0.25">
      <c r="A1496" s="98" t="s">
        <v>2839</v>
      </c>
      <c r="B1496" s="99" t="s">
        <v>2840</v>
      </c>
      <c r="C1496" s="100">
        <v>3074</v>
      </c>
      <c r="D1496" s="101">
        <v>0</v>
      </c>
      <c r="E1496" s="102">
        <v>890</v>
      </c>
      <c r="F1496" s="103">
        <v>2826</v>
      </c>
      <c r="G1496" s="101">
        <v>0</v>
      </c>
      <c r="H1496" s="104">
        <v>940</v>
      </c>
      <c r="I1496" s="100">
        <v>248</v>
      </c>
      <c r="J1496" s="105">
        <v>476</v>
      </c>
      <c r="K1496" s="101">
        <v>8.7999999999999995E-2</v>
      </c>
      <c r="L1496" s="102">
        <v>542</v>
      </c>
    </row>
    <row r="1497" spans="1:12" s="106" customFormat="1" x14ac:dyDescent="0.25">
      <c r="A1497" s="98" t="s">
        <v>2841</v>
      </c>
      <c r="B1497" s="99" t="s">
        <v>2842</v>
      </c>
      <c r="C1497" s="100">
        <v>59322</v>
      </c>
      <c r="D1497" s="101">
        <v>5.0000000000000001E-3</v>
      </c>
      <c r="E1497" s="102">
        <v>9</v>
      </c>
      <c r="F1497" s="103">
        <v>56348</v>
      </c>
      <c r="G1497" s="101">
        <v>5.0000000000000001E-3</v>
      </c>
      <c r="H1497" s="104">
        <v>10</v>
      </c>
      <c r="I1497" s="100">
        <v>2974</v>
      </c>
      <c r="J1497" s="105">
        <v>49</v>
      </c>
      <c r="K1497" s="101">
        <v>5.2999999999999999E-2</v>
      </c>
      <c r="L1497" s="102">
        <v>784</v>
      </c>
    </row>
    <row r="1498" spans="1:12" s="106" customFormat="1" x14ac:dyDescent="0.25">
      <c r="A1498" s="98" t="s">
        <v>2843</v>
      </c>
      <c r="B1498" s="99" t="s">
        <v>1167</v>
      </c>
      <c r="C1498" s="100">
        <v>16149</v>
      </c>
      <c r="D1498" s="101">
        <v>1E-3</v>
      </c>
      <c r="E1498" s="102">
        <v>133</v>
      </c>
      <c r="F1498" s="103">
        <v>13944</v>
      </c>
      <c r="G1498" s="101">
        <v>1E-3</v>
      </c>
      <c r="H1498" s="104">
        <v>149</v>
      </c>
      <c r="I1498" s="100">
        <v>2205</v>
      </c>
      <c r="J1498" s="105">
        <v>82</v>
      </c>
      <c r="K1498" s="101">
        <v>0.158</v>
      </c>
      <c r="L1498" s="102">
        <v>279</v>
      </c>
    </row>
    <row r="1499" spans="1:12" s="106" customFormat="1" x14ac:dyDescent="0.25">
      <c r="A1499" s="98" t="s">
        <v>2844</v>
      </c>
      <c r="B1499" s="99" t="s">
        <v>2845</v>
      </c>
      <c r="C1499" s="100">
        <v>5220</v>
      </c>
      <c r="D1499" s="101">
        <v>0</v>
      </c>
      <c r="E1499" s="102">
        <v>544</v>
      </c>
      <c r="F1499" s="103">
        <v>4878</v>
      </c>
      <c r="G1499" s="101">
        <v>0</v>
      </c>
      <c r="H1499" s="104">
        <v>558</v>
      </c>
      <c r="I1499" s="100">
        <v>342</v>
      </c>
      <c r="J1499" s="105">
        <v>400</v>
      </c>
      <c r="K1499" s="101">
        <v>7.0000000000000007E-2</v>
      </c>
      <c r="L1499" s="102">
        <v>651</v>
      </c>
    </row>
    <row r="1500" spans="1:12" s="106" customFormat="1" x14ac:dyDescent="0.25">
      <c r="A1500" s="98" t="s">
        <v>2846</v>
      </c>
      <c r="B1500" s="99" t="s">
        <v>2847</v>
      </c>
      <c r="C1500" s="100">
        <v>9369</v>
      </c>
      <c r="D1500" s="101">
        <v>1E-3</v>
      </c>
      <c r="E1500" s="102">
        <v>274</v>
      </c>
      <c r="F1500" s="103">
        <v>9029</v>
      </c>
      <c r="G1500" s="101">
        <v>1E-3</v>
      </c>
      <c r="H1500" s="104">
        <v>266</v>
      </c>
      <c r="I1500" s="100">
        <v>340</v>
      </c>
      <c r="J1500" s="105">
        <v>404</v>
      </c>
      <c r="K1500" s="101">
        <v>3.7999999999999999E-2</v>
      </c>
      <c r="L1500" s="102">
        <v>916</v>
      </c>
    </row>
    <row r="1501" spans="1:12" s="106" customFormat="1" x14ac:dyDescent="0.25">
      <c r="A1501" s="98" t="s">
        <v>2848</v>
      </c>
      <c r="B1501" s="99" t="s">
        <v>2849</v>
      </c>
      <c r="C1501" s="100">
        <v>4106</v>
      </c>
      <c r="D1501" s="101">
        <v>0</v>
      </c>
      <c r="E1501" s="102">
        <v>703</v>
      </c>
      <c r="F1501" s="103">
        <v>3514</v>
      </c>
      <c r="G1501" s="101">
        <v>0</v>
      </c>
      <c r="H1501" s="104">
        <v>786</v>
      </c>
      <c r="I1501" s="100">
        <v>592</v>
      </c>
      <c r="J1501" s="105">
        <v>280</v>
      </c>
      <c r="K1501" s="101">
        <v>0.16800000000000001</v>
      </c>
      <c r="L1501" s="102">
        <v>257</v>
      </c>
    </row>
    <row r="1502" spans="1:12" s="106" customFormat="1" x14ac:dyDescent="0.25">
      <c r="A1502" s="98" t="s">
        <v>2850</v>
      </c>
      <c r="B1502" s="99" t="s">
        <v>2851</v>
      </c>
      <c r="C1502" s="100">
        <v>4858</v>
      </c>
      <c r="D1502" s="101">
        <v>0</v>
      </c>
      <c r="E1502" s="102">
        <v>588</v>
      </c>
      <c r="F1502" s="103">
        <v>4784</v>
      </c>
      <c r="G1502" s="101">
        <v>0</v>
      </c>
      <c r="H1502" s="104">
        <v>573</v>
      </c>
      <c r="I1502" s="100">
        <v>74</v>
      </c>
      <c r="J1502" s="105">
        <v>835</v>
      </c>
      <c r="K1502" s="101">
        <v>1.4999999999999999E-2</v>
      </c>
      <c r="L1502" s="102">
        <v>1126</v>
      </c>
    </row>
    <row r="1503" spans="1:12" s="106" customFormat="1" x14ac:dyDescent="0.25">
      <c r="A1503" s="98" t="s">
        <v>2852</v>
      </c>
      <c r="B1503" s="99" t="s">
        <v>2853</v>
      </c>
      <c r="C1503" s="100">
        <v>38133</v>
      </c>
      <c r="D1503" s="101">
        <v>3.0000000000000001E-3</v>
      </c>
      <c r="E1503" s="102">
        <v>26</v>
      </c>
      <c r="F1503" s="103">
        <v>33697</v>
      </c>
      <c r="G1503" s="101">
        <v>3.0000000000000001E-3</v>
      </c>
      <c r="H1503" s="104">
        <v>29</v>
      </c>
      <c r="I1503" s="100">
        <v>4436</v>
      </c>
      <c r="J1503" s="105">
        <v>19</v>
      </c>
      <c r="K1503" s="101">
        <v>0.13200000000000001</v>
      </c>
      <c r="L1503" s="102">
        <v>354</v>
      </c>
    </row>
    <row r="1504" spans="1:12" s="106" customFormat="1" x14ac:dyDescent="0.25">
      <c r="A1504" s="98" t="s">
        <v>2854</v>
      </c>
      <c r="B1504" s="99" t="s">
        <v>480</v>
      </c>
      <c r="C1504" s="100">
        <v>19612</v>
      </c>
      <c r="D1504" s="101">
        <v>2E-3</v>
      </c>
      <c r="E1504" s="102">
        <v>91</v>
      </c>
      <c r="F1504" s="103">
        <v>16498</v>
      </c>
      <c r="G1504" s="101">
        <v>1E-3</v>
      </c>
      <c r="H1504" s="104">
        <v>109</v>
      </c>
      <c r="I1504" s="100">
        <v>3114</v>
      </c>
      <c r="J1504" s="105">
        <v>44</v>
      </c>
      <c r="K1504" s="101">
        <v>0.189</v>
      </c>
      <c r="L1504" s="102">
        <v>219</v>
      </c>
    </row>
    <row r="1505" spans="1:12" s="106" customFormat="1" x14ac:dyDescent="0.25">
      <c r="A1505" s="98" t="s">
        <v>2855</v>
      </c>
      <c r="B1505" s="99" t="s">
        <v>2856</v>
      </c>
      <c r="C1505" s="100">
        <v>2588</v>
      </c>
      <c r="D1505" s="101">
        <v>0</v>
      </c>
      <c r="E1505" s="102">
        <v>1022</v>
      </c>
      <c r="F1505" s="103">
        <v>2689</v>
      </c>
      <c r="G1505" s="101">
        <v>0</v>
      </c>
      <c r="H1505" s="104">
        <v>980</v>
      </c>
      <c r="I1505" s="100">
        <v>-101</v>
      </c>
      <c r="J1505" s="105">
        <v>2024</v>
      </c>
      <c r="K1505" s="101">
        <v>-3.7999999999999999E-2</v>
      </c>
      <c r="L1505" s="102">
        <v>1696</v>
      </c>
    </row>
    <row r="1506" spans="1:12" s="106" customFormat="1" x14ac:dyDescent="0.25">
      <c r="A1506" s="98" t="s">
        <v>2857</v>
      </c>
      <c r="B1506" s="99" t="s">
        <v>2858</v>
      </c>
      <c r="C1506" s="100">
        <v>5190</v>
      </c>
      <c r="D1506" s="101">
        <v>0</v>
      </c>
      <c r="E1506" s="102">
        <v>547</v>
      </c>
      <c r="F1506" s="103">
        <v>4990</v>
      </c>
      <c r="G1506" s="101">
        <v>0</v>
      </c>
      <c r="H1506" s="104">
        <v>545</v>
      </c>
      <c r="I1506" s="100">
        <v>200</v>
      </c>
      <c r="J1506" s="105">
        <v>532</v>
      </c>
      <c r="K1506" s="101">
        <v>0.04</v>
      </c>
      <c r="L1506" s="102">
        <v>898</v>
      </c>
    </row>
    <row r="1507" spans="1:12" s="106" customFormat="1" x14ac:dyDescent="0.25">
      <c r="A1507" s="98" t="s">
        <v>2859</v>
      </c>
      <c r="B1507" s="99" t="s">
        <v>2860</v>
      </c>
      <c r="C1507" s="100">
        <v>8168</v>
      </c>
      <c r="D1507" s="101">
        <v>1E-3</v>
      </c>
      <c r="E1507" s="102">
        <v>322</v>
      </c>
      <c r="F1507" s="103">
        <v>7774</v>
      </c>
      <c r="G1507" s="101">
        <v>1E-3</v>
      </c>
      <c r="H1507" s="104">
        <v>316</v>
      </c>
      <c r="I1507" s="100">
        <v>394</v>
      </c>
      <c r="J1507" s="105">
        <v>364</v>
      </c>
      <c r="K1507" s="101">
        <v>5.0999999999999997E-2</v>
      </c>
      <c r="L1507" s="102">
        <v>802</v>
      </c>
    </row>
    <row r="1508" spans="1:12" s="106" customFormat="1" x14ac:dyDescent="0.25">
      <c r="A1508" s="98" t="s">
        <v>2861</v>
      </c>
      <c r="B1508" s="99" t="s">
        <v>2862</v>
      </c>
      <c r="C1508" s="100">
        <v>7410</v>
      </c>
      <c r="D1508" s="101">
        <v>1E-3</v>
      </c>
      <c r="E1508" s="102">
        <v>362</v>
      </c>
      <c r="F1508" s="103">
        <v>6765</v>
      </c>
      <c r="G1508" s="101">
        <v>1E-3</v>
      </c>
      <c r="H1508" s="104">
        <v>383</v>
      </c>
      <c r="I1508" s="100">
        <v>645</v>
      </c>
      <c r="J1508" s="105">
        <v>268</v>
      </c>
      <c r="K1508" s="101">
        <v>9.5000000000000001E-2</v>
      </c>
      <c r="L1508" s="102">
        <v>507</v>
      </c>
    </row>
    <row r="1509" spans="1:12" s="106" customFormat="1" x14ac:dyDescent="0.25">
      <c r="A1509" s="98" t="s">
        <v>2863</v>
      </c>
      <c r="B1509" s="99" t="s">
        <v>152</v>
      </c>
      <c r="C1509" s="100">
        <v>9873</v>
      </c>
      <c r="D1509" s="101">
        <v>1E-3</v>
      </c>
      <c r="E1509" s="102">
        <v>259</v>
      </c>
      <c r="F1509" s="103">
        <v>7944</v>
      </c>
      <c r="G1509" s="101">
        <v>1E-3</v>
      </c>
      <c r="H1509" s="104">
        <v>311</v>
      </c>
      <c r="I1509" s="100">
        <v>1929</v>
      </c>
      <c r="J1509" s="105">
        <v>102</v>
      </c>
      <c r="K1509" s="101">
        <v>0.24299999999999999</v>
      </c>
      <c r="L1509" s="102">
        <v>153</v>
      </c>
    </row>
    <row r="1510" spans="1:12" s="106" customFormat="1" x14ac:dyDescent="0.25">
      <c r="A1510" s="98" t="s">
        <v>2864</v>
      </c>
      <c r="B1510" s="99" t="s">
        <v>2865</v>
      </c>
      <c r="C1510" s="100">
        <v>2802</v>
      </c>
      <c r="D1510" s="101">
        <v>0</v>
      </c>
      <c r="E1510" s="102">
        <v>961</v>
      </c>
      <c r="F1510" s="103">
        <v>2444</v>
      </c>
      <c r="G1510" s="101">
        <v>0</v>
      </c>
      <c r="H1510" s="104">
        <v>1060</v>
      </c>
      <c r="I1510" s="100">
        <v>358</v>
      </c>
      <c r="J1510" s="105">
        <v>391</v>
      </c>
      <c r="K1510" s="101">
        <v>0.14599999999999999</v>
      </c>
      <c r="L1510" s="102">
        <v>310</v>
      </c>
    </row>
    <row r="1511" spans="1:12" s="106" customFormat="1" x14ac:dyDescent="0.25">
      <c r="A1511" s="98" t="s">
        <v>2866</v>
      </c>
      <c r="B1511" s="99" t="s">
        <v>2867</v>
      </c>
      <c r="C1511" s="100">
        <v>5378</v>
      </c>
      <c r="D1511" s="101">
        <v>0</v>
      </c>
      <c r="E1511" s="102">
        <v>526</v>
      </c>
      <c r="F1511" s="103">
        <v>5092</v>
      </c>
      <c r="G1511" s="101">
        <v>0</v>
      </c>
      <c r="H1511" s="104">
        <v>534</v>
      </c>
      <c r="I1511" s="100">
        <v>286</v>
      </c>
      <c r="J1511" s="105">
        <v>443</v>
      </c>
      <c r="K1511" s="101">
        <v>5.6000000000000001E-2</v>
      </c>
      <c r="L1511" s="102">
        <v>753</v>
      </c>
    </row>
    <row r="1512" spans="1:12" s="106" customFormat="1" x14ac:dyDescent="0.25">
      <c r="A1512" s="98" t="s">
        <v>2868</v>
      </c>
      <c r="B1512" s="99" t="s">
        <v>2869</v>
      </c>
      <c r="C1512" s="100">
        <v>5131</v>
      </c>
      <c r="D1512" s="101">
        <v>0</v>
      </c>
      <c r="E1512" s="102">
        <v>556</v>
      </c>
      <c r="F1512" s="103">
        <v>4698</v>
      </c>
      <c r="G1512" s="101">
        <v>0</v>
      </c>
      <c r="H1512" s="104">
        <v>587</v>
      </c>
      <c r="I1512" s="100">
        <v>433</v>
      </c>
      <c r="J1512" s="105">
        <v>347</v>
      </c>
      <c r="K1512" s="101">
        <v>9.1999999999999998E-2</v>
      </c>
      <c r="L1512" s="102">
        <v>525</v>
      </c>
    </row>
    <row r="1513" spans="1:12" s="106" customFormat="1" x14ac:dyDescent="0.25">
      <c r="A1513" s="98" t="s">
        <v>2870</v>
      </c>
      <c r="B1513" s="99" t="s">
        <v>799</v>
      </c>
      <c r="C1513" s="100">
        <v>8789</v>
      </c>
      <c r="D1513" s="101">
        <v>1E-3</v>
      </c>
      <c r="E1513" s="102">
        <v>296</v>
      </c>
      <c r="F1513" s="103">
        <v>7312</v>
      </c>
      <c r="G1513" s="101">
        <v>1E-3</v>
      </c>
      <c r="H1513" s="104">
        <v>342</v>
      </c>
      <c r="I1513" s="100">
        <v>1477</v>
      </c>
      <c r="J1513" s="105">
        <v>144</v>
      </c>
      <c r="K1513" s="101">
        <v>0.20200000000000001</v>
      </c>
      <c r="L1513" s="102">
        <v>200</v>
      </c>
    </row>
    <row r="1514" spans="1:12" s="106" customFormat="1" x14ac:dyDescent="0.25">
      <c r="A1514" s="98" t="s">
        <v>2871</v>
      </c>
      <c r="B1514" s="99" t="s">
        <v>2872</v>
      </c>
      <c r="C1514" s="100">
        <v>4605</v>
      </c>
      <c r="D1514" s="101">
        <v>0</v>
      </c>
      <c r="E1514" s="102">
        <v>613</v>
      </c>
      <c r="F1514" s="103">
        <v>4358</v>
      </c>
      <c r="G1514" s="101">
        <v>0</v>
      </c>
      <c r="H1514" s="104">
        <v>642</v>
      </c>
      <c r="I1514" s="100">
        <v>247</v>
      </c>
      <c r="J1514" s="105">
        <v>478</v>
      </c>
      <c r="K1514" s="101">
        <v>5.7000000000000002E-2</v>
      </c>
      <c r="L1514" s="102">
        <v>743</v>
      </c>
    </row>
    <row r="1515" spans="1:12" s="106" customFormat="1" x14ac:dyDescent="0.25">
      <c r="A1515" s="98" t="s">
        <v>2873</v>
      </c>
      <c r="B1515" s="99" t="s">
        <v>2874</v>
      </c>
      <c r="C1515" s="100">
        <v>6897</v>
      </c>
      <c r="D1515" s="101">
        <v>1E-3</v>
      </c>
      <c r="E1515" s="102">
        <v>404</v>
      </c>
      <c r="F1515" s="103">
        <v>6651</v>
      </c>
      <c r="G1515" s="101">
        <v>1E-3</v>
      </c>
      <c r="H1515" s="104">
        <v>392</v>
      </c>
      <c r="I1515" s="100">
        <v>246</v>
      </c>
      <c r="J1515" s="105">
        <v>480</v>
      </c>
      <c r="K1515" s="101">
        <v>3.6999999999999998E-2</v>
      </c>
      <c r="L1515" s="102">
        <v>924</v>
      </c>
    </row>
    <row r="1516" spans="1:12" s="106" customFormat="1" x14ac:dyDescent="0.25">
      <c r="A1516" s="98" t="s">
        <v>2875</v>
      </c>
      <c r="B1516" s="99" t="s">
        <v>2876</v>
      </c>
      <c r="C1516" s="100">
        <v>2576</v>
      </c>
      <c r="D1516" s="101">
        <v>0</v>
      </c>
      <c r="E1516" s="102">
        <v>1029</v>
      </c>
      <c r="F1516" s="103">
        <v>1994</v>
      </c>
      <c r="G1516" s="101">
        <v>0</v>
      </c>
      <c r="H1516" s="104">
        <v>1235</v>
      </c>
      <c r="I1516" s="100">
        <v>582</v>
      </c>
      <c r="J1516" s="105">
        <v>283</v>
      </c>
      <c r="K1516" s="101">
        <v>0.29199999999999998</v>
      </c>
      <c r="L1516" s="102">
        <v>126</v>
      </c>
    </row>
    <row r="1517" spans="1:12" s="106" customFormat="1" x14ac:dyDescent="0.25">
      <c r="A1517" s="98" t="s">
        <v>2877</v>
      </c>
      <c r="B1517" s="99" t="s">
        <v>2878</v>
      </c>
      <c r="C1517" s="100">
        <v>10442</v>
      </c>
      <c r="D1517" s="101">
        <v>1E-3</v>
      </c>
      <c r="E1517" s="102">
        <v>245</v>
      </c>
      <c r="F1517" s="103">
        <v>8578</v>
      </c>
      <c r="G1517" s="101">
        <v>1E-3</v>
      </c>
      <c r="H1517" s="104">
        <v>285</v>
      </c>
      <c r="I1517" s="100">
        <v>1864</v>
      </c>
      <c r="J1517" s="105">
        <v>108</v>
      </c>
      <c r="K1517" s="101">
        <v>0.217</v>
      </c>
      <c r="L1517" s="102">
        <v>183</v>
      </c>
    </row>
    <row r="1518" spans="1:12" s="106" customFormat="1" x14ac:dyDescent="0.25">
      <c r="A1518" s="98" t="s">
        <v>2879</v>
      </c>
      <c r="B1518" s="99" t="s">
        <v>1542</v>
      </c>
      <c r="C1518" s="100">
        <v>3395</v>
      </c>
      <c r="D1518" s="101">
        <v>0</v>
      </c>
      <c r="E1518" s="102">
        <v>827</v>
      </c>
      <c r="F1518" s="103">
        <v>3025</v>
      </c>
      <c r="G1518" s="101">
        <v>0</v>
      </c>
      <c r="H1518" s="104">
        <v>894</v>
      </c>
      <c r="I1518" s="100">
        <v>370</v>
      </c>
      <c r="J1518" s="105">
        <v>386</v>
      </c>
      <c r="K1518" s="101">
        <v>0.122</v>
      </c>
      <c r="L1518" s="102">
        <v>397</v>
      </c>
    </row>
    <row r="1519" spans="1:12" s="106" customFormat="1" x14ac:dyDescent="0.25">
      <c r="A1519" s="98" t="s">
        <v>2880</v>
      </c>
      <c r="B1519" s="99" t="s">
        <v>2881</v>
      </c>
      <c r="C1519" s="100">
        <v>11062</v>
      </c>
      <c r="D1519" s="101">
        <v>1E-3</v>
      </c>
      <c r="E1519" s="102">
        <v>221</v>
      </c>
      <c r="F1519" s="103">
        <v>10012</v>
      </c>
      <c r="G1519" s="101">
        <v>1E-3</v>
      </c>
      <c r="H1519" s="104">
        <v>233</v>
      </c>
      <c r="I1519" s="100">
        <v>1050</v>
      </c>
      <c r="J1519" s="105">
        <v>198</v>
      </c>
      <c r="K1519" s="101">
        <v>0.105</v>
      </c>
      <c r="L1519" s="102">
        <v>465</v>
      </c>
    </row>
    <row r="1520" spans="1:12" s="106" customFormat="1" x14ac:dyDescent="0.25">
      <c r="A1520" s="98" t="s">
        <v>2882</v>
      </c>
      <c r="B1520" s="99" t="s">
        <v>2883</v>
      </c>
      <c r="C1520" s="100">
        <v>2809</v>
      </c>
      <c r="D1520" s="101">
        <v>0</v>
      </c>
      <c r="E1520" s="102">
        <v>959</v>
      </c>
      <c r="F1520" s="103">
        <v>2800</v>
      </c>
      <c r="G1520" s="101">
        <v>0</v>
      </c>
      <c r="H1520" s="104">
        <v>949</v>
      </c>
      <c r="I1520" s="100">
        <v>9</v>
      </c>
      <c r="J1520" s="105">
        <v>1197</v>
      </c>
      <c r="K1520" s="101">
        <v>3.0000000000000001E-3</v>
      </c>
      <c r="L1520" s="102">
        <v>1250</v>
      </c>
    </row>
    <row r="1521" spans="1:12" s="106" customFormat="1" x14ac:dyDescent="0.25">
      <c r="A1521" s="98" t="s">
        <v>2884</v>
      </c>
      <c r="B1521" s="99" t="s">
        <v>2885</v>
      </c>
      <c r="C1521" s="100">
        <v>4182</v>
      </c>
      <c r="D1521" s="101">
        <v>0</v>
      </c>
      <c r="E1521" s="102">
        <v>685</v>
      </c>
      <c r="F1521" s="103">
        <v>4021</v>
      </c>
      <c r="G1521" s="101">
        <v>0</v>
      </c>
      <c r="H1521" s="104">
        <v>690</v>
      </c>
      <c r="I1521" s="100">
        <v>161</v>
      </c>
      <c r="J1521" s="105">
        <v>604</v>
      </c>
      <c r="K1521" s="101">
        <v>0.04</v>
      </c>
      <c r="L1521" s="102">
        <v>898</v>
      </c>
    </row>
    <row r="1522" spans="1:12" s="106" customFormat="1" x14ac:dyDescent="0.25">
      <c r="A1522" s="98" t="s">
        <v>2886</v>
      </c>
      <c r="B1522" s="99" t="s">
        <v>2887</v>
      </c>
      <c r="C1522" s="100">
        <v>1295</v>
      </c>
      <c r="D1522" s="101">
        <v>0</v>
      </c>
      <c r="E1522" s="102">
        <v>1597</v>
      </c>
      <c r="F1522" s="103">
        <v>1237</v>
      </c>
      <c r="G1522" s="101">
        <v>0</v>
      </c>
      <c r="H1522" s="104">
        <v>1632</v>
      </c>
      <c r="I1522" s="100">
        <v>58</v>
      </c>
      <c r="J1522" s="105">
        <v>896</v>
      </c>
      <c r="K1522" s="101">
        <v>4.7E-2</v>
      </c>
      <c r="L1522" s="102">
        <v>833</v>
      </c>
    </row>
    <row r="1523" spans="1:12" s="106" customFormat="1" x14ac:dyDescent="0.25">
      <c r="A1523" s="98" t="s">
        <v>2888</v>
      </c>
      <c r="B1523" s="99" t="s">
        <v>2889</v>
      </c>
      <c r="C1523" s="100">
        <v>8708</v>
      </c>
      <c r="D1523" s="101">
        <v>1E-3</v>
      </c>
      <c r="E1523" s="102">
        <v>300</v>
      </c>
      <c r="F1523" s="103">
        <v>8229</v>
      </c>
      <c r="G1523" s="101">
        <v>1E-3</v>
      </c>
      <c r="H1523" s="104">
        <v>295</v>
      </c>
      <c r="I1523" s="100">
        <v>479</v>
      </c>
      <c r="J1523" s="105">
        <v>331</v>
      </c>
      <c r="K1523" s="101">
        <v>5.8000000000000003E-2</v>
      </c>
      <c r="L1523" s="102">
        <v>735</v>
      </c>
    </row>
    <row r="1524" spans="1:12" s="106" customFormat="1" x14ac:dyDescent="0.25">
      <c r="A1524" s="98" t="s">
        <v>2890</v>
      </c>
      <c r="B1524" s="99" t="s">
        <v>1099</v>
      </c>
      <c r="C1524" s="100">
        <v>17783</v>
      </c>
      <c r="D1524" s="101">
        <v>1E-3</v>
      </c>
      <c r="E1524" s="102">
        <v>111</v>
      </c>
      <c r="F1524" s="103">
        <v>15475</v>
      </c>
      <c r="G1524" s="101">
        <v>1E-3</v>
      </c>
      <c r="H1524" s="104">
        <v>121</v>
      </c>
      <c r="I1524" s="100">
        <v>2308</v>
      </c>
      <c r="J1524" s="105">
        <v>77</v>
      </c>
      <c r="K1524" s="101">
        <v>0.14899999999999999</v>
      </c>
      <c r="L1524" s="102">
        <v>305</v>
      </c>
    </row>
    <row r="1525" spans="1:12" s="106" customFormat="1" x14ac:dyDescent="0.25">
      <c r="A1525" s="98" t="s">
        <v>2891</v>
      </c>
      <c r="B1525" s="99" t="s">
        <v>2892</v>
      </c>
      <c r="C1525" s="100">
        <v>7280</v>
      </c>
      <c r="D1525" s="101">
        <v>1E-3</v>
      </c>
      <c r="E1525" s="102">
        <v>376</v>
      </c>
      <c r="F1525" s="103">
        <v>6967</v>
      </c>
      <c r="G1525" s="101">
        <v>1E-3</v>
      </c>
      <c r="H1525" s="104">
        <v>364</v>
      </c>
      <c r="I1525" s="100">
        <v>313</v>
      </c>
      <c r="J1525" s="105">
        <v>418</v>
      </c>
      <c r="K1525" s="101">
        <v>4.4999999999999998E-2</v>
      </c>
      <c r="L1525" s="102">
        <v>852</v>
      </c>
    </row>
    <row r="1526" spans="1:12" s="106" customFormat="1" x14ac:dyDescent="0.25">
      <c r="A1526" s="98" t="s">
        <v>2893</v>
      </c>
      <c r="B1526" s="99" t="s">
        <v>2894</v>
      </c>
      <c r="C1526" s="100">
        <v>8260</v>
      </c>
      <c r="D1526" s="101">
        <v>1E-3</v>
      </c>
      <c r="E1526" s="102">
        <v>318</v>
      </c>
      <c r="F1526" s="103">
        <v>6539</v>
      </c>
      <c r="G1526" s="101">
        <v>1E-3</v>
      </c>
      <c r="H1526" s="104">
        <v>403</v>
      </c>
      <c r="I1526" s="100">
        <v>1721</v>
      </c>
      <c r="J1526" s="105">
        <v>122</v>
      </c>
      <c r="K1526" s="101">
        <v>0.26300000000000001</v>
      </c>
      <c r="L1526" s="102">
        <v>140</v>
      </c>
    </row>
    <row r="1527" spans="1:12" s="106" customFormat="1" x14ac:dyDescent="0.25">
      <c r="A1527" s="98" t="s">
        <v>2895</v>
      </c>
      <c r="B1527" s="99" t="s">
        <v>2896</v>
      </c>
      <c r="C1527" s="100">
        <v>7868</v>
      </c>
      <c r="D1527" s="101">
        <v>1E-3</v>
      </c>
      <c r="E1527" s="102">
        <v>337</v>
      </c>
      <c r="F1527" s="103">
        <v>6766</v>
      </c>
      <c r="G1527" s="101">
        <v>1E-3</v>
      </c>
      <c r="H1527" s="104">
        <v>382</v>
      </c>
      <c r="I1527" s="100">
        <v>1102</v>
      </c>
      <c r="J1527" s="105">
        <v>188</v>
      </c>
      <c r="K1527" s="101">
        <v>0.16300000000000001</v>
      </c>
      <c r="L1527" s="102">
        <v>265</v>
      </c>
    </row>
    <row r="1528" spans="1:12" s="106" customFormat="1" x14ac:dyDescent="0.25">
      <c r="A1528" s="98" t="s">
        <v>2897</v>
      </c>
      <c r="B1528" s="99" t="s">
        <v>2898</v>
      </c>
      <c r="C1528" s="100">
        <v>16153</v>
      </c>
      <c r="D1528" s="101">
        <v>1E-3</v>
      </c>
      <c r="E1528" s="102">
        <v>132</v>
      </c>
      <c r="F1528" s="103">
        <v>15128</v>
      </c>
      <c r="G1528" s="101">
        <v>1E-3</v>
      </c>
      <c r="H1528" s="104">
        <v>127</v>
      </c>
      <c r="I1528" s="100">
        <v>1025</v>
      </c>
      <c r="J1528" s="105">
        <v>202</v>
      </c>
      <c r="K1528" s="101">
        <v>6.8000000000000005E-2</v>
      </c>
      <c r="L1528" s="102">
        <v>670</v>
      </c>
    </row>
    <row r="1529" spans="1:12" s="106" customFormat="1" x14ac:dyDescent="0.25">
      <c r="A1529" s="98" t="s">
        <v>2899</v>
      </c>
      <c r="B1529" s="99" t="s">
        <v>2900</v>
      </c>
      <c r="C1529" s="100">
        <v>15209</v>
      </c>
      <c r="D1529" s="101">
        <v>1E-3</v>
      </c>
      <c r="E1529" s="102">
        <v>145</v>
      </c>
      <c r="F1529" s="103">
        <v>13145</v>
      </c>
      <c r="G1529" s="101">
        <v>1E-3</v>
      </c>
      <c r="H1529" s="104">
        <v>162</v>
      </c>
      <c r="I1529" s="100">
        <v>2064</v>
      </c>
      <c r="J1529" s="105">
        <v>90</v>
      </c>
      <c r="K1529" s="101">
        <v>0.157</v>
      </c>
      <c r="L1529" s="102">
        <v>286</v>
      </c>
    </row>
    <row r="1530" spans="1:12" s="90" customFormat="1" ht="12.75" x14ac:dyDescent="0.2">
      <c r="A1530" s="91" t="s">
        <v>2901</v>
      </c>
      <c r="B1530" s="90" t="s">
        <v>2902</v>
      </c>
      <c r="C1530" s="92">
        <v>91108</v>
      </c>
      <c r="D1530" s="93">
        <v>7.0000000000000001E-3</v>
      </c>
      <c r="E1530" s="94" t="s">
        <v>10</v>
      </c>
      <c r="F1530" s="95">
        <v>94643</v>
      </c>
      <c r="G1530" s="93">
        <v>8.0000000000000002E-3</v>
      </c>
      <c r="H1530" s="96" t="s">
        <v>10</v>
      </c>
      <c r="I1530" s="92">
        <v>-3535</v>
      </c>
      <c r="J1530" s="97" t="s">
        <v>10</v>
      </c>
      <c r="K1530" s="93">
        <v>-3.6999999999999998E-2</v>
      </c>
      <c r="L1530" s="94" t="s">
        <v>10</v>
      </c>
    </row>
    <row r="1531" spans="1:12" s="106" customFormat="1" x14ac:dyDescent="0.25">
      <c r="A1531" s="98" t="s">
        <v>2903</v>
      </c>
      <c r="B1531" s="99" t="s">
        <v>2904</v>
      </c>
      <c r="C1531" s="100">
        <v>1111</v>
      </c>
      <c r="D1531" s="101">
        <v>0</v>
      </c>
      <c r="E1531" s="102">
        <v>1724</v>
      </c>
      <c r="F1531" s="103">
        <v>1172</v>
      </c>
      <c r="G1531" s="101">
        <v>0</v>
      </c>
      <c r="H1531" s="104">
        <v>1679</v>
      </c>
      <c r="I1531" s="100">
        <v>-61</v>
      </c>
      <c r="J1531" s="105">
        <v>1821</v>
      </c>
      <c r="K1531" s="101">
        <v>-5.1999999999999998E-2</v>
      </c>
      <c r="L1531" s="102">
        <v>1853</v>
      </c>
    </row>
    <row r="1532" spans="1:12" s="106" customFormat="1" x14ac:dyDescent="0.25">
      <c r="A1532" s="98" t="s">
        <v>2905</v>
      </c>
      <c r="B1532" s="99" t="s">
        <v>2906</v>
      </c>
      <c r="C1532" s="100">
        <v>1180</v>
      </c>
      <c r="D1532" s="101">
        <v>0</v>
      </c>
      <c r="E1532" s="102">
        <v>1679</v>
      </c>
      <c r="F1532" s="103">
        <v>1148</v>
      </c>
      <c r="G1532" s="101">
        <v>0</v>
      </c>
      <c r="H1532" s="104">
        <v>1693</v>
      </c>
      <c r="I1532" s="100">
        <v>32</v>
      </c>
      <c r="J1532" s="105">
        <v>1028</v>
      </c>
      <c r="K1532" s="101">
        <v>2.8000000000000001E-2</v>
      </c>
      <c r="L1532" s="102">
        <v>1004</v>
      </c>
    </row>
    <row r="1533" spans="1:12" s="106" customFormat="1" x14ac:dyDescent="0.25">
      <c r="A1533" s="98" t="s">
        <v>2907</v>
      </c>
      <c r="B1533" s="99" t="s">
        <v>559</v>
      </c>
      <c r="C1533" s="100">
        <v>7289</v>
      </c>
      <c r="D1533" s="101">
        <v>1E-3</v>
      </c>
      <c r="E1533" s="102">
        <v>375</v>
      </c>
      <c r="F1533" s="103">
        <v>7956</v>
      </c>
      <c r="G1533" s="101">
        <v>1E-3</v>
      </c>
      <c r="H1533" s="104">
        <v>310</v>
      </c>
      <c r="I1533" s="100">
        <v>-667</v>
      </c>
      <c r="J1533" s="105">
        <v>2501</v>
      </c>
      <c r="K1533" s="101">
        <v>-8.4000000000000005E-2</v>
      </c>
      <c r="L1533" s="102">
        <v>2135</v>
      </c>
    </row>
    <row r="1534" spans="1:12" s="106" customFormat="1" x14ac:dyDescent="0.25">
      <c r="A1534" s="98" t="s">
        <v>2908</v>
      </c>
      <c r="B1534" s="99" t="s">
        <v>2909</v>
      </c>
      <c r="C1534" s="100">
        <v>306</v>
      </c>
      <c r="D1534" s="101">
        <v>0</v>
      </c>
      <c r="E1534" s="102">
        <v>2373</v>
      </c>
      <c r="F1534" s="103">
        <v>387</v>
      </c>
      <c r="G1534" s="101">
        <v>0</v>
      </c>
      <c r="H1534" s="104">
        <v>2318</v>
      </c>
      <c r="I1534" s="100">
        <v>-81</v>
      </c>
      <c r="J1534" s="105">
        <v>1924</v>
      </c>
      <c r="K1534" s="101">
        <v>-0.20899999999999999</v>
      </c>
      <c r="L1534" s="102">
        <v>2525</v>
      </c>
    </row>
    <row r="1535" spans="1:12" s="106" customFormat="1" x14ac:dyDescent="0.25">
      <c r="A1535" s="98" t="s">
        <v>2910</v>
      </c>
      <c r="B1535" s="99" t="s">
        <v>2362</v>
      </c>
      <c r="C1535" s="100">
        <v>2470</v>
      </c>
      <c r="D1535" s="101">
        <v>0</v>
      </c>
      <c r="E1535" s="102">
        <v>1069</v>
      </c>
      <c r="F1535" s="103">
        <v>2356</v>
      </c>
      <c r="G1535" s="101">
        <v>0</v>
      </c>
      <c r="H1535" s="104">
        <v>1089</v>
      </c>
      <c r="I1535" s="100">
        <v>114</v>
      </c>
      <c r="J1535" s="105">
        <v>706</v>
      </c>
      <c r="K1535" s="101">
        <v>4.8000000000000001E-2</v>
      </c>
      <c r="L1535" s="102">
        <v>824</v>
      </c>
    </row>
    <row r="1536" spans="1:12" s="106" customFormat="1" x14ac:dyDescent="0.25">
      <c r="A1536" s="98" t="s">
        <v>2911</v>
      </c>
      <c r="B1536" s="99" t="s">
        <v>2912</v>
      </c>
      <c r="C1536" s="100">
        <v>1411</v>
      </c>
      <c r="D1536" s="101">
        <v>0</v>
      </c>
      <c r="E1536" s="102">
        <v>1531</v>
      </c>
      <c r="F1536" s="103">
        <v>1310</v>
      </c>
      <c r="G1536" s="101">
        <v>0</v>
      </c>
      <c r="H1536" s="104">
        <v>1580</v>
      </c>
      <c r="I1536" s="100">
        <v>101</v>
      </c>
      <c r="J1536" s="105">
        <v>746</v>
      </c>
      <c r="K1536" s="101">
        <v>7.6999999999999999E-2</v>
      </c>
      <c r="L1536" s="102">
        <v>608</v>
      </c>
    </row>
    <row r="1537" spans="1:12" s="106" customFormat="1" x14ac:dyDescent="0.25">
      <c r="A1537" s="98" t="s">
        <v>2913</v>
      </c>
      <c r="B1537" s="99" t="s">
        <v>478</v>
      </c>
      <c r="C1537" s="100">
        <v>3083</v>
      </c>
      <c r="D1537" s="101">
        <v>0</v>
      </c>
      <c r="E1537" s="102">
        <v>888</v>
      </c>
      <c r="F1537" s="103">
        <v>3447</v>
      </c>
      <c r="G1537" s="101">
        <v>0</v>
      </c>
      <c r="H1537" s="104">
        <v>797</v>
      </c>
      <c r="I1537" s="100">
        <v>-364</v>
      </c>
      <c r="J1537" s="105">
        <v>2404</v>
      </c>
      <c r="K1537" s="101">
        <v>-0.106</v>
      </c>
      <c r="L1537" s="102">
        <v>2298</v>
      </c>
    </row>
    <row r="1538" spans="1:12" s="106" customFormat="1" x14ac:dyDescent="0.25">
      <c r="A1538" s="98" t="s">
        <v>2914</v>
      </c>
      <c r="B1538" s="99" t="s">
        <v>2915</v>
      </c>
      <c r="C1538" s="100">
        <v>9609</v>
      </c>
      <c r="D1538" s="101">
        <v>1E-3</v>
      </c>
      <c r="E1538" s="102">
        <v>267</v>
      </c>
      <c r="F1538" s="103">
        <v>9216</v>
      </c>
      <c r="G1538" s="101">
        <v>1E-3</v>
      </c>
      <c r="H1538" s="104">
        <v>259</v>
      </c>
      <c r="I1538" s="100">
        <v>393</v>
      </c>
      <c r="J1538" s="105">
        <v>365</v>
      </c>
      <c r="K1538" s="101">
        <v>4.2999999999999997E-2</v>
      </c>
      <c r="L1538" s="102">
        <v>866</v>
      </c>
    </row>
    <row r="1539" spans="1:12" s="106" customFormat="1" x14ac:dyDescent="0.25">
      <c r="A1539" s="98" t="s">
        <v>2916</v>
      </c>
      <c r="B1539" s="99" t="s">
        <v>2917</v>
      </c>
      <c r="C1539" s="100">
        <v>1502</v>
      </c>
      <c r="D1539" s="101">
        <v>0</v>
      </c>
      <c r="E1539" s="102">
        <v>1485</v>
      </c>
      <c r="F1539" s="103">
        <v>1677</v>
      </c>
      <c r="G1539" s="101">
        <v>0</v>
      </c>
      <c r="H1539" s="104">
        <v>1381</v>
      </c>
      <c r="I1539" s="100">
        <v>-175</v>
      </c>
      <c r="J1539" s="105">
        <v>2236</v>
      </c>
      <c r="K1539" s="101">
        <v>-0.104</v>
      </c>
      <c r="L1539" s="102">
        <v>2280</v>
      </c>
    </row>
    <row r="1540" spans="1:12" s="106" customFormat="1" x14ac:dyDescent="0.25">
      <c r="A1540" s="98" t="s">
        <v>2918</v>
      </c>
      <c r="B1540" s="99" t="s">
        <v>2919</v>
      </c>
      <c r="C1540" s="100">
        <v>23273</v>
      </c>
      <c r="D1540" s="101">
        <v>2E-3</v>
      </c>
      <c r="E1540" s="102">
        <v>71</v>
      </c>
      <c r="F1540" s="103">
        <v>26309</v>
      </c>
      <c r="G1540" s="101">
        <v>2E-3</v>
      </c>
      <c r="H1540" s="104">
        <v>46</v>
      </c>
      <c r="I1540" s="100">
        <v>-3036</v>
      </c>
      <c r="J1540" s="105">
        <v>2568</v>
      </c>
      <c r="K1540" s="101">
        <v>-0.115</v>
      </c>
      <c r="L1540" s="102">
        <v>2343</v>
      </c>
    </row>
    <row r="1541" spans="1:12" s="106" customFormat="1" x14ac:dyDescent="0.25">
      <c r="A1541" s="98" t="s">
        <v>2920</v>
      </c>
      <c r="B1541" s="99" t="s">
        <v>2921</v>
      </c>
      <c r="C1541" s="100">
        <v>2466</v>
      </c>
      <c r="D1541" s="101">
        <v>0</v>
      </c>
      <c r="E1541" s="102">
        <v>1073</v>
      </c>
      <c r="F1541" s="103">
        <v>2452</v>
      </c>
      <c r="G1541" s="101">
        <v>0</v>
      </c>
      <c r="H1541" s="104">
        <v>1058</v>
      </c>
      <c r="I1541" s="100">
        <v>14</v>
      </c>
      <c r="J1541" s="105">
        <v>1150</v>
      </c>
      <c r="K1541" s="101">
        <v>6.0000000000000001E-3</v>
      </c>
      <c r="L1541" s="102">
        <v>1217</v>
      </c>
    </row>
    <row r="1542" spans="1:12" s="106" customFormat="1" x14ac:dyDescent="0.25">
      <c r="A1542" s="98" t="s">
        <v>2922</v>
      </c>
      <c r="B1542" s="99" t="s">
        <v>2923</v>
      </c>
      <c r="C1542" s="100">
        <v>4121</v>
      </c>
      <c r="D1542" s="101">
        <v>0</v>
      </c>
      <c r="E1542" s="102">
        <v>697</v>
      </c>
      <c r="F1542" s="103">
        <v>4022</v>
      </c>
      <c r="G1542" s="101">
        <v>0</v>
      </c>
      <c r="H1542" s="104">
        <v>689</v>
      </c>
      <c r="I1542" s="100">
        <v>99</v>
      </c>
      <c r="J1542" s="105">
        <v>751</v>
      </c>
      <c r="K1542" s="101">
        <v>2.5000000000000001E-2</v>
      </c>
      <c r="L1542" s="102">
        <v>1031</v>
      </c>
    </row>
    <row r="1543" spans="1:12" s="106" customFormat="1" x14ac:dyDescent="0.25">
      <c r="A1543" s="98" t="s">
        <v>2924</v>
      </c>
      <c r="B1543" s="99" t="s">
        <v>492</v>
      </c>
      <c r="C1543" s="100">
        <v>1938</v>
      </c>
      <c r="D1543" s="101">
        <v>0</v>
      </c>
      <c r="E1543" s="102">
        <v>1267</v>
      </c>
      <c r="F1543" s="103">
        <v>1930</v>
      </c>
      <c r="G1543" s="101">
        <v>0</v>
      </c>
      <c r="H1543" s="104">
        <v>1258</v>
      </c>
      <c r="I1543" s="100">
        <v>8</v>
      </c>
      <c r="J1543" s="105">
        <v>1204</v>
      </c>
      <c r="K1543" s="101">
        <v>4.0000000000000001E-3</v>
      </c>
      <c r="L1543" s="102">
        <v>1239</v>
      </c>
    </row>
    <row r="1544" spans="1:12" s="106" customFormat="1" x14ac:dyDescent="0.25">
      <c r="A1544" s="98" t="s">
        <v>2925</v>
      </c>
      <c r="B1544" s="99" t="s">
        <v>2926</v>
      </c>
      <c r="C1544" s="100">
        <v>813</v>
      </c>
      <c r="D1544" s="101">
        <v>0</v>
      </c>
      <c r="E1544" s="102">
        <v>1940</v>
      </c>
      <c r="F1544" s="103">
        <v>854</v>
      </c>
      <c r="G1544" s="101">
        <v>0</v>
      </c>
      <c r="H1544" s="104">
        <v>1913</v>
      </c>
      <c r="I1544" s="100">
        <v>-41</v>
      </c>
      <c r="J1544" s="105">
        <v>1680</v>
      </c>
      <c r="K1544" s="101">
        <v>-4.8000000000000001E-2</v>
      </c>
      <c r="L1544" s="102">
        <v>1809</v>
      </c>
    </row>
    <row r="1545" spans="1:12" s="106" customFormat="1" x14ac:dyDescent="0.25">
      <c r="A1545" s="98" t="s">
        <v>2927</v>
      </c>
      <c r="B1545" s="99" t="s">
        <v>612</v>
      </c>
      <c r="C1545" s="100">
        <v>3452</v>
      </c>
      <c r="D1545" s="101">
        <v>0</v>
      </c>
      <c r="E1545" s="102">
        <v>815</v>
      </c>
      <c r="F1545" s="103">
        <v>3658</v>
      </c>
      <c r="G1545" s="101">
        <v>0</v>
      </c>
      <c r="H1545" s="104">
        <v>753</v>
      </c>
      <c r="I1545" s="100">
        <v>-206</v>
      </c>
      <c r="J1545" s="105">
        <v>2281</v>
      </c>
      <c r="K1545" s="101">
        <v>-5.6000000000000001E-2</v>
      </c>
      <c r="L1545" s="102">
        <v>1896</v>
      </c>
    </row>
    <row r="1546" spans="1:12" s="106" customFormat="1" x14ac:dyDescent="0.25">
      <c r="A1546" s="98" t="s">
        <v>2928</v>
      </c>
      <c r="B1546" s="99" t="s">
        <v>368</v>
      </c>
      <c r="C1546" s="100">
        <v>2347</v>
      </c>
      <c r="D1546" s="101">
        <v>0</v>
      </c>
      <c r="E1546" s="102">
        <v>1120</v>
      </c>
      <c r="F1546" s="103">
        <v>2235</v>
      </c>
      <c r="G1546" s="101">
        <v>0</v>
      </c>
      <c r="H1546" s="104">
        <v>1139</v>
      </c>
      <c r="I1546" s="100">
        <v>112</v>
      </c>
      <c r="J1546" s="105">
        <v>711</v>
      </c>
      <c r="K1546" s="101">
        <v>0.05</v>
      </c>
      <c r="L1546" s="102">
        <v>809</v>
      </c>
    </row>
    <row r="1547" spans="1:12" s="106" customFormat="1" x14ac:dyDescent="0.25">
      <c r="A1547" s="98" t="s">
        <v>2929</v>
      </c>
      <c r="B1547" s="99" t="s">
        <v>2930</v>
      </c>
      <c r="C1547" s="100">
        <v>7479</v>
      </c>
      <c r="D1547" s="101">
        <v>1E-3</v>
      </c>
      <c r="E1547" s="102">
        <v>357</v>
      </c>
      <c r="F1547" s="103">
        <v>7633</v>
      </c>
      <c r="G1547" s="101">
        <v>1E-3</v>
      </c>
      <c r="H1547" s="104">
        <v>326</v>
      </c>
      <c r="I1547" s="100">
        <v>-154</v>
      </c>
      <c r="J1547" s="105">
        <v>2204</v>
      </c>
      <c r="K1547" s="101">
        <v>-0.02</v>
      </c>
      <c r="L1547" s="102">
        <v>1500</v>
      </c>
    </row>
    <row r="1548" spans="1:12" s="106" customFormat="1" x14ac:dyDescent="0.25">
      <c r="A1548" s="98" t="s">
        <v>2931</v>
      </c>
      <c r="B1548" s="99" t="s">
        <v>1195</v>
      </c>
      <c r="C1548" s="100">
        <v>3283</v>
      </c>
      <c r="D1548" s="101">
        <v>0</v>
      </c>
      <c r="E1548" s="102">
        <v>850</v>
      </c>
      <c r="F1548" s="103">
        <v>3179</v>
      </c>
      <c r="G1548" s="101">
        <v>0</v>
      </c>
      <c r="H1548" s="104">
        <v>855</v>
      </c>
      <c r="I1548" s="100">
        <v>104</v>
      </c>
      <c r="J1548" s="105">
        <v>733</v>
      </c>
      <c r="K1548" s="101">
        <v>3.3000000000000002E-2</v>
      </c>
      <c r="L1548" s="102">
        <v>958</v>
      </c>
    </row>
    <row r="1549" spans="1:12" s="106" customFormat="1" x14ac:dyDescent="0.25">
      <c r="A1549" s="98" t="s">
        <v>2932</v>
      </c>
      <c r="B1549" s="99" t="s">
        <v>2933</v>
      </c>
      <c r="C1549" s="100">
        <v>19</v>
      </c>
      <c r="D1549" s="101">
        <v>0</v>
      </c>
      <c r="E1549" s="102">
        <v>2566</v>
      </c>
      <c r="F1549" s="103">
        <v>0</v>
      </c>
      <c r="G1549" s="101">
        <v>0</v>
      </c>
      <c r="H1549" s="104">
        <v>2573</v>
      </c>
      <c r="I1549" s="100">
        <v>19</v>
      </c>
      <c r="J1549" s="105">
        <v>1114</v>
      </c>
      <c r="K1549" s="107" t="s">
        <v>10</v>
      </c>
      <c r="L1549" s="102" t="s">
        <v>10</v>
      </c>
    </row>
    <row r="1550" spans="1:12" s="106" customFormat="1" x14ac:dyDescent="0.25">
      <c r="A1550" s="98" t="s">
        <v>2934</v>
      </c>
      <c r="B1550" s="99" t="s">
        <v>2935</v>
      </c>
      <c r="C1550" s="100">
        <v>709</v>
      </c>
      <c r="D1550" s="101">
        <v>0</v>
      </c>
      <c r="E1550" s="102">
        <v>2017</v>
      </c>
      <c r="F1550" s="103">
        <v>808</v>
      </c>
      <c r="G1550" s="101">
        <v>0</v>
      </c>
      <c r="H1550" s="104">
        <v>1951</v>
      </c>
      <c r="I1550" s="100">
        <v>-99</v>
      </c>
      <c r="J1550" s="105">
        <v>2014</v>
      </c>
      <c r="K1550" s="101">
        <v>-0.123</v>
      </c>
      <c r="L1550" s="102">
        <v>2370</v>
      </c>
    </row>
    <row r="1551" spans="1:12" s="106" customFormat="1" x14ac:dyDescent="0.25">
      <c r="A1551" s="98" t="s">
        <v>2936</v>
      </c>
      <c r="B1551" s="99" t="s">
        <v>890</v>
      </c>
      <c r="C1551" s="100">
        <v>1052</v>
      </c>
      <c r="D1551" s="101">
        <v>0</v>
      </c>
      <c r="E1551" s="102">
        <v>1762</v>
      </c>
      <c r="F1551" s="103">
        <v>1198</v>
      </c>
      <c r="G1551" s="101">
        <v>0</v>
      </c>
      <c r="H1551" s="104">
        <v>1662</v>
      </c>
      <c r="I1551" s="100">
        <v>-146</v>
      </c>
      <c r="J1551" s="105">
        <v>2173</v>
      </c>
      <c r="K1551" s="101">
        <v>-0.122</v>
      </c>
      <c r="L1551" s="102">
        <v>2366</v>
      </c>
    </row>
    <row r="1552" spans="1:12" s="106" customFormat="1" x14ac:dyDescent="0.25">
      <c r="A1552" s="98" t="s">
        <v>2937</v>
      </c>
      <c r="B1552" s="99" t="s">
        <v>166</v>
      </c>
      <c r="C1552" s="100">
        <v>5190</v>
      </c>
      <c r="D1552" s="101">
        <v>0</v>
      </c>
      <c r="E1552" s="102">
        <v>547</v>
      </c>
      <c r="F1552" s="103">
        <v>5103</v>
      </c>
      <c r="G1552" s="101">
        <v>0</v>
      </c>
      <c r="H1552" s="104">
        <v>532</v>
      </c>
      <c r="I1552" s="100">
        <v>87</v>
      </c>
      <c r="J1552" s="105">
        <v>788</v>
      </c>
      <c r="K1552" s="101">
        <v>1.7000000000000001E-2</v>
      </c>
      <c r="L1552" s="102">
        <v>1104</v>
      </c>
    </row>
    <row r="1553" spans="1:12" s="106" customFormat="1" x14ac:dyDescent="0.25">
      <c r="A1553" s="98" t="s">
        <v>2938</v>
      </c>
      <c r="B1553" s="99" t="s">
        <v>2939</v>
      </c>
      <c r="C1553" s="100">
        <v>168</v>
      </c>
      <c r="D1553" s="101">
        <v>0</v>
      </c>
      <c r="E1553" s="102">
        <v>2492</v>
      </c>
      <c r="F1553" s="103">
        <v>113</v>
      </c>
      <c r="G1553" s="101">
        <v>0</v>
      </c>
      <c r="H1553" s="104">
        <v>2528</v>
      </c>
      <c r="I1553" s="100">
        <v>55</v>
      </c>
      <c r="J1553" s="105">
        <v>908</v>
      </c>
      <c r="K1553" s="101">
        <v>0.48699999999999999</v>
      </c>
      <c r="L1553" s="102">
        <v>37</v>
      </c>
    </row>
    <row r="1554" spans="1:12" s="106" customFormat="1" x14ac:dyDescent="0.25">
      <c r="A1554" s="98" t="s">
        <v>2940</v>
      </c>
      <c r="B1554" s="99" t="s">
        <v>2941</v>
      </c>
      <c r="C1554" s="100">
        <v>717</v>
      </c>
      <c r="D1554" s="101">
        <v>0</v>
      </c>
      <c r="E1554" s="102">
        <v>2014</v>
      </c>
      <c r="F1554" s="103">
        <v>678</v>
      </c>
      <c r="G1554" s="101">
        <v>0</v>
      </c>
      <c r="H1554" s="104">
        <v>2053</v>
      </c>
      <c r="I1554" s="100">
        <v>39</v>
      </c>
      <c r="J1554" s="105">
        <v>985</v>
      </c>
      <c r="K1554" s="101">
        <v>5.8000000000000003E-2</v>
      </c>
      <c r="L1554" s="102">
        <v>735</v>
      </c>
    </row>
    <row r="1555" spans="1:12" s="106" customFormat="1" x14ac:dyDescent="0.25">
      <c r="A1555" s="98" t="s">
        <v>2942</v>
      </c>
      <c r="B1555" s="99" t="s">
        <v>513</v>
      </c>
      <c r="C1555" s="100">
        <v>799</v>
      </c>
      <c r="D1555" s="101">
        <v>0</v>
      </c>
      <c r="E1555" s="102">
        <v>1948</v>
      </c>
      <c r="F1555" s="103">
        <v>714</v>
      </c>
      <c r="G1555" s="101">
        <v>0</v>
      </c>
      <c r="H1555" s="104">
        <v>2022</v>
      </c>
      <c r="I1555" s="100">
        <v>85</v>
      </c>
      <c r="J1555" s="105">
        <v>797</v>
      </c>
      <c r="K1555" s="101">
        <v>0.11899999999999999</v>
      </c>
      <c r="L1555" s="102">
        <v>411</v>
      </c>
    </row>
    <row r="1556" spans="1:12" s="106" customFormat="1" x14ac:dyDescent="0.25">
      <c r="A1556" s="98" t="s">
        <v>2943</v>
      </c>
      <c r="B1556" s="99" t="s">
        <v>515</v>
      </c>
      <c r="C1556" s="100">
        <v>2606</v>
      </c>
      <c r="D1556" s="101">
        <v>0</v>
      </c>
      <c r="E1556" s="102">
        <v>1019</v>
      </c>
      <c r="F1556" s="103">
        <v>2328</v>
      </c>
      <c r="G1556" s="101">
        <v>0</v>
      </c>
      <c r="H1556" s="104">
        <v>1096</v>
      </c>
      <c r="I1556" s="100">
        <v>278</v>
      </c>
      <c r="J1556" s="105">
        <v>451</v>
      </c>
      <c r="K1556" s="101">
        <v>0.11899999999999999</v>
      </c>
      <c r="L1556" s="102">
        <v>411</v>
      </c>
    </row>
    <row r="1557" spans="1:12" s="106" customFormat="1" x14ac:dyDescent="0.25">
      <c r="A1557" s="98" t="s">
        <v>2944</v>
      </c>
      <c r="B1557" s="99" t="s">
        <v>2945</v>
      </c>
      <c r="C1557" s="100">
        <v>2715</v>
      </c>
      <c r="D1557" s="101">
        <v>0</v>
      </c>
      <c r="E1557" s="102">
        <v>986</v>
      </c>
      <c r="F1557" s="103">
        <v>2760</v>
      </c>
      <c r="G1557" s="101">
        <v>0</v>
      </c>
      <c r="H1557" s="104">
        <v>957</v>
      </c>
      <c r="I1557" s="100">
        <v>-45</v>
      </c>
      <c r="J1557" s="105">
        <v>1704</v>
      </c>
      <c r="K1557" s="101">
        <v>-1.6E-2</v>
      </c>
      <c r="L1557" s="102">
        <v>1460</v>
      </c>
    </row>
    <row r="1558" spans="1:12" s="90" customFormat="1" ht="12.75" x14ac:dyDescent="0.2">
      <c r="A1558" s="91" t="s">
        <v>2946</v>
      </c>
      <c r="B1558" s="90" t="s">
        <v>2947</v>
      </c>
      <c r="C1558" s="92">
        <v>133568</v>
      </c>
      <c r="D1558" s="93">
        <v>1.0999999999999999E-2</v>
      </c>
      <c r="E1558" s="94" t="s">
        <v>10</v>
      </c>
      <c r="F1558" s="95">
        <v>120327</v>
      </c>
      <c r="G1558" s="93">
        <v>0.01</v>
      </c>
      <c r="H1558" s="96" t="s">
        <v>10</v>
      </c>
      <c r="I1558" s="92">
        <v>13241</v>
      </c>
      <c r="J1558" s="97" t="s">
        <v>10</v>
      </c>
      <c r="K1558" s="93">
        <v>0.11</v>
      </c>
      <c r="L1558" s="94" t="s">
        <v>10</v>
      </c>
    </row>
    <row r="1559" spans="1:12" s="106" customFormat="1" x14ac:dyDescent="0.25">
      <c r="A1559" s="98" t="s">
        <v>2948</v>
      </c>
      <c r="B1559" s="99" t="s">
        <v>2949</v>
      </c>
      <c r="C1559" s="100">
        <v>4767</v>
      </c>
      <c r="D1559" s="101">
        <v>0</v>
      </c>
      <c r="E1559" s="102">
        <v>599</v>
      </c>
      <c r="F1559" s="103">
        <v>4518</v>
      </c>
      <c r="G1559" s="101">
        <v>0</v>
      </c>
      <c r="H1559" s="104">
        <v>613</v>
      </c>
      <c r="I1559" s="100">
        <v>249</v>
      </c>
      <c r="J1559" s="105">
        <v>475</v>
      </c>
      <c r="K1559" s="101">
        <v>5.5E-2</v>
      </c>
      <c r="L1559" s="102">
        <v>764</v>
      </c>
    </row>
    <row r="1560" spans="1:12" s="106" customFormat="1" x14ac:dyDescent="0.25">
      <c r="A1560" s="98" t="s">
        <v>2950</v>
      </c>
      <c r="B1560" s="99" t="s">
        <v>440</v>
      </c>
      <c r="C1560" s="100">
        <v>5007</v>
      </c>
      <c r="D1560" s="101">
        <v>0</v>
      </c>
      <c r="E1560" s="102">
        <v>574</v>
      </c>
      <c r="F1560" s="103">
        <v>4526</v>
      </c>
      <c r="G1560" s="101">
        <v>0</v>
      </c>
      <c r="H1560" s="104">
        <v>611</v>
      </c>
      <c r="I1560" s="100">
        <v>481</v>
      </c>
      <c r="J1560" s="105">
        <v>328</v>
      </c>
      <c r="K1560" s="101">
        <v>0.106</v>
      </c>
      <c r="L1560" s="102">
        <v>458</v>
      </c>
    </row>
    <row r="1561" spans="1:12" s="106" customFormat="1" x14ac:dyDescent="0.25">
      <c r="A1561" s="98" t="s">
        <v>2951</v>
      </c>
      <c r="B1561" s="99" t="s">
        <v>2952</v>
      </c>
      <c r="C1561" s="100">
        <v>2080</v>
      </c>
      <c r="D1561" s="101">
        <v>0</v>
      </c>
      <c r="E1561" s="102">
        <v>1206</v>
      </c>
      <c r="F1561" s="103">
        <v>2148</v>
      </c>
      <c r="G1561" s="101">
        <v>0</v>
      </c>
      <c r="H1561" s="104">
        <v>1174</v>
      </c>
      <c r="I1561" s="100">
        <v>-68</v>
      </c>
      <c r="J1561" s="105">
        <v>1867</v>
      </c>
      <c r="K1561" s="101">
        <v>-3.2000000000000001E-2</v>
      </c>
      <c r="L1561" s="102">
        <v>1622</v>
      </c>
    </row>
    <row r="1562" spans="1:12" s="106" customFormat="1" x14ac:dyDescent="0.25">
      <c r="A1562" s="98" t="s">
        <v>2953</v>
      </c>
      <c r="B1562" s="99" t="s">
        <v>2954</v>
      </c>
      <c r="C1562" s="100">
        <v>52</v>
      </c>
      <c r="D1562" s="101">
        <v>0</v>
      </c>
      <c r="E1562" s="102">
        <v>2558</v>
      </c>
      <c r="F1562" s="103">
        <v>49</v>
      </c>
      <c r="G1562" s="101">
        <v>0</v>
      </c>
      <c r="H1562" s="104">
        <v>2560</v>
      </c>
      <c r="I1562" s="100">
        <v>3</v>
      </c>
      <c r="J1562" s="105">
        <v>1246</v>
      </c>
      <c r="K1562" s="101">
        <v>6.0999999999999999E-2</v>
      </c>
      <c r="L1562" s="102">
        <v>717</v>
      </c>
    </row>
    <row r="1563" spans="1:12" s="106" customFormat="1" x14ac:dyDescent="0.25">
      <c r="A1563" s="98" t="s">
        <v>2955</v>
      </c>
      <c r="B1563" s="99" t="s">
        <v>2956</v>
      </c>
      <c r="C1563" s="100">
        <v>4112</v>
      </c>
      <c r="D1563" s="101">
        <v>0</v>
      </c>
      <c r="E1563" s="102">
        <v>700</v>
      </c>
      <c r="F1563" s="103">
        <v>3486</v>
      </c>
      <c r="G1563" s="101">
        <v>0</v>
      </c>
      <c r="H1563" s="104">
        <v>791</v>
      </c>
      <c r="I1563" s="100">
        <v>626</v>
      </c>
      <c r="J1563" s="105">
        <v>272</v>
      </c>
      <c r="K1563" s="101">
        <v>0.18</v>
      </c>
      <c r="L1563" s="102">
        <v>235</v>
      </c>
    </row>
    <row r="1564" spans="1:12" s="106" customFormat="1" x14ac:dyDescent="0.25">
      <c r="A1564" s="98" t="s">
        <v>2957</v>
      </c>
      <c r="B1564" s="99" t="s">
        <v>2029</v>
      </c>
      <c r="C1564" s="100">
        <v>2801</v>
      </c>
      <c r="D1564" s="101">
        <v>0</v>
      </c>
      <c r="E1564" s="102">
        <v>963</v>
      </c>
      <c r="F1564" s="103">
        <v>2858</v>
      </c>
      <c r="G1564" s="101">
        <v>0</v>
      </c>
      <c r="H1564" s="104">
        <v>928</v>
      </c>
      <c r="I1564" s="100">
        <v>-57</v>
      </c>
      <c r="J1564" s="105">
        <v>1804</v>
      </c>
      <c r="K1564" s="101">
        <v>-0.02</v>
      </c>
      <c r="L1564" s="102">
        <v>1500</v>
      </c>
    </row>
    <row r="1565" spans="1:12" s="106" customFormat="1" x14ac:dyDescent="0.25">
      <c r="A1565" s="98" t="s">
        <v>2958</v>
      </c>
      <c r="B1565" s="99" t="s">
        <v>756</v>
      </c>
      <c r="C1565" s="100">
        <v>4069</v>
      </c>
      <c r="D1565" s="101">
        <v>0</v>
      </c>
      <c r="E1565" s="102">
        <v>709</v>
      </c>
      <c r="F1565" s="103">
        <v>3832</v>
      </c>
      <c r="G1565" s="101">
        <v>0</v>
      </c>
      <c r="H1565" s="104">
        <v>729</v>
      </c>
      <c r="I1565" s="100">
        <v>237</v>
      </c>
      <c r="J1565" s="105">
        <v>491</v>
      </c>
      <c r="K1565" s="101">
        <v>6.2E-2</v>
      </c>
      <c r="L1565" s="102">
        <v>710</v>
      </c>
    </row>
    <row r="1566" spans="1:12" s="106" customFormat="1" x14ac:dyDescent="0.25">
      <c r="A1566" s="98" t="s">
        <v>2959</v>
      </c>
      <c r="B1566" s="99" t="s">
        <v>1162</v>
      </c>
      <c r="C1566" s="100">
        <v>8163</v>
      </c>
      <c r="D1566" s="101">
        <v>1E-3</v>
      </c>
      <c r="E1566" s="102">
        <v>324</v>
      </c>
      <c r="F1566" s="103">
        <v>6338</v>
      </c>
      <c r="G1566" s="101">
        <v>1E-3</v>
      </c>
      <c r="H1566" s="104">
        <v>420</v>
      </c>
      <c r="I1566" s="100">
        <v>1825</v>
      </c>
      <c r="J1566" s="105">
        <v>113</v>
      </c>
      <c r="K1566" s="101">
        <v>0.28799999999999998</v>
      </c>
      <c r="L1566" s="102">
        <v>128</v>
      </c>
    </row>
    <row r="1567" spans="1:12" s="106" customFormat="1" x14ac:dyDescent="0.25">
      <c r="A1567" s="98" t="s">
        <v>2960</v>
      </c>
      <c r="B1567" s="99" t="s">
        <v>2961</v>
      </c>
      <c r="C1567" s="100">
        <v>1905</v>
      </c>
      <c r="D1567" s="101">
        <v>0</v>
      </c>
      <c r="E1567" s="102">
        <v>1288</v>
      </c>
      <c r="F1567" s="103">
        <v>1028</v>
      </c>
      <c r="G1567" s="101">
        <v>0</v>
      </c>
      <c r="H1567" s="104">
        <v>1777</v>
      </c>
      <c r="I1567" s="100">
        <v>877</v>
      </c>
      <c r="J1567" s="105">
        <v>233</v>
      </c>
      <c r="K1567" s="101">
        <v>0.85299999999999998</v>
      </c>
      <c r="L1567" s="102">
        <v>11</v>
      </c>
    </row>
    <row r="1568" spans="1:12" s="106" customFormat="1" x14ac:dyDescent="0.25">
      <c r="A1568" s="98" t="s">
        <v>2962</v>
      </c>
      <c r="B1568" s="99" t="s">
        <v>2963</v>
      </c>
      <c r="C1568" s="100">
        <v>25477</v>
      </c>
      <c r="D1568" s="101">
        <v>2E-3</v>
      </c>
      <c r="E1568" s="102">
        <v>57</v>
      </c>
      <c r="F1568" s="103">
        <v>24461</v>
      </c>
      <c r="G1568" s="101">
        <v>2E-3</v>
      </c>
      <c r="H1568" s="104">
        <v>51</v>
      </c>
      <c r="I1568" s="100">
        <v>1016</v>
      </c>
      <c r="J1568" s="105">
        <v>205</v>
      </c>
      <c r="K1568" s="101">
        <v>4.2000000000000003E-2</v>
      </c>
      <c r="L1568" s="102">
        <v>879</v>
      </c>
    </row>
    <row r="1569" spans="1:12" s="106" customFormat="1" x14ac:dyDescent="0.25">
      <c r="A1569" s="98" t="s">
        <v>2964</v>
      </c>
      <c r="B1569" s="99" t="s">
        <v>1632</v>
      </c>
      <c r="C1569" s="100">
        <v>3892</v>
      </c>
      <c r="D1569" s="101">
        <v>0</v>
      </c>
      <c r="E1569" s="102">
        <v>737</v>
      </c>
      <c r="F1569" s="103">
        <v>2921</v>
      </c>
      <c r="G1569" s="101">
        <v>0</v>
      </c>
      <c r="H1569" s="104">
        <v>921</v>
      </c>
      <c r="I1569" s="100">
        <v>971</v>
      </c>
      <c r="J1569" s="105">
        <v>215</v>
      </c>
      <c r="K1569" s="101">
        <v>0.33200000000000002</v>
      </c>
      <c r="L1569" s="102">
        <v>92</v>
      </c>
    </row>
    <row r="1570" spans="1:12" s="106" customFormat="1" x14ac:dyDescent="0.25">
      <c r="A1570" s="98" t="s">
        <v>2965</v>
      </c>
      <c r="B1570" s="99" t="s">
        <v>2966</v>
      </c>
      <c r="C1570" s="100">
        <v>196</v>
      </c>
      <c r="D1570" s="101">
        <v>0</v>
      </c>
      <c r="E1570" s="102">
        <v>2469</v>
      </c>
      <c r="F1570" s="103">
        <v>242</v>
      </c>
      <c r="G1570" s="101">
        <v>0</v>
      </c>
      <c r="H1570" s="104">
        <v>2433</v>
      </c>
      <c r="I1570" s="100">
        <v>-46</v>
      </c>
      <c r="J1570" s="105">
        <v>1713</v>
      </c>
      <c r="K1570" s="101">
        <v>-0.19</v>
      </c>
      <c r="L1570" s="102">
        <v>2506</v>
      </c>
    </row>
    <row r="1571" spans="1:12" s="106" customFormat="1" x14ac:dyDescent="0.25">
      <c r="A1571" s="98" t="s">
        <v>2967</v>
      </c>
      <c r="B1571" s="99" t="s">
        <v>2968</v>
      </c>
      <c r="C1571" s="100">
        <v>3062</v>
      </c>
      <c r="D1571" s="101">
        <v>0</v>
      </c>
      <c r="E1571" s="102">
        <v>895</v>
      </c>
      <c r="F1571" s="103">
        <v>3171</v>
      </c>
      <c r="G1571" s="101">
        <v>0</v>
      </c>
      <c r="H1571" s="104">
        <v>858</v>
      </c>
      <c r="I1571" s="100">
        <v>-109</v>
      </c>
      <c r="J1571" s="105">
        <v>2054</v>
      </c>
      <c r="K1571" s="101">
        <v>-3.4000000000000002E-2</v>
      </c>
      <c r="L1571" s="102">
        <v>1643</v>
      </c>
    </row>
    <row r="1572" spans="1:12" s="106" customFormat="1" x14ac:dyDescent="0.25">
      <c r="A1572" s="98" t="s">
        <v>2969</v>
      </c>
      <c r="B1572" s="99" t="s">
        <v>2970</v>
      </c>
      <c r="C1572" s="100">
        <v>2381</v>
      </c>
      <c r="D1572" s="101">
        <v>0</v>
      </c>
      <c r="E1572" s="102">
        <v>1103</v>
      </c>
      <c r="F1572" s="103">
        <v>2279</v>
      </c>
      <c r="G1572" s="101">
        <v>0</v>
      </c>
      <c r="H1572" s="104">
        <v>1119</v>
      </c>
      <c r="I1572" s="100">
        <v>102</v>
      </c>
      <c r="J1572" s="105">
        <v>741</v>
      </c>
      <c r="K1572" s="101">
        <v>4.4999999999999998E-2</v>
      </c>
      <c r="L1572" s="102">
        <v>852</v>
      </c>
    </row>
    <row r="1573" spans="1:12" s="106" customFormat="1" x14ac:dyDescent="0.25">
      <c r="A1573" s="98" t="s">
        <v>2971</v>
      </c>
      <c r="B1573" s="99" t="s">
        <v>2972</v>
      </c>
      <c r="C1573" s="100">
        <v>7553</v>
      </c>
      <c r="D1573" s="101">
        <v>1E-3</v>
      </c>
      <c r="E1573" s="102">
        <v>354</v>
      </c>
      <c r="F1573" s="103">
        <v>6403</v>
      </c>
      <c r="G1573" s="101">
        <v>1E-3</v>
      </c>
      <c r="H1573" s="104">
        <v>415</v>
      </c>
      <c r="I1573" s="100">
        <v>1150</v>
      </c>
      <c r="J1573" s="105">
        <v>182</v>
      </c>
      <c r="K1573" s="101">
        <v>0.18</v>
      </c>
      <c r="L1573" s="102">
        <v>235</v>
      </c>
    </row>
    <row r="1574" spans="1:12" s="106" customFormat="1" x14ac:dyDescent="0.25">
      <c r="A1574" s="98" t="s">
        <v>2973</v>
      </c>
      <c r="B1574" s="99" t="s">
        <v>2974</v>
      </c>
      <c r="C1574" s="100">
        <v>11429</v>
      </c>
      <c r="D1574" s="101">
        <v>1E-3</v>
      </c>
      <c r="E1574" s="102">
        <v>209</v>
      </c>
      <c r="F1574" s="103">
        <v>10629</v>
      </c>
      <c r="G1574" s="101">
        <v>1E-3</v>
      </c>
      <c r="H1574" s="104">
        <v>217</v>
      </c>
      <c r="I1574" s="100">
        <v>800</v>
      </c>
      <c r="J1574" s="105">
        <v>245</v>
      </c>
      <c r="K1574" s="101">
        <v>7.4999999999999997E-2</v>
      </c>
      <c r="L1574" s="102">
        <v>619</v>
      </c>
    </row>
    <row r="1575" spans="1:12" s="106" customFormat="1" x14ac:dyDescent="0.25">
      <c r="A1575" s="98" t="s">
        <v>2975</v>
      </c>
      <c r="B1575" s="99" t="s">
        <v>2976</v>
      </c>
      <c r="C1575" s="100">
        <v>8068</v>
      </c>
      <c r="D1575" s="101">
        <v>1E-3</v>
      </c>
      <c r="E1575" s="102">
        <v>325</v>
      </c>
      <c r="F1575" s="103">
        <v>6771</v>
      </c>
      <c r="G1575" s="101">
        <v>1E-3</v>
      </c>
      <c r="H1575" s="104">
        <v>381</v>
      </c>
      <c r="I1575" s="100">
        <v>1297</v>
      </c>
      <c r="J1575" s="105">
        <v>169</v>
      </c>
      <c r="K1575" s="101">
        <v>0.192</v>
      </c>
      <c r="L1575" s="102">
        <v>213</v>
      </c>
    </row>
    <row r="1576" spans="1:12" s="106" customFormat="1" x14ac:dyDescent="0.25">
      <c r="A1576" s="98" t="s">
        <v>2977</v>
      </c>
      <c r="B1576" s="99" t="s">
        <v>2978</v>
      </c>
      <c r="C1576" s="100">
        <v>7320</v>
      </c>
      <c r="D1576" s="101">
        <v>1E-3</v>
      </c>
      <c r="E1576" s="102">
        <v>372</v>
      </c>
      <c r="F1576" s="103">
        <v>7096</v>
      </c>
      <c r="G1576" s="101">
        <v>1E-3</v>
      </c>
      <c r="H1576" s="104">
        <v>353</v>
      </c>
      <c r="I1576" s="100">
        <v>224</v>
      </c>
      <c r="J1576" s="105">
        <v>503</v>
      </c>
      <c r="K1576" s="101">
        <v>3.2000000000000001E-2</v>
      </c>
      <c r="L1576" s="102">
        <v>967</v>
      </c>
    </row>
    <row r="1577" spans="1:12" s="106" customFormat="1" x14ac:dyDescent="0.25">
      <c r="A1577" s="98" t="s">
        <v>2979</v>
      </c>
      <c r="B1577" s="99" t="s">
        <v>2980</v>
      </c>
      <c r="C1577" s="100">
        <v>1519</v>
      </c>
      <c r="D1577" s="101">
        <v>0</v>
      </c>
      <c r="E1577" s="102">
        <v>1469</v>
      </c>
      <c r="F1577" s="103">
        <v>1508</v>
      </c>
      <c r="G1577" s="101">
        <v>0</v>
      </c>
      <c r="H1577" s="104">
        <v>1459</v>
      </c>
      <c r="I1577" s="100">
        <v>11</v>
      </c>
      <c r="J1577" s="105">
        <v>1182</v>
      </c>
      <c r="K1577" s="101">
        <v>7.0000000000000001E-3</v>
      </c>
      <c r="L1577" s="102">
        <v>1208</v>
      </c>
    </row>
    <row r="1578" spans="1:12" s="106" customFormat="1" x14ac:dyDescent="0.25">
      <c r="A1578" s="98" t="s">
        <v>2981</v>
      </c>
      <c r="B1578" s="99" t="s">
        <v>2982</v>
      </c>
      <c r="C1578" s="100">
        <v>2850</v>
      </c>
      <c r="D1578" s="101">
        <v>0</v>
      </c>
      <c r="E1578" s="102">
        <v>949</v>
      </c>
      <c r="F1578" s="103">
        <v>2946</v>
      </c>
      <c r="G1578" s="101">
        <v>0</v>
      </c>
      <c r="H1578" s="104">
        <v>918</v>
      </c>
      <c r="I1578" s="100">
        <v>-96</v>
      </c>
      <c r="J1578" s="105">
        <v>2002</v>
      </c>
      <c r="K1578" s="101">
        <v>-3.3000000000000002E-2</v>
      </c>
      <c r="L1578" s="102">
        <v>1626</v>
      </c>
    </row>
    <row r="1579" spans="1:12" s="106" customFormat="1" x14ac:dyDescent="0.25">
      <c r="A1579" s="98" t="s">
        <v>2983</v>
      </c>
      <c r="B1579" s="99" t="s">
        <v>2984</v>
      </c>
      <c r="C1579" s="100">
        <v>9463</v>
      </c>
      <c r="D1579" s="101">
        <v>1E-3</v>
      </c>
      <c r="E1579" s="102">
        <v>271</v>
      </c>
      <c r="F1579" s="103">
        <v>8383</v>
      </c>
      <c r="G1579" s="101">
        <v>1E-3</v>
      </c>
      <c r="H1579" s="104">
        <v>293</v>
      </c>
      <c r="I1579" s="100">
        <v>1080</v>
      </c>
      <c r="J1579" s="105">
        <v>192</v>
      </c>
      <c r="K1579" s="101">
        <v>0.129</v>
      </c>
      <c r="L1579" s="102">
        <v>371</v>
      </c>
    </row>
    <row r="1580" spans="1:12" s="106" customFormat="1" x14ac:dyDescent="0.25">
      <c r="A1580" s="98" t="s">
        <v>2985</v>
      </c>
      <c r="B1580" s="99" t="s">
        <v>2986</v>
      </c>
      <c r="C1580" s="100">
        <v>6991</v>
      </c>
      <c r="D1580" s="101">
        <v>1E-3</v>
      </c>
      <c r="E1580" s="102">
        <v>400</v>
      </c>
      <c r="F1580" s="103">
        <v>5458</v>
      </c>
      <c r="G1580" s="101">
        <v>0</v>
      </c>
      <c r="H1580" s="104">
        <v>495</v>
      </c>
      <c r="I1580" s="100">
        <v>1533</v>
      </c>
      <c r="J1580" s="105">
        <v>138</v>
      </c>
      <c r="K1580" s="101">
        <v>0.28100000000000003</v>
      </c>
      <c r="L1580" s="102">
        <v>134</v>
      </c>
    </row>
    <row r="1581" spans="1:12" s="106" customFormat="1" x14ac:dyDescent="0.25">
      <c r="A1581" s="98" t="s">
        <v>2987</v>
      </c>
      <c r="B1581" s="99" t="s">
        <v>2079</v>
      </c>
      <c r="C1581" s="100">
        <v>4555</v>
      </c>
      <c r="D1581" s="101">
        <v>0</v>
      </c>
      <c r="E1581" s="102">
        <v>620</v>
      </c>
      <c r="F1581" s="103">
        <v>3941</v>
      </c>
      <c r="G1581" s="101">
        <v>0</v>
      </c>
      <c r="H1581" s="104">
        <v>706</v>
      </c>
      <c r="I1581" s="100">
        <v>614</v>
      </c>
      <c r="J1581" s="105">
        <v>274</v>
      </c>
      <c r="K1581" s="101">
        <v>0.156</v>
      </c>
      <c r="L1581" s="102">
        <v>288</v>
      </c>
    </row>
    <row r="1582" spans="1:12" s="106" customFormat="1" x14ac:dyDescent="0.25">
      <c r="A1582" s="98" t="s">
        <v>2988</v>
      </c>
      <c r="B1582" s="99" t="s">
        <v>166</v>
      </c>
      <c r="C1582" s="100">
        <v>3099</v>
      </c>
      <c r="D1582" s="101">
        <v>0</v>
      </c>
      <c r="E1582" s="102">
        <v>884</v>
      </c>
      <c r="F1582" s="103">
        <v>2590</v>
      </c>
      <c r="G1582" s="101">
        <v>0</v>
      </c>
      <c r="H1582" s="104">
        <v>1011</v>
      </c>
      <c r="I1582" s="100">
        <v>509</v>
      </c>
      <c r="J1582" s="105">
        <v>314</v>
      </c>
      <c r="K1582" s="101">
        <v>0.19700000000000001</v>
      </c>
      <c r="L1582" s="102">
        <v>208</v>
      </c>
    </row>
    <row r="1583" spans="1:12" s="106" customFormat="1" x14ac:dyDescent="0.25">
      <c r="A1583" s="98" t="s">
        <v>2989</v>
      </c>
      <c r="B1583" s="99" t="s">
        <v>2990</v>
      </c>
      <c r="C1583" s="100">
        <v>1976</v>
      </c>
      <c r="D1583" s="101">
        <v>0</v>
      </c>
      <c r="E1583" s="102">
        <v>1250</v>
      </c>
      <c r="F1583" s="103">
        <v>1909</v>
      </c>
      <c r="G1583" s="101">
        <v>0</v>
      </c>
      <c r="H1583" s="104">
        <v>1269</v>
      </c>
      <c r="I1583" s="100">
        <v>67</v>
      </c>
      <c r="J1583" s="105">
        <v>861</v>
      </c>
      <c r="K1583" s="101">
        <v>3.5000000000000003E-2</v>
      </c>
      <c r="L1583" s="102">
        <v>942</v>
      </c>
    </row>
    <row r="1584" spans="1:12" s="106" customFormat="1" x14ac:dyDescent="0.25">
      <c r="A1584" s="98" t="s">
        <v>2991</v>
      </c>
      <c r="B1584" s="99" t="s">
        <v>2992</v>
      </c>
      <c r="C1584" s="100">
        <v>781</v>
      </c>
      <c r="D1584" s="101">
        <v>0</v>
      </c>
      <c r="E1584" s="102">
        <v>1962</v>
      </c>
      <c r="F1584" s="103">
        <v>836</v>
      </c>
      <c r="G1584" s="101">
        <v>0</v>
      </c>
      <c r="H1584" s="104">
        <v>1933</v>
      </c>
      <c r="I1584" s="100">
        <v>-55</v>
      </c>
      <c r="J1584" s="105">
        <v>1789</v>
      </c>
      <c r="K1584" s="101">
        <v>-6.6000000000000003E-2</v>
      </c>
      <c r="L1584" s="102">
        <v>1977</v>
      </c>
    </row>
    <row r="1585" spans="1:12" s="90" customFormat="1" ht="12.75" x14ac:dyDescent="0.2">
      <c r="A1585" s="91" t="s">
        <v>2993</v>
      </c>
      <c r="B1585" s="90" t="s">
        <v>2994</v>
      </c>
      <c r="C1585" s="92">
        <v>349497</v>
      </c>
      <c r="D1585" s="93">
        <v>2.8000000000000001E-2</v>
      </c>
      <c r="E1585" s="94" t="s">
        <v>10</v>
      </c>
      <c r="F1585" s="95">
        <v>312090</v>
      </c>
      <c r="G1585" s="93">
        <v>2.5000000000000001E-2</v>
      </c>
      <c r="H1585" s="96" t="s">
        <v>10</v>
      </c>
      <c r="I1585" s="92">
        <v>37407</v>
      </c>
      <c r="J1585" s="97" t="s">
        <v>10</v>
      </c>
      <c r="K1585" s="93">
        <v>0.12</v>
      </c>
      <c r="L1585" s="94" t="s">
        <v>10</v>
      </c>
    </row>
    <row r="1586" spans="1:12" s="106" customFormat="1" x14ac:dyDescent="0.25">
      <c r="A1586" s="98" t="s">
        <v>2995</v>
      </c>
      <c r="B1586" s="99" t="s">
        <v>2996</v>
      </c>
      <c r="C1586" s="100">
        <v>2361</v>
      </c>
      <c r="D1586" s="101">
        <v>0</v>
      </c>
      <c r="E1586" s="102">
        <v>1113</v>
      </c>
      <c r="F1586" s="103">
        <v>2117</v>
      </c>
      <c r="G1586" s="101">
        <v>0</v>
      </c>
      <c r="H1586" s="104">
        <v>1185</v>
      </c>
      <c r="I1586" s="100">
        <v>244</v>
      </c>
      <c r="J1586" s="105">
        <v>483</v>
      </c>
      <c r="K1586" s="101">
        <v>0.115</v>
      </c>
      <c r="L1586" s="102">
        <v>426</v>
      </c>
    </row>
    <row r="1587" spans="1:12" s="106" customFormat="1" x14ac:dyDescent="0.25">
      <c r="A1587" s="98" t="s">
        <v>2997</v>
      </c>
      <c r="B1587" s="99" t="s">
        <v>2998</v>
      </c>
      <c r="C1587" s="100">
        <v>118032</v>
      </c>
      <c r="D1587" s="101">
        <v>8.9999999999999993E-3</v>
      </c>
      <c r="E1587" s="102">
        <v>3</v>
      </c>
      <c r="F1587" s="103">
        <v>106632</v>
      </c>
      <c r="G1587" s="101">
        <v>8.9999999999999993E-3</v>
      </c>
      <c r="H1587" s="104">
        <v>3</v>
      </c>
      <c r="I1587" s="100">
        <v>11400</v>
      </c>
      <c r="J1587" s="105">
        <v>2</v>
      </c>
      <c r="K1587" s="101">
        <v>0.107</v>
      </c>
      <c r="L1587" s="102">
        <v>455</v>
      </c>
    </row>
    <row r="1588" spans="1:12" s="106" customFormat="1" x14ac:dyDescent="0.25">
      <c r="A1588" s="98" t="s">
        <v>2999</v>
      </c>
      <c r="B1588" s="99" t="s">
        <v>3000</v>
      </c>
      <c r="C1588" s="100">
        <v>19343</v>
      </c>
      <c r="D1588" s="101">
        <v>2E-3</v>
      </c>
      <c r="E1588" s="102">
        <v>93</v>
      </c>
      <c r="F1588" s="103">
        <v>19029</v>
      </c>
      <c r="G1588" s="101">
        <v>2E-3</v>
      </c>
      <c r="H1588" s="104">
        <v>83</v>
      </c>
      <c r="I1588" s="100">
        <v>314</v>
      </c>
      <c r="J1588" s="105">
        <v>417</v>
      </c>
      <c r="K1588" s="101">
        <v>1.7000000000000001E-2</v>
      </c>
      <c r="L1588" s="102">
        <v>1104</v>
      </c>
    </row>
    <row r="1589" spans="1:12" s="106" customFormat="1" x14ac:dyDescent="0.25">
      <c r="A1589" s="98" t="s">
        <v>3001</v>
      </c>
      <c r="B1589" s="99" t="s">
        <v>3002</v>
      </c>
      <c r="C1589" s="100">
        <v>6436</v>
      </c>
      <c r="D1589" s="101">
        <v>1E-3</v>
      </c>
      <c r="E1589" s="102">
        <v>437</v>
      </c>
      <c r="F1589" s="103">
        <v>6588</v>
      </c>
      <c r="G1589" s="101">
        <v>1E-3</v>
      </c>
      <c r="H1589" s="104">
        <v>398</v>
      </c>
      <c r="I1589" s="100">
        <v>-152</v>
      </c>
      <c r="J1589" s="105">
        <v>2196</v>
      </c>
      <c r="K1589" s="101">
        <v>-2.3E-2</v>
      </c>
      <c r="L1589" s="102">
        <v>1540</v>
      </c>
    </row>
    <row r="1590" spans="1:12" s="106" customFormat="1" x14ac:dyDescent="0.25">
      <c r="A1590" s="98" t="s">
        <v>3003</v>
      </c>
      <c r="B1590" s="99" t="s">
        <v>3004</v>
      </c>
      <c r="C1590" s="100">
        <v>2386</v>
      </c>
      <c r="D1590" s="101">
        <v>0</v>
      </c>
      <c r="E1590" s="102">
        <v>1100</v>
      </c>
      <c r="F1590" s="103">
        <v>2582</v>
      </c>
      <c r="G1590" s="101">
        <v>0</v>
      </c>
      <c r="H1590" s="104">
        <v>1014</v>
      </c>
      <c r="I1590" s="100">
        <v>-196</v>
      </c>
      <c r="J1590" s="105">
        <v>2268</v>
      </c>
      <c r="K1590" s="101">
        <v>-7.5999999999999998E-2</v>
      </c>
      <c r="L1590" s="102">
        <v>2063</v>
      </c>
    </row>
    <row r="1591" spans="1:12" s="106" customFormat="1" x14ac:dyDescent="0.25">
      <c r="A1591" s="98" t="s">
        <v>3005</v>
      </c>
      <c r="B1591" s="99" t="s">
        <v>3006</v>
      </c>
      <c r="C1591" s="100">
        <v>3192</v>
      </c>
      <c r="D1591" s="101">
        <v>0</v>
      </c>
      <c r="E1591" s="102">
        <v>866</v>
      </c>
      <c r="F1591" s="103">
        <v>3387</v>
      </c>
      <c r="G1591" s="101">
        <v>0</v>
      </c>
      <c r="H1591" s="104">
        <v>805</v>
      </c>
      <c r="I1591" s="100">
        <v>-195</v>
      </c>
      <c r="J1591" s="105">
        <v>2265</v>
      </c>
      <c r="K1591" s="101">
        <v>-5.8000000000000003E-2</v>
      </c>
      <c r="L1591" s="102">
        <v>1910</v>
      </c>
    </row>
    <row r="1592" spans="1:12" s="106" customFormat="1" x14ac:dyDescent="0.25">
      <c r="A1592" s="98" t="s">
        <v>3007</v>
      </c>
      <c r="B1592" s="99" t="s">
        <v>3008</v>
      </c>
      <c r="C1592" s="100">
        <v>11211</v>
      </c>
      <c r="D1592" s="101">
        <v>1E-3</v>
      </c>
      <c r="E1592" s="102">
        <v>215</v>
      </c>
      <c r="F1592" s="103">
        <v>11313</v>
      </c>
      <c r="G1592" s="101">
        <v>1E-3</v>
      </c>
      <c r="H1592" s="104">
        <v>201</v>
      </c>
      <c r="I1592" s="100">
        <v>-102</v>
      </c>
      <c r="J1592" s="105">
        <v>2028</v>
      </c>
      <c r="K1592" s="101">
        <v>-8.9999999999999993E-3</v>
      </c>
      <c r="L1592" s="102">
        <v>1386</v>
      </c>
    </row>
    <row r="1593" spans="1:12" s="106" customFormat="1" x14ac:dyDescent="0.25">
      <c r="A1593" s="98" t="s">
        <v>3009</v>
      </c>
      <c r="B1593" s="99" t="s">
        <v>3010</v>
      </c>
      <c r="C1593" s="100">
        <v>4597</v>
      </c>
      <c r="D1593" s="101">
        <v>0</v>
      </c>
      <c r="E1593" s="102">
        <v>614</v>
      </c>
      <c r="F1593" s="103">
        <v>4614</v>
      </c>
      <c r="G1593" s="101">
        <v>0</v>
      </c>
      <c r="H1593" s="104">
        <v>596</v>
      </c>
      <c r="I1593" s="100">
        <v>-17</v>
      </c>
      <c r="J1593" s="105">
        <v>1463</v>
      </c>
      <c r="K1593" s="101">
        <v>-4.0000000000000001E-3</v>
      </c>
      <c r="L1593" s="102">
        <v>1326</v>
      </c>
    </row>
    <row r="1594" spans="1:12" s="106" customFormat="1" x14ac:dyDescent="0.25">
      <c r="A1594" s="98" t="s">
        <v>3011</v>
      </c>
      <c r="B1594" s="99" t="s">
        <v>574</v>
      </c>
      <c r="C1594" s="100">
        <v>1571</v>
      </c>
      <c r="D1594" s="101">
        <v>0</v>
      </c>
      <c r="E1594" s="102">
        <v>1437</v>
      </c>
      <c r="F1594" s="103">
        <v>1913</v>
      </c>
      <c r="G1594" s="101">
        <v>0</v>
      </c>
      <c r="H1594" s="104">
        <v>1267</v>
      </c>
      <c r="I1594" s="100">
        <v>-342</v>
      </c>
      <c r="J1594" s="105">
        <v>2395</v>
      </c>
      <c r="K1594" s="101">
        <v>-0.17899999999999999</v>
      </c>
      <c r="L1594" s="102">
        <v>2492</v>
      </c>
    </row>
    <row r="1595" spans="1:12" s="106" customFormat="1" x14ac:dyDescent="0.25">
      <c r="A1595" s="98" t="s">
        <v>3012</v>
      </c>
      <c r="B1595" s="99" t="s">
        <v>756</v>
      </c>
      <c r="C1595" s="100">
        <v>3416</v>
      </c>
      <c r="D1595" s="101">
        <v>0</v>
      </c>
      <c r="E1595" s="102">
        <v>821</v>
      </c>
      <c r="F1595" s="103">
        <v>3279</v>
      </c>
      <c r="G1595" s="101">
        <v>0</v>
      </c>
      <c r="H1595" s="104">
        <v>835</v>
      </c>
      <c r="I1595" s="100">
        <v>137</v>
      </c>
      <c r="J1595" s="105">
        <v>658</v>
      </c>
      <c r="K1595" s="101">
        <v>4.2000000000000003E-2</v>
      </c>
      <c r="L1595" s="102">
        <v>879</v>
      </c>
    </row>
    <row r="1596" spans="1:12" s="106" customFormat="1" x14ac:dyDescent="0.25">
      <c r="A1596" s="98" t="s">
        <v>3013</v>
      </c>
      <c r="B1596" s="99" t="s">
        <v>3014</v>
      </c>
      <c r="C1596" s="100">
        <v>30633</v>
      </c>
      <c r="D1596" s="101">
        <v>2E-3</v>
      </c>
      <c r="E1596" s="102">
        <v>38</v>
      </c>
      <c r="F1596" s="103">
        <v>19220</v>
      </c>
      <c r="G1596" s="101">
        <v>2E-3</v>
      </c>
      <c r="H1596" s="104">
        <v>81</v>
      </c>
      <c r="I1596" s="100">
        <v>11413</v>
      </c>
      <c r="J1596" s="105">
        <v>1</v>
      </c>
      <c r="K1596" s="101">
        <v>0.59399999999999997</v>
      </c>
      <c r="L1596" s="102">
        <v>27</v>
      </c>
    </row>
    <row r="1597" spans="1:12" s="106" customFormat="1" x14ac:dyDescent="0.25">
      <c r="A1597" s="98" t="s">
        <v>3015</v>
      </c>
      <c r="B1597" s="99" t="s">
        <v>3016</v>
      </c>
      <c r="C1597" s="100">
        <v>3775</v>
      </c>
      <c r="D1597" s="101">
        <v>0</v>
      </c>
      <c r="E1597" s="102">
        <v>759</v>
      </c>
      <c r="F1597" s="103">
        <v>3617</v>
      </c>
      <c r="G1597" s="101">
        <v>0</v>
      </c>
      <c r="H1597" s="104">
        <v>761</v>
      </c>
      <c r="I1597" s="100">
        <v>158</v>
      </c>
      <c r="J1597" s="105">
        <v>610</v>
      </c>
      <c r="K1597" s="101">
        <v>4.3999999999999997E-2</v>
      </c>
      <c r="L1597" s="102">
        <v>858</v>
      </c>
    </row>
    <row r="1598" spans="1:12" s="106" customFormat="1" x14ac:dyDescent="0.25">
      <c r="A1598" s="98" t="s">
        <v>3017</v>
      </c>
      <c r="B1598" s="99" t="s">
        <v>3018</v>
      </c>
      <c r="C1598" s="100">
        <v>2173</v>
      </c>
      <c r="D1598" s="101">
        <v>0</v>
      </c>
      <c r="E1598" s="102">
        <v>1176</v>
      </c>
      <c r="F1598" s="103">
        <v>1869</v>
      </c>
      <c r="G1598" s="101">
        <v>0</v>
      </c>
      <c r="H1598" s="104">
        <v>1287</v>
      </c>
      <c r="I1598" s="100">
        <v>304</v>
      </c>
      <c r="J1598" s="105">
        <v>423</v>
      </c>
      <c r="K1598" s="101">
        <v>0.16300000000000001</v>
      </c>
      <c r="L1598" s="102">
        <v>265</v>
      </c>
    </row>
    <row r="1599" spans="1:12" s="106" customFormat="1" x14ac:dyDescent="0.25">
      <c r="A1599" s="98" t="s">
        <v>3019</v>
      </c>
      <c r="B1599" s="99" t="s">
        <v>3020</v>
      </c>
      <c r="C1599" s="100">
        <v>4229</v>
      </c>
      <c r="D1599" s="101">
        <v>0</v>
      </c>
      <c r="E1599" s="102">
        <v>677</v>
      </c>
      <c r="F1599" s="103">
        <v>3849</v>
      </c>
      <c r="G1599" s="101">
        <v>0</v>
      </c>
      <c r="H1599" s="104">
        <v>727</v>
      </c>
      <c r="I1599" s="100">
        <v>380</v>
      </c>
      <c r="J1599" s="105">
        <v>377</v>
      </c>
      <c r="K1599" s="101">
        <v>9.9000000000000005E-2</v>
      </c>
      <c r="L1599" s="102">
        <v>486</v>
      </c>
    </row>
    <row r="1600" spans="1:12" s="106" customFormat="1" x14ac:dyDescent="0.25">
      <c r="A1600" s="98" t="s">
        <v>3021</v>
      </c>
      <c r="B1600" s="99" t="s">
        <v>3022</v>
      </c>
      <c r="C1600" s="100">
        <v>3074</v>
      </c>
      <c r="D1600" s="101">
        <v>0</v>
      </c>
      <c r="E1600" s="102">
        <v>890</v>
      </c>
      <c r="F1600" s="103">
        <v>3039</v>
      </c>
      <c r="G1600" s="101">
        <v>0</v>
      </c>
      <c r="H1600" s="104">
        <v>892</v>
      </c>
      <c r="I1600" s="100">
        <v>35</v>
      </c>
      <c r="J1600" s="105">
        <v>1009</v>
      </c>
      <c r="K1600" s="101">
        <v>1.2E-2</v>
      </c>
      <c r="L1600" s="102">
        <v>1153</v>
      </c>
    </row>
    <row r="1601" spans="1:12" s="106" customFormat="1" x14ac:dyDescent="0.25">
      <c r="A1601" s="98" t="s">
        <v>3023</v>
      </c>
      <c r="B1601" s="99" t="s">
        <v>3024</v>
      </c>
      <c r="C1601" s="100">
        <v>15703</v>
      </c>
      <c r="D1601" s="101">
        <v>1E-3</v>
      </c>
      <c r="E1601" s="102">
        <v>138</v>
      </c>
      <c r="F1601" s="103">
        <v>14731</v>
      </c>
      <c r="G1601" s="101">
        <v>1E-3</v>
      </c>
      <c r="H1601" s="104">
        <v>132</v>
      </c>
      <c r="I1601" s="100">
        <v>972</v>
      </c>
      <c r="J1601" s="105">
        <v>214</v>
      </c>
      <c r="K1601" s="101">
        <v>6.6000000000000003E-2</v>
      </c>
      <c r="L1601" s="102">
        <v>686</v>
      </c>
    </row>
    <row r="1602" spans="1:12" s="106" customFormat="1" x14ac:dyDescent="0.25">
      <c r="A1602" s="98" t="s">
        <v>3025</v>
      </c>
      <c r="B1602" s="99" t="s">
        <v>2881</v>
      </c>
      <c r="C1602" s="100">
        <v>13505</v>
      </c>
      <c r="D1602" s="101">
        <v>1E-3</v>
      </c>
      <c r="E1602" s="102">
        <v>174</v>
      </c>
      <c r="F1602" s="103">
        <v>13498</v>
      </c>
      <c r="G1602" s="101">
        <v>1E-3</v>
      </c>
      <c r="H1602" s="104">
        <v>157</v>
      </c>
      <c r="I1602" s="100">
        <v>7</v>
      </c>
      <c r="J1602" s="105">
        <v>1213</v>
      </c>
      <c r="K1602" s="101">
        <v>1E-3</v>
      </c>
      <c r="L1602" s="102">
        <v>1267</v>
      </c>
    </row>
    <row r="1603" spans="1:12" s="106" customFormat="1" x14ac:dyDescent="0.25">
      <c r="A1603" s="98" t="s">
        <v>3026</v>
      </c>
      <c r="B1603" s="99" t="s">
        <v>3027</v>
      </c>
      <c r="C1603" s="100">
        <v>4232</v>
      </c>
      <c r="D1603" s="101">
        <v>0</v>
      </c>
      <c r="E1603" s="102">
        <v>676</v>
      </c>
      <c r="F1603" s="103">
        <v>4434</v>
      </c>
      <c r="G1603" s="101">
        <v>0</v>
      </c>
      <c r="H1603" s="104">
        <v>631</v>
      </c>
      <c r="I1603" s="100">
        <v>-202</v>
      </c>
      <c r="J1603" s="105">
        <v>2279</v>
      </c>
      <c r="K1603" s="101">
        <v>-4.5999999999999999E-2</v>
      </c>
      <c r="L1603" s="102">
        <v>1788</v>
      </c>
    </row>
    <row r="1604" spans="1:12" s="106" customFormat="1" x14ac:dyDescent="0.25">
      <c r="A1604" s="98" t="s">
        <v>3028</v>
      </c>
      <c r="B1604" s="99" t="s">
        <v>3029</v>
      </c>
      <c r="C1604" s="100">
        <v>19180</v>
      </c>
      <c r="D1604" s="101">
        <v>2E-3</v>
      </c>
      <c r="E1604" s="102">
        <v>97</v>
      </c>
      <c r="F1604" s="103">
        <v>18028</v>
      </c>
      <c r="G1604" s="101">
        <v>1E-3</v>
      </c>
      <c r="H1604" s="104">
        <v>89</v>
      </c>
      <c r="I1604" s="100">
        <v>1152</v>
      </c>
      <c r="J1604" s="105">
        <v>181</v>
      </c>
      <c r="K1604" s="101">
        <v>6.4000000000000001E-2</v>
      </c>
      <c r="L1604" s="102">
        <v>698</v>
      </c>
    </row>
    <row r="1605" spans="1:12" s="106" customFormat="1" x14ac:dyDescent="0.25">
      <c r="A1605" s="98" t="s">
        <v>3030</v>
      </c>
      <c r="B1605" s="99" t="s">
        <v>3031</v>
      </c>
      <c r="C1605" s="100">
        <v>20063</v>
      </c>
      <c r="D1605" s="101">
        <v>2E-3</v>
      </c>
      <c r="E1605" s="102">
        <v>86</v>
      </c>
      <c r="F1605" s="103">
        <v>13895</v>
      </c>
      <c r="G1605" s="101">
        <v>1E-3</v>
      </c>
      <c r="H1605" s="104">
        <v>150</v>
      </c>
      <c r="I1605" s="100">
        <v>6168</v>
      </c>
      <c r="J1605" s="105">
        <v>8</v>
      </c>
      <c r="K1605" s="101">
        <v>0.44400000000000001</v>
      </c>
      <c r="L1605" s="102">
        <v>45</v>
      </c>
    </row>
    <row r="1606" spans="1:12" s="106" customFormat="1" x14ac:dyDescent="0.25">
      <c r="A1606" s="98" t="s">
        <v>3032</v>
      </c>
      <c r="B1606" s="99" t="s">
        <v>3033</v>
      </c>
      <c r="C1606" s="100">
        <v>7292</v>
      </c>
      <c r="D1606" s="101">
        <v>1E-3</v>
      </c>
      <c r="E1606" s="102">
        <v>374</v>
      </c>
      <c r="F1606" s="103">
        <v>6889</v>
      </c>
      <c r="G1606" s="101">
        <v>1E-3</v>
      </c>
      <c r="H1606" s="104">
        <v>372</v>
      </c>
      <c r="I1606" s="100">
        <v>403</v>
      </c>
      <c r="J1606" s="105">
        <v>360</v>
      </c>
      <c r="K1606" s="101">
        <v>5.8000000000000003E-2</v>
      </c>
      <c r="L1606" s="102">
        <v>735</v>
      </c>
    </row>
    <row r="1607" spans="1:12" s="106" customFormat="1" x14ac:dyDescent="0.25">
      <c r="A1607" s="98" t="s">
        <v>3034</v>
      </c>
      <c r="B1607" s="99" t="s">
        <v>3035</v>
      </c>
      <c r="C1607" s="100">
        <v>14808</v>
      </c>
      <c r="D1607" s="101">
        <v>1E-3</v>
      </c>
      <c r="E1607" s="102">
        <v>153</v>
      </c>
      <c r="F1607" s="103">
        <v>11939</v>
      </c>
      <c r="G1607" s="101">
        <v>1E-3</v>
      </c>
      <c r="H1607" s="104">
        <v>181</v>
      </c>
      <c r="I1607" s="100">
        <v>2869</v>
      </c>
      <c r="J1607" s="105">
        <v>54</v>
      </c>
      <c r="K1607" s="101">
        <v>0.24</v>
      </c>
      <c r="L1607" s="102">
        <v>159</v>
      </c>
    </row>
    <row r="1608" spans="1:12" s="106" customFormat="1" x14ac:dyDescent="0.25">
      <c r="A1608" s="98" t="s">
        <v>3036</v>
      </c>
      <c r="B1608" s="99" t="s">
        <v>513</v>
      </c>
      <c r="C1608" s="100">
        <v>6624</v>
      </c>
      <c r="D1608" s="101">
        <v>1E-3</v>
      </c>
      <c r="E1608" s="102">
        <v>418</v>
      </c>
      <c r="F1608" s="103">
        <v>6588</v>
      </c>
      <c r="G1608" s="101">
        <v>1E-3</v>
      </c>
      <c r="H1608" s="104">
        <v>398</v>
      </c>
      <c r="I1608" s="100">
        <v>36</v>
      </c>
      <c r="J1608" s="105">
        <v>1006</v>
      </c>
      <c r="K1608" s="101">
        <v>5.0000000000000001E-3</v>
      </c>
      <c r="L1608" s="102">
        <v>1226</v>
      </c>
    </row>
    <row r="1609" spans="1:12" s="106" customFormat="1" x14ac:dyDescent="0.25">
      <c r="A1609" s="98" t="s">
        <v>3037</v>
      </c>
      <c r="B1609" s="99" t="s">
        <v>3038</v>
      </c>
      <c r="C1609" s="100">
        <v>4923</v>
      </c>
      <c r="D1609" s="101">
        <v>0</v>
      </c>
      <c r="E1609" s="102">
        <v>580</v>
      </c>
      <c r="F1609" s="103">
        <v>4144</v>
      </c>
      <c r="G1609" s="101">
        <v>0</v>
      </c>
      <c r="H1609" s="104">
        <v>674</v>
      </c>
      <c r="I1609" s="100">
        <v>779</v>
      </c>
      <c r="J1609" s="105">
        <v>249</v>
      </c>
      <c r="K1609" s="101">
        <v>0.188</v>
      </c>
      <c r="L1609" s="102">
        <v>221</v>
      </c>
    </row>
    <row r="1610" spans="1:12" s="106" customFormat="1" x14ac:dyDescent="0.25">
      <c r="A1610" s="98" t="s">
        <v>3039</v>
      </c>
      <c r="B1610" s="99" t="s">
        <v>3040</v>
      </c>
      <c r="C1610" s="100">
        <v>26738</v>
      </c>
      <c r="D1610" s="101">
        <v>2E-3</v>
      </c>
      <c r="E1610" s="102">
        <v>52</v>
      </c>
      <c r="F1610" s="103">
        <v>24896</v>
      </c>
      <c r="G1610" s="101">
        <v>2E-3</v>
      </c>
      <c r="H1610" s="104">
        <v>50</v>
      </c>
      <c r="I1610" s="100">
        <v>1842</v>
      </c>
      <c r="J1610" s="105">
        <v>111</v>
      </c>
      <c r="K1610" s="101">
        <v>7.3999999999999996E-2</v>
      </c>
      <c r="L1610" s="102">
        <v>626</v>
      </c>
    </row>
    <row r="1611" spans="1:12" s="90" customFormat="1" ht="12.75" x14ac:dyDescent="0.2">
      <c r="A1611" s="91" t="s">
        <v>3041</v>
      </c>
      <c r="B1611" s="90" t="s">
        <v>3042</v>
      </c>
      <c r="C1611" s="92">
        <v>320918</v>
      </c>
      <c r="D1611" s="93">
        <v>2.5000000000000001E-2</v>
      </c>
      <c r="E1611" s="94" t="s">
        <v>10</v>
      </c>
      <c r="F1611" s="95">
        <v>319250</v>
      </c>
      <c r="G1611" s="93">
        <v>2.5999999999999999E-2</v>
      </c>
      <c r="H1611" s="96" t="s">
        <v>10</v>
      </c>
      <c r="I1611" s="92">
        <v>1668</v>
      </c>
      <c r="J1611" s="97" t="s">
        <v>10</v>
      </c>
      <c r="K1611" s="93">
        <v>5.0000000000000001E-3</v>
      </c>
      <c r="L1611" s="94" t="s">
        <v>10</v>
      </c>
    </row>
    <row r="1612" spans="1:12" s="106" customFormat="1" x14ac:dyDescent="0.25">
      <c r="A1612" s="98" t="s">
        <v>3043</v>
      </c>
      <c r="B1612" s="99" t="s">
        <v>3044</v>
      </c>
      <c r="C1612" s="100">
        <v>2790</v>
      </c>
      <c r="D1612" s="101">
        <v>0</v>
      </c>
      <c r="E1612" s="102">
        <v>968</v>
      </c>
      <c r="F1612" s="103">
        <v>2866</v>
      </c>
      <c r="G1612" s="101">
        <v>0</v>
      </c>
      <c r="H1612" s="104">
        <v>927</v>
      </c>
      <c r="I1612" s="100">
        <v>-76</v>
      </c>
      <c r="J1612" s="105">
        <v>1902</v>
      </c>
      <c r="K1612" s="101">
        <v>-2.7E-2</v>
      </c>
      <c r="L1612" s="102">
        <v>1572</v>
      </c>
    </row>
    <row r="1613" spans="1:12" s="106" customFormat="1" x14ac:dyDescent="0.25">
      <c r="A1613" s="98" t="s">
        <v>3045</v>
      </c>
      <c r="B1613" s="99" t="s">
        <v>3046</v>
      </c>
      <c r="C1613" s="100">
        <v>2661</v>
      </c>
      <c r="D1613" s="101">
        <v>0</v>
      </c>
      <c r="E1613" s="102">
        <v>1006</v>
      </c>
      <c r="F1613" s="103">
        <v>2851</v>
      </c>
      <c r="G1613" s="101">
        <v>0</v>
      </c>
      <c r="H1613" s="104">
        <v>931</v>
      </c>
      <c r="I1613" s="100">
        <v>-190</v>
      </c>
      <c r="J1613" s="105">
        <v>2256</v>
      </c>
      <c r="K1613" s="101">
        <v>-6.7000000000000004E-2</v>
      </c>
      <c r="L1613" s="102">
        <v>1987</v>
      </c>
    </row>
    <row r="1614" spans="1:12" s="106" customFormat="1" x14ac:dyDescent="0.25">
      <c r="A1614" s="98" t="s">
        <v>3047</v>
      </c>
      <c r="B1614" s="99" t="s">
        <v>3048</v>
      </c>
      <c r="C1614" s="100">
        <v>2774</v>
      </c>
      <c r="D1614" s="101">
        <v>0</v>
      </c>
      <c r="E1614" s="102">
        <v>969</v>
      </c>
      <c r="F1614" s="103">
        <v>2580</v>
      </c>
      <c r="G1614" s="101">
        <v>0</v>
      </c>
      <c r="H1614" s="104">
        <v>1016</v>
      </c>
      <c r="I1614" s="100">
        <v>194</v>
      </c>
      <c r="J1614" s="105">
        <v>547</v>
      </c>
      <c r="K1614" s="101">
        <v>7.4999999999999997E-2</v>
      </c>
      <c r="L1614" s="102">
        <v>619</v>
      </c>
    </row>
    <row r="1615" spans="1:12" s="106" customFormat="1" x14ac:dyDescent="0.25">
      <c r="A1615" s="98" t="s">
        <v>3049</v>
      </c>
      <c r="B1615" s="99" t="s">
        <v>3050</v>
      </c>
      <c r="C1615" s="100">
        <v>257</v>
      </c>
      <c r="D1615" s="101">
        <v>0</v>
      </c>
      <c r="E1615" s="102">
        <v>2408</v>
      </c>
      <c r="F1615" s="103">
        <v>284</v>
      </c>
      <c r="G1615" s="101">
        <v>0</v>
      </c>
      <c r="H1615" s="104">
        <v>2402</v>
      </c>
      <c r="I1615" s="100">
        <v>-27</v>
      </c>
      <c r="J1615" s="105">
        <v>1554</v>
      </c>
      <c r="K1615" s="101">
        <v>-9.5000000000000001E-2</v>
      </c>
      <c r="L1615" s="102">
        <v>2217</v>
      </c>
    </row>
    <row r="1616" spans="1:12" s="106" customFormat="1" x14ac:dyDescent="0.25">
      <c r="A1616" s="98" t="s">
        <v>3051</v>
      </c>
      <c r="B1616" s="99" t="s">
        <v>3052</v>
      </c>
      <c r="C1616" s="100">
        <v>2016</v>
      </c>
      <c r="D1616" s="101">
        <v>0</v>
      </c>
      <c r="E1616" s="102">
        <v>1234</v>
      </c>
      <c r="F1616" s="103">
        <v>2132</v>
      </c>
      <c r="G1616" s="101">
        <v>0</v>
      </c>
      <c r="H1616" s="104">
        <v>1181</v>
      </c>
      <c r="I1616" s="100">
        <v>-116</v>
      </c>
      <c r="J1616" s="105">
        <v>2082</v>
      </c>
      <c r="K1616" s="101">
        <v>-5.3999999999999999E-2</v>
      </c>
      <c r="L1616" s="102">
        <v>1874</v>
      </c>
    </row>
    <row r="1617" spans="1:12" s="106" customFormat="1" x14ac:dyDescent="0.25">
      <c r="A1617" s="98" t="s">
        <v>3053</v>
      </c>
      <c r="B1617" s="99" t="s">
        <v>3054</v>
      </c>
      <c r="C1617" s="100">
        <v>435</v>
      </c>
      <c r="D1617" s="101">
        <v>0</v>
      </c>
      <c r="E1617" s="102">
        <v>2260</v>
      </c>
      <c r="F1617" s="103">
        <v>396</v>
      </c>
      <c r="G1617" s="101">
        <v>0</v>
      </c>
      <c r="H1617" s="104">
        <v>2310</v>
      </c>
      <c r="I1617" s="100">
        <v>39</v>
      </c>
      <c r="J1617" s="105">
        <v>985</v>
      </c>
      <c r="K1617" s="101">
        <v>9.8000000000000004E-2</v>
      </c>
      <c r="L1617" s="102">
        <v>493</v>
      </c>
    </row>
    <row r="1618" spans="1:12" s="106" customFormat="1" x14ac:dyDescent="0.25">
      <c r="A1618" s="98" t="s">
        <v>3055</v>
      </c>
      <c r="B1618" s="99" t="s">
        <v>114</v>
      </c>
      <c r="C1618" s="100">
        <v>9221</v>
      </c>
      <c r="D1618" s="101">
        <v>1E-3</v>
      </c>
      <c r="E1618" s="102">
        <v>278</v>
      </c>
      <c r="F1618" s="103">
        <v>7166</v>
      </c>
      <c r="G1618" s="101">
        <v>1E-3</v>
      </c>
      <c r="H1618" s="104">
        <v>349</v>
      </c>
      <c r="I1618" s="100">
        <v>2055</v>
      </c>
      <c r="J1618" s="105">
        <v>92</v>
      </c>
      <c r="K1618" s="101">
        <v>0.28699999999999998</v>
      </c>
      <c r="L1618" s="102">
        <v>132</v>
      </c>
    </row>
    <row r="1619" spans="1:12" s="106" customFormat="1" x14ac:dyDescent="0.25">
      <c r="A1619" s="98" t="s">
        <v>3056</v>
      </c>
      <c r="B1619" s="99" t="s">
        <v>3057</v>
      </c>
      <c r="C1619" s="100">
        <v>1914</v>
      </c>
      <c r="D1619" s="101">
        <v>0</v>
      </c>
      <c r="E1619" s="102">
        <v>1282</v>
      </c>
      <c r="F1619" s="103">
        <v>1958</v>
      </c>
      <c r="G1619" s="101">
        <v>0</v>
      </c>
      <c r="H1619" s="104">
        <v>1252</v>
      </c>
      <c r="I1619" s="100">
        <v>-44</v>
      </c>
      <c r="J1619" s="105">
        <v>1701</v>
      </c>
      <c r="K1619" s="101">
        <v>-2.1999999999999999E-2</v>
      </c>
      <c r="L1619" s="102">
        <v>1526</v>
      </c>
    </row>
    <row r="1620" spans="1:12" s="106" customFormat="1" x14ac:dyDescent="0.25">
      <c r="A1620" s="98" t="s">
        <v>3058</v>
      </c>
      <c r="B1620" s="99" t="s">
        <v>1834</v>
      </c>
      <c r="C1620" s="100">
        <v>1453</v>
      </c>
      <c r="D1620" s="101">
        <v>0</v>
      </c>
      <c r="E1620" s="102">
        <v>1508</v>
      </c>
      <c r="F1620" s="103">
        <v>1385</v>
      </c>
      <c r="G1620" s="101">
        <v>0</v>
      </c>
      <c r="H1620" s="104">
        <v>1526</v>
      </c>
      <c r="I1620" s="100">
        <v>68</v>
      </c>
      <c r="J1620" s="105">
        <v>855</v>
      </c>
      <c r="K1620" s="101">
        <v>4.9000000000000002E-2</v>
      </c>
      <c r="L1620" s="102">
        <v>817</v>
      </c>
    </row>
    <row r="1621" spans="1:12" s="106" customFormat="1" x14ac:dyDescent="0.25">
      <c r="A1621" s="98" t="s">
        <v>3059</v>
      </c>
      <c r="B1621" s="99" t="s">
        <v>3060</v>
      </c>
      <c r="C1621" s="100">
        <v>732</v>
      </c>
      <c r="D1621" s="101">
        <v>0</v>
      </c>
      <c r="E1621" s="102">
        <v>1998</v>
      </c>
      <c r="F1621" s="103">
        <v>791</v>
      </c>
      <c r="G1621" s="101">
        <v>0</v>
      </c>
      <c r="H1621" s="104">
        <v>1963</v>
      </c>
      <c r="I1621" s="100">
        <v>-59</v>
      </c>
      <c r="J1621" s="105">
        <v>1811</v>
      </c>
      <c r="K1621" s="101">
        <v>-7.4999999999999997E-2</v>
      </c>
      <c r="L1621" s="102">
        <v>2058</v>
      </c>
    </row>
    <row r="1622" spans="1:12" s="106" customFormat="1" x14ac:dyDescent="0.25">
      <c r="A1622" s="98" t="s">
        <v>3061</v>
      </c>
      <c r="B1622" s="99" t="s">
        <v>3062</v>
      </c>
      <c r="C1622" s="100">
        <v>2804</v>
      </c>
      <c r="D1622" s="101">
        <v>0</v>
      </c>
      <c r="E1622" s="102">
        <v>960</v>
      </c>
      <c r="F1622" s="103">
        <v>2557</v>
      </c>
      <c r="G1622" s="101">
        <v>0</v>
      </c>
      <c r="H1622" s="104">
        <v>1021</v>
      </c>
      <c r="I1622" s="100">
        <v>247</v>
      </c>
      <c r="J1622" s="105">
        <v>478</v>
      </c>
      <c r="K1622" s="101">
        <v>9.7000000000000003E-2</v>
      </c>
      <c r="L1622" s="102">
        <v>502</v>
      </c>
    </row>
    <row r="1623" spans="1:12" s="106" customFormat="1" x14ac:dyDescent="0.25">
      <c r="A1623" s="98" t="s">
        <v>3063</v>
      </c>
      <c r="B1623" s="99" t="s">
        <v>3064</v>
      </c>
      <c r="C1623" s="100">
        <v>8994</v>
      </c>
      <c r="D1623" s="101">
        <v>1E-3</v>
      </c>
      <c r="E1623" s="102">
        <v>285</v>
      </c>
      <c r="F1623" s="103">
        <v>8179</v>
      </c>
      <c r="G1623" s="101">
        <v>1E-3</v>
      </c>
      <c r="H1623" s="104">
        <v>298</v>
      </c>
      <c r="I1623" s="100">
        <v>815</v>
      </c>
      <c r="J1623" s="105">
        <v>243</v>
      </c>
      <c r="K1623" s="101">
        <v>0.1</v>
      </c>
      <c r="L1623" s="102">
        <v>483</v>
      </c>
    </row>
    <row r="1624" spans="1:12" s="106" customFormat="1" x14ac:dyDescent="0.25">
      <c r="A1624" s="98" t="s">
        <v>3065</v>
      </c>
      <c r="B1624" s="99" t="s">
        <v>3066</v>
      </c>
      <c r="C1624" s="100">
        <v>1125</v>
      </c>
      <c r="D1624" s="101">
        <v>0</v>
      </c>
      <c r="E1624" s="102">
        <v>1710</v>
      </c>
      <c r="F1624" s="103">
        <v>908</v>
      </c>
      <c r="G1624" s="101">
        <v>0</v>
      </c>
      <c r="H1624" s="104">
        <v>1869</v>
      </c>
      <c r="I1624" s="100">
        <v>217</v>
      </c>
      <c r="J1624" s="105">
        <v>509</v>
      </c>
      <c r="K1624" s="101">
        <v>0.23899999999999999</v>
      </c>
      <c r="L1624" s="102">
        <v>160</v>
      </c>
    </row>
    <row r="1625" spans="1:12" s="106" customFormat="1" x14ac:dyDescent="0.25">
      <c r="A1625" s="98" t="s">
        <v>3067</v>
      </c>
      <c r="B1625" s="99" t="s">
        <v>3068</v>
      </c>
      <c r="C1625" s="100">
        <v>2188</v>
      </c>
      <c r="D1625" s="101">
        <v>0</v>
      </c>
      <c r="E1625" s="102">
        <v>1167</v>
      </c>
      <c r="F1625" s="103">
        <v>2109</v>
      </c>
      <c r="G1625" s="101">
        <v>0</v>
      </c>
      <c r="H1625" s="104">
        <v>1187</v>
      </c>
      <c r="I1625" s="100">
        <v>79</v>
      </c>
      <c r="J1625" s="105">
        <v>818</v>
      </c>
      <c r="K1625" s="101">
        <v>3.6999999999999998E-2</v>
      </c>
      <c r="L1625" s="102">
        <v>924</v>
      </c>
    </row>
    <row r="1626" spans="1:12" s="106" customFormat="1" x14ac:dyDescent="0.25">
      <c r="A1626" s="98" t="s">
        <v>3069</v>
      </c>
      <c r="B1626" s="99" t="s">
        <v>3070</v>
      </c>
      <c r="C1626" s="100">
        <v>2711</v>
      </c>
      <c r="D1626" s="101">
        <v>0</v>
      </c>
      <c r="E1626" s="102">
        <v>987</v>
      </c>
      <c r="F1626" s="103">
        <v>2719</v>
      </c>
      <c r="G1626" s="101">
        <v>0</v>
      </c>
      <c r="H1626" s="104">
        <v>969</v>
      </c>
      <c r="I1626" s="100">
        <v>-8</v>
      </c>
      <c r="J1626" s="105">
        <v>1365</v>
      </c>
      <c r="K1626" s="101">
        <v>-3.0000000000000001E-3</v>
      </c>
      <c r="L1626" s="102">
        <v>1316</v>
      </c>
    </row>
    <row r="1627" spans="1:12" s="106" customFormat="1" x14ac:dyDescent="0.25">
      <c r="A1627" s="98" t="s">
        <v>3071</v>
      </c>
      <c r="B1627" s="99" t="s">
        <v>3072</v>
      </c>
      <c r="C1627" s="100">
        <v>4917</v>
      </c>
      <c r="D1627" s="101">
        <v>0</v>
      </c>
      <c r="E1627" s="102">
        <v>581</v>
      </c>
      <c r="F1627" s="103">
        <v>4634</v>
      </c>
      <c r="G1627" s="101">
        <v>0</v>
      </c>
      <c r="H1627" s="104">
        <v>594</v>
      </c>
      <c r="I1627" s="100">
        <v>283</v>
      </c>
      <c r="J1627" s="105">
        <v>447</v>
      </c>
      <c r="K1627" s="101">
        <v>6.0999999999999999E-2</v>
      </c>
      <c r="L1627" s="102">
        <v>717</v>
      </c>
    </row>
    <row r="1628" spans="1:12" s="106" customFormat="1" x14ac:dyDescent="0.25">
      <c r="A1628" s="98" t="s">
        <v>3073</v>
      </c>
      <c r="B1628" s="99" t="s">
        <v>3074</v>
      </c>
      <c r="C1628" s="100">
        <v>4816</v>
      </c>
      <c r="D1628" s="101">
        <v>0</v>
      </c>
      <c r="E1628" s="102">
        <v>593</v>
      </c>
      <c r="F1628" s="103">
        <v>4984</v>
      </c>
      <c r="G1628" s="101">
        <v>0</v>
      </c>
      <c r="H1628" s="104">
        <v>546</v>
      </c>
      <c r="I1628" s="100">
        <v>-168</v>
      </c>
      <c r="J1628" s="105">
        <v>2226</v>
      </c>
      <c r="K1628" s="101">
        <v>-3.4000000000000002E-2</v>
      </c>
      <c r="L1628" s="102">
        <v>1643</v>
      </c>
    </row>
    <row r="1629" spans="1:12" s="106" customFormat="1" x14ac:dyDescent="0.25">
      <c r="A1629" s="98" t="s">
        <v>3075</v>
      </c>
      <c r="B1629" s="99" t="s">
        <v>3076</v>
      </c>
      <c r="C1629" s="100">
        <v>5652</v>
      </c>
      <c r="D1629" s="101">
        <v>0</v>
      </c>
      <c r="E1629" s="102">
        <v>498</v>
      </c>
      <c r="F1629" s="103">
        <v>5955</v>
      </c>
      <c r="G1629" s="101">
        <v>0</v>
      </c>
      <c r="H1629" s="104">
        <v>453</v>
      </c>
      <c r="I1629" s="100">
        <v>-303</v>
      </c>
      <c r="J1629" s="105">
        <v>2365</v>
      </c>
      <c r="K1629" s="101">
        <v>-5.0999999999999997E-2</v>
      </c>
      <c r="L1629" s="102">
        <v>1842</v>
      </c>
    </row>
    <row r="1630" spans="1:12" s="106" customFormat="1" x14ac:dyDescent="0.25">
      <c r="A1630" s="98" t="s">
        <v>3077</v>
      </c>
      <c r="B1630" s="99" t="s">
        <v>748</v>
      </c>
      <c r="C1630" s="100">
        <v>2378</v>
      </c>
      <c r="D1630" s="101">
        <v>0</v>
      </c>
      <c r="E1630" s="102">
        <v>1104</v>
      </c>
      <c r="F1630" s="103">
        <v>2557</v>
      </c>
      <c r="G1630" s="101">
        <v>0</v>
      </c>
      <c r="H1630" s="104">
        <v>1021</v>
      </c>
      <c r="I1630" s="100">
        <v>-179</v>
      </c>
      <c r="J1630" s="105">
        <v>2244</v>
      </c>
      <c r="K1630" s="101">
        <v>-7.0000000000000007E-2</v>
      </c>
      <c r="L1630" s="102">
        <v>2011</v>
      </c>
    </row>
    <row r="1631" spans="1:12" s="106" customFormat="1" x14ac:dyDescent="0.25">
      <c r="A1631" s="98" t="s">
        <v>3078</v>
      </c>
      <c r="B1631" s="99" t="s">
        <v>3079</v>
      </c>
      <c r="C1631" s="100">
        <v>1276</v>
      </c>
      <c r="D1631" s="101">
        <v>0</v>
      </c>
      <c r="E1631" s="102">
        <v>1607</v>
      </c>
      <c r="F1631" s="103">
        <v>1226</v>
      </c>
      <c r="G1631" s="101">
        <v>0</v>
      </c>
      <c r="H1631" s="104">
        <v>1641</v>
      </c>
      <c r="I1631" s="100">
        <v>50</v>
      </c>
      <c r="J1631" s="105">
        <v>932</v>
      </c>
      <c r="K1631" s="101">
        <v>4.1000000000000002E-2</v>
      </c>
      <c r="L1631" s="102">
        <v>891</v>
      </c>
    </row>
    <row r="1632" spans="1:12" s="106" customFormat="1" x14ac:dyDescent="0.25">
      <c r="A1632" s="98" t="s">
        <v>3080</v>
      </c>
      <c r="B1632" s="99" t="s">
        <v>1154</v>
      </c>
      <c r="C1632" s="100">
        <v>4520</v>
      </c>
      <c r="D1632" s="101">
        <v>0</v>
      </c>
      <c r="E1632" s="102">
        <v>628</v>
      </c>
      <c r="F1632" s="103">
        <v>3995</v>
      </c>
      <c r="G1632" s="101">
        <v>0</v>
      </c>
      <c r="H1632" s="104">
        <v>696</v>
      </c>
      <c r="I1632" s="100">
        <v>525</v>
      </c>
      <c r="J1632" s="105">
        <v>302</v>
      </c>
      <c r="K1632" s="101">
        <v>0.13100000000000001</v>
      </c>
      <c r="L1632" s="102">
        <v>363</v>
      </c>
    </row>
    <row r="1633" spans="1:12" s="106" customFormat="1" x14ac:dyDescent="0.25">
      <c r="A1633" s="98" t="s">
        <v>3081</v>
      </c>
      <c r="B1633" s="99" t="s">
        <v>3082</v>
      </c>
      <c r="C1633" s="100">
        <v>4214</v>
      </c>
      <c r="D1633" s="101">
        <v>0</v>
      </c>
      <c r="E1633" s="102">
        <v>680</v>
      </c>
      <c r="F1633" s="103">
        <v>4579</v>
      </c>
      <c r="G1633" s="101">
        <v>0</v>
      </c>
      <c r="H1633" s="104">
        <v>604</v>
      </c>
      <c r="I1633" s="100">
        <v>-365</v>
      </c>
      <c r="J1633" s="105">
        <v>2406</v>
      </c>
      <c r="K1633" s="101">
        <v>-0.08</v>
      </c>
      <c r="L1633" s="102">
        <v>2095</v>
      </c>
    </row>
    <row r="1634" spans="1:12" s="106" customFormat="1" x14ac:dyDescent="0.25">
      <c r="A1634" s="98" t="s">
        <v>3083</v>
      </c>
      <c r="B1634" s="99" t="s">
        <v>3084</v>
      </c>
      <c r="C1634" s="100">
        <v>3467</v>
      </c>
      <c r="D1634" s="101">
        <v>0</v>
      </c>
      <c r="E1634" s="102">
        <v>810</v>
      </c>
      <c r="F1634" s="103">
        <v>3323</v>
      </c>
      <c r="G1634" s="101">
        <v>0</v>
      </c>
      <c r="H1634" s="104">
        <v>821</v>
      </c>
      <c r="I1634" s="100">
        <v>144</v>
      </c>
      <c r="J1634" s="105">
        <v>642</v>
      </c>
      <c r="K1634" s="101">
        <v>4.2999999999999997E-2</v>
      </c>
      <c r="L1634" s="102">
        <v>866</v>
      </c>
    </row>
    <row r="1635" spans="1:12" s="106" customFormat="1" x14ac:dyDescent="0.25">
      <c r="A1635" s="98" t="s">
        <v>3085</v>
      </c>
      <c r="B1635" s="99" t="s">
        <v>126</v>
      </c>
      <c r="C1635" s="100">
        <v>1757</v>
      </c>
      <c r="D1635" s="101">
        <v>0</v>
      </c>
      <c r="E1635" s="102">
        <v>1351</v>
      </c>
      <c r="F1635" s="103">
        <v>1601</v>
      </c>
      <c r="G1635" s="101">
        <v>0</v>
      </c>
      <c r="H1635" s="104">
        <v>1418</v>
      </c>
      <c r="I1635" s="100">
        <v>156</v>
      </c>
      <c r="J1635" s="105">
        <v>615</v>
      </c>
      <c r="K1635" s="101">
        <v>9.7000000000000003E-2</v>
      </c>
      <c r="L1635" s="102">
        <v>502</v>
      </c>
    </row>
    <row r="1636" spans="1:12" s="106" customFormat="1" x14ac:dyDescent="0.25">
      <c r="A1636" s="98" t="s">
        <v>3086</v>
      </c>
      <c r="B1636" s="99" t="s">
        <v>3087</v>
      </c>
      <c r="C1636" s="100">
        <v>3531</v>
      </c>
      <c r="D1636" s="101">
        <v>0</v>
      </c>
      <c r="E1636" s="102">
        <v>797</v>
      </c>
      <c r="F1636" s="103">
        <v>3643</v>
      </c>
      <c r="G1636" s="101">
        <v>0</v>
      </c>
      <c r="H1636" s="104">
        <v>758</v>
      </c>
      <c r="I1636" s="100">
        <v>-112</v>
      </c>
      <c r="J1636" s="105">
        <v>2061</v>
      </c>
      <c r="K1636" s="101">
        <v>-3.1E-2</v>
      </c>
      <c r="L1636" s="102">
        <v>1617</v>
      </c>
    </row>
    <row r="1637" spans="1:12" s="106" customFormat="1" x14ac:dyDescent="0.25">
      <c r="A1637" s="98" t="s">
        <v>3088</v>
      </c>
      <c r="B1637" s="99" t="s">
        <v>574</v>
      </c>
      <c r="C1637" s="100">
        <v>11076</v>
      </c>
      <c r="D1637" s="101">
        <v>1E-3</v>
      </c>
      <c r="E1637" s="102">
        <v>218</v>
      </c>
      <c r="F1637" s="103">
        <v>11488</v>
      </c>
      <c r="G1637" s="101">
        <v>1E-3</v>
      </c>
      <c r="H1637" s="104">
        <v>196</v>
      </c>
      <c r="I1637" s="100">
        <v>-412</v>
      </c>
      <c r="J1637" s="105">
        <v>2425</v>
      </c>
      <c r="K1637" s="101">
        <v>-3.5999999999999997E-2</v>
      </c>
      <c r="L1637" s="102">
        <v>1672</v>
      </c>
    </row>
    <row r="1638" spans="1:12" s="106" customFormat="1" x14ac:dyDescent="0.25">
      <c r="A1638" s="98" t="s">
        <v>3089</v>
      </c>
      <c r="B1638" s="99" t="s">
        <v>3090</v>
      </c>
      <c r="C1638" s="100">
        <v>2791</v>
      </c>
      <c r="D1638" s="101">
        <v>0</v>
      </c>
      <c r="E1638" s="102">
        <v>966</v>
      </c>
      <c r="F1638" s="103">
        <v>2888</v>
      </c>
      <c r="G1638" s="101">
        <v>0</v>
      </c>
      <c r="H1638" s="104">
        <v>925</v>
      </c>
      <c r="I1638" s="100">
        <v>-97</v>
      </c>
      <c r="J1638" s="105">
        <v>2005</v>
      </c>
      <c r="K1638" s="101">
        <v>-3.4000000000000002E-2</v>
      </c>
      <c r="L1638" s="102">
        <v>1643</v>
      </c>
    </row>
    <row r="1639" spans="1:12" s="106" customFormat="1" x14ac:dyDescent="0.25">
      <c r="A1639" s="98" t="s">
        <v>3091</v>
      </c>
      <c r="B1639" s="99" t="s">
        <v>3092</v>
      </c>
      <c r="C1639" s="100">
        <v>9549</v>
      </c>
      <c r="D1639" s="101">
        <v>1E-3</v>
      </c>
      <c r="E1639" s="102">
        <v>269</v>
      </c>
      <c r="F1639" s="103">
        <v>9000</v>
      </c>
      <c r="G1639" s="101">
        <v>1E-3</v>
      </c>
      <c r="H1639" s="104">
        <v>267</v>
      </c>
      <c r="I1639" s="100">
        <v>549</v>
      </c>
      <c r="J1639" s="105">
        <v>291</v>
      </c>
      <c r="K1639" s="101">
        <v>6.0999999999999999E-2</v>
      </c>
      <c r="L1639" s="102">
        <v>717</v>
      </c>
    </row>
    <row r="1640" spans="1:12" s="106" customFormat="1" x14ac:dyDescent="0.25">
      <c r="A1640" s="98" t="s">
        <v>3093</v>
      </c>
      <c r="B1640" s="99" t="s">
        <v>3094</v>
      </c>
      <c r="C1640" s="100">
        <v>25340</v>
      </c>
      <c r="D1640" s="101">
        <v>2E-3</v>
      </c>
      <c r="E1640" s="102">
        <v>59</v>
      </c>
      <c r="F1640" s="103">
        <v>23329</v>
      </c>
      <c r="G1640" s="101">
        <v>2E-3</v>
      </c>
      <c r="H1640" s="104">
        <v>62</v>
      </c>
      <c r="I1640" s="100">
        <v>2011</v>
      </c>
      <c r="J1640" s="105">
        <v>96</v>
      </c>
      <c r="K1640" s="101">
        <v>8.5999999999999993E-2</v>
      </c>
      <c r="L1640" s="102">
        <v>553</v>
      </c>
    </row>
    <row r="1641" spans="1:12" s="106" customFormat="1" x14ac:dyDescent="0.25">
      <c r="A1641" s="98" t="s">
        <v>3095</v>
      </c>
      <c r="B1641" s="99" t="s">
        <v>3096</v>
      </c>
      <c r="C1641" s="100">
        <v>1196</v>
      </c>
      <c r="D1641" s="101">
        <v>0</v>
      </c>
      <c r="E1641" s="102">
        <v>1670</v>
      </c>
      <c r="F1641" s="103">
        <v>1243</v>
      </c>
      <c r="G1641" s="101">
        <v>0</v>
      </c>
      <c r="H1641" s="104">
        <v>1629</v>
      </c>
      <c r="I1641" s="100">
        <v>-47</v>
      </c>
      <c r="J1641" s="105">
        <v>1729</v>
      </c>
      <c r="K1641" s="101">
        <v>-3.7999999999999999E-2</v>
      </c>
      <c r="L1641" s="102">
        <v>1696</v>
      </c>
    </row>
    <row r="1642" spans="1:12" s="106" customFormat="1" x14ac:dyDescent="0.25">
      <c r="A1642" s="98" t="s">
        <v>3097</v>
      </c>
      <c r="B1642" s="99" t="s">
        <v>3098</v>
      </c>
      <c r="C1642" s="100">
        <v>1392</v>
      </c>
      <c r="D1642" s="101">
        <v>0</v>
      </c>
      <c r="E1642" s="102">
        <v>1539</v>
      </c>
      <c r="F1642" s="103">
        <v>1541</v>
      </c>
      <c r="G1642" s="101">
        <v>0</v>
      </c>
      <c r="H1642" s="104">
        <v>1447</v>
      </c>
      <c r="I1642" s="100">
        <v>-149</v>
      </c>
      <c r="J1642" s="105">
        <v>2182</v>
      </c>
      <c r="K1642" s="101">
        <v>-9.7000000000000003E-2</v>
      </c>
      <c r="L1642" s="102">
        <v>2231</v>
      </c>
    </row>
    <row r="1643" spans="1:12" s="106" customFormat="1" x14ac:dyDescent="0.25">
      <c r="A1643" s="98" t="s">
        <v>3099</v>
      </c>
      <c r="B1643" s="99" t="s">
        <v>3100</v>
      </c>
      <c r="C1643" s="100">
        <v>2443</v>
      </c>
      <c r="D1643" s="101">
        <v>0</v>
      </c>
      <c r="E1643" s="102">
        <v>1082</v>
      </c>
      <c r="F1643" s="103">
        <v>2568</v>
      </c>
      <c r="G1643" s="101">
        <v>0</v>
      </c>
      <c r="H1643" s="104">
        <v>1018</v>
      </c>
      <c r="I1643" s="100">
        <v>-125</v>
      </c>
      <c r="J1643" s="105">
        <v>2117</v>
      </c>
      <c r="K1643" s="101">
        <v>-4.9000000000000002E-2</v>
      </c>
      <c r="L1643" s="102">
        <v>1813</v>
      </c>
    </row>
    <row r="1644" spans="1:12" s="106" customFormat="1" x14ac:dyDescent="0.25">
      <c r="A1644" s="98" t="s">
        <v>3101</v>
      </c>
      <c r="B1644" s="99" t="s">
        <v>140</v>
      </c>
      <c r="C1644" s="100">
        <v>2244</v>
      </c>
      <c r="D1644" s="101">
        <v>0</v>
      </c>
      <c r="E1644" s="102">
        <v>1155</v>
      </c>
      <c r="F1644" s="103">
        <v>2104</v>
      </c>
      <c r="G1644" s="101">
        <v>0</v>
      </c>
      <c r="H1644" s="104">
        <v>1189</v>
      </c>
      <c r="I1644" s="100">
        <v>140</v>
      </c>
      <c r="J1644" s="105">
        <v>650</v>
      </c>
      <c r="K1644" s="101">
        <v>6.7000000000000004E-2</v>
      </c>
      <c r="L1644" s="102">
        <v>678</v>
      </c>
    </row>
    <row r="1645" spans="1:12" s="106" customFormat="1" x14ac:dyDescent="0.25">
      <c r="A1645" s="98" t="s">
        <v>3102</v>
      </c>
      <c r="B1645" s="99" t="s">
        <v>1162</v>
      </c>
      <c r="C1645" s="100">
        <v>4646</v>
      </c>
      <c r="D1645" s="101">
        <v>0</v>
      </c>
      <c r="E1645" s="102">
        <v>610</v>
      </c>
      <c r="F1645" s="103">
        <v>4453</v>
      </c>
      <c r="G1645" s="101">
        <v>0</v>
      </c>
      <c r="H1645" s="104">
        <v>628</v>
      </c>
      <c r="I1645" s="100">
        <v>193</v>
      </c>
      <c r="J1645" s="105">
        <v>548</v>
      </c>
      <c r="K1645" s="101">
        <v>4.2999999999999997E-2</v>
      </c>
      <c r="L1645" s="102">
        <v>866</v>
      </c>
    </row>
    <row r="1646" spans="1:12" s="106" customFormat="1" x14ac:dyDescent="0.25">
      <c r="A1646" s="98" t="s">
        <v>3103</v>
      </c>
      <c r="B1646" s="99" t="s">
        <v>3104</v>
      </c>
      <c r="C1646" s="100">
        <v>98</v>
      </c>
      <c r="D1646" s="101">
        <v>0</v>
      </c>
      <c r="E1646" s="102">
        <v>2534</v>
      </c>
      <c r="F1646" s="103">
        <v>144</v>
      </c>
      <c r="G1646" s="101">
        <v>0</v>
      </c>
      <c r="H1646" s="104">
        <v>2512</v>
      </c>
      <c r="I1646" s="100">
        <v>-46</v>
      </c>
      <c r="J1646" s="105">
        <v>1713</v>
      </c>
      <c r="K1646" s="101">
        <v>-0.31900000000000001</v>
      </c>
      <c r="L1646" s="102">
        <v>2559</v>
      </c>
    </row>
    <row r="1647" spans="1:12" s="106" customFormat="1" x14ac:dyDescent="0.25">
      <c r="A1647" s="98" t="s">
        <v>3105</v>
      </c>
      <c r="B1647" s="99" t="s">
        <v>3106</v>
      </c>
      <c r="C1647" s="100">
        <v>4442</v>
      </c>
      <c r="D1647" s="101">
        <v>0</v>
      </c>
      <c r="E1647" s="102">
        <v>640</v>
      </c>
      <c r="F1647" s="103">
        <v>4584</v>
      </c>
      <c r="G1647" s="101">
        <v>0</v>
      </c>
      <c r="H1647" s="104">
        <v>602</v>
      </c>
      <c r="I1647" s="100">
        <v>-142</v>
      </c>
      <c r="J1647" s="105">
        <v>2163</v>
      </c>
      <c r="K1647" s="101">
        <v>-3.1E-2</v>
      </c>
      <c r="L1647" s="102">
        <v>1617</v>
      </c>
    </row>
    <row r="1648" spans="1:12" s="106" customFormat="1" x14ac:dyDescent="0.25">
      <c r="A1648" s="98" t="s">
        <v>3107</v>
      </c>
      <c r="B1648" s="99" t="s">
        <v>3108</v>
      </c>
      <c r="C1648" s="100">
        <v>13182</v>
      </c>
      <c r="D1648" s="101">
        <v>1E-3</v>
      </c>
      <c r="E1648" s="102">
        <v>182</v>
      </c>
      <c r="F1648" s="103">
        <v>13855</v>
      </c>
      <c r="G1648" s="101">
        <v>1E-3</v>
      </c>
      <c r="H1648" s="104">
        <v>151</v>
      </c>
      <c r="I1648" s="100">
        <v>-673</v>
      </c>
      <c r="J1648" s="105">
        <v>2504</v>
      </c>
      <c r="K1648" s="101">
        <v>-4.9000000000000002E-2</v>
      </c>
      <c r="L1648" s="102">
        <v>1813</v>
      </c>
    </row>
    <row r="1649" spans="1:12" s="106" customFormat="1" x14ac:dyDescent="0.25">
      <c r="A1649" s="98" t="s">
        <v>3109</v>
      </c>
      <c r="B1649" s="99" t="s">
        <v>3110</v>
      </c>
      <c r="C1649" s="100">
        <v>6999</v>
      </c>
      <c r="D1649" s="101">
        <v>1E-3</v>
      </c>
      <c r="E1649" s="102">
        <v>399</v>
      </c>
      <c r="F1649" s="103">
        <v>7145</v>
      </c>
      <c r="G1649" s="101">
        <v>1E-3</v>
      </c>
      <c r="H1649" s="104">
        <v>352</v>
      </c>
      <c r="I1649" s="100">
        <v>-146</v>
      </c>
      <c r="J1649" s="105">
        <v>2173</v>
      </c>
      <c r="K1649" s="101">
        <v>-0.02</v>
      </c>
      <c r="L1649" s="102">
        <v>1500</v>
      </c>
    </row>
    <row r="1650" spans="1:12" s="106" customFormat="1" x14ac:dyDescent="0.25">
      <c r="A1650" s="98" t="s">
        <v>3111</v>
      </c>
      <c r="B1650" s="99" t="s">
        <v>3112</v>
      </c>
      <c r="C1650" s="100">
        <v>1487</v>
      </c>
      <c r="D1650" s="101">
        <v>0</v>
      </c>
      <c r="E1650" s="102">
        <v>1494</v>
      </c>
      <c r="F1650" s="103">
        <v>1502</v>
      </c>
      <c r="G1650" s="101">
        <v>0</v>
      </c>
      <c r="H1650" s="104">
        <v>1464</v>
      </c>
      <c r="I1650" s="100">
        <v>-15</v>
      </c>
      <c r="J1650" s="105">
        <v>1447</v>
      </c>
      <c r="K1650" s="101">
        <v>-0.01</v>
      </c>
      <c r="L1650" s="102">
        <v>1397</v>
      </c>
    </row>
    <row r="1651" spans="1:12" s="106" customFormat="1" x14ac:dyDescent="0.25">
      <c r="A1651" s="98" t="s">
        <v>3113</v>
      </c>
      <c r="B1651" s="99" t="s">
        <v>3114</v>
      </c>
      <c r="C1651" s="100">
        <v>2049</v>
      </c>
      <c r="D1651" s="101">
        <v>0</v>
      </c>
      <c r="E1651" s="102">
        <v>1222</v>
      </c>
      <c r="F1651" s="103">
        <v>2110</v>
      </c>
      <c r="G1651" s="101">
        <v>0</v>
      </c>
      <c r="H1651" s="104">
        <v>1186</v>
      </c>
      <c r="I1651" s="100">
        <v>-61</v>
      </c>
      <c r="J1651" s="105">
        <v>1821</v>
      </c>
      <c r="K1651" s="101">
        <v>-2.9000000000000001E-2</v>
      </c>
      <c r="L1651" s="102">
        <v>1600</v>
      </c>
    </row>
    <row r="1652" spans="1:12" s="106" customFormat="1" x14ac:dyDescent="0.25">
      <c r="A1652" s="98" t="s">
        <v>3115</v>
      </c>
      <c r="B1652" s="99" t="s">
        <v>3116</v>
      </c>
      <c r="C1652" s="100">
        <v>4480</v>
      </c>
      <c r="D1652" s="101">
        <v>0</v>
      </c>
      <c r="E1652" s="102">
        <v>633</v>
      </c>
      <c r="F1652" s="103">
        <v>4694</v>
      </c>
      <c r="G1652" s="101">
        <v>0</v>
      </c>
      <c r="H1652" s="104">
        <v>588</v>
      </c>
      <c r="I1652" s="100">
        <v>-214</v>
      </c>
      <c r="J1652" s="105">
        <v>2290</v>
      </c>
      <c r="K1652" s="101">
        <v>-4.5999999999999999E-2</v>
      </c>
      <c r="L1652" s="102">
        <v>1788</v>
      </c>
    </row>
    <row r="1653" spans="1:12" s="106" customFormat="1" x14ac:dyDescent="0.25">
      <c r="A1653" s="98" t="s">
        <v>3117</v>
      </c>
      <c r="B1653" s="99" t="s">
        <v>3118</v>
      </c>
      <c r="C1653" s="100">
        <v>500</v>
      </c>
      <c r="D1653" s="101">
        <v>0</v>
      </c>
      <c r="E1653" s="102">
        <v>2197</v>
      </c>
      <c r="F1653" s="103">
        <v>723</v>
      </c>
      <c r="G1653" s="101">
        <v>0</v>
      </c>
      <c r="H1653" s="104">
        <v>2016</v>
      </c>
      <c r="I1653" s="100">
        <v>-223</v>
      </c>
      <c r="J1653" s="105">
        <v>2296</v>
      </c>
      <c r="K1653" s="101">
        <v>-0.308</v>
      </c>
      <c r="L1653" s="102">
        <v>2556</v>
      </c>
    </row>
    <row r="1654" spans="1:12" s="106" customFormat="1" x14ac:dyDescent="0.25">
      <c r="A1654" s="98" t="s">
        <v>3119</v>
      </c>
      <c r="B1654" s="99" t="s">
        <v>3120</v>
      </c>
      <c r="C1654" s="100">
        <v>3508</v>
      </c>
      <c r="D1654" s="101">
        <v>0</v>
      </c>
      <c r="E1654" s="102">
        <v>804</v>
      </c>
      <c r="F1654" s="103">
        <v>3206</v>
      </c>
      <c r="G1654" s="101">
        <v>0</v>
      </c>
      <c r="H1654" s="104">
        <v>850</v>
      </c>
      <c r="I1654" s="100">
        <v>302</v>
      </c>
      <c r="J1654" s="105">
        <v>427</v>
      </c>
      <c r="K1654" s="101">
        <v>9.4E-2</v>
      </c>
      <c r="L1654" s="102">
        <v>511</v>
      </c>
    </row>
    <row r="1655" spans="1:12" s="106" customFormat="1" x14ac:dyDescent="0.25">
      <c r="A1655" s="98" t="s">
        <v>3121</v>
      </c>
      <c r="B1655" s="99" t="s">
        <v>3122</v>
      </c>
      <c r="C1655" s="100">
        <v>2845</v>
      </c>
      <c r="D1655" s="101">
        <v>0</v>
      </c>
      <c r="E1655" s="102">
        <v>952</v>
      </c>
      <c r="F1655" s="103">
        <v>2952</v>
      </c>
      <c r="G1655" s="101">
        <v>0</v>
      </c>
      <c r="H1655" s="104">
        <v>917</v>
      </c>
      <c r="I1655" s="100">
        <v>-107</v>
      </c>
      <c r="J1655" s="105">
        <v>2043</v>
      </c>
      <c r="K1655" s="101">
        <v>-3.5999999999999997E-2</v>
      </c>
      <c r="L1655" s="102">
        <v>1672</v>
      </c>
    </row>
    <row r="1656" spans="1:12" s="106" customFormat="1" x14ac:dyDescent="0.25">
      <c r="A1656" s="98" t="s">
        <v>3123</v>
      </c>
      <c r="B1656" s="99" t="s">
        <v>3124</v>
      </c>
      <c r="C1656" s="100">
        <v>10465</v>
      </c>
      <c r="D1656" s="101">
        <v>1E-3</v>
      </c>
      <c r="E1656" s="102">
        <v>242</v>
      </c>
      <c r="F1656" s="103">
        <v>10955</v>
      </c>
      <c r="G1656" s="101">
        <v>1E-3</v>
      </c>
      <c r="H1656" s="104">
        <v>208</v>
      </c>
      <c r="I1656" s="100">
        <v>-490</v>
      </c>
      <c r="J1656" s="105">
        <v>2455</v>
      </c>
      <c r="K1656" s="101">
        <v>-4.4999999999999998E-2</v>
      </c>
      <c r="L1656" s="102">
        <v>1777</v>
      </c>
    </row>
    <row r="1657" spans="1:12" s="106" customFormat="1" x14ac:dyDescent="0.25">
      <c r="A1657" s="98" t="s">
        <v>3125</v>
      </c>
      <c r="B1657" s="99" t="s">
        <v>3126</v>
      </c>
      <c r="C1657" s="100">
        <v>1583</v>
      </c>
      <c r="D1657" s="101">
        <v>0</v>
      </c>
      <c r="E1657" s="102">
        <v>1431</v>
      </c>
      <c r="F1657" s="103">
        <v>1528</v>
      </c>
      <c r="G1657" s="101">
        <v>0</v>
      </c>
      <c r="H1657" s="104">
        <v>1454</v>
      </c>
      <c r="I1657" s="100">
        <v>55</v>
      </c>
      <c r="J1657" s="105">
        <v>908</v>
      </c>
      <c r="K1657" s="101">
        <v>3.5999999999999997E-2</v>
      </c>
      <c r="L1657" s="102">
        <v>931</v>
      </c>
    </row>
    <row r="1658" spans="1:12" s="106" customFormat="1" x14ac:dyDescent="0.25">
      <c r="A1658" s="98" t="s">
        <v>3127</v>
      </c>
      <c r="B1658" s="99" t="s">
        <v>3128</v>
      </c>
      <c r="C1658" s="100">
        <v>1155</v>
      </c>
      <c r="D1658" s="101">
        <v>0</v>
      </c>
      <c r="E1658" s="102">
        <v>1695</v>
      </c>
      <c r="F1658" s="103">
        <v>1096</v>
      </c>
      <c r="G1658" s="101">
        <v>0</v>
      </c>
      <c r="H1658" s="104">
        <v>1734</v>
      </c>
      <c r="I1658" s="100">
        <v>59</v>
      </c>
      <c r="J1658" s="105">
        <v>889</v>
      </c>
      <c r="K1658" s="101">
        <v>5.3999999999999999E-2</v>
      </c>
      <c r="L1658" s="102">
        <v>775</v>
      </c>
    </row>
    <row r="1659" spans="1:12" s="106" customFormat="1" x14ac:dyDescent="0.25">
      <c r="A1659" s="98" t="s">
        <v>3129</v>
      </c>
      <c r="B1659" s="99" t="s">
        <v>3130</v>
      </c>
      <c r="C1659" s="100">
        <v>227</v>
      </c>
      <c r="D1659" s="101">
        <v>0</v>
      </c>
      <c r="E1659" s="102">
        <v>2439</v>
      </c>
      <c r="F1659" s="103">
        <v>215</v>
      </c>
      <c r="G1659" s="101">
        <v>0</v>
      </c>
      <c r="H1659" s="104">
        <v>2463</v>
      </c>
      <c r="I1659" s="100">
        <v>12</v>
      </c>
      <c r="J1659" s="105">
        <v>1173</v>
      </c>
      <c r="K1659" s="101">
        <v>5.6000000000000001E-2</v>
      </c>
      <c r="L1659" s="102">
        <v>753</v>
      </c>
    </row>
    <row r="1660" spans="1:12" s="106" customFormat="1" x14ac:dyDescent="0.25">
      <c r="A1660" s="98" t="s">
        <v>3131</v>
      </c>
      <c r="B1660" s="99" t="s">
        <v>3132</v>
      </c>
      <c r="C1660" s="100">
        <v>5374</v>
      </c>
      <c r="D1660" s="101">
        <v>0</v>
      </c>
      <c r="E1660" s="102">
        <v>527</v>
      </c>
      <c r="F1660" s="103">
        <v>5006</v>
      </c>
      <c r="G1660" s="101">
        <v>0</v>
      </c>
      <c r="H1660" s="104">
        <v>542</v>
      </c>
      <c r="I1660" s="100">
        <v>368</v>
      </c>
      <c r="J1660" s="105">
        <v>387</v>
      </c>
      <c r="K1660" s="101">
        <v>7.3999999999999996E-2</v>
      </c>
      <c r="L1660" s="102">
        <v>626</v>
      </c>
    </row>
    <row r="1661" spans="1:12" s="106" customFormat="1" x14ac:dyDescent="0.25">
      <c r="A1661" s="98" t="s">
        <v>3133</v>
      </c>
      <c r="B1661" s="99" t="s">
        <v>3134</v>
      </c>
      <c r="C1661" s="100">
        <v>679</v>
      </c>
      <c r="D1661" s="101">
        <v>0</v>
      </c>
      <c r="E1661" s="102">
        <v>2046</v>
      </c>
      <c r="F1661" s="103">
        <v>671</v>
      </c>
      <c r="G1661" s="101">
        <v>0</v>
      </c>
      <c r="H1661" s="104">
        <v>2060</v>
      </c>
      <c r="I1661" s="100">
        <v>8</v>
      </c>
      <c r="J1661" s="105">
        <v>1204</v>
      </c>
      <c r="K1661" s="101">
        <v>1.2E-2</v>
      </c>
      <c r="L1661" s="102">
        <v>1153</v>
      </c>
    </row>
    <row r="1662" spans="1:12" s="106" customFormat="1" x14ac:dyDescent="0.25">
      <c r="A1662" s="98" t="s">
        <v>3135</v>
      </c>
      <c r="B1662" s="99" t="s">
        <v>3136</v>
      </c>
      <c r="C1662" s="100">
        <v>308</v>
      </c>
      <c r="D1662" s="101">
        <v>0</v>
      </c>
      <c r="E1662" s="102">
        <v>2371</v>
      </c>
      <c r="F1662" s="103">
        <v>269</v>
      </c>
      <c r="G1662" s="101">
        <v>0</v>
      </c>
      <c r="H1662" s="104">
        <v>2412</v>
      </c>
      <c r="I1662" s="100">
        <v>39</v>
      </c>
      <c r="J1662" s="105">
        <v>985</v>
      </c>
      <c r="K1662" s="101">
        <v>0.14499999999999999</v>
      </c>
      <c r="L1662" s="102">
        <v>312</v>
      </c>
    </row>
    <row r="1663" spans="1:12" s="106" customFormat="1" x14ac:dyDescent="0.25">
      <c r="A1663" s="98" t="s">
        <v>3137</v>
      </c>
      <c r="B1663" s="99" t="s">
        <v>3138</v>
      </c>
      <c r="C1663" s="100">
        <v>7739</v>
      </c>
      <c r="D1663" s="101">
        <v>1E-3</v>
      </c>
      <c r="E1663" s="102">
        <v>345</v>
      </c>
      <c r="F1663" s="103">
        <v>8104</v>
      </c>
      <c r="G1663" s="101">
        <v>1E-3</v>
      </c>
      <c r="H1663" s="104">
        <v>301</v>
      </c>
      <c r="I1663" s="100">
        <v>-365</v>
      </c>
      <c r="J1663" s="105">
        <v>2406</v>
      </c>
      <c r="K1663" s="101">
        <v>-4.4999999999999998E-2</v>
      </c>
      <c r="L1663" s="102">
        <v>1777</v>
      </c>
    </row>
    <row r="1664" spans="1:12" s="106" customFormat="1" x14ac:dyDescent="0.25">
      <c r="A1664" s="98" t="s">
        <v>3139</v>
      </c>
      <c r="B1664" s="99" t="s">
        <v>3140</v>
      </c>
      <c r="C1664" s="100">
        <v>3368</v>
      </c>
      <c r="D1664" s="101">
        <v>0</v>
      </c>
      <c r="E1664" s="102">
        <v>830</v>
      </c>
      <c r="F1664" s="103">
        <v>3450</v>
      </c>
      <c r="G1664" s="101">
        <v>0</v>
      </c>
      <c r="H1664" s="104">
        <v>796</v>
      </c>
      <c r="I1664" s="100">
        <v>-82</v>
      </c>
      <c r="J1664" s="105">
        <v>1926</v>
      </c>
      <c r="K1664" s="101">
        <v>-2.4E-2</v>
      </c>
      <c r="L1664" s="102">
        <v>1552</v>
      </c>
    </row>
    <row r="1665" spans="1:12" s="106" customFormat="1" x14ac:dyDescent="0.25">
      <c r="A1665" s="98" t="s">
        <v>3141</v>
      </c>
      <c r="B1665" s="99" t="s">
        <v>3142</v>
      </c>
      <c r="C1665" s="100">
        <v>9961</v>
      </c>
      <c r="D1665" s="101">
        <v>1E-3</v>
      </c>
      <c r="E1665" s="102">
        <v>254</v>
      </c>
      <c r="F1665" s="103">
        <v>10906</v>
      </c>
      <c r="G1665" s="101">
        <v>1E-3</v>
      </c>
      <c r="H1665" s="104">
        <v>210</v>
      </c>
      <c r="I1665" s="100">
        <v>-945</v>
      </c>
      <c r="J1665" s="105">
        <v>2533</v>
      </c>
      <c r="K1665" s="101">
        <v>-8.6999999999999994E-2</v>
      </c>
      <c r="L1665" s="102">
        <v>2159</v>
      </c>
    </row>
    <row r="1666" spans="1:12" s="106" customFormat="1" x14ac:dyDescent="0.25">
      <c r="A1666" s="98" t="s">
        <v>3143</v>
      </c>
      <c r="B1666" s="99" t="s">
        <v>3144</v>
      </c>
      <c r="C1666" s="100">
        <v>5951</v>
      </c>
      <c r="D1666" s="101">
        <v>0</v>
      </c>
      <c r="E1666" s="102">
        <v>471</v>
      </c>
      <c r="F1666" s="103">
        <v>6507</v>
      </c>
      <c r="G1666" s="101">
        <v>1E-3</v>
      </c>
      <c r="H1666" s="104">
        <v>406</v>
      </c>
      <c r="I1666" s="100">
        <v>-556</v>
      </c>
      <c r="J1666" s="105">
        <v>2478</v>
      </c>
      <c r="K1666" s="101">
        <v>-8.5000000000000006E-2</v>
      </c>
      <c r="L1666" s="102">
        <v>2145</v>
      </c>
    </row>
    <row r="1667" spans="1:12" s="106" customFormat="1" x14ac:dyDescent="0.25">
      <c r="A1667" s="98" t="s">
        <v>3145</v>
      </c>
      <c r="B1667" s="99" t="s">
        <v>3146</v>
      </c>
      <c r="C1667" s="100">
        <v>1812</v>
      </c>
      <c r="D1667" s="101">
        <v>0</v>
      </c>
      <c r="E1667" s="102">
        <v>1326</v>
      </c>
      <c r="F1667" s="103">
        <v>2097</v>
      </c>
      <c r="G1667" s="101">
        <v>0</v>
      </c>
      <c r="H1667" s="104">
        <v>1192</v>
      </c>
      <c r="I1667" s="100">
        <v>-285</v>
      </c>
      <c r="J1667" s="105">
        <v>2355</v>
      </c>
      <c r="K1667" s="101">
        <v>-0.13600000000000001</v>
      </c>
      <c r="L1667" s="102">
        <v>2414</v>
      </c>
    </row>
    <row r="1668" spans="1:12" s="106" customFormat="1" x14ac:dyDescent="0.25">
      <c r="A1668" s="98" t="s">
        <v>3147</v>
      </c>
      <c r="B1668" s="99" t="s">
        <v>3148</v>
      </c>
      <c r="C1668" s="100">
        <v>979</v>
      </c>
      <c r="D1668" s="101">
        <v>0</v>
      </c>
      <c r="E1668" s="102">
        <v>1810</v>
      </c>
      <c r="F1668" s="103">
        <v>991</v>
      </c>
      <c r="G1668" s="101">
        <v>0</v>
      </c>
      <c r="H1668" s="104">
        <v>1805</v>
      </c>
      <c r="I1668" s="100">
        <v>-12</v>
      </c>
      <c r="J1668" s="105">
        <v>1410</v>
      </c>
      <c r="K1668" s="101">
        <v>-1.2E-2</v>
      </c>
      <c r="L1668" s="102">
        <v>1415</v>
      </c>
    </row>
    <row r="1669" spans="1:12" s="106" customFormat="1" x14ac:dyDescent="0.25">
      <c r="A1669" s="98" t="s">
        <v>3149</v>
      </c>
      <c r="B1669" s="99" t="s">
        <v>3150</v>
      </c>
      <c r="C1669" s="100">
        <v>3335</v>
      </c>
      <c r="D1669" s="101">
        <v>0</v>
      </c>
      <c r="E1669" s="102">
        <v>837</v>
      </c>
      <c r="F1669" s="103">
        <v>2460</v>
      </c>
      <c r="G1669" s="101">
        <v>0</v>
      </c>
      <c r="H1669" s="104">
        <v>1054</v>
      </c>
      <c r="I1669" s="100">
        <v>875</v>
      </c>
      <c r="J1669" s="105">
        <v>235</v>
      </c>
      <c r="K1669" s="101">
        <v>0.35599999999999998</v>
      </c>
      <c r="L1669" s="102">
        <v>80</v>
      </c>
    </row>
    <row r="1670" spans="1:12" s="106" customFormat="1" x14ac:dyDescent="0.25">
      <c r="A1670" s="98" t="s">
        <v>3151</v>
      </c>
      <c r="B1670" s="99" t="s">
        <v>364</v>
      </c>
      <c r="C1670" s="100">
        <v>2937</v>
      </c>
      <c r="D1670" s="101">
        <v>0</v>
      </c>
      <c r="E1670" s="102">
        <v>929</v>
      </c>
      <c r="F1670" s="103">
        <v>2742</v>
      </c>
      <c r="G1670" s="101">
        <v>0</v>
      </c>
      <c r="H1670" s="104">
        <v>961</v>
      </c>
      <c r="I1670" s="100">
        <v>195</v>
      </c>
      <c r="J1670" s="105">
        <v>545</v>
      </c>
      <c r="K1670" s="101">
        <v>7.0999999999999994E-2</v>
      </c>
      <c r="L1670" s="102">
        <v>642</v>
      </c>
    </row>
    <row r="1671" spans="1:12" s="106" customFormat="1" x14ac:dyDescent="0.25">
      <c r="A1671" s="98" t="s">
        <v>3152</v>
      </c>
      <c r="B1671" s="99" t="s">
        <v>1650</v>
      </c>
      <c r="C1671" s="100">
        <v>4254</v>
      </c>
      <c r="D1671" s="101">
        <v>0</v>
      </c>
      <c r="E1671" s="102">
        <v>674</v>
      </c>
      <c r="F1671" s="103">
        <v>4269</v>
      </c>
      <c r="G1671" s="101">
        <v>0</v>
      </c>
      <c r="H1671" s="104">
        <v>653</v>
      </c>
      <c r="I1671" s="100">
        <v>-15</v>
      </c>
      <c r="J1671" s="105">
        <v>1447</v>
      </c>
      <c r="K1671" s="101">
        <v>-4.0000000000000001E-3</v>
      </c>
      <c r="L1671" s="102">
        <v>1326</v>
      </c>
    </row>
    <row r="1672" spans="1:12" s="106" customFormat="1" x14ac:dyDescent="0.25">
      <c r="A1672" s="98" t="s">
        <v>3153</v>
      </c>
      <c r="B1672" s="99" t="s">
        <v>3154</v>
      </c>
      <c r="C1672" s="100">
        <v>838</v>
      </c>
      <c r="D1672" s="101">
        <v>0</v>
      </c>
      <c r="E1672" s="102">
        <v>1920</v>
      </c>
      <c r="F1672" s="103">
        <v>959</v>
      </c>
      <c r="G1672" s="101">
        <v>0</v>
      </c>
      <c r="H1672" s="104">
        <v>1827</v>
      </c>
      <c r="I1672" s="100">
        <v>-121</v>
      </c>
      <c r="J1672" s="105">
        <v>2106</v>
      </c>
      <c r="K1672" s="101">
        <v>-0.126</v>
      </c>
      <c r="L1672" s="102">
        <v>2382</v>
      </c>
    </row>
    <row r="1673" spans="1:12" s="106" customFormat="1" x14ac:dyDescent="0.25">
      <c r="A1673" s="98" t="s">
        <v>3155</v>
      </c>
      <c r="B1673" s="99" t="s">
        <v>3156</v>
      </c>
      <c r="C1673" s="100">
        <v>1115</v>
      </c>
      <c r="D1673" s="101">
        <v>0</v>
      </c>
      <c r="E1673" s="102">
        <v>1719</v>
      </c>
      <c r="F1673" s="103">
        <v>1112</v>
      </c>
      <c r="G1673" s="101">
        <v>0</v>
      </c>
      <c r="H1673" s="104">
        <v>1721</v>
      </c>
      <c r="I1673" s="100">
        <v>3</v>
      </c>
      <c r="J1673" s="105">
        <v>1246</v>
      </c>
      <c r="K1673" s="101">
        <v>3.0000000000000001E-3</v>
      </c>
      <c r="L1673" s="102">
        <v>1250</v>
      </c>
    </row>
    <row r="1674" spans="1:12" s="106" customFormat="1" x14ac:dyDescent="0.25">
      <c r="A1674" s="98" t="s">
        <v>3157</v>
      </c>
      <c r="B1674" s="99" t="s">
        <v>1869</v>
      </c>
      <c r="C1674" s="100">
        <v>4211</v>
      </c>
      <c r="D1674" s="101">
        <v>0</v>
      </c>
      <c r="E1674" s="102">
        <v>682</v>
      </c>
      <c r="F1674" s="103">
        <v>3652</v>
      </c>
      <c r="G1674" s="101">
        <v>0</v>
      </c>
      <c r="H1674" s="104">
        <v>755</v>
      </c>
      <c r="I1674" s="100">
        <v>559</v>
      </c>
      <c r="J1674" s="105">
        <v>287</v>
      </c>
      <c r="K1674" s="101">
        <v>0.153</v>
      </c>
      <c r="L1674" s="102">
        <v>295</v>
      </c>
    </row>
    <row r="1675" spans="1:12" s="106" customFormat="1" x14ac:dyDescent="0.25">
      <c r="A1675" s="98" t="s">
        <v>3158</v>
      </c>
      <c r="B1675" s="99" t="s">
        <v>3159</v>
      </c>
      <c r="C1675" s="100">
        <v>989</v>
      </c>
      <c r="D1675" s="101">
        <v>0</v>
      </c>
      <c r="E1675" s="102">
        <v>1805</v>
      </c>
      <c r="F1675" s="103">
        <v>1023</v>
      </c>
      <c r="G1675" s="101">
        <v>0</v>
      </c>
      <c r="H1675" s="104">
        <v>1779</v>
      </c>
      <c r="I1675" s="100">
        <v>-34</v>
      </c>
      <c r="J1675" s="105">
        <v>1610</v>
      </c>
      <c r="K1675" s="101">
        <v>-3.3000000000000002E-2</v>
      </c>
      <c r="L1675" s="102">
        <v>1626</v>
      </c>
    </row>
    <row r="1676" spans="1:12" s="106" customFormat="1" x14ac:dyDescent="0.25">
      <c r="A1676" s="98" t="s">
        <v>3160</v>
      </c>
      <c r="B1676" s="99" t="s">
        <v>3161</v>
      </c>
      <c r="C1676" s="100">
        <v>5062</v>
      </c>
      <c r="D1676" s="101">
        <v>0</v>
      </c>
      <c r="E1676" s="102">
        <v>570</v>
      </c>
      <c r="F1676" s="103">
        <v>5157</v>
      </c>
      <c r="G1676" s="101">
        <v>0</v>
      </c>
      <c r="H1676" s="104">
        <v>525</v>
      </c>
      <c r="I1676" s="100">
        <v>-95</v>
      </c>
      <c r="J1676" s="105">
        <v>1996</v>
      </c>
      <c r="K1676" s="101">
        <v>-1.7999999999999999E-2</v>
      </c>
      <c r="L1676" s="102">
        <v>1479</v>
      </c>
    </row>
    <row r="1677" spans="1:12" s="106" customFormat="1" x14ac:dyDescent="0.25">
      <c r="A1677" s="98" t="s">
        <v>3162</v>
      </c>
      <c r="B1677" s="99" t="s">
        <v>166</v>
      </c>
      <c r="C1677" s="100">
        <v>2042</v>
      </c>
      <c r="D1677" s="101">
        <v>0</v>
      </c>
      <c r="E1677" s="102">
        <v>1223</v>
      </c>
      <c r="F1677" s="103">
        <v>2100</v>
      </c>
      <c r="G1677" s="101">
        <v>0</v>
      </c>
      <c r="H1677" s="104">
        <v>1190</v>
      </c>
      <c r="I1677" s="100">
        <v>-58</v>
      </c>
      <c r="J1677" s="105">
        <v>1806</v>
      </c>
      <c r="K1677" s="101">
        <v>-2.8000000000000001E-2</v>
      </c>
      <c r="L1677" s="102">
        <v>1587</v>
      </c>
    </row>
    <row r="1678" spans="1:12" s="106" customFormat="1" x14ac:dyDescent="0.25">
      <c r="A1678" s="98" t="s">
        <v>3163</v>
      </c>
      <c r="B1678" s="99" t="s">
        <v>3164</v>
      </c>
      <c r="C1678" s="100">
        <v>584</v>
      </c>
      <c r="D1678" s="101">
        <v>0</v>
      </c>
      <c r="E1678" s="102">
        <v>2119</v>
      </c>
      <c r="F1678" s="103">
        <v>624</v>
      </c>
      <c r="G1678" s="101">
        <v>0</v>
      </c>
      <c r="H1678" s="104">
        <v>2100</v>
      </c>
      <c r="I1678" s="100">
        <v>-40</v>
      </c>
      <c r="J1678" s="105">
        <v>1674</v>
      </c>
      <c r="K1678" s="101">
        <v>-6.4000000000000001E-2</v>
      </c>
      <c r="L1678" s="102">
        <v>1960</v>
      </c>
    </row>
    <row r="1679" spans="1:12" s="106" customFormat="1" x14ac:dyDescent="0.25">
      <c r="A1679" s="98" t="s">
        <v>3165</v>
      </c>
      <c r="B1679" s="99" t="s">
        <v>3166</v>
      </c>
      <c r="C1679" s="100">
        <v>4594</v>
      </c>
      <c r="D1679" s="101">
        <v>0</v>
      </c>
      <c r="E1679" s="102">
        <v>615</v>
      </c>
      <c r="F1679" s="103">
        <v>3542</v>
      </c>
      <c r="G1679" s="101">
        <v>0</v>
      </c>
      <c r="H1679" s="104">
        <v>781</v>
      </c>
      <c r="I1679" s="100">
        <v>1052</v>
      </c>
      <c r="J1679" s="105">
        <v>197</v>
      </c>
      <c r="K1679" s="101">
        <v>0.29699999999999999</v>
      </c>
      <c r="L1679" s="102">
        <v>120</v>
      </c>
    </row>
    <row r="1680" spans="1:12" s="106" customFormat="1" x14ac:dyDescent="0.25">
      <c r="A1680" s="98" t="s">
        <v>3167</v>
      </c>
      <c r="B1680" s="99" t="s">
        <v>3168</v>
      </c>
      <c r="C1680" s="100">
        <v>4868</v>
      </c>
      <c r="D1680" s="101">
        <v>0</v>
      </c>
      <c r="E1680" s="102">
        <v>587</v>
      </c>
      <c r="F1680" s="103">
        <v>5072</v>
      </c>
      <c r="G1680" s="101">
        <v>0</v>
      </c>
      <c r="H1680" s="104">
        <v>536</v>
      </c>
      <c r="I1680" s="100">
        <v>-204</v>
      </c>
      <c r="J1680" s="105">
        <v>2280</v>
      </c>
      <c r="K1680" s="101">
        <v>-0.04</v>
      </c>
      <c r="L1680" s="102">
        <v>1726</v>
      </c>
    </row>
    <row r="1681" spans="1:12" s="106" customFormat="1" x14ac:dyDescent="0.25">
      <c r="A1681" s="98" t="s">
        <v>3169</v>
      </c>
      <c r="B1681" s="99" t="s">
        <v>3170</v>
      </c>
      <c r="C1681" s="100">
        <v>2725</v>
      </c>
      <c r="D1681" s="101">
        <v>0</v>
      </c>
      <c r="E1681" s="102">
        <v>982</v>
      </c>
      <c r="F1681" s="103">
        <v>2833</v>
      </c>
      <c r="G1681" s="101">
        <v>0</v>
      </c>
      <c r="H1681" s="104">
        <v>939</v>
      </c>
      <c r="I1681" s="100">
        <v>-108</v>
      </c>
      <c r="J1681" s="105">
        <v>2049</v>
      </c>
      <c r="K1681" s="101">
        <v>-3.7999999999999999E-2</v>
      </c>
      <c r="L1681" s="102">
        <v>1696</v>
      </c>
    </row>
    <row r="1682" spans="1:12" s="106" customFormat="1" x14ac:dyDescent="0.25">
      <c r="A1682" s="98" t="s">
        <v>3171</v>
      </c>
      <c r="B1682" s="99" t="s">
        <v>3172</v>
      </c>
      <c r="C1682" s="100">
        <v>1097</v>
      </c>
      <c r="D1682" s="101">
        <v>0</v>
      </c>
      <c r="E1682" s="102">
        <v>1733</v>
      </c>
      <c r="F1682" s="103">
        <v>1182</v>
      </c>
      <c r="G1682" s="101">
        <v>0</v>
      </c>
      <c r="H1682" s="104">
        <v>1676</v>
      </c>
      <c r="I1682" s="100">
        <v>-85</v>
      </c>
      <c r="J1682" s="105">
        <v>1940</v>
      </c>
      <c r="K1682" s="101">
        <v>-7.1999999999999995E-2</v>
      </c>
      <c r="L1682" s="102">
        <v>2034</v>
      </c>
    </row>
    <row r="1683" spans="1:12" s="106" customFormat="1" x14ac:dyDescent="0.25">
      <c r="A1683" s="98" t="s">
        <v>3173</v>
      </c>
      <c r="B1683" s="99" t="s">
        <v>3174</v>
      </c>
      <c r="C1683" s="100">
        <v>41498</v>
      </c>
      <c r="D1683" s="101">
        <v>3.0000000000000001E-3</v>
      </c>
      <c r="E1683" s="102">
        <v>24</v>
      </c>
      <c r="F1683" s="103">
        <v>43123</v>
      </c>
      <c r="G1683" s="101">
        <v>4.0000000000000001E-3</v>
      </c>
      <c r="H1683" s="104">
        <v>21</v>
      </c>
      <c r="I1683" s="100">
        <v>-1625</v>
      </c>
      <c r="J1683" s="105">
        <v>2555</v>
      </c>
      <c r="K1683" s="101">
        <v>-3.7999999999999999E-2</v>
      </c>
      <c r="L1683" s="102">
        <v>1696</v>
      </c>
    </row>
    <row r="1684" spans="1:12" s="106" customFormat="1" x14ac:dyDescent="0.25">
      <c r="A1684" s="98" t="s">
        <v>3175</v>
      </c>
      <c r="B1684" s="99" t="s">
        <v>3176</v>
      </c>
      <c r="C1684" s="100">
        <v>2967</v>
      </c>
      <c r="D1684" s="101">
        <v>0</v>
      </c>
      <c r="E1684" s="102">
        <v>925</v>
      </c>
      <c r="F1684" s="103">
        <v>3235</v>
      </c>
      <c r="G1684" s="101">
        <v>0</v>
      </c>
      <c r="H1684" s="104">
        <v>843</v>
      </c>
      <c r="I1684" s="100">
        <v>-268</v>
      </c>
      <c r="J1684" s="105">
        <v>2340</v>
      </c>
      <c r="K1684" s="101">
        <v>-8.3000000000000004E-2</v>
      </c>
      <c r="L1684" s="102">
        <v>2125</v>
      </c>
    </row>
    <row r="1685" spans="1:12" s="106" customFormat="1" x14ac:dyDescent="0.25">
      <c r="A1685" s="98" t="s">
        <v>3177</v>
      </c>
      <c r="B1685" s="99" t="s">
        <v>3178</v>
      </c>
      <c r="C1685" s="100">
        <v>5651</v>
      </c>
      <c r="D1685" s="101">
        <v>0</v>
      </c>
      <c r="E1685" s="102">
        <v>499</v>
      </c>
      <c r="F1685" s="103">
        <v>5593</v>
      </c>
      <c r="G1685" s="101">
        <v>0</v>
      </c>
      <c r="H1685" s="104">
        <v>479</v>
      </c>
      <c r="I1685" s="100">
        <v>58</v>
      </c>
      <c r="J1685" s="105">
        <v>896</v>
      </c>
      <c r="K1685" s="101">
        <v>0.01</v>
      </c>
      <c r="L1685" s="102">
        <v>1178</v>
      </c>
    </row>
    <row r="1686" spans="1:12" s="106" customFormat="1" x14ac:dyDescent="0.25">
      <c r="A1686" s="98" t="s">
        <v>3179</v>
      </c>
      <c r="B1686" s="99" t="s">
        <v>3180</v>
      </c>
      <c r="C1686" s="100">
        <v>3073</v>
      </c>
      <c r="D1686" s="101">
        <v>0</v>
      </c>
      <c r="E1686" s="102">
        <v>892</v>
      </c>
      <c r="F1686" s="103">
        <v>3221</v>
      </c>
      <c r="G1686" s="101">
        <v>0</v>
      </c>
      <c r="H1686" s="104">
        <v>847</v>
      </c>
      <c r="I1686" s="100">
        <v>-148</v>
      </c>
      <c r="J1686" s="105">
        <v>2179</v>
      </c>
      <c r="K1686" s="101">
        <v>-4.5999999999999999E-2</v>
      </c>
      <c r="L1686" s="102">
        <v>1788</v>
      </c>
    </row>
    <row r="1687" spans="1:12" s="106" customFormat="1" x14ac:dyDescent="0.25">
      <c r="A1687" s="98" t="s">
        <v>3181</v>
      </c>
      <c r="B1687" s="99" t="s">
        <v>3182</v>
      </c>
      <c r="C1687" s="100">
        <v>607</v>
      </c>
      <c r="D1687" s="101">
        <v>0</v>
      </c>
      <c r="E1687" s="102">
        <v>2102</v>
      </c>
      <c r="F1687" s="103">
        <v>649</v>
      </c>
      <c r="G1687" s="101">
        <v>0</v>
      </c>
      <c r="H1687" s="104">
        <v>2078</v>
      </c>
      <c r="I1687" s="100">
        <v>-42</v>
      </c>
      <c r="J1687" s="105">
        <v>1688</v>
      </c>
      <c r="K1687" s="101">
        <v>-6.5000000000000002E-2</v>
      </c>
      <c r="L1687" s="102">
        <v>1971</v>
      </c>
    </row>
    <row r="1688" spans="1:12" s="90" customFormat="1" ht="12.75" x14ac:dyDescent="0.2">
      <c r="A1688" s="91" t="s">
        <v>3183</v>
      </c>
      <c r="B1688" s="90" t="s">
        <v>3184</v>
      </c>
      <c r="C1688" s="92">
        <v>116111</v>
      </c>
      <c r="D1688" s="93">
        <v>8.9999999999999993E-3</v>
      </c>
      <c r="E1688" s="94" t="s">
        <v>10</v>
      </c>
      <c r="F1688" s="95">
        <v>120044</v>
      </c>
      <c r="G1688" s="93">
        <v>0.01</v>
      </c>
      <c r="H1688" s="96" t="s">
        <v>10</v>
      </c>
      <c r="I1688" s="92">
        <v>-3933</v>
      </c>
      <c r="J1688" s="97" t="s">
        <v>10</v>
      </c>
      <c r="K1688" s="93">
        <v>-3.3000000000000002E-2</v>
      </c>
      <c r="L1688" s="94" t="s">
        <v>10</v>
      </c>
    </row>
    <row r="1689" spans="1:12" s="106" customFormat="1" x14ac:dyDescent="0.25">
      <c r="A1689" s="98" t="s">
        <v>3185</v>
      </c>
      <c r="B1689" s="99" t="s">
        <v>3186</v>
      </c>
      <c r="C1689" s="100">
        <v>865</v>
      </c>
      <c r="D1689" s="101">
        <v>0</v>
      </c>
      <c r="E1689" s="102">
        <v>1902</v>
      </c>
      <c r="F1689" s="103">
        <v>904</v>
      </c>
      <c r="G1689" s="101">
        <v>0</v>
      </c>
      <c r="H1689" s="104">
        <v>1875</v>
      </c>
      <c r="I1689" s="100">
        <v>-39</v>
      </c>
      <c r="J1689" s="105">
        <v>1666</v>
      </c>
      <c r="K1689" s="101">
        <v>-4.2999999999999997E-2</v>
      </c>
      <c r="L1689" s="102">
        <v>1759</v>
      </c>
    </row>
    <row r="1690" spans="1:12" s="106" customFormat="1" x14ac:dyDescent="0.25">
      <c r="A1690" s="98" t="s">
        <v>3187</v>
      </c>
      <c r="B1690" s="99" t="s">
        <v>2565</v>
      </c>
      <c r="C1690" s="100">
        <v>681</v>
      </c>
      <c r="D1690" s="101">
        <v>0</v>
      </c>
      <c r="E1690" s="102">
        <v>2045</v>
      </c>
      <c r="F1690" s="103">
        <v>717</v>
      </c>
      <c r="G1690" s="101">
        <v>0</v>
      </c>
      <c r="H1690" s="104">
        <v>2020</v>
      </c>
      <c r="I1690" s="100">
        <v>-36</v>
      </c>
      <c r="J1690" s="105">
        <v>1640</v>
      </c>
      <c r="K1690" s="101">
        <v>-0.05</v>
      </c>
      <c r="L1690" s="102">
        <v>1824</v>
      </c>
    </row>
    <row r="1691" spans="1:12" s="106" customFormat="1" x14ac:dyDescent="0.25">
      <c r="A1691" s="98" t="s">
        <v>3188</v>
      </c>
      <c r="B1691" s="99" t="s">
        <v>3189</v>
      </c>
      <c r="C1691" s="100">
        <v>546</v>
      </c>
      <c r="D1691" s="101">
        <v>0</v>
      </c>
      <c r="E1691" s="102">
        <v>2144</v>
      </c>
      <c r="F1691" s="103">
        <v>574</v>
      </c>
      <c r="G1691" s="101">
        <v>0</v>
      </c>
      <c r="H1691" s="104">
        <v>2140</v>
      </c>
      <c r="I1691" s="100">
        <v>-28</v>
      </c>
      <c r="J1691" s="105">
        <v>1560</v>
      </c>
      <c r="K1691" s="101">
        <v>-4.9000000000000002E-2</v>
      </c>
      <c r="L1691" s="102">
        <v>1813</v>
      </c>
    </row>
    <row r="1692" spans="1:12" s="106" customFormat="1" x14ac:dyDescent="0.25">
      <c r="A1692" s="98" t="s">
        <v>3190</v>
      </c>
      <c r="B1692" s="99" t="s">
        <v>1112</v>
      </c>
      <c r="C1692" s="100">
        <v>521</v>
      </c>
      <c r="D1692" s="101">
        <v>0</v>
      </c>
      <c r="E1692" s="102">
        <v>2173</v>
      </c>
      <c r="F1692" s="103">
        <v>494</v>
      </c>
      <c r="G1692" s="101">
        <v>0</v>
      </c>
      <c r="H1692" s="104">
        <v>2218</v>
      </c>
      <c r="I1692" s="100">
        <v>27</v>
      </c>
      <c r="J1692" s="105">
        <v>1052</v>
      </c>
      <c r="K1692" s="101">
        <v>5.5E-2</v>
      </c>
      <c r="L1692" s="102">
        <v>764</v>
      </c>
    </row>
    <row r="1693" spans="1:12" s="106" customFormat="1" x14ac:dyDescent="0.25">
      <c r="A1693" s="98" t="s">
        <v>3191</v>
      </c>
      <c r="B1693" s="99" t="s">
        <v>3192</v>
      </c>
      <c r="C1693" s="100">
        <v>96</v>
      </c>
      <c r="D1693" s="101">
        <v>0</v>
      </c>
      <c r="E1693" s="102">
        <v>2536</v>
      </c>
      <c r="F1693" s="103">
        <v>111</v>
      </c>
      <c r="G1693" s="101">
        <v>0</v>
      </c>
      <c r="H1693" s="104">
        <v>2531</v>
      </c>
      <c r="I1693" s="100">
        <v>-15</v>
      </c>
      <c r="J1693" s="105">
        <v>1447</v>
      </c>
      <c r="K1693" s="101">
        <v>-0.13500000000000001</v>
      </c>
      <c r="L1693" s="102">
        <v>2413</v>
      </c>
    </row>
    <row r="1694" spans="1:12" s="106" customFormat="1" x14ac:dyDescent="0.25">
      <c r="A1694" s="98" t="s">
        <v>3193</v>
      </c>
      <c r="B1694" s="99" t="s">
        <v>3194</v>
      </c>
      <c r="C1694" s="100">
        <v>413</v>
      </c>
      <c r="D1694" s="101">
        <v>0</v>
      </c>
      <c r="E1694" s="102">
        <v>2273</v>
      </c>
      <c r="F1694" s="103">
        <v>419</v>
      </c>
      <c r="G1694" s="101">
        <v>0</v>
      </c>
      <c r="H1694" s="104">
        <v>2279</v>
      </c>
      <c r="I1694" s="100">
        <v>-6</v>
      </c>
      <c r="J1694" s="105">
        <v>1346</v>
      </c>
      <c r="K1694" s="101">
        <v>-1.4E-2</v>
      </c>
      <c r="L1694" s="102">
        <v>1440</v>
      </c>
    </row>
    <row r="1695" spans="1:12" s="106" customFormat="1" x14ac:dyDescent="0.25">
      <c r="A1695" s="98" t="s">
        <v>3195</v>
      </c>
      <c r="B1695" s="99" t="s">
        <v>1134</v>
      </c>
      <c r="C1695" s="100">
        <v>3708</v>
      </c>
      <c r="D1695" s="101">
        <v>0</v>
      </c>
      <c r="E1695" s="102">
        <v>769</v>
      </c>
      <c r="F1695" s="103">
        <v>3947</v>
      </c>
      <c r="G1695" s="101">
        <v>0</v>
      </c>
      <c r="H1695" s="104">
        <v>704</v>
      </c>
      <c r="I1695" s="100">
        <v>-239</v>
      </c>
      <c r="J1695" s="105">
        <v>2313</v>
      </c>
      <c r="K1695" s="101">
        <v>-6.0999999999999999E-2</v>
      </c>
      <c r="L1695" s="102">
        <v>1937</v>
      </c>
    </row>
    <row r="1696" spans="1:12" s="106" customFormat="1" x14ac:dyDescent="0.25">
      <c r="A1696" s="98" t="s">
        <v>3196</v>
      </c>
      <c r="B1696" s="99" t="s">
        <v>3197</v>
      </c>
      <c r="C1696" s="100">
        <v>955</v>
      </c>
      <c r="D1696" s="101">
        <v>0</v>
      </c>
      <c r="E1696" s="102">
        <v>1823</v>
      </c>
      <c r="F1696" s="103">
        <v>974</v>
      </c>
      <c r="G1696" s="101">
        <v>0</v>
      </c>
      <c r="H1696" s="104">
        <v>1818</v>
      </c>
      <c r="I1696" s="100">
        <v>-19</v>
      </c>
      <c r="J1696" s="105">
        <v>1488</v>
      </c>
      <c r="K1696" s="101">
        <v>-0.02</v>
      </c>
      <c r="L1696" s="102">
        <v>1500</v>
      </c>
    </row>
    <row r="1697" spans="1:12" s="106" customFormat="1" x14ac:dyDescent="0.25">
      <c r="A1697" s="98" t="s">
        <v>3198</v>
      </c>
      <c r="B1697" s="99" t="s">
        <v>3199</v>
      </c>
      <c r="C1697" s="100">
        <v>273</v>
      </c>
      <c r="D1697" s="101">
        <v>0</v>
      </c>
      <c r="E1697" s="102">
        <v>2396</v>
      </c>
      <c r="F1697" s="103">
        <v>355</v>
      </c>
      <c r="G1697" s="101">
        <v>0</v>
      </c>
      <c r="H1697" s="104">
        <v>2339</v>
      </c>
      <c r="I1697" s="100">
        <v>-82</v>
      </c>
      <c r="J1697" s="105">
        <v>1926</v>
      </c>
      <c r="K1697" s="101">
        <v>-0.23100000000000001</v>
      </c>
      <c r="L1697" s="102">
        <v>2541</v>
      </c>
    </row>
    <row r="1698" spans="1:12" s="106" customFormat="1" x14ac:dyDescent="0.25">
      <c r="A1698" s="98" t="s">
        <v>3200</v>
      </c>
      <c r="B1698" s="99" t="s">
        <v>3201</v>
      </c>
      <c r="C1698" s="100">
        <v>1205</v>
      </c>
      <c r="D1698" s="101">
        <v>0</v>
      </c>
      <c r="E1698" s="102">
        <v>1663</v>
      </c>
      <c r="F1698" s="103">
        <v>1280</v>
      </c>
      <c r="G1698" s="101">
        <v>0</v>
      </c>
      <c r="H1698" s="104">
        <v>1602</v>
      </c>
      <c r="I1698" s="100">
        <v>-75</v>
      </c>
      <c r="J1698" s="105">
        <v>1895</v>
      </c>
      <c r="K1698" s="101">
        <v>-5.8999999999999997E-2</v>
      </c>
      <c r="L1698" s="102">
        <v>1920</v>
      </c>
    </row>
    <row r="1699" spans="1:12" s="106" customFormat="1" x14ac:dyDescent="0.25">
      <c r="A1699" s="98" t="s">
        <v>3202</v>
      </c>
      <c r="B1699" s="99" t="s">
        <v>2645</v>
      </c>
      <c r="C1699" s="100">
        <v>2122</v>
      </c>
      <c r="D1699" s="101">
        <v>0</v>
      </c>
      <c r="E1699" s="102">
        <v>1194</v>
      </c>
      <c r="F1699" s="103">
        <v>2178</v>
      </c>
      <c r="G1699" s="101">
        <v>0</v>
      </c>
      <c r="H1699" s="104">
        <v>1163</v>
      </c>
      <c r="I1699" s="100">
        <v>-56</v>
      </c>
      <c r="J1699" s="105">
        <v>1794</v>
      </c>
      <c r="K1699" s="101">
        <v>-2.5999999999999999E-2</v>
      </c>
      <c r="L1699" s="102">
        <v>1563</v>
      </c>
    </row>
    <row r="1700" spans="1:12" s="106" customFormat="1" x14ac:dyDescent="0.25">
      <c r="A1700" s="98" t="s">
        <v>3203</v>
      </c>
      <c r="B1700" s="99" t="s">
        <v>1899</v>
      </c>
      <c r="C1700" s="100">
        <v>2792</v>
      </c>
      <c r="D1700" s="101">
        <v>0</v>
      </c>
      <c r="E1700" s="102">
        <v>965</v>
      </c>
      <c r="F1700" s="103">
        <v>2659</v>
      </c>
      <c r="G1700" s="101">
        <v>0</v>
      </c>
      <c r="H1700" s="104">
        <v>992</v>
      </c>
      <c r="I1700" s="100">
        <v>133</v>
      </c>
      <c r="J1700" s="105">
        <v>667</v>
      </c>
      <c r="K1700" s="101">
        <v>0.05</v>
      </c>
      <c r="L1700" s="102">
        <v>809</v>
      </c>
    </row>
    <row r="1701" spans="1:12" s="106" customFormat="1" x14ac:dyDescent="0.25">
      <c r="A1701" s="98" t="s">
        <v>3204</v>
      </c>
      <c r="B1701" s="99" t="s">
        <v>126</v>
      </c>
      <c r="C1701" s="100">
        <v>933</v>
      </c>
      <c r="D1701" s="101">
        <v>0</v>
      </c>
      <c r="E1701" s="102">
        <v>1844</v>
      </c>
      <c r="F1701" s="103">
        <v>915</v>
      </c>
      <c r="G1701" s="101">
        <v>0</v>
      </c>
      <c r="H1701" s="104">
        <v>1866</v>
      </c>
      <c r="I1701" s="100">
        <v>18</v>
      </c>
      <c r="J1701" s="105">
        <v>1127</v>
      </c>
      <c r="K1701" s="101">
        <v>0.02</v>
      </c>
      <c r="L1701" s="102">
        <v>1074</v>
      </c>
    </row>
    <row r="1702" spans="1:12" s="106" customFormat="1" x14ac:dyDescent="0.25">
      <c r="A1702" s="98" t="s">
        <v>3205</v>
      </c>
      <c r="B1702" s="99" t="s">
        <v>3206</v>
      </c>
      <c r="C1702" s="100">
        <v>756</v>
      </c>
      <c r="D1702" s="101">
        <v>0</v>
      </c>
      <c r="E1702" s="102">
        <v>1981</v>
      </c>
      <c r="F1702" s="103">
        <v>854</v>
      </c>
      <c r="G1702" s="101">
        <v>0</v>
      </c>
      <c r="H1702" s="104">
        <v>1913</v>
      </c>
      <c r="I1702" s="100">
        <v>-98</v>
      </c>
      <c r="J1702" s="105">
        <v>2010</v>
      </c>
      <c r="K1702" s="101">
        <v>-0.115</v>
      </c>
      <c r="L1702" s="102">
        <v>2343</v>
      </c>
    </row>
    <row r="1703" spans="1:12" s="106" customFormat="1" x14ac:dyDescent="0.25">
      <c r="A1703" s="98" t="s">
        <v>3207</v>
      </c>
      <c r="B1703" s="99" t="s">
        <v>3208</v>
      </c>
      <c r="C1703" s="100">
        <v>2762</v>
      </c>
      <c r="D1703" s="101">
        <v>0</v>
      </c>
      <c r="E1703" s="102">
        <v>975</v>
      </c>
      <c r="F1703" s="103">
        <v>2836</v>
      </c>
      <c r="G1703" s="101">
        <v>0</v>
      </c>
      <c r="H1703" s="104">
        <v>937</v>
      </c>
      <c r="I1703" s="100">
        <v>-74</v>
      </c>
      <c r="J1703" s="105">
        <v>1889</v>
      </c>
      <c r="K1703" s="101">
        <v>-2.5999999999999999E-2</v>
      </c>
      <c r="L1703" s="102">
        <v>1563</v>
      </c>
    </row>
    <row r="1704" spans="1:12" s="106" customFormat="1" x14ac:dyDescent="0.25">
      <c r="A1704" s="98" t="s">
        <v>3209</v>
      </c>
      <c r="B1704" s="99" t="s">
        <v>3210</v>
      </c>
      <c r="C1704" s="100">
        <v>2128</v>
      </c>
      <c r="D1704" s="101">
        <v>0</v>
      </c>
      <c r="E1704" s="102">
        <v>1191</v>
      </c>
      <c r="F1704" s="103">
        <v>2220</v>
      </c>
      <c r="G1704" s="101">
        <v>0</v>
      </c>
      <c r="H1704" s="104">
        <v>1145</v>
      </c>
      <c r="I1704" s="100">
        <v>-92</v>
      </c>
      <c r="J1704" s="105">
        <v>1974</v>
      </c>
      <c r="K1704" s="101">
        <v>-4.1000000000000002E-2</v>
      </c>
      <c r="L1704" s="102">
        <v>1735</v>
      </c>
    </row>
    <row r="1705" spans="1:12" s="106" customFormat="1" x14ac:dyDescent="0.25">
      <c r="A1705" s="98" t="s">
        <v>3211</v>
      </c>
      <c r="B1705" s="99" t="s">
        <v>1162</v>
      </c>
      <c r="C1705" s="100">
        <v>396</v>
      </c>
      <c r="D1705" s="101">
        <v>0</v>
      </c>
      <c r="E1705" s="102">
        <v>2291</v>
      </c>
      <c r="F1705" s="103">
        <v>414</v>
      </c>
      <c r="G1705" s="101">
        <v>0</v>
      </c>
      <c r="H1705" s="104">
        <v>2287</v>
      </c>
      <c r="I1705" s="100">
        <v>-18</v>
      </c>
      <c r="J1705" s="105">
        <v>1476</v>
      </c>
      <c r="K1705" s="101">
        <v>-4.2999999999999997E-2</v>
      </c>
      <c r="L1705" s="102">
        <v>1759</v>
      </c>
    </row>
    <row r="1706" spans="1:12" s="106" customFormat="1" x14ac:dyDescent="0.25">
      <c r="A1706" s="98" t="s">
        <v>3212</v>
      </c>
      <c r="B1706" s="99" t="s">
        <v>3213</v>
      </c>
      <c r="C1706" s="100">
        <v>4361</v>
      </c>
      <c r="D1706" s="101">
        <v>0</v>
      </c>
      <c r="E1706" s="102">
        <v>657</v>
      </c>
      <c r="F1706" s="103">
        <v>4482</v>
      </c>
      <c r="G1706" s="101">
        <v>0</v>
      </c>
      <c r="H1706" s="104">
        <v>619</v>
      </c>
      <c r="I1706" s="100">
        <v>-121</v>
      </c>
      <c r="J1706" s="105">
        <v>2106</v>
      </c>
      <c r="K1706" s="101">
        <v>-2.7E-2</v>
      </c>
      <c r="L1706" s="102">
        <v>1572</v>
      </c>
    </row>
    <row r="1707" spans="1:12" s="106" customFormat="1" x14ac:dyDescent="0.25">
      <c r="A1707" s="98" t="s">
        <v>3214</v>
      </c>
      <c r="B1707" s="99" t="s">
        <v>1719</v>
      </c>
      <c r="C1707" s="100">
        <v>863</v>
      </c>
      <c r="D1707" s="101">
        <v>0</v>
      </c>
      <c r="E1707" s="102">
        <v>1903</v>
      </c>
      <c r="F1707" s="103">
        <v>878</v>
      </c>
      <c r="G1707" s="101">
        <v>0</v>
      </c>
      <c r="H1707" s="104">
        <v>1890</v>
      </c>
      <c r="I1707" s="100">
        <v>-15</v>
      </c>
      <c r="J1707" s="105">
        <v>1447</v>
      </c>
      <c r="K1707" s="101">
        <v>-1.7000000000000001E-2</v>
      </c>
      <c r="L1707" s="102">
        <v>1467</v>
      </c>
    </row>
    <row r="1708" spans="1:12" s="106" customFormat="1" x14ac:dyDescent="0.25">
      <c r="A1708" s="98" t="s">
        <v>3215</v>
      </c>
      <c r="B1708" s="99" t="s">
        <v>3216</v>
      </c>
      <c r="C1708" s="100">
        <v>987</v>
      </c>
      <c r="D1708" s="101">
        <v>0</v>
      </c>
      <c r="E1708" s="102">
        <v>1808</v>
      </c>
      <c r="F1708" s="103">
        <v>1139</v>
      </c>
      <c r="G1708" s="101">
        <v>0</v>
      </c>
      <c r="H1708" s="104">
        <v>1700</v>
      </c>
      <c r="I1708" s="100">
        <v>-152</v>
      </c>
      <c r="J1708" s="105">
        <v>2196</v>
      </c>
      <c r="K1708" s="101">
        <v>-0.13300000000000001</v>
      </c>
      <c r="L1708" s="102">
        <v>2407</v>
      </c>
    </row>
    <row r="1709" spans="1:12" s="106" customFormat="1" x14ac:dyDescent="0.25">
      <c r="A1709" s="98" t="s">
        <v>3217</v>
      </c>
      <c r="B1709" s="99" t="s">
        <v>1629</v>
      </c>
      <c r="C1709" s="100">
        <v>2019</v>
      </c>
      <c r="D1709" s="101">
        <v>0</v>
      </c>
      <c r="E1709" s="102">
        <v>1233</v>
      </c>
      <c r="F1709" s="103">
        <v>2136</v>
      </c>
      <c r="G1709" s="101">
        <v>0</v>
      </c>
      <c r="H1709" s="104">
        <v>1180</v>
      </c>
      <c r="I1709" s="100">
        <v>-117</v>
      </c>
      <c r="J1709" s="105">
        <v>2086</v>
      </c>
      <c r="K1709" s="101">
        <v>-5.5E-2</v>
      </c>
      <c r="L1709" s="102">
        <v>1885</v>
      </c>
    </row>
    <row r="1710" spans="1:12" s="106" customFormat="1" x14ac:dyDescent="0.25">
      <c r="A1710" s="98" t="s">
        <v>3218</v>
      </c>
      <c r="B1710" s="99" t="s">
        <v>3219</v>
      </c>
      <c r="C1710" s="100">
        <v>11026</v>
      </c>
      <c r="D1710" s="101">
        <v>1E-3</v>
      </c>
      <c r="E1710" s="102">
        <v>222</v>
      </c>
      <c r="F1710" s="103">
        <v>10876</v>
      </c>
      <c r="G1710" s="101">
        <v>1E-3</v>
      </c>
      <c r="H1710" s="104">
        <v>211</v>
      </c>
      <c r="I1710" s="100">
        <v>150</v>
      </c>
      <c r="J1710" s="105">
        <v>629</v>
      </c>
      <c r="K1710" s="101">
        <v>1.4E-2</v>
      </c>
      <c r="L1710" s="102">
        <v>1135</v>
      </c>
    </row>
    <row r="1711" spans="1:12" s="106" customFormat="1" x14ac:dyDescent="0.25">
      <c r="A1711" s="98" t="s">
        <v>3220</v>
      </c>
      <c r="B1711" s="99" t="s">
        <v>3221</v>
      </c>
      <c r="C1711" s="100">
        <v>1478</v>
      </c>
      <c r="D1711" s="101">
        <v>0</v>
      </c>
      <c r="E1711" s="102">
        <v>1498</v>
      </c>
      <c r="F1711" s="103">
        <v>1606</v>
      </c>
      <c r="G1711" s="101">
        <v>0</v>
      </c>
      <c r="H1711" s="104">
        <v>1415</v>
      </c>
      <c r="I1711" s="100">
        <v>-128</v>
      </c>
      <c r="J1711" s="105">
        <v>2128</v>
      </c>
      <c r="K1711" s="101">
        <v>-0.08</v>
      </c>
      <c r="L1711" s="102">
        <v>2095</v>
      </c>
    </row>
    <row r="1712" spans="1:12" s="106" customFormat="1" x14ac:dyDescent="0.25">
      <c r="A1712" s="98" t="s">
        <v>3222</v>
      </c>
      <c r="B1712" s="99" t="s">
        <v>3223</v>
      </c>
      <c r="C1712" s="100">
        <v>143</v>
      </c>
      <c r="D1712" s="101">
        <v>0</v>
      </c>
      <c r="E1712" s="102">
        <v>2509</v>
      </c>
      <c r="F1712" s="103">
        <v>145</v>
      </c>
      <c r="G1712" s="101">
        <v>0</v>
      </c>
      <c r="H1712" s="104">
        <v>2511</v>
      </c>
      <c r="I1712" s="100">
        <v>-2</v>
      </c>
      <c r="J1712" s="105">
        <v>1297</v>
      </c>
      <c r="K1712" s="101">
        <v>-1.4E-2</v>
      </c>
      <c r="L1712" s="102">
        <v>1440</v>
      </c>
    </row>
    <row r="1713" spans="1:12" s="106" customFormat="1" x14ac:dyDescent="0.25">
      <c r="A1713" s="98" t="s">
        <v>3224</v>
      </c>
      <c r="B1713" s="99" t="s">
        <v>3225</v>
      </c>
      <c r="C1713" s="100">
        <v>520</v>
      </c>
      <c r="D1713" s="101">
        <v>0</v>
      </c>
      <c r="E1713" s="102">
        <v>2174</v>
      </c>
      <c r="F1713" s="103">
        <v>539</v>
      </c>
      <c r="G1713" s="101">
        <v>0</v>
      </c>
      <c r="H1713" s="104">
        <v>2175</v>
      </c>
      <c r="I1713" s="100">
        <v>-19</v>
      </c>
      <c r="J1713" s="105">
        <v>1488</v>
      </c>
      <c r="K1713" s="101">
        <v>-3.5000000000000003E-2</v>
      </c>
      <c r="L1713" s="102">
        <v>1658</v>
      </c>
    </row>
    <row r="1714" spans="1:12" s="106" customFormat="1" x14ac:dyDescent="0.25">
      <c r="A1714" s="98" t="s">
        <v>3226</v>
      </c>
      <c r="B1714" s="99" t="s">
        <v>3227</v>
      </c>
      <c r="C1714" s="100">
        <v>174</v>
      </c>
      <c r="D1714" s="101">
        <v>0</v>
      </c>
      <c r="E1714" s="102">
        <v>2487</v>
      </c>
      <c r="F1714" s="103">
        <v>211</v>
      </c>
      <c r="G1714" s="101">
        <v>0</v>
      </c>
      <c r="H1714" s="104">
        <v>2467</v>
      </c>
      <c r="I1714" s="100">
        <v>-37</v>
      </c>
      <c r="J1714" s="105">
        <v>1649</v>
      </c>
      <c r="K1714" s="101">
        <v>-0.17499999999999999</v>
      </c>
      <c r="L1714" s="102">
        <v>2487</v>
      </c>
    </row>
    <row r="1715" spans="1:12" s="106" customFormat="1" x14ac:dyDescent="0.25">
      <c r="A1715" s="98" t="s">
        <v>3228</v>
      </c>
      <c r="B1715" s="99" t="s">
        <v>1848</v>
      </c>
      <c r="C1715" s="100">
        <v>1070</v>
      </c>
      <c r="D1715" s="101">
        <v>0</v>
      </c>
      <c r="E1715" s="102">
        <v>1753</v>
      </c>
      <c r="F1715" s="103">
        <v>1145</v>
      </c>
      <c r="G1715" s="101">
        <v>0</v>
      </c>
      <c r="H1715" s="104">
        <v>1697</v>
      </c>
      <c r="I1715" s="100">
        <v>-75</v>
      </c>
      <c r="J1715" s="105">
        <v>1895</v>
      </c>
      <c r="K1715" s="101">
        <v>-6.6000000000000003E-2</v>
      </c>
      <c r="L1715" s="102">
        <v>1977</v>
      </c>
    </row>
    <row r="1716" spans="1:12" s="106" customFormat="1" x14ac:dyDescent="0.25">
      <c r="A1716" s="98" t="s">
        <v>3229</v>
      </c>
      <c r="B1716" s="99" t="s">
        <v>3230</v>
      </c>
      <c r="C1716" s="100">
        <v>604</v>
      </c>
      <c r="D1716" s="101">
        <v>0</v>
      </c>
      <c r="E1716" s="102">
        <v>2107</v>
      </c>
      <c r="F1716" s="103">
        <v>572</v>
      </c>
      <c r="G1716" s="101">
        <v>0</v>
      </c>
      <c r="H1716" s="104">
        <v>2142</v>
      </c>
      <c r="I1716" s="100">
        <v>32</v>
      </c>
      <c r="J1716" s="105">
        <v>1028</v>
      </c>
      <c r="K1716" s="101">
        <v>5.6000000000000001E-2</v>
      </c>
      <c r="L1716" s="102">
        <v>753</v>
      </c>
    </row>
    <row r="1717" spans="1:12" s="106" customFormat="1" x14ac:dyDescent="0.25">
      <c r="A1717" s="98" t="s">
        <v>3231</v>
      </c>
      <c r="B1717" s="99" t="s">
        <v>3232</v>
      </c>
      <c r="C1717" s="100">
        <v>1579</v>
      </c>
      <c r="D1717" s="101">
        <v>0</v>
      </c>
      <c r="E1717" s="102">
        <v>1432</v>
      </c>
      <c r="F1717" s="103">
        <v>1695</v>
      </c>
      <c r="G1717" s="101">
        <v>0</v>
      </c>
      <c r="H1717" s="104">
        <v>1372</v>
      </c>
      <c r="I1717" s="100">
        <v>-116</v>
      </c>
      <c r="J1717" s="105">
        <v>2082</v>
      </c>
      <c r="K1717" s="101">
        <v>-6.8000000000000005E-2</v>
      </c>
      <c r="L1717" s="102">
        <v>1994</v>
      </c>
    </row>
    <row r="1718" spans="1:12" s="106" customFormat="1" x14ac:dyDescent="0.25">
      <c r="A1718" s="98" t="s">
        <v>3233</v>
      </c>
      <c r="B1718" s="99" t="s">
        <v>3234</v>
      </c>
      <c r="C1718" s="100">
        <v>4615</v>
      </c>
      <c r="D1718" s="101">
        <v>0</v>
      </c>
      <c r="E1718" s="102">
        <v>612</v>
      </c>
      <c r="F1718" s="103">
        <v>4777</v>
      </c>
      <c r="G1718" s="101">
        <v>0</v>
      </c>
      <c r="H1718" s="104">
        <v>574</v>
      </c>
      <c r="I1718" s="100">
        <v>-162</v>
      </c>
      <c r="J1718" s="105">
        <v>2217</v>
      </c>
      <c r="K1718" s="101">
        <v>-3.4000000000000002E-2</v>
      </c>
      <c r="L1718" s="102">
        <v>1643</v>
      </c>
    </row>
    <row r="1719" spans="1:12" s="106" customFormat="1" x14ac:dyDescent="0.25">
      <c r="A1719" s="98" t="s">
        <v>3235</v>
      </c>
      <c r="B1719" s="99" t="s">
        <v>3236</v>
      </c>
      <c r="C1719" s="100">
        <v>943</v>
      </c>
      <c r="D1719" s="101">
        <v>0</v>
      </c>
      <c r="E1719" s="102">
        <v>1834</v>
      </c>
      <c r="F1719" s="103">
        <v>1036</v>
      </c>
      <c r="G1719" s="101">
        <v>0</v>
      </c>
      <c r="H1719" s="104">
        <v>1772</v>
      </c>
      <c r="I1719" s="100">
        <v>-93</v>
      </c>
      <c r="J1719" s="105">
        <v>1986</v>
      </c>
      <c r="K1719" s="101">
        <v>-0.09</v>
      </c>
      <c r="L1719" s="102">
        <v>2179</v>
      </c>
    </row>
    <row r="1720" spans="1:12" s="106" customFormat="1" x14ac:dyDescent="0.25">
      <c r="A1720" s="98" t="s">
        <v>3237</v>
      </c>
      <c r="B1720" s="99" t="s">
        <v>3238</v>
      </c>
      <c r="C1720" s="100">
        <v>2477</v>
      </c>
      <c r="D1720" s="101">
        <v>0</v>
      </c>
      <c r="E1720" s="102">
        <v>1066</v>
      </c>
      <c r="F1720" s="103">
        <v>2663</v>
      </c>
      <c r="G1720" s="101">
        <v>0</v>
      </c>
      <c r="H1720" s="104">
        <v>991</v>
      </c>
      <c r="I1720" s="100">
        <v>-186</v>
      </c>
      <c r="J1720" s="105">
        <v>2250</v>
      </c>
      <c r="K1720" s="101">
        <v>-7.0000000000000007E-2</v>
      </c>
      <c r="L1720" s="102">
        <v>2011</v>
      </c>
    </row>
    <row r="1721" spans="1:12" s="106" customFormat="1" x14ac:dyDescent="0.25">
      <c r="A1721" s="98" t="s">
        <v>3239</v>
      </c>
      <c r="B1721" s="99" t="s">
        <v>3240</v>
      </c>
      <c r="C1721" s="100">
        <v>1089</v>
      </c>
      <c r="D1721" s="101">
        <v>0</v>
      </c>
      <c r="E1721" s="102">
        <v>1737</v>
      </c>
      <c r="F1721" s="103">
        <v>1059</v>
      </c>
      <c r="G1721" s="101">
        <v>0</v>
      </c>
      <c r="H1721" s="104">
        <v>1755</v>
      </c>
      <c r="I1721" s="100">
        <v>30</v>
      </c>
      <c r="J1721" s="105">
        <v>1040</v>
      </c>
      <c r="K1721" s="101">
        <v>2.8000000000000001E-2</v>
      </c>
      <c r="L1721" s="102">
        <v>1004</v>
      </c>
    </row>
    <row r="1722" spans="1:12" s="106" customFormat="1" x14ac:dyDescent="0.25">
      <c r="A1722" s="98" t="s">
        <v>3241</v>
      </c>
      <c r="B1722" s="99" t="s">
        <v>3242</v>
      </c>
      <c r="C1722" s="100">
        <v>3474</v>
      </c>
      <c r="D1722" s="101">
        <v>0</v>
      </c>
      <c r="E1722" s="102">
        <v>808</v>
      </c>
      <c r="F1722" s="103">
        <v>3487</v>
      </c>
      <c r="G1722" s="101">
        <v>0</v>
      </c>
      <c r="H1722" s="104">
        <v>790</v>
      </c>
      <c r="I1722" s="100">
        <v>-13</v>
      </c>
      <c r="J1722" s="105">
        <v>1421</v>
      </c>
      <c r="K1722" s="101">
        <v>-4.0000000000000001E-3</v>
      </c>
      <c r="L1722" s="102">
        <v>1326</v>
      </c>
    </row>
    <row r="1723" spans="1:12" s="106" customFormat="1" x14ac:dyDescent="0.25">
      <c r="A1723" s="98" t="s">
        <v>3243</v>
      </c>
      <c r="B1723" s="99" t="s">
        <v>3244</v>
      </c>
      <c r="C1723" s="100">
        <v>709</v>
      </c>
      <c r="D1723" s="101">
        <v>0</v>
      </c>
      <c r="E1723" s="102">
        <v>2017</v>
      </c>
      <c r="F1723" s="103">
        <v>729</v>
      </c>
      <c r="G1723" s="101">
        <v>0</v>
      </c>
      <c r="H1723" s="104">
        <v>2009</v>
      </c>
      <c r="I1723" s="100">
        <v>-20</v>
      </c>
      <c r="J1723" s="105">
        <v>1497</v>
      </c>
      <c r="K1723" s="101">
        <v>-2.7E-2</v>
      </c>
      <c r="L1723" s="102">
        <v>1572</v>
      </c>
    </row>
    <row r="1724" spans="1:12" s="106" customFormat="1" x14ac:dyDescent="0.25">
      <c r="A1724" s="98" t="s">
        <v>3245</v>
      </c>
      <c r="B1724" s="99" t="s">
        <v>3246</v>
      </c>
      <c r="C1724" s="100">
        <v>4938</v>
      </c>
      <c r="D1724" s="101">
        <v>0</v>
      </c>
      <c r="E1724" s="102">
        <v>578</v>
      </c>
      <c r="F1724" s="103">
        <v>5508</v>
      </c>
      <c r="G1724" s="101">
        <v>0</v>
      </c>
      <c r="H1724" s="104">
        <v>490</v>
      </c>
      <c r="I1724" s="100">
        <v>-570</v>
      </c>
      <c r="J1724" s="105">
        <v>2486</v>
      </c>
      <c r="K1724" s="101">
        <v>-0.10299999999999999</v>
      </c>
      <c r="L1724" s="102">
        <v>2271</v>
      </c>
    </row>
    <row r="1725" spans="1:12" s="106" customFormat="1" x14ac:dyDescent="0.25">
      <c r="A1725" s="98" t="s">
        <v>3247</v>
      </c>
      <c r="B1725" s="99" t="s">
        <v>799</v>
      </c>
      <c r="C1725" s="100">
        <v>960</v>
      </c>
      <c r="D1725" s="101">
        <v>0</v>
      </c>
      <c r="E1725" s="102">
        <v>1820</v>
      </c>
      <c r="F1725" s="103">
        <v>900</v>
      </c>
      <c r="G1725" s="101">
        <v>0</v>
      </c>
      <c r="H1725" s="104">
        <v>1877</v>
      </c>
      <c r="I1725" s="100">
        <v>60</v>
      </c>
      <c r="J1725" s="105">
        <v>884</v>
      </c>
      <c r="K1725" s="101">
        <v>6.7000000000000004E-2</v>
      </c>
      <c r="L1725" s="102">
        <v>678</v>
      </c>
    </row>
    <row r="1726" spans="1:12" s="106" customFormat="1" x14ac:dyDescent="0.25">
      <c r="A1726" s="98" t="s">
        <v>3248</v>
      </c>
      <c r="B1726" s="99" t="s">
        <v>3249</v>
      </c>
      <c r="C1726" s="100">
        <v>1180</v>
      </c>
      <c r="D1726" s="101">
        <v>0</v>
      </c>
      <c r="E1726" s="102">
        <v>1679</v>
      </c>
      <c r="F1726" s="103">
        <v>1259</v>
      </c>
      <c r="G1726" s="101">
        <v>0</v>
      </c>
      <c r="H1726" s="104">
        <v>1620</v>
      </c>
      <c r="I1726" s="100">
        <v>-79</v>
      </c>
      <c r="J1726" s="105">
        <v>1915</v>
      </c>
      <c r="K1726" s="101">
        <v>-6.3E-2</v>
      </c>
      <c r="L1726" s="102">
        <v>1954</v>
      </c>
    </row>
    <row r="1727" spans="1:12" s="106" customFormat="1" x14ac:dyDescent="0.25">
      <c r="A1727" s="98" t="s">
        <v>3250</v>
      </c>
      <c r="B1727" s="99" t="s">
        <v>3251</v>
      </c>
      <c r="C1727" s="100">
        <v>678</v>
      </c>
      <c r="D1727" s="101">
        <v>0</v>
      </c>
      <c r="E1727" s="102">
        <v>2047</v>
      </c>
      <c r="F1727" s="103">
        <v>693</v>
      </c>
      <c r="G1727" s="101">
        <v>0</v>
      </c>
      <c r="H1727" s="104">
        <v>2040</v>
      </c>
      <c r="I1727" s="100">
        <v>-15</v>
      </c>
      <c r="J1727" s="105">
        <v>1447</v>
      </c>
      <c r="K1727" s="101">
        <v>-2.1999999999999999E-2</v>
      </c>
      <c r="L1727" s="102">
        <v>1526</v>
      </c>
    </row>
    <row r="1728" spans="1:12" s="106" customFormat="1" x14ac:dyDescent="0.25">
      <c r="A1728" s="98" t="s">
        <v>3252</v>
      </c>
      <c r="B1728" s="99" t="s">
        <v>344</v>
      </c>
      <c r="C1728" s="100">
        <v>294</v>
      </c>
      <c r="D1728" s="101">
        <v>0</v>
      </c>
      <c r="E1728" s="102">
        <v>2380</v>
      </c>
      <c r="F1728" s="103">
        <v>329</v>
      </c>
      <c r="G1728" s="101">
        <v>0</v>
      </c>
      <c r="H1728" s="104">
        <v>2361</v>
      </c>
      <c r="I1728" s="100">
        <v>-35</v>
      </c>
      <c r="J1728" s="105">
        <v>1622</v>
      </c>
      <c r="K1728" s="101">
        <v>-0.106</v>
      </c>
      <c r="L1728" s="102">
        <v>2298</v>
      </c>
    </row>
    <row r="1729" spans="1:12" s="106" customFormat="1" x14ac:dyDescent="0.25">
      <c r="A1729" s="98" t="s">
        <v>3253</v>
      </c>
      <c r="B1729" s="99" t="s">
        <v>3254</v>
      </c>
      <c r="C1729" s="100">
        <v>684</v>
      </c>
      <c r="D1729" s="101">
        <v>0</v>
      </c>
      <c r="E1729" s="102">
        <v>2041</v>
      </c>
      <c r="F1729" s="103">
        <v>771</v>
      </c>
      <c r="G1729" s="101">
        <v>0</v>
      </c>
      <c r="H1729" s="104">
        <v>1977</v>
      </c>
      <c r="I1729" s="100">
        <v>-87</v>
      </c>
      <c r="J1729" s="105">
        <v>1952</v>
      </c>
      <c r="K1729" s="101">
        <v>-0.113</v>
      </c>
      <c r="L1729" s="102">
        <v>2333</v>
      </c>
    </row>
    <row r="1730" spans="1:12" s="106" customFormat="1" x14ac:dyDescent="0.25">
      <c r="A1730" s="98" t="s">
        <v>3255</v>
      </c>
      <c r="B1730" s="99" t="s">
        <v>1642</v>
      </c>
      <c r="C1730" s="100">
        <v>1601</v>
      </c>
      <c r="D1730" s="101">
        <v>0</v>
      </c>
      <c r="E1730" s="102">
        <v>1425</v>
      </c>
      <c r="F1730" s="103">
        <v>1633</v>
      </c>
      <c r="G1730" s="101">
        <v>0</v>
      </c>
      <c r="H1730" s="104">
        <v>1402</v>
      </c>
      <c r="I1730" s="100">
        <v>-32</v>
      </c>
      <c r="J1730" s="105">
        <v>1593</v>
      </c>
      <c r="K1730" s="101">
        <v>-0.02</v>
      </c>
      <c r="L1730" s="102">
        <v>1500</v>
      </c>
    </row>
    <row r="1731" spans="1:12" s="106" customFormat="1" x14ac:dyDescent="0.25">
      <c r="A1731" s="98" t="s">
        <v>3256</v>
      </c>
      <c r="B1731" s="99" t="s">
        <v>3257</v>
      </c>
      <c r="C1731" s="100">
        <v>238</v>
      </c>
      <c r="D1731" s="101">
        <v>0</v>
      </c>
      <c r="E1731" s="102">
        <v>2426</v>
      </c>
      <c r="F1731" s="103">
        <v>260</v>
      </c>
      <c r="G1731" s="101">
        <v>0</v>
      </c>
      <c r="H1731" s="104">
        <v>2418</v>
      </c>
      <c r="I1731" s="100">
        <v>-22</v>
      </c>
      <c r="J1731" s="105">
        <v>1509</v>
      </c>
      <c r="K1731" s="101">
        <v>-8.5000000000000006E-2</v>
      </c>
      <c r="L1731" s="102">
        <v>2145</v>
      </c>
    </row>
    <row r="1732" spans="1:12" s="106" customFormat="1" x14ac:dyDescent="0.25">
      <c r="A1732" s="98" t="s">
        <v>3258</v>
      </c>
      <c r="B1732" s="99" t="s">
        <v>3259</v>
      </c>
      <c r="C1732" s="100">
        <v>409</v>
      </c>
      <c r="D1732" s="101">
        <v>0</v>
      </c>
      <c r="E1732" s="102">
        <v>2282</v>
      </c>
      <c r="F1732" s="103">
        <v>433</v>
      </c>
      <c r="G1732" s="101">
        <v>0</v>
      </c>
      <c r="H1732" s="104">
        <v>2272</v>
      </c>
      <c r="I1732" s="100">
        <v>-24</v>
      </c>
      <c r="J1732" s="105">
        <v>1535</v>
      </c>
      <c r="K1732" s="101">
        <v>-5.5E-2</v>
      </c>
      <c r="L1732" s="102">
        <v>1885</v>
      </c>
    </row>
    <row r="1733" spans="1:12" s="106" customFormat="1" x14ac:dyDescent="0.25">
      <c r="A1733" s="98" t="s">
        <v>3260</v>
      </c>
      <c r="B1733" s="99" t="s">
        <v>3261</v>
      </c>
      <c r="C1733" s="100">
        <v>6379</v>
      </c>
      <c r="D1733" s="101">
        <v>1E-3</v>
      </c>
      <c r="E1733" s="102">
        <v>440</v>
      </c>
      <c r="F1733" s="103">
        <v>6412</v>
      </c>
      <c r="G1733" s="101">
        <v>1E-3</v>
      </c>
      <c r="H1733" s="104">
        <v>413</v>
      </c>
      <c r="I1733" s="100">
        <v>-33</v>
      </c>
      <c r="J1733" s="105">
        <v>1601</v>
      </c>
      <c r="K1733" s="101">
        <v>-5.0000000000000001E-3</v>
      </c>
      <c r="L1733" s="102">
        <v>1344</v>
      </c>
    </row>
    <row r="1734" spans="1:12" s="106" customFormat="1" x14ac:dyDescent="0.25">
      <c r="A1734" s="98" t="s">
        <v>3262</v>
      </c>
      <c r="B1734" s="99" t="s">
        <v>1317</v>
      </c>
      <c r="C1734" s="100">
        <v>1000</v>
      </c>
      <c r="D1734" s="101">
        <v>0</v>
      </c>
      <c r="E1734" s="102">
        <v>1794</v>
      </c>
      <c r="F1734" s="103">
        <v>993</v>
      </c>
      <c r="G1734" s="101">
        <v>0</v>
      </c>
      <c r="H1734" s="104">
        <v>1801</v>
      </c>
      <c r="I1734" s="100">
        <v>7</v>
      </c>
      <c r="J1734" s="105">
        <v>1213</v>
      </c>
      <c r="K1734" s="101">
        <v>7.0000000000000001E-3</v>
      </c>
      <c r="L1734" s="102">
        <v>1208</v>
      </c>
    </row>
    <row r="1735" spans="1:12" s="106" customFormat="1" x14ac:dyDescent="0.25">
      <c r="A1735" s="98" t="s">
        <v>3263</v>
      </c>
      <c r="B1735" s="99" t="s">
        <v>3264</v>
      </c>
      <c r="C1735" s="100">
        <v>1823</v>
      </c>
      <c r="D1735" s="101">
        <v>0</v>
      </c>
      <c r="E1735" s="102">
        <v>1320</v>
      </c>
      <c r="F1735" s="103">
        <v>1854</v>
      </c>
      <c r="G1735" s="101">
        <v>0</v>
      </c>
      <c r="H1735" s="104">
        <v>1296</v>
      </c>
      <c r="I1735" s="100">
        <v>-31</v>
      </c>
      <c r="J1735" s="105">
        <v>1583</v>
      </c>
      <c r="K1735" s="101">
        <v>-1.7000000000000001E-2</v>
      </c>
      <c r="L1735" s="102">
        <v>1467</v>
      </c>
    </row>
    <row r="1736" spans="1:12" s="106" customFormat="1" x14ac:dyDescent="0.25">
      <c r="A1736" s="98" t="s">
        <v>3265</v>
      </c>
      <c r="B1736" s="99" t="s">
        <v>513</v>
      </c>
      <c r="C1736" s="100">
        <v>1619</v>
      </c>
      <c r="D1736" s="101">
        <v>0</v>
      </c>
      <c r="E1736" s="102">
        <v>1413</v>
      </c>
      <c r="F1736" s="103">
        <v>1613</v>
      </c>
      <c r="G1736" s="101">
        <v>0</v>
      </c>
      <c r="H1736" s="104">
        <v>1410</v>
      </c>
      <c r="I1736" s="100">
        <v>6</v>
      </c>
      <c r="J1736" s="105">
        <v>1220</v>
      </c>
      <c r="K1736" s="101">
        <v>4.0000000000000001E-3</v>
      </c>
      <c r="L1736" s="102">
        <v>1239</v>
      </c>
    </row>
    <row r="1737" spans="1:12" s="106" customFormat="1" x14ac:dyDescent="0.25">
      <c r="A1737" s="98" t="s">
        <v>3266</v>
      </c>
      <c r="B1737" s="99" t="s">
        <v>3267</v>
      </c>
      <c r="C1737" s="100">
        <v>537</v>
      </c>
      <c r="D1737" s="101">
        <v>0</v>
      </c>
      <c r="E1737" s="102">
        <v>2153</v>
      </c>
      <c r="F1737" s="103">
        <v>550</v>
      </c>
      <c r="G1737" s="101">
        <v>0</v>
      </c>
      <c r="H1737" s="104">
        <v>2162</v>
      </c>
      <c r="I1737" s="100">
        <v>-13</v>
      </c>
      <c r="J1737" s="105">
        <v>1421</v>
      </c>
      <c r="K1737" s="101">
        <v>-2.4E-2</v>
      </c>
      <c r="L1737" s="102">
        <v>1552</v>
      </c>
    </row>
    <row r="1738" spans="1:12" s="106" customFormat="1" x14ac:dyDescent="0.25">
      <c r="A1738" s="98" t="s">
        <v>3268</v>
      </c>
      <c r="B1738" s="99" t="s">
        <v>3269</v>
      </c>
      <c r="C1738" s="100">
        <v>29381</v>
      </c>
      <c r="D1738" s="101">
        <v>2E-3</v>
      </c>
      <c r="E1738" s="102">
        <v>40</v>
      </c>
      <c r="F1738" s="103">
        <v>30706</v>
      </c>
      <c r="G1738" s="101">
        <v>3.0000000000000001E-3</v>
      </c>
      <c r="H1738" s="104">
        <v>38</v>
      </c>
      <c r="I1738" s="100">
        <v>-1325</v>
      </c>
      <c r="J1738" s="105">
        <v>2545</v>
      </c>
      <c r="K1738" s="101">
        <v>-4.2999999999999997E-2</v>
      </c>
      <c r="L1738" s="102">
        <v>1759</v>
      </c>
    </row>
    <row r="1739" spans="1:12" s="106" customFormat="1" x14ac:dyDescent="0.25">
      <c r="A1739" s="98" t="s">
        <v>3270</v>
      </c>
      <c r="B1739" s="99" t="s">
        <v>3271</v>
      </c>
      <c r="C1739" s="100">
        <v>2907</v>
      </c>
      <c r="D1739" s="101">
        <v>0</v>
      </c>
      <c r="E1739" s="102">
        <v>937</v>
      </c>
      <c r="F1739" s="103">
        <v>2707</v>
      </c>
      <c r="G1739" s="101">
        <v>0</v>
      </c>
      <c r="H1739" s="104">
        <v>973</v>
      </c>
      <c r="I1739" s="100">
        <v>200</v>
      </c>
      <c r="J1739" s="105">
        <v>532</v>
      </c>
      <c r="K1739" s="101">
        <v>7.3999999999999996E-2</v>
      </c>
      <c r="L1739" s="102">
        <v>626</v>
      </c>
    </row>
    <row r="1740" spans="1:12" s="106" customFormat="1" x14ac:dyDescent="0.25">
      <c r="A1740" s="98" t="s">
        <v>3272</v>
      </c>
      <c r="B1740" s="99" t="s">
        <v>1752</v>
      </c>
      <c r="C1740" s="100">
        <v>2200</v>
      </c>
      <c r="D1740" s="101">
        <v>0</v>
      </c>
      <c r="E1740" s="102">
        <v>1164</v>
      </c>
      <c r="F1740" s="103">
        <v>2397</v>
      </c>
      <c r="G1740" s="101">
        <v>0</v>
      </c>
      <c r="H1740" s="104">
        <v>1074</v>
      </c>
      <c r="I1740" s="100">
        <v>-197</v>
      </c>
      <c r="J1740" s="105">
        <v>2271</v>
      </c>
      <c r="K1740" s="101">
        <v>-8.2000000000000003E-2</v>
      </c>
      <c r="L1740" s="102">
        <v>2115</v>
      </c>
    </row>
    <row r="1741" spans="1:12" s="90" customFormat="1" ht="12.75" x14ac:dyDescent="0.2">
      <c r="A1741" s="91" t="s">
        <v>3273</v>
      </c>
      <c r="B1741" s="90" t="s">
        <v>3274</v>
      </c>
      <c r="C1741" s="92">
        <v>43450</v>
      </c>
      <c r="D1741" s="93">
        <v>3.0000000000000001E-3</v>
      </c>
      <c r="E1741" s="94" t="s">
        <v>10</v>
      </c>
      <c r="F1741" s="95">
        <v>45936</v>
      </c>
      <c r="G1741" s="93">
        <v>4.0000000000000001E-3</v>
      </c>
      <c r="H1741" s="96" t="s">
        <v>10</v>
      </c>
      <c r="I1741" s="92">
        <v>-2486</v>
      </c>
      <c r="J1741" s="97" t="s">
        <v>10</v>
      </c>
      <c r="K1741" s="93">
        <v>-5.3999999999999999E-2</v>
      </c>
      <c r="L1741" s="94" t="s">
        <v>10</v>
      </c>
    </row>
    <row r="1742" spans="1:12" s="106" customFormat="1" x14ac:dyDescent="0.25">
      <c r="A1742" s="98" t="s">
        <v>3275</v>
      </c>
      <c r="B1742" s="99" t="s">
        <v>3276</v>
      </c>
      <c r="C1742" s="100">
        <v>694</v>
      </c>
      <c r="D1742" s="101">
        <v>0</v>
      </c>
      <c r="E1742" s="102">
        <v>2031</v>
      </c>
      <c r="F1742" s="103">
        <v>835</v>
      </c>
      <c r="G1742" s="101">
        <v>0</v>
      </c>
      <c r="H1742" s="104">
        <v>1934</v>
      </c>
      <c r="I1742" s="100">
        <v>-141</v>
      </c>
      <c r="J1742" s="105">
        <v>2162</v>
      </c>
      <c r="K1742" s="101">
        <v>-0.16900000000000001</v>
      </c>
      <c r="L1742" s="102">
        <v>2472</v>
      </c>
    </row>
    <row r="1743" spans="1:12" s="106" customFormat="1" x14ac:dyDescent="0.25">
      <c r="A1743" s="98" t="s">
        <v>3277</v>
      </c>
      <c r="B1743" s="99" t="s">
        <v>3278</v>
      </c>
      <c r="C1743" s="100">
        <v>8770</v>
      </c>
      <c r="D1743" s="101">
        <v>1E-3</v>
      </c>
      <c r="E1743" s="102">
        <v>298</v>
      </c>
      <c r="F1743" s="103">
        <v>9175</v>
      </c>
      <c r="G1743" s="101">
        <v>1E-3</v>
      </c>
      <c r="H1743" s="104">
        <v>260</v>
      </c>
      <c r="I1743" s="100">
        <v>-405</v>
      </c>
      <c r="J1743" s="105">
        <v>2424</v>
      </c>
      <c r="K1743" s="101">
        <v>-4.3999999999999997E-2</v>
      </c>
      <c r="L1743" s="102">
        <v>1768</v>
      </c>
    </row>
    <row r="1744" spans="1:12" s="106" customFormat="1" x14ac:dyDescent="0.25">
      <c r="A1744" s="98" t="s">
        <v>3279</v>
      </c>
      <c r="B1744" s="99" t="s">
        <v>1672</v>
      </c>
      <c r="C1744" s="100">
        <v>4805</v>
      </c>
      <c r="D1744" s="101">
        <v>0</v>
      </c>
      <c r="E1744" s="102">
        <v>595</v>
      </c>
      <c r="F1744" s="103">
        <v>4816</v>
      </c>
      <c r="G1744" s="101">
        <v>0</v>
      </c>
      <c r="H1744" s="104">
        <v>566</v>
      </c>
      <c r="I1744" s="100">
        <v>-11</v>
      </c>
      <c r="J1744" s="105">
        <v>1402</v>
      </c>
      <c r="K1744" s="101">
        <v>-2E-3</v>
      </c>
      <c r="L1744" s="102">
        <v>1299</v>
      </c>
    </row>
    <row r="1745" spans="1:12" s="106" customFormat="1" x14ac:dyDescent="0.25">
      <c r="A1745" s="98" t="s">
        <v>3280</v>
      </c>
      <c r="B1745" s="99" t="s">
        <v>3281</v>
      </c>
      <c r="C1745" s="100">
        <v>905</v>
      </c>
      <c r="D1745" s="101">
        <v>0</v>
      </c>
      <c r="E1745" s="102">
        <v>1869</v>
      </c>
      <c r="F1745" s="103">
        <v>1003</v>
      </c>
      <c r="G1745" s="101">
        <v>0</v>
      </c>
      <c r="H1745" s="104">
        <v>1795</v>
      </c>
      <c r="I1745" s="100">
        <v>-98</v>
      </c>
      <c r="J1745" s="105">
        <v>2010</v>
      </c>
      <c r="K1745" s="101">
        <v>-9.8000000000000004E-2</v>
      </c>
      <c r="L1745" s="102">
        <v>2239</v>
      </c>
    </row>
    <row r="1746" spans="1:12" s="106" customFormat="1" x14ac:dyDescent="0.25">
      <c r="A1746" s="98" t="s">
        <v>3282</v>
      </c>
      <c r="B1746" s="99" t="s">
        <v>3283</v>
      </c>
      <c r="C1746" s="100">
        <v>275</v>
      </c>
      <c r="D1746" s="101">
        <v>0</v>
      </c>
      <c r="E1746" s="102">
        <v>2394</v>
      </c>
      <c r="F1746" s="103">
        <v>301</v>
      </c>
      <c r="G1746" s="101">
        <v>0</v>
      </c>
      <c r="H1746" s="104">
        <v>2383</v>
      </c>
      <c r="I1746" s="100">
        <v>-26</v>
      </c>
      <c r="J1746" s="105">
        <v>1545</v>
      </c>
      <c r="K1746" s="101">
        <v>-8.5999999999999993E-2</v>
      </c>
      <c r="L1746" s="102">
        <v>2151</v>
      </c>
    </row>
    <row r="1747" spans="1:12" s="106" customFormat="1" x14ac:dyDescent="0.25">
      <c r="A1747" s="98" t="s">
        <v>3284</v>
      </c>
      <c r="B1747" s="99" t="s">
        <v>3285</v>
      </c>
      <c r="C1747" s="100">
        <v>825</v>
      </c>
      <c r="D1747" s="101">
        <v>0</v>
      </c>
      <c r="E1747" s="102">
        <v>1929</v>
      </c>
      <c r="F1747" s="103">
        <v>858</v>
      </c>
      <c r="G1747" s="101">
        <v>0</v>
      </c>
      <c r="H1747" s="104">
        <v>1909</v>
      </c>
      <c r="I1747" s="100">
        <v>-33</v>
      </c>
      <c r="J1747" s="105">
        <v>1601</v>
      </c>
      <c r="K1747" s="101">
        <v>-3.7999999999999999E-2</v>
      </c>
      <c r="L1747" s="102">
        <v>1696</v>
      </c>
    </row>
    <row r="1748" spans="1:12" s="106" customFormat="1" x14ac:dyDescent="0.25">
      <c r="A1748" s="98" t="s">
        <v>3286</v>
      </c>
      <c r="B1748" s="99" t="s">
        <v>2645</v>
      </c>
      <c r="C1748" s="100">
        <v>1592</v>
      </c>
      <c r="D1748" s="101">
        <v>0</v>
      </c>
      <c r="E1748" s="102">
        <v>1427</v>
      </c>
      <c r="F1748" s="103">
        <v>1696</v>
      </c>
      <c r="G1748" s="101">
        <v>0</v>
      </c>
      <c r="H1748" s="104">
        <v>1370</v>
      </c>
      <c r="I1748" s="100">
        <v>-104</v>
      </c>
      <c r="J1748" s="105">
        <v>2030</v>
      </c>
      <c r="K1748" s="101">
        <v>-6.0999999999999999E-2</v>
      </c>
      <c r="L1748" s="102">
        <v>1937</v>
      </c>
    </row>
    <row r="1749" spans="1:12" s="106" customFormat="1" x14ac:dyDescent="0.25">
      <c r="A1749" s="98" t="s">
        <v>3287</v>
      </c>
      <c r="B1749" s="99" t="s">
        <v>3084</v>
      </c>
      <c r="C1749" s="100">
        <v>4316</v>
      </c>
      <c r="D1749" s="101">
        <v>0</v>
      </c>
      <c r="E1749" s="102">
        <v>663</v>
      </c>
      <c r="F1749" s="103">
        <v>4566</v>
      </c>
      <c r="G1749" s="101">
        <v>0</v>
      </c>
      <c r="H1749" s="104">
        <v>606</v>
      </c>
      <c r="I1749" s="100">
        <v>-250</v>
      </c>
      <c r="J1749" s="105">
        <v>2322</v>
      </c>
      <c r="K1749" s="101">
        <v>-5.5E-2</v>
      </c>
      <c r="L1749" s="102">
        <v>1885</v>
      </c>
    </row>
    <row r="1750" spans="1:12" s="106" customFormat="1" x14ac:dyDescent="0.25">
      <c r="A1750" s="98" t="s">
        <v>3288</v>
      </c>
      <c r="B1750" s="99" t="s">
        <v>134</v>
      </c>
      <c r="C1750" s="100">
        <v>543</v>
      </c>
      <c r="D1750" s="101">
        <v>0</v>
      </c>
      <c r="E1750" s="102">
        <v>2146</v>
      </c>
      <c r="F1750" s="103">
        <v>637</v>
      </c>
      <c r="G1750" s="101">
        <v>0</v>
      </c>
      <c r="H1750" s="104">
        <v>2086</v>
      </c>
      <c r="I1750" s="100">
        <v>-94</v>
      </c>
      <c r="J1750" s="105">
        <v>1991</v>
      </c>
      <c r="K1750" s="101">
        <v>-0.14799999999999999</v>
      </c>
      <c r="L1750" s="102">
        <v>2438</v>
      </c>
    </row>
    <row r="1751" spans="1:12" s="106" customFormat="1" x14ac:dyDescent="0.25">
      <c r="A1751" s="98" t="s">
        <v>3289</v>
      </c>
      <c r="B1751" s="99" t="s">
        <v>3290</v>
      </c>
      <c r="C1751" s="100">
        <v>734</v>
      </c>
      <c r="D1751" s="101">
        <v>0</v>
      </c>
      <c r="E1751" s="102">
        <v>1994</v>
      </c>
      <c r="F1751" s="103">
        <v>819</v>
      </c>
      <c r="G1751" s="101">
        <v>0</v>
      </c>
      <c r="H1751" s="104">
        <v>1944</v>
      </c>
      <c r="I1751" s="100">
        <v>-85</v>
      </c>
      <c r="J1751" s="105">
        <v>1940</v>
      </c>
      <c r="K1751" s="101">
        <v>-0.104</v>
      </c>
      <c r="L1751" s="102">
        <v>2280</v>
      </c>
    </row>
    <row r="1752" spans="1:12" s="106" customFormat="1" x14ac:dyDescent="0.25">
      <c r="A1752" s="98" t="s">
        <v>3291</v>
      </c>
      <c r="B1752" s="99" t="s">
        <v>3292</v>
      </c>
      <c r="C1752" s="100">
        <v>3730</v>
      </c>
      <c r="D1752" s="101">
        <v>0</v>
      </c>
      <c r="E1752" s="102">
        <v>767</v>
      </c>
      <c r="F1752" s="103">
        <v>4126</v>
      </c>
      <c r="G1752" s="101">
        <v>0</v>
      </c>
      <c r="H1752" s="104">
        <v>676</v>
      </c>
      <c r="I1752" s="100">
        <v>-396</v>
      </c>
      <c r="J1752" s="105">
        <v>2421</v>
      </c>
      <c r="K1752" s="101">
        <v>-9.6000000000000002E-2</v>
      </c>
      <c r="L1752" s="102">
        <v>2223</v>
      </c>
    </row>
    <row r="1753" spans="1:12" s="106" customFormat="1" x14ac:dyDescent="0.25">
      <c r="A1753" s="98" t="s">
        <v>3293</v>
      </c>
      <c r="B1753" s="99" t="s">
        <v>3294</v>
      </c>
      <c r="C1753" s="100">
        <v>3021</v>
      </c>
      <c r="D1753" s="101">
        <v>0</v>
      </c>
      <c r="E1753" s="102">
        <v>908</v>
      </c>
      <c r="F1753" s="103">
        <v>3087</v>
      </c>
      <c r="G1753" s="101">
        <v>0</v>
      </c>
      <c r="H1753" s="104">
        <v>879</v>
      </c>
      <c r="I1753" s="100">
        <v>-66</v>
      </c>
      <c r="J1753" s="105">
        <v>1852</v>
      </c>
      <c r="K1753" s="101">
        <v>-2.1000000000000001E-2</v>
      </c>
      <c r="L1753" s="102">
        <v>1520</v>
      </c>
    </row>
    <row r="1754" spans="1:12" s="106" customFormat="1" x14ac:dyDescent="0.25">
      <c r="A1754" s="98" t="s">
        <v>3295</v>
      </c>
      <c r="B1754" s="99" t="s">
        <v>3296</v>
      </c>
      <c r="C1754" s="100">
        <v>2350</v>
      </c>
      <c r="D1754" s="101">
        <v>0</v>
      </c>
      <c r="E1754" s="102">
        <v>1118</v>
      </c>
      <c r="F1754" s="103">
        <v>2337</v>
      </c>
      <c r="G1754" s="101">
        <v>0</v>
      </c>
      <c r="H1754" s="104">
        <v>1094</v>
      </c>
      <c r="I1754" s="100">
        <v>13</v>
      </c>
      <c r="J1754" s="105">
        <v>1166</v>
      </c>
      <c r="K1754" s="101">
        <v>6.0000000000000001E-3</v>
      </c>
      <c r="L1754" s="102">
        <v>1217</v>
      </c>
    </row>
    <row r="1755" spans="1:12" s="106" customFormat="1" x14ac:dyDescent="0.25">
      <c r="A1755" s="98" t="s">
        <v>3297</v>
      </c>
      <c r="B1755" s="99" t="s">
        <v>3298</v>
      </c>
      <c r="C1755" s="100">
        <v>617</v>
      </c>
      <c r="D1755" s="101">
        <v>0</v>
      </c>
      <c r="E1755" s="102">
        <v>2094</v>
      </c>
      <c r="F1755" s="103">
        <v>577</v>
      </c>
      <c r="G1755" s="101">
        <v>0</v>
      </c>
      <c r="H1755" s="104">
        <v>2138</v>
      </c>
      <c r="I1755" s="100">
        <v>40</v>
      </c>
      <c r="J1755" s="105">
        <v>980</v>
      </c>
      <c r="K1755" s="101">
        <v>6.9000000000000006E-2</v>
      </c>
      <c r="L1755" s="102">
        <v>661</v>
      </c>
    </row>
    <row r="1756" spans="1:12" s="106" customFormat="1" x14ac:dyDescent="0.25">
      <c r="A1756" s="98" t="s">
        <v>3299</v>
      </c>
      <c r="B1756" s="99" t="s">
        <v>144</v>
      </c>
      <c r="C1756" s="100">
        <v>1612</v>
      </c>
      <c r="D1756" s="101">
        <v>0</v>
      </c>
      <c r="E1756" s="102">
        <v>1420</v>
      </c>
      <c r="F1756" s="103">
        <v>1726</v>
      </c>
      <c r="G1756" s="101">
        <v>0</v>
      </c>
      <c r="H1756" s="104">
        <v>1357</v>
      </c>
      <c r="I1756" s="100">
        <v>-114</v>
      </c>
      <c r="J1756" s="105">
        <v>2072</v>
      </c>
      <c r="K1756" s="101">
        <v>-6.6000000000000003E-2</v>
      </c>
      <c r="L1756" s="102">
        <v>1977</v>
      </c>
    </row>
    <row r="1757" spans="1:12" s="106" customFormat="1" x14ac:dyDescent="0.25">
      <c r="A1757" s="98" t="s">
        <v>3300</v>
      </c>
      <c r="B1757" s="99" t="s">
        <v>3301</v>
      </c>
      <c r="C1757" s="100">
        <v>919</v>
      </c>
      <c r="D1757" s="101">
        <v>0</v>
      </c>
      <c r="E1757" s="102">
        <v>1858</v>
      </c>
      <c r="F1757" s="103">
        <v>1070</v>
      </c>
      <c r="G1757" s="101">
        <v>0</v>
      </c>
      <c r="H1757" s="104">
        <v>1747</v>
      </c>
      <c r="I1757" s="100">
        <v>-151</v>
      </c>
      <c r="J1757" s="105">
        <v>2192</v>
      </c>
      <c r="K1757" s="101">
        <v>-0.14099999999999999</v>
      </c>
      <c r="L1757" s="102">
        <v>2427</v>
      </c>
    </row>
    <row r="1758" spans="1:12" s="106" customFormat="1" x14ac:dyDescent="0.25">
      <c r="A1758" s="98" t="s">
        <v>3302</v>
      </c>
      <c r="B1758" s="99" t="s">
        <v>3303</v>
      </c>
      <c r="C1758" s="100">
        <v>583</v>
      </c>
      <c r="D1758" s="101">
        <v>0</v>
      </c>
      <c r="E1758" s="102">
        <v>2120</v>
      </c>
      <c r="F1758" s="103">
        <v>633</v>
      </c>
      <c r="G1758" s="101">
        <v>0</v>
      </c>
      <c r="H1758" s="104">
        <v>2091</v>
      </c>
      <c r="I1758" s="100">
        <v>-50</v>
      </c>
      <c r="J1758" s="105">
        <v>1750</v>
      </c>
      <c r="K1758" s="101">
        <v>-7.9000000000000001E-2</v>
      </c>
      <c r="L1758" s="102">
        <v>2089</v>
      </c>
    </row>
    <row r="1759" spans="1:12" s="106" customFormat="1" x14ac:dyDescent="0.25">
      <c r="A1759" s="98" t="s">
        <v>3304</v>
      </c>
      <c r="B1759" s="99" t="s">
        <v>3305</v>
      </c>
      <c r="C1759" s="100">
        <v>1556</v>
      </c>
      <c r="D1759" s="101">
        <v>0</v>
      </c>
      <c r="E1759" s="102">
        <v>1449</v>
      </c>
      <c r="F1759" s="103">
        <v>1738</v>
      </c>
      <c r="G1759" s="101">
        <v>0</v>
      </c>
      <c r="H1759" s="104">
        <v>1352</v>
      </c>
      <c r="I1759" s="100">
        <v>-182</v>
      </c>
      <c r="J1759" s="105">
        <v>2245</v>
      </c>
      <c r="K1759" s="101">
        <v>-0.105</v>
      </c>
      <c r="L1759" s="102">
        <v>2289</v>
      </c>
    </row>
    <row r="1760" spans="1:12" s="106" customFormat="1" x14ac:dyDescent="0.25">
      <c r="A1760" s="98" t="s">
        <v>3306</v>
      </c>
      <c r="B1760" s="99" t="s">
        <v>3307</v>
      </c>
      <c r="C1760" s="100">
        <v>2157</v>
      </c>
      <c r="D1760" s="101">
        <v>0</v>
      </c>
      <c r="E1760" s="102">
        <v>1184</v>
      </c>
      <c r="F1760" s="103">
        <v>2355</v>
      </c>
      <c r="G1760" s="101">
        <v>0</v>
      </c>
      <c r="H1760" s="104">
        <v>1090</v>
      </c>
      <c r="I1760" s="100">
        <v>-198</v>
      </c>
      <c r="J1760" s="105">
        <v>2273</v>
      </c>
      <c r="K1760" s="101">
        <v>-8.4000000000000005E-2</v>
      </c>
      <c r="L1760" s="102">
        <v>2135</v>
      </c>
    </row>
    <row r="1761" spans="1:12" s="106" customFormat="1" x14ac:dyDescent="0.25">
      <c r="A1761" s="98" t="s">
        <v>3308</v>
      </c>
      <c r="B1761" s="99" t="s">
        <v>3309</v>
      </c>
      <c r="C1761" s="100">
        <v>141</v>
      </c>
      <c r="D1761" s="101">
        <v>0</v>
      </c>
      <c r="E1761" s="102">
        <v>2513</v>
      </c>
      <c r="F1761" s="103">
        <v>176</v>
      </c>
      <c r="G1761" s="101">
        <v>0</v>
      </c>
      <c r="H1761" s="104">
        <v>2490</v>
      </c>
      <c r="I1761" s="100">
        <v>-35</v>
      </c>
      <c r="J1761" s="105">
        <v>1622</v>
      </c>
      <c r="K1761" s="101">
        <v>-0.19900000000000001</v>
      </c>
      <c r="L1761" s="102">
        <v>2512</v>
      </c>
    </row>
    <row r="1762" spans="1:12" s="106" customFormat="1" x14ac:dyDescent="0.25">
      <c r="A1762" s="98" t="s">
        <v>3310</v>
      </c>
      <c r="B1762" s="99" t="s">
        <v>3311</v>
      </c>
      <c r="C1762" s="100">
        <v>1655</v>
      </c>
      <c r="D1762" s="101">
        <v>0</v>
      </c>
      <c r="E1762" s="102">
        <v>1392</v>
      </c>
      <c r="F1762" s="103">
        <v>1684</v>
      </c>
      <c r="G1762" s="101">
        <v>0</v>
      </c>
      <c r="H1762" s="104">
        <v>1378</v>
      </c>
      <c r="I1762" s="100">
        <v>-29</v>
      </c>
      <c r="J1762" s="105">
        <v>1565</v>
      </c>
      <c r="K1762" s="101">
        <v>-1.7000000000000001E-2</v>
      </c>
      <c r="L1762" s="102">
        <v>1467</v>
      </c>
    </row>
    <row r="1763" spans="1:12" s="106" customFormat="1" x14ac:dyDescent="0.25">
      <c r="A1763" s="98" t="s">
        <v>3312</v>
      </c>
      <c r="B1763" s="99" t="s">
        <v>3313</v>
      </c>
      <c r="C1763" s="100">
        <v>1650</v>
      </c>
      <c r="D1763" s="101">
        <v>0</v>
      </c>
      <c r="E1763" s="102">
        <v>1398</v>
      </c>
      <c r="F1763" s="103">
        <v>1721</v>
      </c>
      <c r="G1763" s="101">
        <v>0</v>
      </c>
      <c r="H1763" s="104">
        <v>1360</v>
      </c>
      <c r="I1763" s="100">
        <v>-71</v>
      </c>
      <c r="J1763" s="105">
        <v>1879</v>
      </c>
      <c r="K1763" s="101">
        <v>-4.1000000000000002E-2</v>
      </c>
      <c r="L1763" s="102">
        <v>1735</v>
      </c>
    </row>
    <row r="1764" spans="1:12" s="90" customFormat="1" ht="12.75" x14ac:dyDescent="0.2">
      <c r="A1764" s="91" t="s">
        <v>3314</v>
      </c>
      <c r="B1764" s="90" t="s">
        <v>78</v>
      </c>
      <c r="C1764" s="92">
        <v>116638</v>
      </c>
      <c r="D1764" s="93">
        <v>8.9999999999999993E-3</v>
      </c>
      <c r="E1764" s="94" t="s">
        <v>10</v>
      </c>
      <c r="F1764" s="95">
        <v>120293</v>
      </c>
      <c r="G1764" s="93">
        <v>0.01</v>
      </c>
      <c r="H1764" s="96" t="s">
        <v>10</v>
      </c>
      <c r="I1764" s="92">
        <v>-3655</v>
      </c>
      <c r="J1764" s="97" t="s">
        <v>10</v>
      </c>
      <c r="K1764" s="93">
        <v>-0.03</v>
      </c>
      <c r="L1764" s="94" t="s">
        <v>10</v>
      </c>
    </row>
    <row r="1765" spans="1:12" s="106" customFormat="1" x14ac:dyDescent="0.25">
      <c r="A1765" s="98" t="s">
        <v>3315</v>
      </c>
      <c r="B1765" s="99" t="s">
        <v>3316</v>
      </c>
      <c r="C1765" s="100">
        <v>640</v>
      </c>
      <c r="D1765" s="101">
        <v>0</v>
      </c>
      <c r="E1765" s="102">
        <v>2076</v>
      </c>
      <c r="F1765" s="103">
        <v>633</v>
      </c>
      <c r="G1765" s="101">
        <v>0</v>
      </c>
      <c r="H1765" s="104">
        <v>2091</v>
      </c>
      <c r="I1765" s="100">
        <v>7</v>
      </c>
      <c r="J1765" s="105">
        <v>1213</v>
      </c>
      <c r="K1765" s="101">
        <v>1.0999999999999999E-2</v>
      </c>
      <c r="L1765" s="102">
        <v>1169</v>
      </c>
    </row>
    <row r="1766" spans="1:12" s="106" customFormat="1" x14ac:dyDescent="0.25">
      <c r="A1766" s="98" t="s">
        <v>3317</v>
      </c>
      <c r="B1766" s="99" t="s">
        <v>3318</v>
      </c>
      <c r="C1766" s="100">
        <v>2278</v>
      </c>
      <c r="D1766" s="101">
        <v>0</v>
      </c>
      <c r="E1766" s="102">
        <v>1144</v>
      </c>
      <c r="F1766" s="103">
        <v>2287</v>
      </c>
      <c r="G1766" s="101">
        <v>0</v>
      </c>
      <c r="H1766" s="104">
        <v>1115</v>
      </c>
      <c r="I1766" s="100">
        <v>-9</v>
      </c>
      <c r="J1766" s="105">
        <v>1382</v>
      </c>
      <c r="K1766" s="101">
        <v>-4.0000000000000001E-3</v>
      </c>
      <c r="L1766" s="102">
        <v>1326</v>
      </c>
    </row>
    <row r="1767" spans="1:12" s="106" customFormat="1" x14ac:dyDescent="0.25">
      <c r="A1767" s="98" t="s">
        <v>3319</v>
      </c>
      <c r="B1767" s="99" t="s">
        <v>3320</v>
      </c>
      <c r="C1767" s="100">
        <v>502</v>
      </c>
      <c r="D1767" s="101">
        <v>0</v>
      </c>
      <c r="E1767" s="102">
        <v>2191</v>
      </c>
      <c r="F1767" s="103">
        <v>465</v>
      </c>
      <c r="G1767" s="101">
        <v>0</v>
      </c>
      <c r="H1767" s="104">
        <v>2239</v>
      </c>
      <c r="I1767" s="100">
        <v>37</v>
      </c>
      <c r="J1767" s="105">
        <v>1000</v>
      </c>
      <c r="K1767" s="101">
        <v>0.08</v>
      </c>
      <c r="L1767" s="102">
        <v>590</v>
      </c>
    </row>
    <row r="1768" spans="1:12" s="106" customFormat="1" x14ac:dyDescent="0.25">
      <c r="A1768" s="98" t="s">
        <v>3321</v>
      </c>
      <c r="B1768" s="99" t="s">
        <v>2691</v>
      </c>
      <c r="C1768" s="100">
        <v>2291</v>
      </c>
      <c r="D1768" s="101">
        <v>0</v>
      </c>
      <c r="E1768" s="102">
        <v>1139</v>
      </c>
      <c r="F1768" s="103">
        <v>2159</v>
      </c>
      <c r="G1768" s="101">
        <v>0</v>
      </c>
      <c r="H1768" s="104">
        <v>1170</v>
      </c>
      <c r="I1768" s="100">
        <v>132</v>
      </c>
      <c r="J1768" s="105">
        <v>668</v>
      </c>
      <c r="K1768" s="101">
        <v>6.0999999999999999E-2</v>
      </c>
      <c r="L1768" s="102">
        <v>717</v>
      </c>
    </row>
    <row r="1769" spans="1:12" s="106" customFormat="1" x14ac:dyDescent="0.25">
      <c r="A1769" s="98" t="s">
        <v>3322</v>
      </c>
      <c r="B1769" s="99" t="s">
        <v>3323</v>
      </c>
      <c r="C1769" s="100">
        <v>1682</v>
      </c>
      <c r="D1769" s="101">
        <v>0</v>
      </c>
      <c r="E1769" s="102">
        <v>1385</v>
      </c>
      <c r="F1769" s="103">
        <v>1701</v>
      </c>
      <c r="G1769" s="101">
        <v>0</v>
      </c>
      <c r="H1769" s="104">
        <v>1369</v>
      </c>
      <c r="I1769" s="100">
        <v>-19</v>
      </c>
      <c r="J1769" s="105">
        <v>1488</v>
      </c>
      <c r="K1769" s="101">
        <v>-1.0999999999999999E-2</v>
      </c>
      <c r="L1769" s="102">
        <v>1406</v>
      </c>
    </row>
    <row r="1770" spans="1:12" s="106" customFormat="1" x14ac:dyDescent="0.25">
      <c r="A1770" s="98" t="s">
        <v>3324</v>
      </c>
      <c r="B1770" s="99" t="s">
        <v>1154</v>
      </c>
      <c r="C1770" s="100">
        <v>1085</v>
      </c>
      <c r="D1770" s="101">
        <v>0</v>
      </c>
      <c r="E1770" s="102">
        <v>1738</v>
      </c>
      <c r="F1770" s="103">
        <v>1036</v>
      </c>
      <c r="G1770" s="101">
        <v>0</v>
      </c>
      <c r="H1770" s="104">
        <v>1772</v>
      </c>
      <c r="I1770" s="100">
        <v>49</v>
      </c>
      <c r="J1770" s="105">
        <v>939</v>
      </c>
      <c r="K1770" s="101">
        <v>4.7E-2</v>
      </c>
      <c r="L1770" s="102">
        <v>833</v>
      </c>
    </row>
    <row r="1771" spans="1:12" s="106" customFormat="1" x14ac:dyDescent="0.25">
      <c r="A1771" s="98" t="s">
        <v>3325</v>
      </c>
      <c r="B1771" s="99" t="s">
        <v>3326</v>
      </c>
      <c r="C1771" s="100">
        <v>5111</v>
      </c>
      <c r="D1771" s="101">
        <v>0</v>
      </c>
      <c r="E1771" s="102">
        <v>561</v>
      </c>
      <c r="F1771" s="103">
        <v>6050</v>
      </c>
      <c r="G1771" s="101">
        <v>0</v>
      </c>
      <c r="H1771" s="104">
        <v>446</v>
      </c>
      <c r="I1771" s="100">
        <v>-939</v>
      </c>
      <c r="J1771" s="105">
        <v>2531</v>
      </c>
      <c r="K1771" s="101">
        <v>-0.155</v>
      </c>
      <c r="L1771" s="102">
        <v>2454</v>
      </c>
    </row>
    <row r="1772" spans="1:12" s="106" customFormat="1" x14ac:dyDescent="0.25">
      <c r="A1772" s="98" t="s">
        <v>3327</v>
      </c>
      <c r="B1772" s="99" t="s">
        <v>3328</v>
      </c>
      <c r="C1772" s="100">
        <v>2910</v>
      </c>
      <c r="D1772" s="101">
        <v>0</v>
      </c>
      <c r="E1772" s="102">
        <v>935</v>
      </c>
      <c r="F1772" s="103">
        <v>2305</v>
      </c>
      <c r="G1772" s="101">
        <v>0</v>
      </c>
      <c r="H1772" s="104">
        <v>1107</v>
      </c>
      <c r="I1772" s="100">
        <v>605</v>
      </c>
      <c r="J1772" s="105">
        <v>276</v>
      </c>
      <c r="K1772" s="101">
        <v>0.26200000000000001</v>
      </c>
      <c r="L1772" s="102">
        <v>142</v>
      </c>
    </row>
    <row r="1773" spans="1:12" s="106" customFormat="1" x14ac:dyDescent="0.25">
      <c r="A1773" s="98" t="s">
        <v>3329</v>
      </c>
      <c r="B1773" s="99" t="s">
        <v>3330</v>
      </c>
      <c r="C1773" s="100">
        <v>502</v>
      </c>
      <c r="D1773" s="101">
        <v>0</v>
      </c>
      <c r="E1773" s="102">
        <v>2191</v>
      </c>
      <c r="F1773" s="103">
        <v>652</v>
      </c>
      <c r="G1773" s="101">
        <v>0</v>
      </c>
      <c r="H1773" s="104">
        <v>2074</v>
      </c>
      <c r="I1773" s="100">
        <v>-150</v>
      </c>
      <c r="J1773" s="105">
        <v>2188</v>
      </c>
      <c r="K1773" s="101">
        <v>-0.23</v>
      </c>
      <c r="L1773" s="102">
        <v>2540</v>
      </c>
    </row>
    <row r="1774" spans="1:12" s="106" customFormat="1" x14ac:dyDescent="0.25">
      <c r="A1774" s="98" t="s">
        <v>3331</v>
      </c>
      <c r="B1774" s="99" t="s">
        <v>3332</v>
      </c>
      <c r="C1774" s="100">
        <v>771</v>
      </c>
      <c r="D1774" s="101">
        <v>0</v>
      </c>
      <c r="E1774" s="102">
        <v>1970</v>
      </c>
      <c r="F1774" s="103">
        <v>764</v>
      </c>
      <c r="G1774" s="101">
        <v>0</v>
      </c>
      <c r="H1774" s="104">
        <v>1981</v>
      </c>
      <c r="I1774" s="100">
        <v>7</v>
      </c>
      <c r="J1774" s="105">
        <v>1213</v>
      </c>
      <c r="K1774" s="101">
        <v>8.9999999999999993E-3</v>
      </c>
      <c r="L1774" s="102">
        <v>1185</v>
      </c>
    </row>
    <row r="1775" spans="1:12" s="106" customFormat="1" x14ac:dyDescent="0.25">
      <c r="A1775" s="98" t="s">
        <v>3333</v>
      </c>
      <c r="B1775" s="99" t="s">
        <v>572</v>
      </c>
      <c r="C1775" s="100">
        <v>1091</v>
      </c>
      <c r="D1775" s="101">
        <v>0</v>
      </c>
      <c r="E1775" s="102">
        <v>1735</v>
      </c>
      <c r="F1775" s="103">
        <v>1153</v>
      </c>
      <c r="G1775" s="101">
        <v>0</v>
      </c>
      <c r="H1775" s="104">
        <v>1688</v>
      </c>
      <c r="I1775" s="100">
        <v>-62</v>
      </c>
      <c r="J1775" s="105">
        <v>1832</v>
      </c>
      <c r="K1775" s="101">
        <v>-5.3999999999999999E-2</v>
      </c>
      <c r="L1775" s="102">
        <v>1874</v>
      </c>
    </row>
    <row r="1776" spans="1:12" s="106" customFormat="1" x14ac:dyDescent="0.25">
      <c r="A1776" s="98" t="s">
        <v>3334</v>
      </c>
      <c r="B1776" s="99" t="s">
        <v>3335</v>
      </c>
      <c r="C1776" s="100">
        <v>5919</v>
      </c>
      <c r="D1776" s="101">
        <v>0</v>
      </c>
      <c r="E1776" s="102">
        <v>476</v>
      </c>
      <c r="F1776" s="103">
        <v>6380</v>
      </c>
      <c r="G1776" s="101">
        <v>1E-3</v>
      </c>
      <c r="H1776" s="104">
        <v>419</v>
      </c>
      <c r="I1776" s="100">
        <v>-461</v>
      </c>
      <c r="J1776" s="105">
        <v>2442</v>
      </c>
      <c r="K1776" s="101">
        <v>-7.1999999999999995E-2</v>
      </c>
      <c r="L1776" s="102">
        <v>2034</v>
      </c>
    </row>
    <row r="1777" spans="1:12" s="106" customFormat="1" x14ac:dyDescent="0.25">
      <c r="A1777" s="98" t="s">
        <v>3336</v>
      </c>
      <c r="B1777" s="99" t="s">
        <v>3337</v>
      </c>
      <c r="C1777" s="100">
        <v>8322</v>
      </c>
      <c r="D1777" s="101">
        <v>1E-3</v>
      </c>
      <c r="E1777" s="102">
        <v>313</v>
      </c>
      <c r="F1777" s="103">
        <v>8024</v>
      </c>
      <c r="G1777" s="101">
        <v>1E-3</v>
      </c>
      <c r="H1777" s="104">
        <v>304</v>
      </c>
      <c r="I1777" s="100">
        <v>298</v>
      </c>
      <c r="J1777" s="105">
        <v>430</v>
      </c>
      <c r="K1777" s="101">
        <v>3.6999999999999998E-2</v>
      </c>
      <c r="L1777" s="102">
        <v>924</v>
      </c>
    </row>
    <row r="1778" spans="1:12" s="106" customFormat="1" x14ac:dyDescent="0.25">
      <c r="A1778" s="98" t="s">
        <v>3338</v>
      </c>
      <c r="B1778" s="99" t="s">
        <v>3339</v>
      </c>
      <c r="C1778" s="100">
        <v>3741</v>
      </c>
      <c r="D1778" s="101">
        <v>0</v>
      </c>
      <c r="E1778" s="102">
        <v>765</v>
      </c>
      <c r="F1778" s="103">
        <v>4004</v>
      </c>
      <c r="G1778" s="101">
        <v>0</v>
      </c>
      <c r="H1778" s="104">
        <v>695</v>
      </c>
      <c r="I1778" s="100">
        <v>-263</v>
      </c>
      <c r="J1778" s="105">
        <v>2336</v>
      </c>
      <c r="K1778" s="101">
        <v>-6.6000000000000003E-2</v>
      </c>
      <c r="L1778" s="102">
        <v>1977</v>
      </c>
    </row>
    <row r="1779" spans="1:12" s="106" customFormat="1" x14ac:dyDescent="0.25">
      <c r="A1779" s="98" t="s">
        <v>3340</v>
      </c>
      <c r="B1779" s="99" t="s">
        <v>3341</v>
      </c>
      <c r="C1779" s="100">
        <v>16220</v>
      </c>
      <c r="D1779" s="101">
        <v>1E-3</v>
      </c>
      <c r="E1779" s="102">
        <v>131</v>
      </c>
      <c r="F1779" s="103">
        <v>16157</v>
      </c>
      <c r="G1779" s="101">
        <v>1E-3</v>
      </c>
      <c r="H1779" s="104">
        <v>114</v>
      </c>
      <c r="I1779" s="100">
        <v>63</v>
      </c>
      <c r="J1779" s="105">
        <v>872</v>
      </c>
      <c r="K1779" s="101">
        <v>4.0000000000000001E-3</v>
      </c>
      <c r="L1779" s="102">
        <v>1239</v>
      </c>
    </row>
    <row r="1780" spans="1:12" s="106" customFormat="1" x14ac:dyDescent="0.25">
      <c r="A1780" s="98" t="s">
        <v>3342</v>
      </c>
      <c r="B1780" s="99" t="s">
        <v>1162</v>
      </c>
      <c r="C1780" s="100">
        <v>1273</v>
      </c>
      <c r="D1780" s="101">
        <v>0</v>
      </c>
      <c r="E1780" s="102">
        <v>1608</v>
      </c>
      <c r="F1780" s="103">
        <v>1206</v>
      </c>
      <c r="G1780" s="101">
        <v>0</v>
      </c>
      <c r="H1780" s="104">
        <v>1657</v>
      </c>
      <c r="I1780" s="100">
        <v>67</v>
      </c>
      <c r="J1780" s="105">
        <v>861</v>
      </c>
      <c r="K1780" s="101">
        <v>5.6000000000000001E-2</v>
      </c>
      <c r="L1780" s="102">
        <v>753</v>
      </c>
    </row>
    <row r="1781" spans="1:12" s="106" customFormat="1" x14ac:dyDescent="0.25">
      <c r="A1781" s="98" t="s">
        <v>3343</v>
      </c>
      <c r="B1781" s="99" t="s">
        <v>3344</v>
      </c>
      <c r="C1781" s="100">
        <v>224</v>
      </c>
      <c r="D1781" s="101">
        <v>0</v>
      </c>
      <c r="E1781" s="102">
        <v>2444</v>
      </c>
      <c r="F1781" s="103">
        <v>221</v>
      </c>
      <c r="G1781" s="101">
        <v>0</v>
      </c>
      <c r="H1781" s="104">
        <v>2456</v>
      </c>
      <c r="I1781" s="100">
        <v>3</v>
      </c>
      <c r="J1781" s="105">
        <v>1246</v>
      </c>
      <c r="K1781" s="101">
        <v>1.4E-2</v>
      </c>
      <c r="L1781" s="102">
        <v>1135</v>
      </c>
    </row>
    <row r="1782" spans="1:12" s="106" customFormat="1" x14ac:dyDescent="0.25">
      <c r="A1782" s="98" t="s">
        <v>3345</v>
      </c>
      <c r="B1782" s="99" t="s">
        <v>3346</v>
      </c>
      <c r="C1782" s="100">
        <v>617</v>
      </c>
      <c r="D1782" s="101">
        <v>0</v>
      </c>
      <c r="E1782" s="102">
        <v>2094</v>
      </c>
      <c r="F1782" s="103">
        <v>636</v>
      </c>
      <c r="G1782" s="101">
        <v>0</v>
      </c>
      <c r="H1782" s="104">
        <v>2087</v>
      </c>
      <c r="I1782" s="100">
        <v>-19</v>
      </c>
      <c r="J1782" s="105">
        <v>1488</v>
      </c>
      <c r="K1782" s="101">
        <v>-0.03</v>
      </c>
      <c r="L1782" s="102">
        <v>1611</v>
      </c>
    </row>
    <row r="1783" spans="1:12" s="106" customFormat="1" x14ac:dyDescent="0.25">
      <c r="A1783" s="98" t="s">
        <v>3347</v>
      </c>
      <c r="B1783" s="99" t="s">
        <v>760</v>
      </c>
      <c r="C1783" s="100">
        <v>1880</v>
      </c>
      <c r="D1783" s="101">
        <v>0</v>
      </c>
      <c r="E1783" s="102">
        <v>1297</v>
      </c>
      <c r="F1783" s="103">
        <v>2416</v>
      </c>
      <c r="G1783" s="101">
        <v>0</v>
      </c>
      <c r="H1783" s="104">
        <v>1069</v>
      </c>
      <c r="I1783" s="100">
        <v>-536</v>
      </c>
      <c r="J1783" s="105">
        <v>2471</v>
      </c>
      <c r="K1783" s="101">
        <v>-0.222</v>
      </c>
      <c r="L1783" s="102">
        <v>2536</v>
      </c>
    </row>
    <row r="1784" spans="1:12" s="106" customFormat="1" x14ac:dyDescent="0.25">
      <c r="A1784" s="98" t="s">
        <v>3348</v>
      </c>
      <c r="B1784" s="99" t="s">
        <v>3349</v>
      </c>
      <c r="C1784" s="100">
        <v>2662</v>
      </c>
      <c r="D1784" s="101">
        <v>0</v>
      </c>
      <c r="E1784" s="102">
        <v>1005</v>
      </c>
      <c r="F1784" s="103">
        <v>2561</v>
      </c>
      <c r="G1784" s="101">
        <v>0</v>
      </c>
      <c r="H1784" s="104">
        <v>1020</v>
      </c>
      <c r="I1784" s="100">
        <v>101</v>
      </c>
      <c r="J1784" s="105">
        <v>746</v>
      </c>
      <c r="K1784" s="101">
        <v>3.9E-2</v>
      </c>
      <c r="L1784" s="102">
        <v>908</v>
      </c>
    </row>
    <row r="1785" spans="1:12" s="106" customFormat="1" x14ac:dyDescent="0.25">
      <c r="A1785" s="98" t="s">
        <v>3350</v>
      </c>
      <c r="B1785" s="99" t="s">
        <v>3114</v>
      </c>
      <c r="C1785" s="100">
        <v>780</v>
      </c>
      <c r="D1785" s="101">
        <v>0</v>
      </c>
      <c r="E1785" s="102">
        <v>1964</v>
      </c>
      <c r="F1785" s="103">
        <v>706</v>
      </c>
      <c r="G1785" s="101">
        <v>0</v>
      </c>
      <c r="H1785" s="104">
        <v>2030</v>
      </c>
      <c r="I1785" s="100">
        <v>74</v>
      </c>
      <c r="J1785" s="105">
        <v>835</v>
      </c>
      <c r="K1785" s="101">
        <v>0.105</v>
      </c>
      <c r="L1785" s="102">
        <v>465</v>
      </c>
    </row>
    <row r="1786" spans="1:12" s="106" customFormat="1" x14ac:dyDescent="0.25">
      <c r="A1786" s="98" t="s">
        <v>3351</v>
      </c>
      <c r="B1786" s="99" t="s">
        <v>144</v>
      </c>
      <c r="C1786" s="100">
        <v>1414</v>
      </c>
      <c r="D1786" s="101">
        <v>0</v>
      </c>
      <c r="E1786" s="102">
        <v>1527</v>
      </c>
      <c r="F1786" s="103">
        <v>1276</v>
      </c>
      <c r="G1786" s="101">
        <v>0</v>
      </c>
      <c r="H1786" s="104">
        <v>1608</v>
      </c>
      <c r="I1786" s="100">
        <v>138</v>
      </c>
      <c r="J1786" s="105">
        <v>654</v>
      </c>
      <c r="K1786" s="101">
        <v>0.108</v>
      </c>
      <c r="L1786" s="102">
        <v>449</v>
      </c>
    </row>
    <row r="1787" spans="1:12" s="106" customFormat="1" x14ac:dyDescent="0.25">
      <c r="A1787" s="98" t="s">
        <v>3352</v>
      </c>
      <c r="B1787" s="99" t="s">
        <v>3353</v>
      </c>
      <c r="C1787" s="100">
        <v>2002</v>
      </c>
      <c r="D1787" s="101">
        <v>0</v>
      </c>
      <c r="E1787" s="102">
        <v>1242</v>
      </c>
      <c r="F1787" s="103">
        <v>2391</v>
      </c>
      <c r="G1787" s="101">
        <v>0</v>
      </c>
      <c r="H1787" s="104">
        <v>1076</v>
      </c>
      <c r="I1787" s="100">
        <v>-389</v>
      </c>
      <c r="J1787" s="105">
        <v>2415</v>
      </c>
      <c r="K1787" s="101">
        <v>-0.16300000000000001</v>
      </c>
      <c r="L1787" s="102">
        <v>2467</v>
      </c>
    </row>
    <row r="1788" spans="1:12" s="106" customFormat="1" x14ac:dyDescent="0.25">
      <c r="A1788" s="98" t="s">
        <v>3354</v>
      </c>
      <c r="B1788" s="99" t="s">
        <v>3230</v>
      </c>
      <c r="C1788" s="100">
        <v>721</v>
      </c>
      <c r="D1788" s="101">
        <v>0</v>
      </c>
      <c r="E1788" s="102">
        <v>2010</v>
      </c>
      <c r="F1788" s="103">
        <v>639</v>
      </c>
      <c r="G1788" s="101">
        <v>0</v>
      </c>
      <c r="H1788" s="104">
        <v>2084</v>
      </c>
      <c r="I1788" s="100">
        <v>82</v>
      </c>
      <c r="J1788" s="105">
        <v>808</v>
      </c>
      <c r="K1788" s="101">
        <v>0.128</v>
      </c>
      <c r="L1788" s="102">
        <v>373</v>
      </c>
    </row>
    <row r="1789" spans="1:12" s="106" customFormat="1" x14ac:dyDescent="0.25">
      <c r="A1789" s="98" t="s">
        <v>3355</v>
      </c>
      <c r="B1789" s="99" t="s">
        <v>3356</v>
      </c>
      <c r="C1789" s="100">
        <v>188</v>
      </c>
      <c r="D1789" s="101">
        <v>0</v>
      </c>
      <c r="E1789" s="102">
        <v>2476</v>
      </c>
      <c r="F1789" s="103">
        <v>205</v>
      </c>
      <c r="G1789" s="101">
        <v>0</v>
      </c>
      <c r="H1789" s="104">
        <v>2471</v>
      </c>
      <c r="I1789" s="100">
        <v>-17</v>
      </c>
      <c r="J1789" s="105">
        <v>1463</v>
      </c>
      <c r="K1789" s="101">
        <v>-8.3000000000000004E-2</v>
      </c>
      <c r="L1789" s="102">
        <v>2125</v>
      </c>
    </row>
    <row r="1790" spans="1:12" s="106" customFormat="1" x14ac:dyDescent="0.25">
      <c r="A1790" s="98" t="s">
        <v>3357</v>
      </c>
      <c r="B1790" s="99" t="s">
        <v>3358</v>
      </c>
      <c r="C1790" s="100">
        <v>504</v>
      </c>
      <c r="D1790" s="101">
        <v>0</v>
      </c>
      <c r="E1790" s="102">
        <v>2188</v>
      </c>
      <c r="F1790" s="103">
        <v>524</v>
      </c>
      <c r="G1790" s="101">
        <v>0</v>
      </c>
      <c r="H1790" s="104">
        <v>2193</v>
      </c>
      <c r="I1790" s="100">
        <v>-20</v>
      </c>
      <c r="J1790" s="105">
        <v>1497</v>
      </c>
      <c r="K1790" s="101">
        <v>-3.7999999999999999E-2</v>
      </c>
      <c r="L1790" s="102">
        <v>1696</v>
      </c>
    </row>
    <row r="1791" spans="1:12" s="106" customFormat="1" x14ac:dyDescent="0.25">
      <c r="A1791" s="98" t="s">
        <v>3359</v>
      </c>
      <c r="B1791" s="99" t="s">
        <v>3360</v>
      </c>
      <c r="C1791" s="100">
        <v>589</v>
      </c>
      <c r="D1791" s="101">
        <v>0</v>
      </c>
      <c r="E1791" s="102">
        <v>2115</v>
      </c>
      <c r="F1791" s="103">
        <v>611</v>
      </c>
      <c r="G1791" s="101">
        <v>0</v>
      </c>
      <c r="H1791" s="104">
        <v>2111</v>
      </c>
      <c r="I1791" s="100">
        <v>-22</v>
      </c>
      <c r="J1791" s="105">
        <v>1509</v>
      </c>
      <c r="K1791" s="101">
        <v>-3.5999999999999997E-2</v>
      </c>
      <c r="L1791" s="102">
        <v>1672</v>
      </c>
    </row>
    <row r="1792" spans="1:12" s="106" customFormat="1" x14ac:dyDescent="0.25">
      <c r="A1792" s="98" t="s">
        <v>3361</v>
      </c>
      <c r="B1792" s="99" t="s">
        <v>492</v>
      </c>
      <c r="C1792" s="100">
        <v>1453</v>
      </c>
      <c r="D1792" s="101">
        <v>0</v>
      </c>
      <c r="E1792" s="102">
        <v>1508</v>
      </c>
      <c r="F1792" s="103">
        <v>1471</v>
      </c>
      <c r="G1792" s="101">
        <v>0</v>
      </c>
      <c r="H1792" s="104">
        <v>1484</v>
      </c>
      <c r="I1792" s="100">
        <v>-18</v>
      </c>
      <c r="J1792" s="105">
        <v>1476</v>
      </c>
      <c r="K1792" s="101">
        <v>-1.2E-2</v>
      </c>
      <c r="L1792" s="102">
        <v>1415</v>
      </c>
    </row>
    <row r="1793" spans="1:12" s="106" customFormat="1" x14ac:dyDescent="0.25">
      <c r="A1793" s="98" t="s">
        <v>3362</v>
      </c>
      <c r="B1793" s="99" t="s">
        <v>344</v>
      </c>
      <c r="C1793" s="100">
        <v>5150</v>
      </c>
      <c r="D1793" s="101">
        <v>0</v>
      </c>
      <c r="E1793" s="102">
        <v>554</v>
      </c>
      <c r="F1793" s="103">
        <v>4493</v>
      </c>
      <c r="G1793" s="101">
        <v>0</v>
      </c>
      <c r="H1793" s="104">
        <v>618</v>
      </c>
      <c r="I1793" s="100">
        <v>657</v>
      </c>
      <c r="J1793" s="105">
        <v>264</v>
      </c>
      <c r="K1793" s="101">
        <v>0.14599999999999999</v>
      </c>
      <c r="L1793" s="102">
        <v>310</v>
      </c>
    </row>
    <row r="1794" spans="1:12" s="106" customFormat="1" x14ac:dyDescent="0.25">
      <c r="A1794" s="98" t="s">
        <v>3363</v>
      </c>
      <c r="B1794" s="99" t="s">
        <v>3364</v>
      </c>
      <c r="C1794" s="100">
        <v>3281</v>
      </c>
      <c r="D1794" s="101">
        <v>0</v>
      </c>
      <c r="E1794" s="102">
        <v>851</v>
      </c>
      <c r="F1794" s="103">
        <v>3782</v>
      </c>
      <c r="G1794" s="101">
        <v>0</v>
      </c>
      <c r="H1794" s="104">
        <v>733</v>
      </c>
      <c r="I1794" s="100">
        <v>-501</v>
      </c>
      <c r="J1794" s="105">
        <v>2459</v>
      </c>
      <c r="K1794" s="101">
        <v>-0.13200000000000001</v>
      </c>
      <c r="L1794" s="102">
        <v>2406</v>
      </c>
    </row>
    <row r="1795" spans="1:12" s="106" customFormat="1" x14ac:dyDescent="0.25">
      <c r="A1795" s="98" t="s">
        <v>3365</v>
      </c>
      <c r="B1795" s="99" t="s">
        <v>1650</v>
      </c>
      <c r="C1795" s="100">
        <v>754</v>
      </c>
      <c r="D1795" s="101">
        <v>0</v>
      </c>
      <c r="E1795" s="102">
        <v>1982</v>
      </c>
      <c r="F1795" s="103">
        <v>769</v>
      </c>
      <c r="G1795" s="101">
        <v>0</v>
      </c>
      <c r="H1795" s="104">
        <v>1979</v>
      </c>
      <c r="I1795" s="100">
        <v>-15</v>
      </c>
      <c r="J1795" s="105">
        <v>1447</v>
      </c>
      <c r="K1795" s="101">
        <v>-0.02</v>
      </c>
      <c r="L1795" s="102">
        <v>1500</v>
      </c>
    </row>
    <row r="1796" spans="1:12" s="106" customFormat="1" x14ac:dyDescent="0.25">
      <c r="A1796" s="98" t="s">
        <v>3366</v>
      </c>
      <c r="B1796" s="99" t="s">
        <v>3367</v>
      </c>
      <c r="C1796" s="100">
        <v>795</v>
      </c>
      <c r="D1796" s="101">
        <v>0</v>
      </c>
      <c r="E1796" s="102">
        <v>1952</v>
      </c>
      <c r="F1796" s="103">
        <v>848</v>
      </c>
      <c r="G1796" s="101">
        <v>0</v>
      </c>
      <c r="H1796" s="104">
        <v>1921</v>
      </c>
      <c r="I1796" s="100">
        <v>-53</v>
      </c>
      <c r="J1796" s="105">
        <v>1774</v>
      </c>
      <c r="K1796" s="101">
        <v>-6.3E-2</v>
      </c>
      <c r="L1796" s="102">
        <v>1954</v>
      </c>
    </row>
    <row r="1797" spans="1:12" s="106" customFormat="1" x14ac:dyDescent="0.25">
      <c r="A1797" s="98" t="s">
        <v>3368</v>
      </c>
      <c r="B1797" s="99" t="s">
        <v>3369</v>
      </c>
      <c r="C1797" s="100">
        <v>659</v>
      </c>
      <c r="D1797" s="101">
        <v>0</v>
      </c>
      <c r="E1797" s="102">
        <v>2061</v>
      </c>
      <c r="F1797" s="103">
        <v>743</v>
      </c>
      <c r="G1797" s="101">
        <v>0</v>
      </c>
      <c r="H1797" s="104">
        <v>1996</v>
      </c>
      <c r="I1797" s="100">
        <v>-84</v>
      </c>
      <c r="J1797" s="105">
        <v>1936</v>
      </c>
      <c r="K1797" s="101">
        <v>-0.113</v>
      </c>
      <c r="L1797" s="102">
        <v>2333</v>
      </c>
    </row>
    <row r="1798" spans="1:12" s="106" customFormat="1" x14ac:dyDescent="0.25">
      <c r="A1798" s="98" t="s">
        <v>3370</v>
      </c>
      <c r="B1798" s="99" t="s">
        <v>3371</v>
      </c>
      <c r="C1798" s="100">
        <v>1226</v>
      </c>
      <c r="D1798" s="101">
        <v>0</v>
      </c>
      <c r="E1798" s="102">
        <v>1649</v>
      </c>
      <c r="F1798" s="103">
        <v>1248</v>
      </c>
      <c r="G1798" s="101">
        <v>0</v>
      </c>
      <c r="H1798" s="104">
        <v>1627</v>
      </c>
      <c r="I1798" s="100">
        <v>-22</v>
      </c>
      <c r="J1798" s="105">
        <v>1509</v>
      </c>
      <c r="K1798" s="101">
        <v>-1.7999999999999999E-2</v>
      </c>
      <c r="L1798" s="102">
        <v>1479</v>
      </c>
    </row>
    <row r="1799" spans="1:12" s="106" customFormat="1" x14ac:dyDescent="0.25">
      <c r="A1799" s="98" t="s">
        <v>3372</v>
      </c>
      <c r="B1799" s="99" t="s">
        <v>3373</v>
      </c>
      <c r="C1799" s="100">
        <v>14038</v>
      </c>
      <c r="D1799" s="101">
        <v>1E-3</v>
      </c>
      <c r="E1799" s="102">
        <v>162</v>
      </c>
      <c r="F1799" s="103">
        <v>16328</v>
      </c>
      <c r="G1799" s="101">
        <v>1E-3</v>
      </c>
      <c r="H1799" s="104">
        <v>111</v>
      </c>
      <c r="I1799" s="100">
        <v>-2290</v>
      </c>
      <c r="J1799" s="105">
        <v>2563</v>
      </c>
      <c r="K1799" s="101">
        <v>-0.14000000000000001</v>
      </c>
      <c r="L1799" s="102">
        <v>2426</v>
      </c>
    </row>
    <row r="1800" spans="1:12" s="106" customFormat="1" x14ac:dyDescent="0.25">
      <c r="A1800" s="98" t="s">
        <v>3374</v>
      </c>
      <c r="B1800" s="99" t="s">
        <v>3375</v>
      </c>
      <c r="C1800" s="100">
        <v>4415</v>
      </c>
      <c r="D1800" s="101">
        <v>0</v>
      </c>
      <c r="E1800" s="102">
        <v>650</v>
      </c>
      <c r="F1800" s="103">
        <v>4500</v>
      </c>
      <c r="G1800" s="101">
        <v>0</v>
      </c>
      <c r="H1800" s="104">
        <v>617</v>
      </c>
      <c r="I1800" s="100">
        <v>-85</v>
      </c>
      <c r="J1800" s="105">
        <v>1940</v>
      </c>
      <c r="K1800" s="101">
        <v>-1.9E-2</v>
      </c>
      <c r="L1800" s="102">
        <v>1488</v>
      </c>
    </row>
    <row r="1801" spans="1:12" s="106" customFormat="1" x14ac:dyDescent="0.25">
      <c r="A1801" s="98" t="s">
        <v>3376</v>
      </c>
      <c r="B1801" s="99" t="s">
        <v>3377</v>
      </c>
      <c r="C1801" s="100">
        <v>142</v>
      </c>
      <c r="D1801" s="101">
        <v>0</v>
      </c>
      <c r="E1801" s="102">
        <v>2511</v>
      </c>
      <c r="F1801" s="103">
        <v>164</v>
      </c>
      <c r="G1801" s="101">
        <v>0</v>
      </c>
      <c r="H1801" s="104">
        <v>2498</v>
      </c>
      <c r="I1801" s="100">
        <v>-22</v>
      </c>
      <c r="J1801" s="105">
        <v>1509</v>
      </c>
      <c r="K1801" s="101">
        <v>-0.13400000000000001</v>
      </c>
      <c r="L1801" s="102">
        <v>2411</v>
      </c>
    </row>
    <row r="1802" spans="1:12" s="106" customFormat="1" x14ac:dyDescent="0.25">
      <c r="A1802" s="98" t="s">
        <v>3378</v>
      </c>
      <c r="B1802" s="99" t="s">
        <v>2930</v>
      </c>
      <c r="C1802" s="100">
        <v>3929</v>
      </c>
      <c r="D1802" s="101">
        <v>0</v>
      </c>
      <c r="E1802" s="102">
        <v>731</v>
      </c>
      <c r="F1802" s="103">
        <v>4037</v>
      </c>
      <c r="G1802" s="101">
        <v>0</v>
      </c>
      <c r="H1802" s="104">
        <v>687</v>
      </c>
      <c r="I1802" s="100">
        <v>-108</v>
      </c>
      <c r="J1802" s="105">
        <v>2049</v>
      </c>
      <c r="K1802" s="101">
        <v>-2.7E-2</v>
      </c>
      <c r="L1802" s="102">
        <v>1572</v>
      </c>
    </row>
    <row r="1803" spans="1:12" s="106" customFormat="1" x14ac:dyDescent="0.25">
      <c r="A1803" s="98" t="s">
        <v>3379</v>
      </c>
      <c r="B1803" s="99" t="s">
        <v>3380</v>
      </c>
      <c r="C1803" s="100">
        <v>2695</v>
      </c>
      <c r="D1803" s="101">
        <v>0</v>
      </c>
      <c r="E1803" s="102">
        <v>992</v>
      </c>
      <c r="F1803" s="103">
        <v>2857</v>
      </c>
      <c r="G1803" s="101">
        <v>0</v>
      </c>
      <c r="H1803" s="104">
        <v>929</v>
      </c>
      <c r="I1803" s="100">
        <v>-162</v>
      </c>
      <c r="J1803" s="105">
        <v>2217</v>
      </c>
      <c r="K1803" s="101">
        <v>-5.7000000000000002E-2</v>
      </c>
      <c r="L1803" s="102">
        <v>1904</v>
      </c>
    </row>
    <row r="1804" spans="1:12" s="106" customFormat="1" x14ac:dyDescent="0.25">
      <c r="A1804" s="98" t="s">
        <v>3381</v>
      </c>
      <c r="B1804" s="99" t="s">
        <v>962</v>
      </c>
      <c r="C1804" s="100">
        <v>1981</v>
      </c>
      <c r="D1804" s="101">
        <v>0</v>
      </c>
      <c r="E1804" s="102">
        <v>1247</v>
      </c>
      <c r="F1804" s="103">
        <v>1972</v>
      </c>
      <c r="G1804" s="101">
        <v>0</v>
      </c>
      <c r="H1804" s="104">
        <v>1248</v>
      </c>
      <c r="I1804" s="100">
        <v>9</v>
      </c>
      <c r="J1804" s="105">
        <v>1197</v>
      </c>
      <c r="K1804" s="101">
        <v>5.0000000000000001E-3</v>
      </c>
      <c r="L1804" s="102">
        <v>1226</v>
      </c>
    </row>
    <row r="1805" spans="1:12" s="106" customFormat="1" x14ac:dyDescent="0.25">
      <c r="A1805" s="98" t="s">
        <v>3382</v>
      </c>
      <c r="B1805" s="99" t="s">
        <v>3383</v>
      </c>
      <c r="C1805" s="100">
        <v>1051</v>
      </c>
      <c r="D1805" s="101">
        <v>0</v>
      </c>
      <c r="E1805" s="102">
        <v>1763</v>
      </c>
      <c r="F1805" s="103">
        <v>1104</v>
      </c>
      <c r="G1805" s="101">
        <v>0</v>
      </c>
      <c r="H1805" s="104">
        <v>1727</v>
      </c>
      <c r="I1805" s="100">
        <v>-53</v>
      </c>
      <c r="J1805" s="105">
        <v>1774</v>
      </c>
      <c r="K1805" s="101">
        <v>-4.8000000000000001E-2</v>
      </c>
      <c r="L1805" s="102">
        <v>1809</v>
      </c>
    </row>
    <row r="1806" spans="1:12" s="106" customFormat="1" x14ac:dyDescent="0.25">
      <c r="A1806" s="98" t="s">
        <v>3384</v>
      </c>
      <c r="B1806" s="99" t="s">
        <v>3385</v>
      </c>
      <c r="C1806" s="100">
        <v>971</v>
      </c>
      <c r="D1806" s="101">
        <v>0</v>
      </c>
      <c r="E1806" s="102">
        <v>1815</v>
      </c>
      <c r="F1806" s="103">
        <v>909</v>
      </c>
      <c r="G1806" s="101">
        <v>0</v>
      </c>
      <c r="H1806" s="104">
        <v>1868</v>
      </c>
      <c r="I1806" s="100">
        <v>62</v>
      </c>
      <c r="J1806" s="105">
        <v>875</v>
      </c>
      <c r="K1806" s="101">
        <v>6.8000000000000005E-2</v>
      </c>
      <c r="L1806" s="102">
        <v>670</v>
      </c>
    </row>
    <row r="1807" spans="1:12" s="106" customFormat="1" x14ac:dyDescent="0.25">
      <c r="A1807" s="98" t="s">
        <v>3386</v>
      </c>
      <c r="B1807" s="99" t="s">
        <v>3387</v>
      </c>
      <c r="C1807" s="100">
        <v>863</v>
      </c>
      <c r="D1807" s="101">
        <v>0</v>
      </c>
      <c r="E1807" s="102">
        <v>1903</v>
      </c>
      <c r="F1807" s="103">
        <v>929</v>
      </c>
      <c r="G1807" s="101">
        <v>0</v>
      </c>
      <c r="H1807" s="104">
        <v>1855</v>
      </c>
      <c r="I1807" s="100">
        <v>-66</v>
      </c>
      <c r="J1807" s="105">
        <v>1852</v>
      </c>
      <c r="K1807" s="101">
        <v>-7.0999999999999994E-2</v>
      </c>
      <c r="L1807" s="102">
        <v>2025</v>
      </c>
    </row>
    <row r="1808" spans="1:12" s="106" customFormat="1" x14ac:dyDescent="0.25">
      <c r="A1808" s="98" t="s">
        <v>3388</v>
      </c>
      <c r="B1808" s="99" t="s">
        <v>3389</v>
      </c>
      <c r="C1808" s="100">
        <v>3538</v>
      </c>
      <c r="D1808" s="101">
        <v>0</v>
      </c>
      <c r="E1808" s="102">
        <v>793</v>
      </c>
      <c r="F1808" s="103">
        <v>3565</v>
      </c>
      <c r="G1808" s="101">
        <v>0</v>
      </c>
      <c r="H1808" s="104">
        <v>776</v>
      </c>
      <c r="I1808" s="100">
        <v>-27</v>
      </c>
      <c r="J1808" s="105">
        <v>1554</v>
      </c>
      <c r="K1808" s="101">
        <v>-8.0000000000000002E-3</v>
      </c>
      <c r="L1808" s="102">
        <v>1381</v>
      </c>
    </row>
    <row r="1809" spans="1:12" s="106" customFormat="1" x14ac:dyDescent="0.25">
      <c r="A1809" s="98" t="s">
        <v>3390</v>
      </c>
      <c r="B1809" s="99" t="s">
        <v>3391</v>
      </c>
      <c r="C1809" s="100">
        <v>632</v>
      </c>
      <c r="D1809" s="101">
        <v>0</v>
      </c>
      <c r="E1809" s="102">
        <v>2083</v>
      </c>
      <c r="F1809" s="103">
        <v>748</v>
      </c>
      <c r="G1809" s="101">
        <v>0</v>
      </c>
      <c r="H1809" s="104">
        <v>1990</v>
      </c>
      <c r="I1809" s="100">
        <v>-116</v>
      </c>
      <c r="J1809" s="105">
        <v>2082</v>
      </c>
      <c r="K1809" s="101">
        <v>-0.155</v>
      </c>
      <c r="L1809" s="102">
        <v>2454</v>
      </c>
    </row>
    <row r="1810" spans="1:12" s="106" customFormat="1" x14ac:dyDescent="0.25">
      <c r="A1810" s="98" t="s">
        <v>3392</v>
      </c>
      <c r="B1810" s="99" t="s">
        <v>2945</v>
      </c>
      <c r="C1810" s="100">
        <v>1415</v>
      </c>
      <c r="D1810" s="101">
        <v>0</v>
      </c>
      <c r="E1810" s="102">
        <v>1526</v>
      </c>
      <c r="F1810" s="103">
        <v>1105</v>
      </c>
      <c r="G1810" s="101">
        <v>0</v>
      </c>
      <c r="H1810" s="104">
        <v>1726</v>
      </c>
      <c r="I1810" s="100">
        <v>310</v>
      </c>
      <c r="J1810" s="105">
        <v>420</v>
      </c>
      <c r="K1810" s="101">
        <v>0.28100000000000003</v>
      </c>
      <c r="L1810" s="102">
        <v>134</v>
      </c>
    </row>
    <row r="1811" spans="1:12" s="106" customFormat="1" x14ac:dyDescent="0.25">
      <c r="A1811" s="98" t="s">
        <v>3393</v>
      </c>
      <c r="B1811" s="99" t="s">
        <v>3394</v>
      </c>
      <c r="C1811" s="100">
        <v>832</v>
      </c>
      <c r="D1811" s="101">
        <v>0</v>
      </c>
      <c r="E1811" s="102">
        <v>1925</v>
      </c>
      <c r="F1811" s="103">
        <v>729</v>
      </c>
      <c r="G1811" s="101">
        <v>0</v>
      </c>
      <c r="H1811" s="104">
        <v>2009</v>
      </c>
      <c r="I1811" s="100">
        <v>103</v>
      </c>
      <c r="J1811" s="105">
        <v>739</v>
      </c>
      <c r="K1811" s="101">
        <v>0.14099999999999999</v>
      </c>
      <c r="L1811" s="102">
        <v>323</v>
      </c>
    </row>
    <row r="1812" spans="1:12" s="106" customFormat="1" x14ac:dyDescent="0.25">
      <c r="A1812" s="98" t="s">
        <v>3395</v>
      </c>
      <c r="B1812" s="99" t="s">
        <v>1210</v>
      </c>
      <c r="C1812" s="100">
        <v>899</v>
      </c>
      <c r="D1812" s="101">
        <v>0</v>
      </c>
      <c r="E1812" s="102">
        <v>1874</v>
      </c>
      <c r="F1812" s="103">
        <v>830</v>
      </c>
      <c r="G1812" s="101">
        <v>0</v>
      </c>
      <c r="H1812" s="104">
        <v>1938</v>
      </c>
      <c r="I1812" s="100">
        <v>69</v>
      </c>
      <c r="J1812" s="105">
        <v>849</v>
      </c>
      <c r="K1812" s="101">
        <v>8.3000000000000004E-2</v>
      </c>
      <c r="L1812" s="102">
        <v>566</v>
      </c>
    </row>
    <row r="1813" spans="1:12" s="90" customFormat="1" ht="12.75" x14ac:dyDescent="0.2">
      <c r="A1813" s="91" t="s">
        <v>3396</v>
      </c>
      <c r="B1813" s="90" t="s">
        <v>3397</v>
      </c>
      <c r="C1813" s="92">
        <v>46682</v>
      </c>
      <c r="D1813" s="93">
        <v>4.0000000000000001E-3</v>
      </c>
      <c r="E1813" s="94" t="s">
        <v>10</v>
      </c>
      <c r="F1813" s="95">
        <v>46486</v>
      </c>
      <c r="G1813" s="93">
        <v>4.0000000000000001E-3</v>
      </c>
      <c r="H1813" s="96" t="s">
        <v>10</v>
      </c>
      <c r="I1813" s="92">
        <v>196</v>
      </c>
      <c r="J1813" s="97" t="s">
        <v>10</v>
      </c>
      <c r="K1813" s="93">
        <v>4.0000000000000001E-3</v>
      </c>
      <c r="L1813" s="94" t="s">
        <v>10</v>
      </c>
    </row>
    <row r="1814" spans="1:12" s="106" customFormat="1" x14ac:dyDescent="0.25">
      <c r="A1814" s="98" t="s">
        <v>3398</v>
      </c>
      <c r="B1814" s="99" t="s">
        <v>3399</v>
      </c>
      <c r="C1814" s="100">
        <v>3863</v>
      </c>
      <c r="D1814" s="101">
        <v>0</v>
      </c>
      <c r="E1814" s="102">
        <v>742</v>
      </c>
      <c r="F1814" s="103">
        <v>3988</v>
      </c>
      <c r="G1814" s="101">
        <v>0</v>
      </c>
      <c r="H1814" s="104">
        <v>699</v>
      </c>
      <c r="I1814" s="100">
        <v>-125</v>
      </c>
      <c r="J1814" s="105">
        <v>2117</v>
      </c>
      <c r="K1814" s="101">
        <v>-3.1E-2</v>
      </c>
      <c r="L1814" s="102">
        <v>1617</v>
      </c>
    </row>
    <row r="1815" spans="1:12" s="106" customFormat="1" x14ac:dyDescent="0.25">
      <c r="A1815" s="98" t="s">
        <v>3400</v>
      </c>
      <c r="B1815" s="99" t="s">
        <v>3401</v>
      </c>
      <c r="C1815" s="100">
        <v>1317</v>
      </c>
      <c r="D1815" s="101">
        <v>0</v>
      </c>
      <c r="E1815" s="102">
        <v>1585</v>
      </c>
      <c r="F1815" s="103">
        <v>1259</v>
      </c>
      <c r="G1815" s="101">
        <v>0</v>
      </c>
      <c r="H1815" s="104">
        <v>1620</v>
      </c>
      <c r="I1815" s="100">
        <v>58</v>
      </c>
      <c r="J1815" s="105">
        <v>896</v>
      </c>
      <c r="K1815" s="101">
        <v>4.5999999999999999E-2</v>
      </c>
      <c r="L1815" s="102">
        <v>843</v>
      </c>
    </row>
    <row r="1816" spans="1:12" s="106" customFormat="1" x14ac:dyDescent="0.25">
      <c r="A1816" s="98" t="s">
        <v>3402</v>
      </c>
      <c r="B1816" s="99" t="s">
        <v>3192</v>
      </c>
      <c r="C1816" s="100">
        <v>4053</v>
      </c>
      <c r="D1816" s="101">
        <v>0</v>
      </c>
      <c r="E1816" s="102">
        <v>711</v>
      </c>
      <c r="F1816" s="103">
        <v>3852</v>
      </c>
      <c r="G1816" s="101">
        <v>0</v>
      </c>
      <c r="H1816" s="104">
        <v>724</v>
      </c>
      <c r="I1816" s="100">
        <v>201</v>
      </c>
      <c r="J1816" s="105">
        <v>531</v>
      </c>
      <c r="K1816" s="101">
        <v>5.1999999999999998E-2</v>
      </c>
      <c r="L1816" s="102">
        <v>796</v>
      </c>
    </row>
    <row r="1817" spans="1:12" s="106" customFormat="1" x14ac:dyDescent="0.25">
      <c r="A1817" s="98" t="s">
        <v>3403</v>
      </c>
      <c r="B1817" s="99" t="s">
        <v>3404</v>
      </c>
      <c r="C1817" s="100">
        <v>2054</v>
      </c>
      <c r="D1817" s="101">
        <v>0</v>
      </c>
      <c r="E1817" s="102">
        <v>1220</v>
      </c>
      <c r="F1817" s="103">
        <v>2144</v>
      </c>
      <c r="G1817" s="101">
        <v>0</v>
      </c>
      <c r="H1817" s="104">
        <v>1178</v>
      </c>
      <c r="I1817" s="100">
        <v>-90</v>
      </c>
      <c r="J1817" s="105">
        <v>1966</v>
      </c>
      <c r="K1817" s="101">
        <v>-4.2000000000000003E-2</v>
      </c>
      <c r="L1817" s="102">
        <v>1750</v>
      </c>
    </row>
    <row r="1818" spans="1:12" s="106" customFormat="1" x14ac:dyDescent="0.25">
      <c r="A1818" s="98" t="s">
        <v>3405</v>
      </c>
      <c r="B1818" s="99" t="s">
        <v>1693</v>
      </c>
      <c r="C1818" s="100">
        <v>3137</v>
      </c>
      <c r="D1818" s="101">
        <v>0</v>
      </c>
      <c r="E1818" s="102">
        <v>878</v>
      </c>
      <c r="F1818" s="103">
        <v>3021</v>
      </c>
      <c r="G1818" s="101">
        <v>0</v>
      </c>
      <c r="H1818" s="104">
        <v>897</v>
      </c>
      <c r="I1818" s="100">
        <v>116</v>
      </c>
      <c r="J1818" s="105">
        <v>699</v>
      </c>
      <c r="K1818" s="101">
        <v>3.7999999999999999E-2</v>
      </c>
      <c r="L1818" s="102">
        <v>916</v>
      </c>
    </row>
    <row r="1819" spans="1:12" s="106" customFormat="1" x14ac:dyDescent="0.25">
      <c r="A1819" s="98" t="s">
        <v>3406</v>
      </c>
      <c r="B1819" s="99" t="s">
        <v>2027</v>
      </c>
      <c r="C1819" s="100">
        <v>7339</v>
      </c>
      <c r="D1819" s="101">
        <v>1E-3</v>
      </c>
      <c r="E1819" s="102">
        <v>371</v>
      </c>
      <c r="F1819" s="103">
        <v>7256</v>
      </c>
      <c r="G1819" s="101">
        <v>1E-3</v>
      </c>
      <c r="H1819" s="104">
        <v>344</v>
      </c>
      <c r="I1819" s="100">
        <v>83</v>
      </c>
      <c r="J1819" s="105">
        <v>803</v>
      </c>
      <c r="K1819" s="101">
        <v>1.0999999999999999E-2</v>
      </c>
      <c r="L1819" s="102">
        <v>1169</v>
      </c>
    </row>
    <row r="1820" spans="1:12" s="106" customFormat="1" x14ac:dyDescent="0.25">
      <c r="A1820" s="98" t="s">
        <v>3407</v>
      </c>
      <c r="B1820" s="99" t="s">
        <v>924</v>
      </c>
      <c r="C1820" s="100">
        <v>5104</v>
      </c>
      <c r="D1820" s="101">
        <v>0</v>
      </c>
      <c r="E1820" s="102">
        <v>562</v>
      </c>
      <c r="F1820" s="103">
        <v>4895</v>
      </c>
      <c r="G1820" s="101">
        <v>0</v>
      </c>
      <c r="H1820" s="104">
        <v>556</v>
      </c>
      <c r="I1820" s="100">
        <v>209</v>
      </c>
      <c r="J1820" s="105">
        <v>523</v>
      </c>
      <c r="K1820" s="101">
        <v>4.2999999999999997E-2</v>
      </c>
      <c r="L1820" s="102">
        <v>866</v>
      </c>
    </row>
    <row r="1821" spans="1:12" s="106" customFormat="1" x14ac:dyDescent="0.25">
      <c r="A1821" s="98" t="s">
        <v>3408</v>
      </c>
      <c r="B1821" s="99" t="s">
        <v>3409</v>
      </c>
      <c r="C1821" s="100">
        <v>542</v>
      </c>
      <c r="D1821" s="101">
        <v>0</v>
      </c>
      <c r="E1821" s="102">
        <v>2147</v>
      </c>
      <c r="F1821" s="103">
        <v>502</v>
      </c>
      <c r="G1821" s="101">
        <v>0</v>
      </c>
      <c r="H1821" s="104">
        <v>2211</v>
      </c>
      <c r="I1821" s="100">
        <v>40</v>
      </c>
      <c r="J1821" s="105">
        <v>980</v>
      </c>
      <c r="K1821" s="101">
        <v>0.08</v>
      </c>
      <c r="L1821" s="102">
        <v>590</v>
      </c>
    </row>
    <row r="1822" spans="1:12" s="106" customFormat="1" x14ac:dyDescent="0.25">
      <c r="A1822" s="98" t="s">
        <v>3410</v>
      </c>
      <c r="B1822" s="99" t="s">
        <v>3411</v>
      </c>
      <c r="C1822" s="100">
        <v>320</v>
      </c>
      <c r="D1822" s="101">
        <v>0</v>
      </c>
      <c r="E1822" s="102">
        <v>2360</v>
      </c>
      <c r="F1822" s="103">
        <v>344</v>
      </c>
      <c r="G1822" s="101">
        <v>0</v>
      </c>
      <c r="H1822" s="104">
        <v>2349</v>
      </c>
      <c r="I1822" s="100">
        <v>-24</v>
      </c>
      <c r="J1822" s="105">
        <v>1535</v>
      </c>
      <c r="K1822" s="101">
        <v>-7.0000000000000007E-2</v>
      </c>
      <c r="L1822" s="102">
        <v>2011</v>
      </c>
    </row>
    <row r="1823" spans="1:12" s="106" customFormat="1" x14ac:dyDescent="0.25">
      <c r="A1823" s="98" t="s">
        <v>3412</v>
      </c>
      <c r="B1823" s="99" t="s">
        <v>3413</v>
      </c>
      <c r="C1823" s="100">
        <v>8338</v>
      </c>
      <c r="D1823" s="101">
        <v>1E-3</v>
      </c>
      <c r="E1823" s="102">
        <v>311</v>
      </c>
      <c r="F1823" s="103">
        <v>8998</v>
      </c>
      <c r="G1823" s="101">
        <v>1E-3</v>
      </c>
      <c r="H1823" s="104">
        <v>268</v>
      </c>
      <c r="I1823" s="100">
        <v>-660</v>
      </c>
      <c r="J1823" s="105">
        <v>2498</v>
      </c>
      <c r="K1823" s="101">
        <v>-7.2999999999999995E-2</v>
      </c>
      <c r="L1823" s="102">
        <v>2042</v>
      </c>
    </row>
    <row r="1824" spans="1:12" s="106" customFormat="1" x14ac:dyDescent="0.25">
      <c r="A1824" s="98" t="s">
        <v>3414</v>
      </c>
      <c r="B1824" s="99" t="s">
        <v>3415</v>
      </c>
      <c r="C1824" s="100">
        <v>342</v>
      </c>
      <c r="D1824" s="101">
        <v>0</v>
      </c>
      <c r="E1824" s="102">
        <v>2342</v>
      </c>
      <c r="F1824" s="103">
        <v>405</v>
      </c>
      <c r="G1824" s="101">
        <v>0</v>
      </c>
      <c r="H1824" s="104">
        <v>2300</v>
      </c>
      <c r="I1824" s="100">
        <v>-63</v>
      </c>
      <c r="J1824" s="105">
        <v>1838</v>
      </c>
      <c r="K1824" s="101">
        <v>-0.156</v>
      </c>
      <c r="L1824" s="102">
        <v>2457</v>
      </c>
    </row>
    <row r="1825" spans="1:12" s="106" customFormat="1" x14ac:dyDescent="0.25">
      <c r="A1825" s="98" t="s">
        <v>3416</v>
      </c>
      <c r="B1825" s="99" t="s">
        <v>3417</v>
      </c>
      <c r="C1825" s="100">
        <v>1883</v>
      </c>
      <c r="D1825" s="101">
        <v>0</v>
      </c>
      <c r="E1825" s="102">
        <v>1295</v>
      </c>
      <c r="F1825" s="103">
        <v>1763</v>
      </c>
      <c r="G1825" s="101">
        <v>0</v>
      </c>
      <c r="H1825" s="104">
        <v>1334</v>
      </c>
      <c r="I1825" s="100">
        <v>120</v>
      </c>
      <c r="J1825" s="105">
        <v>690</v>
      </c>
      <c r="K1825" s="101">
        <v>6.8000000000000005E-2</v>
      </c>
      <c r="L1825" s="102">
        <v>670</v>
      </c>
    </row>
    <row r="1826" spans="1:12" s="106" customFormat="1" x14ac:dyDescent="0.25">
      <c r="A1826" s="98" t="s">
        <v>3418</v>
      </c>
      <c r="B1826" s="99" t="s">
        <v>3419</v>
      </c>
      <c r="C1826" s="100">
        <v>205</v>
      </c>
      <c r="D1826" s="101">
        <v>0</v>
      </c>
      <c r="E1826" s="102">
        <v>2461</v>
      </c>
      <c r="F1826" s="103">
        <v>272</v>
      </c>
      <c r="G1826" s="101">
        <v>0</v>
      </c>
      <c r="H1826" s="104">
        <v>2410</v>
      </c>
      <c r="I1826" s="100">
        <v>-67</v>
      </c>
      <c r="J1826" s="105">
        <v>1856</v>
      </c>
      <c r="K1826" s="101">
        <v>-0.246</v>
      </c>
      <c r="L1826" s="102">
        <v>2546</v>
      </c>
    </row>
    <row r="1827" spans="1:12" s="106" customFormat="1" x14ac:dyDescent="0.25">
      <c r="A1827" s="98" t="s">
        <v>3420</v>
      </c>
      <c r="B1827" s="99" t="s">
        <v>2656</v>
      </c>
      <c r="C1827" s="100">
        <v>2175</v>
      </c>
      <c r="D1827" s="101">
        <v>0</v>
      </c>
      <c r="E1827" s="102">
        <v>1175</v>
      </c>
      <c r="F1827" s="103">
        <v>2060</v>
      </c>
      <c r="G1827" s="101">
        <v>0</v>
      </c>
      <c r="H1827" s="104">
        <v>1206</v>
      </c>
      <c r="I1827" s="100">
        <v>115</v>
      </c>
      <c r="J1827" s="105">
        <v>701</v>
      </c>
      <c r="K1827" s="101">
        <v>5.6000000000000001E-2</v>
      </c>
      <c r="L1827" s="102">
        <v>753</v>
      </c>
    </row>
    <row r="1828" spans="1:12" s="106" customFormat="1" x14ac:dyDescent="0.25">
      <c r="A1828" s="98" t="s">
        <v>3421</v>
      </c>
      <c r="B1828" s="99" t="s">
        <v>166</v>
      </c>
      <c r="C1828" s="100">
        <v>3460</v>
      </c>
      <c r="D1828" s="101">
        <v>0</v>
      </c>
      <c r="E1828" s="102">
        <v>812</v>
      </c>
      <c r="F1828" s="103">
        <v>3313</v>
      </c>
      <c r="G1828" s="101">
        <v>0</v>
      </c>
      <c r="H1828" s="104">
        <v>824</v>
      </c>
      <c r="I1828" s="100">
        <v>147</v>
      </c>
      <c r="J1828" s="105">
        <v>634</v>
      </c>
      <c r="K1828" s="101">
        <v>4.3999999999999997E-2</v>
      </c>
      <c r="L1828" s="102">
        <v>858</v>
      </c>
    </row>
    <row r="1829" spans="1:12" s="106" customFormat="1" x14ac:dyDescent="0.25">
      <c r="A1829" s="98" t="s">
        <v>3422</v>
      </c>
      <c r="B1829" s="99" t="s">
        <v>515</v>
      </c>
      <c r="C1829" s="100">
        <v>2550</v>
      </c>
      <c r="D1829" s="101">
        <v>0</v>
      </c>
      <c r="E1829" s="102">
        <v>1038</v>
      </c>
      <c r="F1829" s="103">
        <v>2414</v>
      </c>
      <c r="G1829" s="101">
        <v>0</v>
      </c>
      <c r="H1829" s="104">
        <v>1070</v>
      </c>
      <c r="I1829" s="100">
        <v>136</v>
      </c>
      <c r="J1829" s="105">
        <v>662</v>
      </c>
      <c r="K1829" s="101">
        <v>5.6000000000000001E-2</v>
      </c>
      <c r="L1829" s="102">
        <v>753</v>
      </c>
    </row>
    <row r="1830" spans="1:12" s="90" customFormat="1" ht="12.75" x14ac:dyDescent="0.2">
      <c r="A1830" s="91" t="s">
        <v>3423</v>
      </c>
      <c r="B1830" s="90" t="s">
        <v>3424</v>
      </c>
      <c r="C1830" s="92">
        <v>169842</v>
      </c>
      <c r="D1830" s="93">
        <v>1.2999999999999999E-2</v>
      </c>
      <c r="E1830" s="94" t="s">
        <v>10</v>
      </c>
      <c r="F1830" s="95">
        <v>138687</v>
      </c>
      <c r="G1830" s="93">
        <v>1.0999999999999999E-2</v>
      </c>
      <c r="H1830" s="96" t="s">
        <v>10</v>
      </c>
      <c r="I1830" s="92">
        <v>31155</v>
      </c>
      <c r="J1830" s="97" t="s">
        <v>10</v>
      </c>
      <c r="K1830" s="93">
        <v>0.22500000000000001</v>
      </c>
      <c r="L1830" s="94" t="s">
        <v>10</v>
      </c>
    </row>
    <row r="1831" spans="1:12" s="106" customFormat="1" x14ac:dyDescent="0.25">
      <c r="A1831" s="98" t="s">
        <v>3425</v>
      </c>
      <c r="B1831" s="99" t="s">
        <v>3426</v>
      </c>
      <c r="C1831" s="100">
        <v>4225</v>
      </c>
      <c r="D1831" s="101">
        <v>0</v>
      </c>
      <c r="E1831" s="102">
        <v>679</v>
      </c>
      <c r="F1831" s="103">
        <v>3880</v>
      </c>
      <c r="G1831" s="101">
        <v>0</v>
      </c>
      <c r="H1831" s="104">
        <v>721</v>
      </c>
      <c r="I1831" s="100">
        <v>345</v>
      </c>
      <c r="J1831" s="105">
        <v>397</v>
      </c>
      <c r="K1831" s="101">
        <v>8.8999999999999996E-2</v>
      </c>
      <c r="L1831" s="102">
        <v>540</v>
      </c>
    </row>
    <row r="1832" spans="1:12" s="106" customFormat="1" x14ac:dyDescent="0.25">
      <c r="A1832" s="98" t="s">
        <v>3427</v>
      </c>
      <c r="B1832" s="99" t="s">
        <v>3428</v>
      </c>
      <c r="C1832" s="100">
        <v>17156</v>
      </c>
      <c r="D1832" s="101">
        <v>1E-3</v>
      </c>
      <c r="E1832" s="102">
        <v>121</v>
      </c>
      <c r="F1832" s="103">
        <v>14418</v>
      </c>
      <c r="G1832" s="101">
        <v>1E-3</v>
      </c>
      <c r="H1832" s="104">
        <v>139</v>
      </c>
      <c r="I1832" s="100">
        <v>2738</v>
      </c>
      <c r="J1832" s="105">
        <v>61</v>
      </c>
      <c r="K1832" s="101">
        <v>0.19</v>
      </c>
      <c r="L1832" s="102">
        <v>216</v>
      </c>
    </row>
    <row r="1833" spans="1:12" s="106" customFormat="1" x14ac:dyDescent="0.25">
      <c r="A1833" s="98" t="s">
        <v>3429</v>
      </c>
      <c r="B1833" s="99" t="s">
        <v>3430</v>
      </c>
      <c r="C1833" s="100">
        <v>20564</v>
      </c>
      <c r="D1833" s="101">
        <v>2E-3</v>
      </c>
      <c r="E1833" s="102">
        <v>80</v>
      </c>
      <c r="F1833" s="103">
        <v>15205</v>
      </c>
      <c r="G1833" s="101">
        <v>1E-3</v>
      </c>
      <c r="H1833" s="104">
        <v>125</v>
      </c>
      <c r="I1833" s="100">
        <v>5359</v>
      </c>
      <c r="J1833" s="105">
        <v>12</v>
      </c>
      <c r="K1833" s="101">
        <v>0.35199999999999998</v>
      </c>
      <c r="L1833" s="102">
        <v>83</v>
      </c>
    </row>
    <row r="1834" spans="1:12" s="106" customFormat="1" x14ac:dyDescent="0.25">
      <c r="A1834" s="98" t="s">
        <v>3431</v>
      </c>
      <c r="B1834" s="99" t="s">
        <v>3432</v>
      </c>
      <c r="C1834" s="100">
        <v>746</v>
      </c>
      <c r="D1834" s="101">
        <v>0</v>
      </c>
      <c r="E1834" s="102">
        <v>1987</v>
      </c>
      <c r="F1834" s="103">
        <v>744</v>
      </c>
      <c r="G1834" s="101">
        <v>0</v>
      </c>
      <c r="H1834" s="104">
        <v>1994</v>
      </c>
      <c r="I1834" s="100">
        <v>2</v>
      </c>
      <c r="J1834" s="105">
        <v>1259</v>
      </c>
      <c r="K1834" s="101">
        <v>3.0000000000000001E-3</v>
      </c>
      <c r="L1834" s="102">
        <v>1250</v>
      </c>
    </row>
    <row r="1835" spans="1:12" s="106" customFormat="1" x14ac:dyDescent="0.25">
      <c r="A1835" s="98" t="s">
        <v>3433</v>
      </c>
      <c r="B1835" s="99" t="s">
        <v>3434</v>
      </c>
      <c r="C1835" s="100">
        <v>9840</v>
      </c>
      <c r="D1835" s="101">
        <v>1E-3</v>
      </c>
      <c r="E1835" s="102">
        <v>260</v>
      </c>
      <c r="F1835" s="103">
        <v>9888</v>
      </c>
      <c r="G1835" s="101">
        <v>1E-3</v>
      </c>
      <c r="H1835" s="104">
        <v>240</v>
      </c>
      <c r="I1835" s="100">
        <v>-48</v>
      </c>
      <c r="J1835" s="105">
        <v>1735</v>
      </c>
      <c r="K1835" s="101">
        <v>-5.0000000000000001E-3</v>
      </c>
      <c r="L1835" s="102">
        <v>1344</v>
      </c>
    </row>
    <row r="1836" spans="1:12" s="106" customFormat="1" x14ac:dyDescent="0.25">
      <c r="A1836" s="98" t="s">
        <v>3435</v>
      </c>
      <c r="B1836" s="99" t="s">
        <v>2645</v>
      </c>
      <c r="C1836" s="100">
        <v>2910</v>
      </c>
      <c r="D1836" s="101">
        <v>0</v>
      </c>
      <c r="E1836" s="102">
        <v>935</v>
      </c>
      <c r="F1836" s="103">
        <v>2665</v>
      </c>
      <c r="G1836" s="101">
        <v>0</v>
      </c>
      <c r="H1836" s="104">
        <v>990</v>
      </c>
      <c r="I1836" s="100">
        <v>245</v>
      </c>
      <c r="J1836" s="105">
        <v>482</v>
      </c>
      <c r="K1836" s="101">
        <v>9.1999999999999998E-2</v>
      </c>
      <c r="L1836" s="102">
        <v>525</v>
      </c>
    </row>
    <row r="1837" spans="1:12" s="106" customFormat="1" x14ac:dyDescent="0.25">
      <c r="A1837" s="98" t="s">
        <v>3436</v>
      </c>
      <c r="B1837" s="99" t="s">
        <v>134</v>
      </c>
      <c r="C1837" s="100">
        <v>9083</v>
      </c>
      <c r="D1837" s="101">
        <v>1E-3</v>
      </c>
      <c r="E1837" s="102">
        <v>282</v>
      </c>
      <c r="F1837" s="103">
        <v>8235</v>
      </c>
      <c r="G1837" s="101">
        <v>1E-3</v>
      </c>
      <c r="H1837" s="104">
        <v>294</v>
      </c>
      <c r="I1837" s="100">
        <v>848</v>
      </c>
      <c r="J1837" s="105">
        <v>237</v>
      </c>
      <c r="K1837" s="101">
        <v>0.10299999999999999</v>
      </c>
      <c r="L1837" s="102">
        <v>471</v>
      </c>
    </row>
    <row r="1838" spans="1:12" s="106" customFormat="1" x14ac:dyDescent="0.25">
      <c r="A1838" s="98" t="s">
        <v>3437</v>
      </c>
      <c r="B1838" s="99" t="s">
        <v>1162</v>
      </c>
      <c r="C1838" s="100">
        <v>7033</v>
      </c>
      <c r="D1838" s="101">
        <v>1E-3</v>
      </c>
      <c r="E1838" s="102">
        <v>395</v>
      </c>
      <c r="F1838" s="103">
        <v>5979</v>
      </c>
      <c r="G1838" s="101">
        <v>0</v>
      </c>
      <c r="H1838" s="104">
        <v>451</v>
      </c>
      <c r="I1838" s="100">
        <v>1054</v>
      </c>
      <c r="J1838" s="105">
        <v>196</v>
      </c>
      <c r="K1838" s="101">
        <v>0.17599999999999999</v>
      </c>
      <c r="L1838" s="102">
        <v>243</v>
      </c>
    </row>
    <row r="1839" spans="1:12" s="106" customFormat="1" x14ac:dyDescent="0.25">
      <c r="A1839" s="98" t="s">
        <v>3438</v>
      </c>
      <c r="B1839" s="99" t="s">
        <v>3439</v>
      </c>
      <c r="C1839" s="100">
        <v>15997</v>
      </c>
      <c r="D1839" s="101">
        <v>1E-3</v>
      </c>
      <c r="E1839" s="102">
        <v>134</v>
      </c>
      <c r="F1839" s="103">
        <v>11495</v>
      </c>
      <c r="G1839" s="101">
        <v>1E-3</v>
      </c>
      <c r="H1839" s="104">
        <v>194</v>
      </c>
      <c r="I1839" s="100">
        <v>4502</v>
      </c>
      <c r="J1839" s="105">
        <v>17</v>
      </c>
      <c r="K1839" s="101">
        <v>0.39200000000000002</v>
      </c>
      <c r="L1839" s="102">
        <v>62</v>
      </c>
    </row>
    <row r="1840" spans="1:12" s="106" customFormat="1" x14ac:dyDescent="0.25">
      <c r="A1840" s="98" t="s">
        <v>3440</v>
      </c>
      <c r="B1840" s="99" t="s">
        <v>3441</v>
      </c>
      <c r="C1840" s="100">
        <v>3170</v>
      </c>
      <c r="D1840" s="101">
        <v>0</v>
      </c>
      <c r="E1840" s="102">
        <v>870</v>
      </c>
      <c r="F1840" s="103">
        <v>2742</v>
      </c>
      <c r="G1840" s="101">
        <v>0</v>
      </c>
      <c r="H1840" s="104">
        <v>961</v>
      </c>
      <c r="I1840" s="100">
        <v>428</v>
      </c>
      <c r="J1840" s="105">
        <v>350</v>
      </c>
      <c r="K1840" s="101">
        <v>0.156</v>
      </c>
      <c r="L1840" s="102">
        <v>288</v>
      </c>
    </row>
    <row r="1841" spans="1:12" s="106" customFormat="1" x14ac:dyDescent="0.25">
      <c r="A1841" s="98" t="s">
        <v>3442</v>
      </c>
      <c r="B1841" s="99" t="s">
        <v>2869</v>
      </c>
      <c r="C1841" s="100">
        <v>3186</v>
      </c>
      <c r="D1841" s="101">
        <v>0</v>
      </c>
      <c r="E1841" s="102">
        <v>868</v>
      </c>
      <c r="F1841" s="103">
        <v>2671</v>
      </c>
      <c r="G1841" s="101">
        <v>0</v>
      </c>
      <c r="H1841" s="104">
        <v>987</v>
      </c>
      <c r="I1841" s="100">
        <v>515</v>
      </c>
      <c r="J1841" s="105">
        <v>311</v>
      </c>
      <c r="K1841" s="101">
        <v>0.193</v>
      </c>
      <c r="L1841" s="102">
        <v>212</v>
      </c>
    </row>
    <row r="1842" spans="1:12" s="106" customFormat="1" x14ac:dyDescent="0.25">
      <c r="A1842" s="98" t="s">
        <v>3443</v>
      </c>
      <c r="B1842" s="99" t="s">
        <v>3444</v>
      </c>
      <c r="C1842" s="100">
        <v>11065</v>
      </c>
      <c r="D1842" s="101">
        <v>1E-3</v>
      </c>
      <c r="E1842" s="102">
        <v>220</v>
      </c>
      <c r="F1842" s="103">
        <v>9607</v>
      </c>
      <c r="G1842" s="101">
        <v>1E-3</v>
      </c>
      <c r="H1842" s="104">
        <v>249</v>
      </c>
      <c r="I1842" s="100">
        <v>1458</v>
      </c>
      <c r="J1842" s="105">
        <v>146</v>
      </c>
      <c r="K1842" s="101">
        <v>0.152</v>
      </c>
      <c r="L1842" s="102">
        <v>299</v>
      </c>
    </row>
    <row r="1843" spans="1:12" s="106" customFormat="1" x14ac:dyDescent="0.25">
      <c r="A1843" s="98" t="s">
        <v>3445</v>
      </c>
      <c r="B1843" s="99" t="s">
        <v>2660</v>
      </c>
      <c r="C1843" s="100">
        <v>7874</v>
      </c>
      <c r="D1843" s="101">
        <v>1E-3</v>
      </c>
      <c r="E1843" s="102">
        <v>336</v>
      </c>
      <c r="F1843" s="103">
        <v>6533</v>
      </c>
      <c r="G1843" s="101">
        <v>1E-3</v>
      </c>
      <c r="H1843" s="104">
        <v>404</v>
      </c>
      <c r="I1843" s="100">
        <v>1341</v>
      </c>
      <c r="J1843" s="105">
        <v>162</v>
      </c>
      <c r="K1843" s="101">
        <v>0.20499999999999999</v>
      </c>
      <c r="L1843" s="102">
        <v>191</v>
      </c>
    </row>
    <row r="1844" spans="1:12" s="106" customFormat="1" x14ac:dyDescent="0.25">
      <c r="A1844" s="98" t="s">
        <v>3446</v>
      </c>
      <c r="B1844" s="99" t="s">
        <v>3447</v>
      </c>
      <c r="C1844" s="100">
        <v>3573</v>
      </c>
      <c r="D1844" s="101">
        <v>0</v>
      </c>
      <c r="E1844" s="102">
        <v>790</v>
      </c>
      <c r="F1844" s="103">
        <v>2649</v>
      </c>
      <c r="G1844" s="101">
        <v>0</v>
      </c>
      <c r="H1844" s="104">
        <v>996</v>
      </c>
      <c r="I1844" s="100">
        <v>924</v>
      </c>
      <c r="J1844" s="105">
        <v>226</v>
      </c>
      <c r="K1844" s="101">
        <v>0.34899999999999998</v>
      </c>
      <c r="L1844" s="102">
        <v>84</v>
      </c>
    </row>
    <row r="1845" spans="1:12" s="106" customFormat="1" x14ac:dyDescent="0.25">
      <c r="A1845" s="98" t="s">
        <v>3448</v>
      </c>
      <c r="B1845" s="99" t="s">
        <v>364</v>
      </c>
      <c r="C1845" s="100">
        <v>5940</v>
      </c>
      <c r="D1845" s="101">
        <v>0</v>
      </c>
      <c r="E1845" s="102">
        <v>473</v>
      </c>
      <c r="F1845" s="103">
        <v>5435</v>
      </c>
      <c r="G1845" s="101">
        <v>0</v>
      </c>
      <c r="H1845" s="104">
        <v>499</v>
      </c>
      <c r="I1845" s="100">
        <v>505</v>
      </c>
      <c r="J1845" s="105">
        <v>317</v>
      </c>
      <c r="K1845" s="101">
        <v>9.2999999999999999E-2</v>
      </c>
      <c r="L1845" s="102">
        <v>519</v>
      </c>
    </row>
    <row r="1846" spans="1:12" s="106" customFormat="1" x14ac:dyDescent="0.25">
      <c r="A1846" s="98" t="s">
        <v>3449</v>
      </c>
      <c r="B1846" s="99" t="s">
        <v>956</v>
      </c>
      <c r="C1846" s="100">
        <v>7357</v>
      </c>
      <c r="D1846" s="101">
        <v>1E-3</v>
      </c>
      <c r="E1846" s="102">
        <v>370</v>
      </c>
      <c r="F1846" s="103">
        <v>5672</v>
      </c>
      <c r="G1846" s="101">
        <v>0</v>
      </c>
      <c r="H1846" s="104">
        <v>469</v>
      </c>
      <c r="I1846" s="100">
        <v>1685</v>
      </c>
      <c r="J1846" s="105">
        <v>125</v>
      </c>
      <c r="K1846" s="101">
        <v>0.29699999999999999</v>
      </c>
      <c r="L1846" s="102">
        <v>120</v>
      </c>
    </row>
    <row r="1847" spans="1:12" s="106" customFormat="1" x14ac:dyDescent="0.25">
      <c r="A1847" s="98" t="s">
        <v>3450</v>
      </c>
      <c r="B1847" s="99" t="s">
        <v>3451</v>
      </c>
      <c r="C1847" s="100">
        <v>19213</v>
      </c>
      <c r="D1847" s="101">
        <v>2E-3</v>
      </c>
      <c r="E1847" s="102">
        <v>96</v>
      </c>
      <c r="F1847" s="103">
        <v>13978</v>
      </c>
      <c r="G1847" s="101">
        <v>1E-3</v>
      </c>
      <c r="H1847" s="104">
        <v>148</v>
      </c>
      <c r="I1847" s="100">
        <v>5235</v>
      </c>
      <c r="J1847" s="105">
        <v>13</v>
      </c>
      <c r="K1847" s="101">
        <v>0.375</v>
      </c>
      <c r="L1847" s="102">
        <v>68</v>
      </c>
    </row>
    <row r="1848" spans="1:12" s="106" customFormat="1" x14ac:dyDescent="0.25">
      <c r="A1848" s="98" t="s">
        <v>3452</v>
      </c>
      <c r="B1848" s="99" t="s">
        <v>3453</v>
      </c>
      <c r="C1848" s="100">
        <v>5567</v>
      </c>
      <c r="D1848" s="101">
        <v>0</v>
      </c>
      <c r="E1848" s="102">
        <v>506</v>
      </c>
      <c r="F1848" s="103">
        <v>5756</v>
      </c>
      <c r="G1848" s="101">
        <v>0</v>
      </c>
      <c r="H1848" s="104">
        <v>462</v>
      </c>
      <c r="I1848" s="100">
        <v>-189</v>
      </c>
      <c r="J1848" s="105">
        <v>2255</v>
      </c>
      <c r="K1848" s="101">
        <v>-3.3000000000000002E-2</v>
      </c>
      <c r="L1848" s="102">
        <v>1626</v>
      </c>
    </row>
    <row r="1849" spans="1:12" s="106" customFormat="1" x14ac:dyDescent="0.25">
      <c r="A1849" s="98" t="s">
        <v>3454</v>
      </c>
      <c r="B1849" s="99" t="s">
        <v>3455</v>
      </c>
      <c r="C1849" s="100">
        <v>8554</v>
      </c>
      <c r="D1849" s="101">
        <v>1E-3</v>
      </c>
      <c r="E1849" s="102">
        <v>304</v>
      </c>
      <c r="F1849" s="103">
        <v>6152</v>
      </c>
      <c r="G1849" s="101">
        <v>1E-3</v>
      </c>
      <c r="H1849" s="104">
        <v>436</v>
      </c>
      <c r="I1849" s="100">
        <v>2402</v>
      </c>
      <c r="J1849" s="105">
        <v>71</v>
      </c>
      <c r="K1849" s="101">
        <v>0.39</v>
      </c>
      <c r="L1849" s="102">
        <v>64</v>
      </c>
    </row>
    <row r="1850" spans="1:12" s="106" customFormat="1" x14ac:dyDescent="0.25">
      <c r="A1850" s="98" t="s">
        <v>3456</v>
      </c>
      <c r="B1850" s="99" t="s">
        <v>3457</v>
      </c>
      <c r="C1850" s="100">
        <v>6789</v>
      </c>
      <c r="D1850" s="101">
        <v>1E-3</v>
      </c>
      <c r="E1850" s="102">
        <v>410</v>
      </c>
      <c r="F1850" s="103">
        <v>4983</v>
      </c>
      <c r="G1850" s="101">
        <v>0</v>
      </c>
      <c r="H1850" s="104">
        <v>547</v>
      </c>
      <c r="I1850" s="100">
        <v>1806</v>
      </c>
      <c r="J1850" s="105">
        <v>115</v>
      </c>
      <c r="K1850" s="101">
        <v>0.36199999999999999</v>
      </c>
      <c r="L1850" s="102">
        <v>75</v>
      </c>
    </row>
    <row r="1851" spans="1:12" s="90" customFormat="1" ht="12.75" x14ac:dyDescent="0.2">
      <c r="A1851" s="91" t="s">
        <v>3458</v>
      </c>
      <c r="B1851" s="90" t="s">
        <v>11</v>
      </c>
      <c r="C1851" s="92">
        <v>799874</v>
      </c>
      <c r="D1851" s="93">
        <v>6.3E-2</v>
      </c>
      <c r="E1851" s="94" t="s">
        <v>10</v>
      </c>
      <c r="F1851" s="95">
        <v>750097</v>
      </c>
      <c r="G1851" s="93">
        <v>6.0999999999999999E-2</v>
      </c>
      <c r="H1851" s="96" t="s">
        <v>10</v>
      </c>
      <c r="I1851" s="92">
        <v>49777</v>
      </c>
      <c r="J1851" s="97" t="s">
        <v>10</v>
      </c>
      <c r="K1851" s="93">
        <v>6.6000000000000003E-2</v>
      </c>
      <c r="L1851" s="94" t="s">
        <v>10</v>
      </c>
    </row>
    <row r="1852" spans="1:12" s="106" customFormat="1" x14ac:dyDescent="0.25">
      <c r="A1852" s="98" t="s">
        <v>3459</v>
      </c>
      <c r="B1852" s="99" t="s">
        <v>2719</v>
      </c>
      <c r="C1852" s="100">
        <v>55310</v>
      </c>
      <c r="D1852" s="101">
        <v>4.0000000000000001E-3</v>
      </c>
      <c r="E1852" s="102">
        <v>12</v>
      </c>
      <c r="F1852" s="103">
        <v>56103</v>
      </c>
      <c r="G1852" s="101">
        <v>5.0000000000000001E-3</v>
      </c>
      <c r="H1852" s="104">
        <v>11</v>
      </c>
      <c r="I1852" s="100">
        <v>-793</v>
      </c>
      <c r="J1852" s="105">
        <v>2515</v>
      </c>
      <c r="K1852" s="101">
        <v>-1.4E-2</v>
      </c>
      <c r="L1852" s="102">
        <v>1440</v>
      </c>
    </row>
    <row r="1853" spans="1:12" s="106" customFormat="1" x14ac:dyDescent="0.25">
      <c r="A1853" s="98" t="s">
        <v>3460</v>
      </c>
      <c r="B1853" s="99" t="s">
        <v>3461</v>
      </c>
      <c r="C1853" s="100">
        <v>6417</v>
      </c>
      <c r="D1853" s="101">
        <v>1E-3</v>
      </c>
      <c r="E1853" s="102">
        <v>438</v>
      </c>
      <c r="F1853" s="103">
        <v>6426</v>
      </c>
      <c r="G1853" s="101">
        <v>1E-3</v>
      </c>
      <c r="H1853" s="104">
        <v>411</v>
      </c>
      <c r="I1853" s="100">
        <v>-9</v>
      </c>
      <c r="J1853" s="105">
        <v>1382</v>
      </c>
      <c r="K1853" s="101">
        <v>-1E-3</v>
      </c>
      <c r="L1853" s="102">
        <v>1285</v>
      </c>
    </row>
    <row r="1854" spans="1:12" s="106" customFormat="1" x14ac:dyDescent="0.25">
      <c r="A1854" s="98" t="s">
        <v>3462</v>
      </c>
      <c r="B1854" s="99" t="s">
        <v>3463</v>
      </c>
      <c r="C1854" s="100">
        <v>4554</v>
      </c>
      <c r="D1854" s="101">
        <v>0</v>
      </c>
      <c r="E1854" s="102">
        <v>621</v>
      </c>
      <c r="F1854" s="103">
        <v>4371</v>
      </c>
      <c r="G1854" s="101">
        <v>0</v>
      </c>
      <c r="H1854" s="104">
        <v>637</v>
      </c>
      <c r="I1854" s="100">
        <v>183</v>
      </c>
      <c r="J1854" s="105">
        <v>565</v>
      </c>
      <c r="K1854" s="101">
        <v>4.2000000000000003E-2</v>
      </c>
      <c r="L1854" s="102">
        <v>879</v>
      </c>
    </row>
    <row r="1855" spans="1:12" s="106" customFormat="1" x14ac:dyDescent="0.25">
      <c r="A1855" s="98" t="s">
        <v>3464</v>
      </c>
      <c r="B1855" s="99" t="s">
        <v>3465</v>
      </c>
      <c r="C1855" s="100">
        <v>1375</v>
      </c>
      <c r="D1855" s="101">
        <v>0</v>
      </c>
      <c r="E1855" s="102">
        <v>1553</v>
      </c>
      <c r="F1855" s="103">
        <v>1351</v>
      </c>
      <c r="G1855" s="101">
        <v>0</v>
      </c>
      <c r="H1855" s="104">
        <v>1549</v>
      </c>
      <c r="I1855" s="100">
        <v>24</v>
      </c>
      <c r="J1855" s="105">
        <v>1073</v>
      </c>
      <c r="K1855" s="101">
        <v>1.7999999999999999E-2</v>
      </c>
      <c r="L1855" s="102">
        <v>1093</v>
      </c>
    </row>
    <row r="1856" spans="1:12" s="106" customFormat="1" x14ac:dyDescent="0.25">
      <c r="A1856" s="98" t="s">
        <v>3466</v>
      </c>
      <c r="B1856" s="99" t="s">
        <v>3467</v>
      </c>
      <c r="C1856" s="100">
        <v>36793</v>
      </c>
      <c r="D1856" s="101">
        <v>3.0000000000000001E-3</v>
      </c>
      <c r="E1856" s="102">
        <v>27</v>
      </c>
      <c r="F1856" s="103">
        <v>36875</v>
      </c>
      <c r="G1856" s="101">
        <v>3.0000000000000001E-3</v>
      </c>
      <c r="H1856" s="104">
        <v>26</v>
      </c>
      <c r="I1856" s="100">
        <v>-82</v>
      </c>
      <c r="J1856" s="105">
        <v>1926</v>
      </c>
      <c r="K1856" s="101">
        <v>-2E-3</v>
      </c>
      <c r="L1856" s="102">
        <v>1299</v>
      </c>
    </row>
    <row r="1857" spans="1:12" s="106" customFormat="1" x14ac:dyDescent="0.25">
      <c r="A1857" s="98" t="s">
        <v>3468</v>
      </c>
      <c r="B1857" s="99" t="s">
        <v>3469</v>
      </c>
      <c r="C1857" s="100">
        <v>5089</v>
      </c>
      <c r="D1857" s="101">
        <v>0</v>
      </c>
      <c r="E1857" s="102">
        <v>565</v>
      </c>
      <c r="F1857" s="103">
        <v>8032</v>
      </c>
      <c r="G1857" s="101">
        <v>1E-3</v>
      </c>
      <c r="H1857" s="104">
        <v>302</v>
      </c>
      <c r="I1857" s="100">
        <v>-2943</v>
      </c>
      <c r="J1857" s="105">
        <v>2567</v>
      </c>
      <c r="K1857" s="101">
        <v>-0.36599999999999999</v>
      </c>
      <c r="L1857" s="102">
        <v>2566</v>
      </c>
    </row>
    <row r="1858" spans="1:12" s="106" customFormat="1" x14ac:dyDescent="0.25">
      <c r="A1858" s="98" t="s">
        <v>3470</v>
      </c>
      <c r="B1858" s="99" t="s">
        <v>3471</v>
      </c>
      <c r="C1858" s="100">
        <v>7833</v>
      </c>
      <c r="D1858" s="101">
        <v>1E-3</v>
      </c>
      <c r="E1858" s="102">
        <v>340</v>
      </c>
      <c r="F1858" s="103">
        <v>7589</v>
      </c>
      <c r="G1858" s="101">
        <v>1E-3</v>
      </c>
      <c r="H1858" s="104">
        <v>327</v>
      </c>
      <c r="I1858" s="100">
        <v>244</v>
      </c>
      <c r="J1858" s="105">
        <v>483</v>
      </c>
      <c r="K1858" s="101">
        <v>3.2000000000000001E-2</v>
      </c>
      <c r="L1858" s="102">
        <v>967</v>
      </c>
    </row>
    <row r="1859" spans="1:12" s="106" customFormat="1" x14ac:dyDescent="0.25">
      <c r="A1859" s="98" t="s">
        <v>3472</v>
      </c>
      <c r="B1859" s="99" t="s">
        <v>744</v>
      </c>
      <c r="C1859" s="100">
        <v>10195</v>
      </c>
      <c r="D1859" s="101">
        <v>1E-3</v>
      </c>
      <c r="E1859" s="102">
        <v>251</v>
      </c>
      <c r="F1859" s="103">
        <v>9104</v>
      </c>
      <c r="G1859" s="101">
        <v>1E-3</v>
      </c>
      <c r="H1859" s="104">
        <v>263</v>
      </c>
      <c r="I1859" s="100">
        <v>1091</v>
      </c>
      <c r="J1859" s="105">
        <v>191</v>
      </c>
      <c r="K1859" s="101">
        <v>0.12</v>
      </c>
      <c r="L1859" s="102">
        <v>407</v>
      </c>
    </row>
    <row r="1860" spans="1:12" s="106" customFormat="1" x14ac:dyDescent="0.25">
      <c r="A1860" s="98" t="s">
        <v>3473</v>
      </c>
      <c r="B1860" s="99" t="s">
        <v>3474</v>
      </c>
      <c r="C1860" s="100">
        <v>2951</v>
      </c>
      <c r="D1860" s="101">
        <v>0</v>
      </c>
      <c r="E1860" s="102">
        <v>926</v>
      </c>
      <c r="F1860" s="103">
        <v>3103</v>
      </c>
      <c r="G1860" s="101">
        <v>0</v>
      </c>
      <c r="H1860" s="104">
        <v>875</v>
      </c>
      <c r="I1860" s="100">
        <v>-152</v>
      </c>
      <c r="J1860" s="105">
        <v>2196</v>
      </c>
      <c r="K1860" s="101">
        <v>-4.9000000000000002E-2</v>
      </c>
      <c r="L1860" s="102">
        <v>1813</v>
      </c>
    </row>
    <row r="1861" spans="1:12" s="106" customFormat="1" x14ac:dyDescent="0.25">
      <c r="A1861" s="98" t="s">
        <v>3475</v>
      </c>
      <c r="B1861" s="99" t="s">
        <v>3476</v>
      </c>
      <c r="C1861" s="100">
        <v>13590</v>
      </c>
      <c r="D1861" s="101">
        <v>1E-3</v>
      </c>
      <c r="E1861" s="102">
        <v>173</v>
      </c>
      <c r="F1861" s="103">
        <v>13211</v>
      </c>
      <c r="G1861" s="101">
        <v>1E-3</v>
      </c>
      <c r="H1861" s="104">
        <v>161</v>
      </c>
      <c r="I1861" s="100">
        <v>379</v>
      </c>
      <c r="J1861" s="105">
        <v>378</v>
      </c>
      <c r="K1861" s="101">
        <v>2.9000000000000001E-2</v>
      </c>
      <c r="L1861" s="102">
        <v>994</v>
      </c>
    </row>
    <row r="1862" spans="1:12" s="106" customFormat="1" x14ac:dyDescent="0.25">
      <c r="A1862" s="98" t="s">
        <v>3477</v>
      </c>
      <c r="B1862" s="99" t="s">
        <v>3478</v>
      </c>
      <c r="C1862" s="100">
        <v>13064</v>
      </c>
      <c r="D1862" s="101">
        <v>1E-3</v>
      </c>
      <c r="E1862" s="102">
        <v>186</v>
      </c>
      <c r="F1862" s="103">
        <v>11523</v>
      </c>
      <c r="G1862" s="101">
        <v>1E-3</v>
      </c>
      <c r="H1862" s="104">
        <v>192</v>
      </c>
      <c r="I1862" s="100">
        <v>1541</v>
      </c>
      <c r="J1862" s="105">
        <v>137</v>
      </c>
      <c r="K1862" s="101">
        <v>0.13400000000000001</v>
      </c>
      <c r="L1862" s="102">
        <v>347</v>
      </c>
    </row>
    <row r="1863" spans="1:12" s="106" customFormat="1" x14ac:dyDescent="0.25">
      <c r="A1863" s="98" t="s">
        <v>3479</v>
      </c>
      <c r="B1863" s="99" t="s">
        <v>3480</v>
      </c>
      <c r="C1863" s="100">
        <v>508</v>
      </c>
      <c r="D1863" s="101">
        <v>0</v>
      </c>
      <c r="E1863" s="102">
        <v>2182</v>
      </c>
      <c r="F1863" s="103">
        <v>584</v>
      </c>
      <c r="G1863" s="101">
        <v>0</v>
      </c>
      <c r="H1863" s="104">
        <v>2134</v>
      </c>
      <c r="I1863" s="100">
        <v>-76</v>
      </c>
      <c r="J1863" s="105">
        <v>1902</v>
      </c>
      <c r="K1863" s="101">
        <v>-0.13</v>
      </c>
      <c r="L1863" s="102">
        <v>2394</v>
      </c>
    </row>
    <row r="1864" spans="1:12" s="106" customFormat="1" x14ac:dyDescent="0.25">
      <c r="A1864" s="98" t="s">
        <v>3481</v>
      </c>
      <c r="B1864" s="99" t="s">
        <v>3482</v>
      </c>
      <c r="C1864" s="100">
        <v>7360</v>
      </c>
      <c r="D1864" s="101">
        <v>1E-3</v>
      </c>
      <c r="E1864" s="102">
        <v>368</v>
      </c>
      <c r="F1864" s="103">
        <v>7393</v>
      </c>
      <c r="G1864" s="101">
        <v>1E-3</v>
      </c>
      <c r="H1864" s="104">
        <v>336</v>
      </c>
      <c r="I1864" s="100">
        <v>-33</v>
      </c>
      <c r="J1864" s="105">
        <v>1601</v>
      </c>
      <c r="K1864" s="101">
        <v>-4.0000000000000001E-3</v>
      </c>
      <c r="L1864" s="102">
        <v>1326</v>
      </c>
    </row>
    <row r="1865" spans="1:12" s="106" customFormat="1" x14ac:dyDescent="0.25">
      <c r="A1865" s="98" t="s">
        <v>3483</v>
      </c>
      <c r="B1865" s="99" t="s">
        <v>3484</v>
      </c>
      <c r="C1865" s="100">
        <v>3290</v>
      </c>
      <c r="D1865" s="101">
        <v>0</v>
      </c>
      <c r="E1865" s="102">
        <v>849</v>
      </c>
      <c r="F1865" s="103">
        <v>2605</v>
      </c>
      <c r="G1865" s="101">
        <v>0</v>
      </c>
      <c r="H1865" s="104">
        <v>1005</v>
      </c>
      <c r="I1865" s="100">
        <v>685</v>
      </c>
      <c r="J1865" s="105">
        <v>260</v>
      </c>
      <c r="K1865" s="101">
        <v>0.26300000000000001</v>
      </c>
      <c r="L1865" s="102">
        <v>140</v>
      </c>
    </row>
    <row r="1866" spans="1:12" s="106" customFormat="1" x14ac:dyDescent="0.25">
      <c r="A1866" s="98" t="s">
        <v>3485</v>
      </c>
      <c r="B1866" s="99" t="s">
        <v>3486</v>
      </c>
      <c r="C1866" s="100">
        <v>17249</v>
      </c>
      <c r="D1866" s="101">
        <v>1E-3</v>
      </c>
      <c r="E1866" s="102">
        <v>117</v>
      </c>
      <c r="F1866" s="103">
        <v>16712</v>
      </c>
      <c r="G1866" s="101">
        <v>1E-3</v>
      </c>
      <c r="H1866" s="104">
        <v>105</v>
      </c>
      <c r="I1866" s="100">
        <v>537</v>
      </c>
      <c r="J1866" s="105">
        <v>296</v>
      </c>
      <c r="K1866" s="101">
        <v>3.2000000000000001E-2</v>
      </c>
      <c r="L1866" s="102">
        <v>967</v>
      </c>
    </row>
    <row r="1867" spans="1:12" s="106" customFormat="1" x14ac:dyDescent="0.25">
      <c r="A1867" s="98" t="s">
        <v>3487</v>
      </c>
      <c r="B1867" s="99" t="s">
        <v>3488</v>
      </c>
      <c r="C1867" s="100">
        <v>26147</v>
      </c>
      <c r="D1867" s="101">
        <v>2E-3</v>
      </c>
      <c r="E1867" s="102">
        <v>54</v>
      </c>
      <c r="F1867" s="103">
        <v>24232</v>
      </c>
      <c r="G1867" s="101">
        <v>2E-3</v>
      </c>
      <c r="H1867" s="104">
        <v>52</v>
      </c>
      <c r="I1867" s="100">
        <v>1915</v>
      </c>
      <c r="J1867" s="105">
        <v>104</v>
      </c>
      <c r="K1867" s="101">
        <v>7.9000000000000001E-2</v>
      </c>
      <c r="L1867" s="102">
        <v>595</v>
      </c>
    </row>
    <row r="1868" spans="1:12" s="106" customFormat="1" x14ac:dyDescent="0.25">
      <c r="A1868" s="98" t="s">
        <v>3489</v>
      </c>
      <c r="B1868" s="99" t="s">
        <v>3490</v>
      </c>
      <c r="C1868" s="100">
        <v>4422</v>
      </c>
      <c r="D1868" s="101">
        <v>0</v>
      </c>
      <c r="E1868" s="102">
        <v>648</v>
      </c>
      <c r="F1868" s="103">
        <v>4478</v>
      </c>
      <c r="G1868" s="101">
        <v>0</v>
      </c>
      <c r="H1868" s="104">
        <v>620</v>
      </c>
      <c r="I1868" s="100">
        <v>-56</v>
      </c>
      <c r="J1868" s="105">
        <v>1794</v>
      </c>
      <c r="K1868" s="101">
        <v>-1.2999999999999999E-2</v>
      </c>
      <c r="L1868" s="102">
        <v>1430</v>
      </c>
    </row>
    <row r="1869" spans="1:12" s="106" customFormat="1" x14ac:dyDescent="0.25">
      <c r="A1869" s="98" t="s">
        <v>3491</v>
      </c>
      <c r="B1869" s="99" t="s">
        <v>3492</v>
      </c>
      <c r="C1869" s="100">
        <v>16269</v>
      </c>
      <c r="D1869" s="101">
        <v>1E-3</v>
      </c>
      <c r="E1869" s="102">
        <v>130</v>
      </c>
      <c r="F1869" s="103">
        <v>16071</v>
      </c>
      <c r="G1869" s="101">
        <v>1E-3</v>
      </c>
      <c r="H1869" s="104">
        <v>115</v>
      </c>
      <c r="I1869" s="100">
        <v>198</v>
      </c>
      <c r="J1869" s="105">
        <v>536</v>
      </c>
      <c r="K1869" s="101">
        <v>1.2E-2</v>
      </c>
      <c r="L1869" s="102">
        <v>1153</v>
      </c>
    </row>
    <row r="1870" spans="1:12" s="106" customFormat="1" x14ac:dyDescent="0.25">
      <c r="A1870" s="98" t="s">
        <v>3493</v>
      </c>
      <c r="B1870" s="99" t="s">
        <v>14</v>
      </c>
      <c r="C1870" s="100">
        <v>18074</v>
      </c>
      <c r="D1870" s="101">
        <v>1E-3</v>
      </c>
      <c r="E1870" s="102">
        <v>107</v>
      </c>
      <c r="F1870" s="103">
        <v>13534</v>
      </c>
      <c r="G1870" s="101">
        <v>1E-3</v>
      </c>
      <c r="H1870" s="104">
        <v>156</v>
      </c>
      <c r="I1870" s="100">
        <v>4540</v>
      </c>
      <c r="J1870" s="105">
        <v>16</v>
      </c>
      <c r="K1870" s="101">
        <v>0.33500000000000002</v>
      </c>
      <c r="L1870" s="102">
        <v>89</v>
      </c>
    </row>
    <row r="1871" spans="1:12" s="106" customFormat="1" x14ac:dyDescent="0.25">
      <c r="A1871" s="98" t="s">
        <v>3494</v>
      </c>
      <c r="B1871" s="99" t="s">
        <v>3495</v>
      </c>
      <c r="C1871" s="100">
        <v>4840</v>
      </c>
      <c r="D1871" s="101">
        <v>0</v>
      </c>
      <c r="E1871" s="102">
        <v>590</v>
      </c>
      <c r="F1871" s="103">
        <v>4795</v>
      </c>
      <c r="G1871" s="101">
        <v>0</v>
      </c>
      <c r="H1871" s="104">
        <v>569</v>
      </c>
      <c r="I1871" s="100">
        <v>45</v>
      </c>
      <c r="J1871" s="105">
        <v>956</v>
      </c>
      <c r="K1871" s="101">
        <v>8.9999999999999993E-3</v>
      </c>
      <c r="L1871" s="102">
        <v>1185</v>
      </c>
    </row>
    <row r="1872" spans="1:12" s="106" customFormat="1" x14ac:dyDescent="0.25">
      <c r="A1872" s="98" t="s">
        <v>3496</v>
      </c>
      <c r="B1872" s="99" t="s">
        <v>3497</v>
      </c>
      <c r="C1872" s="100">
        <v>11405</v>
      </c>
      <c r="D1872" s="101">
        <v>1E-3</v>
      </c>
      <c r="E1872" s="102">
        <v>211</v>
      </c>
      <c r="F1872" s="103">
        <v>10422</v>
      </c>
      <c r="G1872" s="101">
        <v>1E-3</v>
      </c>
      <c r="H1872" s="104">
        <v>223</v>
      </c>
      <c r="I1872" s="100">
        <v>983</v>
      </c>
      <c r="J1872" s="105">
        <v>212</v>
      </c>
      <c r="K1872" s="101">
        <v>9.4E-2</v>
      </c>
      <c r="L1872" s="102">
        <v>511</v>
      </c>
    </row>
    <row r="1873" spans="1:12" s="106" customFormat="1" x14ac:dyDescent="0.25">
      <c r="A1873" s="98" t="s">
        <v>3498</v>
      </c>
      <c r="B1873" s="99" t="s">
        <v>3499</v>
      </c>
      <c r="C1873" s="100">
        <v>57825</v>
      </c>
      <c r="D1873" s="101">
        <v>5.0000000000000001E-3</v>
      </c>
      <c r="E1873" s="102">
        <v>10</v>
      </c>
      <c r="F1873" s="103">
        <v>59850</v>
      </c>
      <c r="G1873" s="101">
        <v>5.0000000000000001E-3</v>
      </c>
      <c r="H1873" s="104">
        <v>8</v>
      </c>
      <c r="I1873" s="100">
        <v>-2025</v>
      </c>
      <c r="J1873" s="105">
        <v>2560</v>
      </c>
      <c r="K1873" s="101">
        <v>-3.4000000000000002E-2</v>
      </c>
      <c r="L1873" s="102">
        <v>1643</v>
      </c>
    </row>
    <row r="1874" spans="1:12" s="106" customFormat="1" x14ac:dyDescent="0.25">
      <c r="A1874" s="98" t="s">
        <v>3500</v>
      </c>
      <c r="B1874" s="99" t="s">
        <v>3501</v>
      </c>
      <c r="C1874" s="100">
        <v>12982</v>
      </c>
      <c r="D1874" s="101">
        <v>1E-3</v>
      </c>
      <c r="E1874" s="102">
        <v>188</v>
      </c>
      <c r="F1874" s="103">
        <v>11281</v>
      </c>
      <c r="G1874" s="101">
        <v>1E-3</v>
      </c>
      <c r="H1874" s="104">
        <v>202</v>
      </c>
      <c r="I1874" s="100">
        <v>1701</v>
      </c>
      <c r="J1874" s="105">
        <v>123</v>
      </c>
      <c r="K1874" s="101">
        <v>0.151</v>
      </c>
      <c r="L1874" s="102">
        <v>303</v>
      </c>
    </row>
    <row r="1875" spans="1:12" s="106" customFormat="1" x14ac:dyDescent="0.25">
      <c r="A1875" s="98" t="s">
        <v>3502</v>
      </c>
      <c r="B1875" s="99" t="s">
        <v>3503</v>
      </c>
      <c r="C1875" s="100">
        <v>12059</v>
      </c>
      <c r="D1875" s="101">
        <v>1E-3</v>
      </c>
      <c r="E1875" s="102">
        <v>199</v>
      </c>
      <c r="F1875" s="103">
        <v>11213</v>
      </c>
      <c r="G1875" s="101">
        <v>1E-3</v>
      </c>
      <c r="H1875" s="104">
        <v>203</v>
      </c>
      <c r="I1875" s="100">
        <v>846</v>
      </c>
      <c r="J1875" s="105">
        <v>238</v>
      </c>
      <c r="K1875" s="101">
        <v>7.4999999999999997E-2</v>
      </c>
      <c r="L1875" s="102">
        <v>619</v>
      </c>
    </row>
    <row r="1876" spans="1:12" s="106" customFormat="1" x14ac:dyDescent="0.25">
      <c r="A1876" s="98" t="s">
        <v>3504</v>
      </c>
      <c r="B1876" s="99" t="s">
        <v>3505</v>
      </c>
      <c r="C1876" s="100">
        <v>25436</v>
      </c>
      <c r="D1876" s="101">
        <v>2E-3</v>
      </c>
      <c r="E1876" s="102">
        <v>58</v>
      </c>
      <c r="F1876" s="103">
        <v>22390</v>
      </c>
      <c r="G1876" s="101">
        <v>2E-3</v>
      </c>
      <c r="H1876" s="104">
        <v>65</v>
      </c>
      <c r="I1876" s="100">
        <v>3046</v>
      </c>
      <c r="J1876" s="105">
        <v>46</v>
      </c>
      <c r="K1876" s="101">
        <v>0.13600000000000001</v>
      </c>
      <c r="L1876" s="102">
        <v>336</v>
      </c>
    </row>
    <row r="1877" spans="1:12" s="106" customFormat="1" x14ac:dyDescent="0.25">
      <c r="A1877" s="98" t="s">
        <v>3506</v>
      </c>
      <c r="B1877" s="99" t="s">
        <v>3507</v>
      </c>
      <c r="C1877" s="100">
        <v>14959</v>
      </c>
      <c r="D1877" s="101">
        <v>1E-3</v>
      </c>
      <c r="E1877" s="102">
        <v>149</v>
      </c>
      <c r="F1877" s="103">
        <v>12893</v>
      </c>
      <c r="G1877" s="101">
        <v>1E-3</v>
      </c>
      <c r="H1877" s="104">
        <v>165</v>
      </c>
      <c r="I1877" s="100">
        <v>2066</v>
      </c>
      <c r="J1877" s="105">
        <v>89</v>
      </c>
      <c r="K1877" s="101">
        <v>0.16</v>
      </c>
      <c r="L1877" s="102">
        <v>272</v>
      </c>
    </row>
    <row r="1878" spans="1:12" s="106" customFormat="1" x14ac:dyDescent="0.25">
      <c r="A1878" s="98" t="s">
        <v>3508</v>
      </c>
      <c r="B1878" s="99" t="s">
        <v>3509</v>
      </c>
      <c r="C1878" s="100">
        <v>3178</v>
      </c>
      <c r="D1878" s="101">
        <v>0</v>
      </c>
      <c r="E1878" s="102">
        <v>869</v>
      </c>
      <c r="F1878" s="103">
        <v>3104</v>
      </c>
      <c r="G1878" s="101">
        <v>0</v>
      </c>
      <c r="H1878" s="104">
        <v>874</v>
      </c>
      <c r="I1878" s="100">
        <v>74</v>
      </c>
      <c r="J1878" s="105">
        <v>835</v>
      </c>
      <c r="K1878" s="101">
        <v>2.4E-2</v>
      </c>
      <c r="L1878" s="102">
        <v>1039</v>
      </c>
    </row>
    <row r="1879" spans="1:12" s="106" customFormat="1" x14ac:dyDescent="0.25">
      <c r="A1879" s="98" t="s">
        <v>3510</v>
      </c>
      <c r="B1879" s="99" t="s">
        <v>2398</v>
      </c>
      <c r="C1879" s="100">
        <v>24790</v>
      </c>
      <c r="D1879" s="101">
        <v>2E-3</v>
      </c>
      <c r="E1879" s="102">
        <v>60</v>
      </c>
      <c r="F1879" s="103">
        <v>22025</v>
      </c>
      <c r="G1879" s="101">
        <v>2E-3</v>
      </c>
      <c r="H1879" s="104">
        <v>67</v>
      </c>
      <c r="I1879" s="100">
        <v>2765</v>
      </c>
      <c r="J1879" s="105">
        <v>60</v>
      </c>
      <c r="K1879" s="101">
        <v>0.126</v>
      </c>
      <c r="L1879" s="102">
        <v>380</v>
      </c>
    </row>
    <row r="1880" spans="1:12" s="106" customFormat="1" x14ac:dyDescent="0.25">
      <c r="A1880" s="98" t="s">
        <v>3511</v>
      </c>
      <c r="B1880" s="99" t="s">
        <v>3512</v>
      </c>
      <c r="C1880" s="100">
        <v>4282</v>
      </c>
      <c r="D1880" s="101">
        <v>0</v>
      </c>
      <c r="E1880" s="102">
        <v>669</v>
      </c>
      <c r="F1880" s="103">
        <v>4233</v>
      </c>
      <c r="G1880" s="101">
        <v>0</v>
      </c>
      <c r="H1880" s="104">
        <v>658</v>
      </c>
      <c r="I1880" s="100">
        <v>49</v>
      </c>
      <c r="J1880" s="105">
        <v>939</v>
      </c>
      <c r="K1880" s="101">
        <v>1.2E-2</v>
      </c>
      <c r="L1880" s="102">
        <v>1153</v>
      </c>
    </row>
    <row r="1881" spans="1:12" s="106" customFormat="1" x14ac:dyDescent="0.25">
      <c r="A1881" s="98" t="s">
        <v>3513</v>
      </c>
      <c r="B1881" s="99" t="s">
        <v>3514</v>
      </c>
      <c r="C1881" s="100">
        <v>10939</v>
      </c>
      <c r="D1881" s="101">
        <v>1E-3</v>
      </c>
      <c r="E1881" s="102">
        <v>223</v>
      </c>
      <c r="F1881" s="103">
        <v>7369</v>
      </c>
      <c r="G1881" s="101">
        <v>1E-3</v>
      </c>
      <c r="H1881" s="104">
        <v>339</v>
      </c>
      <c r="I1881" s="100">
        <v>3570</v>
      </c>
      <c r="J1881" s="105">
        <v>35</v>
      </c>
      <c r="K1881" s="101">
        <v>0.48399999999999999</v>
      </c>
      <c r="L1881" s="102">
        <v>38</v>
      </c>
    </row>
    <row r="1882" spans="1:12" s="106" customFormat="1" x14ac:dyDescent="0.25">
      <c r="A1882" s="98" t="s">
        <v>3515</v>
      </c>
      <c r="B1882" s="99" t="s">
        <v>3516</v>
      </c>
      <c r="C1882" s="100">
        <v>34324</v>
      </c>
      <c r="D1882" s="101">
        <v>3.0000000000000001E-3</v>
      </c>
      <c r="E1882" s="102">
        <v>28</v>
      </c>
      <c r="F1882" s="103">
        <v>31282</v>
      </c>
      <c r="G1882" s="101">
        <v>3.0000000000000001E-3</v>
      </c>
      <c r="H1882" s="104">
        <v>35</v>
      </c>
      <c r="I1882" s="100">
        <v>3042</v>
      </c>
      <c r="J1882" s="105">
        <v>47</v>
      </c>
      <c r="K1882" s="101">
        <v>9.7000000000000003E-2</v>
      </c>
      <c r="L1882" s="102">
        <v>502</v>
      </c>
    </row>
    <row r="1883" spans="1:12" s="106" customFormat="1" x14ac:dyDescent="0.25">
      <c r="A1883" s="98" t="s">
        <v>3517</v>
      </c>
      <c r="B1883" s="99" t="s">
        <v>3518</v>
      </c>
      <c r="C1883" s="100">
        <v>3229</v>
      </c>
      <c r="D1883" s="101">
        <v>0</v>
      </c>
      <c r="E1883" s="102">
        <v>858</v>
      </c>
      <c r="F1883" s="103">
        <v>3342</v>
      </c>
      <c r="G1883" s="101">
        <v>0</v>
      </c>
      <c r="H1883" s="104">
        <v>814</v>
      </c>
      <c r="I1883" s="100">
        <v>-113</v>
      </c>
      <c r="J1883" s="105">
        <v>2067</v>
      </c>
      <c r="K1883" s="101">
        <v>-3.4000000000000002E-2</v>
      </c>
      <c r="L1883" s="102">
        <v>1643</v>
      </c>
    </row>
    <row r="1884" spans="1:12" s="106" customFormat="1" x14ac:dyDescent="0.25">
      <c r="A1884" s="98" t="s">
        <v>3519</v>
      </c>
      <c r="B1884" s="99" t="s">
        <v>3520</v>
      </c>
      <c r="C1884" s="100">
        <v>3843</v>
      </c>
      <c r="D1884" s="101">
        <v>0</v>
      </c>
      <c r="E1884" s="102">
        <v>744</v>
      </c>
      <c r="F1884" s="103">
        <v>2732</v>
      </c>
      <c r="G1884" s="101">
        <v>0</v>
      </c>
      <c r="H1884" s="104">
        <v>963</v>
      </c>
      <c r="I1884" s="100">
        <v>1111</v>
      </c>
      <c r="J1884" s="105">
        <v>187</v>
      </c>
      <c r="K1884" s="101">
        <v>0.40699999999999997</v>
      </c>
      <c r="L1884" s="102">
        <v>59</v>
      </c>
    </row>
    <row r="1885" spans="1:12" s="106" customFormat="1" x14ac:dyDescent="0.25">
      <c r="A1885" s="98" t="s">
        <v>3521</v>
      </c>
      <c r="B1885" s="99" t="s">
        <v>3522</v>
      </c>
      <c r="C1885" s="100">
        <v>9139</v>
      </c>
      <c r="D1885" s="101">
        <v>1E-3</v>
      </c>
      <c r="E1885" s="102">
        <v>280</v>
      </c>
      <c r="F1885" s="103">
        <v>7093</v>
      </c>
      <c r="G1885" s="101">
        <v>1E-3</v>
      </c>
      <c r="H1885" s="104">
        <v>354</v>
      </c>
      <c r="I1885" s="100">
        <v>2046</v>
      </c>
      <c r="J1885" s="105">
        <v>94</v>
      </c>
      <c r="K1885" s="101">
        <v>0.28799999999999998</v>
      </c>
      <c r="L1885" s="102">
        <v>128</v>
      </c>
    </row>
    <row r="1886" spans="1:12" s="106" customFormat="1" x14ac:dyDescent="0.25">
      <c r="A1886" s="98" t="s">
        <v>3523</v>
      </c>
      <c r="B1886" s="99" t="s">
        <v>3146</v>
      </c>
      <c r="C1886" s="100">
        <v>16525</v>
      </c>
      <c r="D1886" s="101">
        <v>1E-3</v>
      </c>
      <c r="E1886" s="102">
        <v>127</v>
      </c>
      <c r="F1886" s="103">
        <v>16045</v>
      </c>
      <c r="G1886" s="101">
        <v>1E-3</v>
      </c>
      <c r="H1886" s="104">
        <v>117</v>
      </c>
      <c r="I1886" s="100">
        <v>480</v>
      </c>
      <c r="J1886" s="105">
        <v>329</v>
      </c>
      <c r="K1886" s="101">
        <v>0.03</v>
      </c>
      <c r="L1886" s="102">
        <v>988</v>
      </c>
    </row>
    <row r="1887" spans="1:12" s="106" customFormat="1" x14ac:dyDescent="0.25">
      <c r="A1887" s="98" t="s">
        <v>3524</v>
      </c>
      <c r="B1887" s="99" t="s">
        <v>3525</v>
      </c>
      <c r="C1887" s="100">
        <v>22377</v>
      </c>
      <c r="D1887" s="101">
        <v>2E-3</v>
      </c>
      <c r="E1887" s="102">
        <v>73</v>
      </c>
      <c r="F1887" s="103">
        <v>21859</v>
      </c>
      <c r="G1887" s="101">
        <v>2E-3</v>
      </c>
      <c r="H1887" s="104">
        <v>69</v>
      </c>
      <c r="I1887" s="100">
        <v>518</v>
      </c>
      <c r="J1887" s="105">
        <v>307</v>
      </c>
      <c r="K1887" s="101">
        <v>2.4E-2</v>
      </c>
      <c r="L1887" s="102">
        <v>1039</v>
      </c>
    </row>
    <row r="1888" spans="1:12" s="106" customFormat="1" x14ac:dyDescent="0.25">
      <c r="A1888" s="98" t="s">
        <v>3526</v>
      </c>
      <c r="B1888" s="99" t="s">
        <v>3527</v>
      </c>
      <c r="C1888" s="100">
        <v>2383</v>
      </c>
      <c r="D1888" s="101">
        <v>0</v>
      </c>
      <c r="E1888" s="102">
        <v>1101</v>
      </c>
      <c r="F1888" s="103">
        <v>2196</v>
      </c>
      <c r="G1888" s="101">
        <v>0</v>
      </c>
      <c r="H1888" s="104">
        <v>1154</v>
      </c>
      <c r="I1888" s="100">
        <v>187</v>
      </c>
      <c r="J1888" s="105">
        <v>558</v>
      </c>
      <c r="K1888" s="101">
        <v>8.5000000000000006E-2</v>
      </c>
      <c r="L1888" s="102">
        <v>556</v>
      </c>
    </row>
    <row r="1889" spans="1:12" s="106" customFormat="1" x14ac:dyDescent="0.25">
      <c r="A1889" s="98" t="s">
        <v>3528</v>
      </c>
      <c r="B1889" s="99" t="s">
        <v>3529</v>
      </c>
      <c r="C1889" s="100">
        <v>2543</v>
      </c>
      <c r="D1889" s="101">
        <v>0</v>
      </c>
      <c r="E1889" s="102">
        <v>1043</v>
      </c>
      <c r="F1889" s="103">
        <v>2577</v>
      </c>
      <c r="G1889" s="101">
        <v>0</v>
      </c>
      <c r="H1889" s="104">
        <v>1017</v>
      </c>
      <c r="I1889" s="100">
        <v>-34</v>
      </c>
      <c r="J1889" s="105">
        <v>1610</v>
      </c>
      <c r="K1889" s="101">
        <v>-1.2999999999999999E-2</v>
      </c>
      <c r="L1889" s="102">
        <v>1430</v>
      </c>
    </row>
    <row r="1890" spans="1:12" s="106" customFormat="1" x14ac:dyDescent="0.25">
      <c r="A1890" s="98" t="s">
        <v>3530</v>
      </c>
      <c r="B1890" s="99" t="s">
        <v>3531</v>
      </c>
      <c r="C1890" s="100">
        <v>4752</v>
      </c>
      <c r="D1890" s="101">
        <v>0</v>
      </c>
      <c r="E1890" s="102">
        <v>602</v>
      </c>
      <c r="F1890" s="103">
        <v>4246</v>
      </c>
      <c r="G1890" s="101">
        <v>0</v>
      </c>
      <c r="H1890" s="104">
        <v>656</v>
      </c>
      <c r="I1890" s="100">
        <v>506</v>
      </c>
      <c r="J1890" s="105">
        <v>316</v>
      </c>
      <c r="K1890" s="101">
        <v>0.11899999999999999</v>
      </c>
      <c r="L1890" s="102">
        <v>411</v>
      </c>
    </row>
    <row r="1891" spans="1:12" s="106" customFormat="1" x14ac:dyDescent="0.25">
      <c r="A1891" s="98" t="s">
        <v>3532</v>
      </c>
      <c r="B1891" s="99" t="s">
        <v>3533</v>
      </c>
      <c r="C1891" s="100">
        <v>2504</v>
      </c>
      <c r="D1891" s="101">
        <v>0</v>
      </c>
      <c r="E1891" s="102">
        <v>1058</v>
      </c>
      <c r="F1891" s="103">
        <v>2363</v>
      </c>
      <c r="G1891" s="101">
        <v>0</v>
      </c>
      <c r="H1891" s="104">
        <v>1084</v>
      </c>
      <c r="I1891" s="100">
        <v>141</v>
      </c>
      <c r="J1891" s="105">
        <v>649</v>
      </c>
      <c r="K1891" s="101">
        <v>0.06</v>
      </c>
      <c r="L1891" s="102">
        <v>725</v>
      </c>
    </row>
    <row r="1892" spans="1:12" s="106" customFormat="1" x14ac:dyDescent="0.25">
      <c r="A1892" s="98" t="s">
        <v>3534</v>
      </c>
      <c r="B1892" s="99" t="s">
        <v>3535</v>
      </c>
      <c r="C1892" s="100">
        <v>1385</v>
      </c>
      <c r="D1892" s="101">
        <v>0</v>
      </c>
      <c r="E1892" s="102">
        <v>1546</v>
      </c>
      <c r="F1892" s="103">
        <v>1693</v>
      </c>
      <c r="G1892" s="101">
        <v>0</v>
      </c>
      <c r="H1892" s="104">
        <v>1374</v>
      </c>
      <c r="I1892" s="100">
        <v>-308</v>
      </c>
      <c r="J1892" s="105">
        <v>2370</v>
      </c>
      <c r="K1892" s="101">
        <v>-0.182</v>
      </c>
      <c r="L1892" s="102">
        <v>2500</v>
      </c>
    </row>
    <row r="1893" spans="1:12" s="106" customFormat="1" x14ac:dyDescent="0.25">
      <c r="A1893" s="98" t="s">
        <v>3536</v>
      </c>
      <c r="B1893" s="99" t="s">
        <v>3537</v>
      </c>
      <c r="C1893" s="100">
        <v>13715</v>
      </c>
      <c r="D1893" s="101">
        <v>1E-3</v>
      </c>
      <c r="E1893" s="102">
        <v>169</v>
      </c>
      <c r="F1893" s="103">
        <v>6516</v>
      </c>
      <c r="G1893" s="101">
        <v>1E-3</v>
      </c>
      <c r="H1893" s="104">
        <v>405</v>
      </c>
      <c r="I1893" s="100">
        <v>7199</v>
      </c>
      <c r="J1893" s="105">
        <v>5</v>
      </c>
      <c r="K1893" s="101">
        <v>1.105</v>
      </c>
      <c r="L1893" s="102">
        <v>6</v>
      </c>
    </row>
    <row r="1894" spans="1:12" s="106" customFormat="1" x14ac:dyDescent="0.25">
      <c r="A1894" s="98" t="s">
        <v>3538</v>
      </c>
      <c r="B1894" s="99" t="s">
        <v>3539</v>
      </c>
      <c r="C1894" s="100">
        <v>6618</v>
      </c>
      <c r="D1894" s="101">
        <v>1E-3</v>
      </c>
      <c r="E1894" s="102">
        <v>421</v>
      </c>
      <c r="F1894" s="103">
        <v>6730</v>
      </c>
      <c r="G1894" s="101">
        <v>1E-3</v>
      </c>
      <c r="H1894" s="104">
        <v>387</v>
      </c>
      <c r="I1894" s="100">
        <v>-112</v>
      </c>
      <c r="J1894" s="105">
        <v>2061</v>
      </c>
      <c r="K1894" s="101">
        <v>-1.7000000000000001E-2</v>
      </c>
      <c r="L1894" s="102">
        <v>1467</v>
      </c>
    </row>
    <row r="1895" spans="1:12" s="106" customFormat="1" x14ac:dyDescent="0.25">
      <c r="A1895" s="98" t="s">
        <v>3540</v>
      </c>
      <c r="B1895" s="99" t="s">
        <v>962</v>
      </c>
      <c r="C1895" s="100">
        <v>19418</v>
      </c>
      <c r="D1895" s="101">
        <v>2E-3</v>
      </c>
      <c r="E1895" s="102">
        <v>92</v>
      </c>
      <c r="F1895" s="103">
        <v>19533</v>
      </c>
      <c r="G1895" s="101">
        <v>2E-3</v>
      </c>
      <c r="H1895" s="104">
        <v>79</v>
      </c>
      <c r="I1895" s="100">
        <v>-115</v>
      </c>
      <c r="J1895" s="105">
        <v>2078</v>
      </c>
      <c r="K1895" s="101">
        <v>-6.0000000000000001E-3</v>
      </c>
      <c r="L1895" s="102">
        <v>1357</v>
      </c>
    </row>
    <row r="1896" spans="1:12" s="106" customFormat="1" x14ac:dyDescent="0.25">
      <c r="A1896" s="98" t="s">
        <v>3541</v>
      </c>
      <c r="B1896" s="99" t="s">
        <v>1083</v>
      </c>
      <c r="C1896" s="100">
        <v>2665</v>
      </c>
      <c r="D1896" s="101">
        <v>0</v>
      </c>
      <c r="E1896" s="102">
        <v>1004</v>
      </c>
      <c r="F1896" s="103">
        <v>2469</v>
      </c>
      <c r="G1896" s="101">
        <v>0</v>
      </c>
      <c r="H1896" s="104">
        <v>1052</v>
      </c>
      <c r="I1896" s="100">
        <v>196</v>
      </c>
      <c r="J1896" s="105">
        <v>542</v>
      </c>
      <c r="K1896" s="101">
        <v>7.9000000000000001E-2</v>
      </c>
      <c r="L1896" s="102">
        <v>595</v>
      </c>
    </row>
    <row r="1897" spans="1:12" s="106" customFormat="1" x14ac:dyDescent="0.25">
      <c r="A1897" s="98" t="s">
        <v>3542</v>
      </c>
      <c r="B1897" s="99" t="s">
        <v>3543</v>
      </c>
      <c r="C1897" s="100">
        <v>17578</v>
      </c>
      <c r="D1897" s="101">
        <v>1E-3</v>
      </c>
      <c r="E1897" s="102">
        <v>113</v>
      </c>
      <c r="F1897" s="103">
        <v>17597</v>
      </c>
      <c r="G1897" s="101">
        <v>1E-3</v>
      </c>
      <c r="H1897" s="104">
        <v>94</v>
      </c>
      <c r="I1897" s="100">
        <v>-19</v>
      </c>
      <c r="J1897" s="105">
        <v>1488</v>
      </c>
      <c r="K1897" s="101">
        <v>-1E-3</v>
      </c>
      <c r="L1897" s="102">
        <v>1285</v>
      </c>
    </row>
    <row r="1898" spans="1:12" s="106" customFormat="1" x14ac:dyDescent="0.25">
      <c r="A1898" s="98" t="s">
        <v>3544</v>
      </c>
      <c r="B1898" s="99" t="s">
        <v>3545</v>
      </c>
      <c r="C1898" s="100">
        <v>3509</v>
      </c>
      <c r="D1898" s="101">
        <v>0</v>
      </c>
      <c r="E1898" s="102">
        <v>803</v>
      </c>
      <c r="F1898" s="103">
        <v>3210</v>
      </c>
      <c r="G1898" s="101">
        <v>0</v>
      </c>
      <c r="H1898" s="104">
        <v>848</v>
      </c>
      <c r="I1898" s="100">
        <v>299</v>
      </c>
      <c r="J1898" s="105">
        <v>429</v>
      </c>
      <c r="K1898" s="101">
        <v>9.2999999999999999E-2</v>
      </c>
      <c r="L1898" s="102">
        <v>519</v>
      </c>
    </row>
    <row r="1899" spans="1:12" s="106" customFormat="1" x14ac:dyDescent="0.25">
      <c r="A1899" s="98" t="s">
        <v>3546</v>
      </c>
      <c r="B1899" s="99" t="s">
        <v>3547</v>
      </c>
      <c r="C1899" s="100">
        <v>25569</v>
      </c>
      <c r="D1899" s="101">
        <v>2E-3</v>
      </c>
      <c r="E1899" s="102">
        <v>55</v>
      </c>
      <c r="F1899" s="103">
        <v>25878</v>
      </c>
      <c r="G1899" s="101">
        <v>2E-3</v>
      </c>
      <c r="H1899" s="104">
        <v>48</v>
      </c>
      <c r="I1899" s="100">
        <v>-309</v>
      </c>
      <c r="J1899" s="105">
        <v>2371</v>
      </c>
      <c r="K1899" s="101">
        <v>-1.2E-2</v>
      </c>
      <c r="L1899" s="102">
        <v>1415</v>
      </c>
    </row>
    <row r="1900" spans="1:12" s="106" customFormat="1" x14ac:dyDescent="0.25">
      <c r="A1900" s="98" t="s">
        <v>3548</v>
      </c>
      <c r="B1900" s="99" t="s">
        <v>3549</v>
      </c>
      <c r="C1900" s="100">
        <v>3523</v>
      </c>
      <c r="D1900" s="101">
        <v>0</v>
      </c>
      <c r="E1900" s="102">
        <v>798</v>
      </c>
      <c r="F1900" s="103">
        <v>3141</v>
      </c>
      <c r="G1900" s="101">
        <v>0</v>
      </c>
      <c r="H1900" s="104">
        <v>864</v>
      </c>
      <c r="I1900" s="100">
        <v>382</v>
      </c>
      <c r="J1900" s="105">
        <v>375</v>
      </c>
      <c r="K1900" s="101">
        <v>0.122</v>
      </c>
      <c r="L1900" s="102">
        <v>397</v>
      </c>
    </row>
    <row r="1901" spans="1:12" s="106" customFormat="1" x14ac:dyDescent="0.25">
      <c r="A1901" s="98" t="s">
        <v>3550</v>
      </c>
      <c r="B1901" s="99" t="s">
        <v>3551</v>
      </c>
      <c r="C1901" s="100">
        <v>15552</v>
      </c>
      <c r="D1901" s="101">
        <v>1E-3</v>
      </c>
      <c r="E1901" s="102">
        <v>141</v>
      </c>
      <c r="F1901" s="103">
        <v>14243</v>
      </c>
      <c r="G1901" s="101">
        <v>1E-3</v>
      </c>
      <c r="H1901" s="104">
        <v>143</v>
      </c>
      <c r="I1901" s="100">
        <v>1309</v>
      </c>
      <c r="J1901" s="105">
        <v>166</v>
      </c>
      <c r="K1901" s="101">
        <v>9.1999999999999998E-2</v>
      </c>
      <c r="L1901" s="102">
        <v>525</v>
      </c>
    </row>
    <row r="1902" spans="1:12" s="106" customFormat="1" x14ac:dyDescent="0.25">
      <c r="A1902" s="98" t="s">
        <v>3552</v>
      </c>
      <c r="B1902" s="99" t="s">
        <v>3553</v>
      </c>
      <c r="C1902" s="100">
        <v>6464</v>
      </c>
      <c r="D1902" s="101">
        <v>1E-3</v>
      </c>
      <c r="E1902" s="102">
        <v>433</v>
      </c>
      <c r="F1902" s="103">
        <v>4885</v>
      </c>
      <c r="G1902" s="101">
        <v>0</v>
      </c>
      <c r="H1902" s="104">
        <v>557</v>
      </c>
      <c r="I1902" s="100">
        <v>1579</v>
      </c>
      <c r="J1902" s="105">
        <v>133</v>
      </c>
      <c r="K1902" s="101">
        <v>0.32300000000000001</v>
      </c>
      <c r="L1902" s="102">
        <v>102</v>
      </c>
    </row>
    <row r="1903" spans="1:12" s="106" customFormat="1" x14ac:dyDescent="0.25">
      <c r="A1903" s="98" t="s">
        <v>3554</v>
      </c>
      <c r="B1903" s="99" t="s">
        <v>3555</v>
      </c>
      <c r="C1903" s="100">
        <v>28395</v>
      </c>
      <c r="D1903" s="101">
        <v>2E-3</v>
      </c>
      <c r="E1903" s="102">
        <v>44</v>
      </c>
      <c r="F1903" s="103">
        <v>26863</v>
      </c>
      <c r="G1903" s="101">
        <v>2E-3</v>
      </c>
      <c r="H1903" s="104">
        <v>45</v>
      </c>
      <c r="I1903" s="100">
        <v>1532</v>
      </c>
      <c r="J1903" s="105">
        <v>139</v>
      </c>
      <c r="K1903" s="101">
        <v>5.7000000000000002E-2</v>
      </c>
      <c r="L1903" s="102">
        <v>743</v>
      </c>
    </row>
    <row r="1904" spans="1:12" s="106" customFormat="1" x14ac:dyDescent="0.25">
      <c r="A1904" s="98" t="s">
        <v>3556</v>
      </c>
      <c r="B1904" s="99" t="s">
        <v>3557</v>
      </c>
      <c r="C1904" s="100">
        <v>24015</v>
      </c>
      <c r="D1904" s="101">
        <v>2E-3</v>
      </c>
      <c r="E1904" s="102">
        <v>65</v>
      </c>
      <c r="F1904" s="103">
        <v>24993</v>
      </c>
      <c r="G1904" s="101">
        <v>2E-3</v>
      </c>
      <c r="H1904" s="104">
        <v>49</v>
      </c>
      <c r="I1904" s="100">
        <v>-978</v>
      </c>
      <c r="J1904" s="105">
        <v>2537</v>
      </c>
      <c r="K1904" s="101">
        <v>-3.9E-2</v>
      </c>
      <c r="L1904" s="102">
        <v>1712</v>
      </c>
    </row>
    <row r="1905" spans="1:12" s="106" customFormat="1" x14ac:dyDescent="0.25">
      <c r="A1905" s="98" t="s">
        <v>3558</v>
      </c>
      <c r="B1905" s="99" t="s">
        <v>3559</v>
      </c>
      <c r="C1905" s="100">
        <v>5315</v>
      </c>
      <c r="D1905" s="101">
        <v>0</v>
      </c>
      <c r="E1905" s="102">
        <v>531</v>
      </c>
      <c r="F1905" s="103">
        <v>4102</v>
      </c>
      <c r="G1905" s="101">
        <v>0</v>
      </c>
      <c r="H1905" s="104">
        <v>679</v>
      </c>
      <c r="I1905" s="100">
        <v>1213</v>
      </c>
      <c r="J1905" s="105">
        <v>175</v>
      </c>
      <c r="K1905" s="101">
        <v>0.29599999999999999</v>
      </c>
      <c r="L1905" s="102">
        <v>123</v>
      </c>
    </row>
    <row r="1906" spans="1:12" s="106" customFormat="1" x14ac:dyDescent="0.25">
      <c r="A1906" s="98" t="s">
        <v>3560</v>
      </c>
      <c r="B1906" s="99" t="s">
        <v>2181</v>
      </c>
      <c r="C1906" s="100">
        <v>21219</v>
      </c>
      <c r="D1906" s="101">
        <v>2E-3</v>
      </c>
      <c r="E1906" s="102">
        <v>75</v>
      </c>
      <c r="F1906" s="103">
        <v>15398</v>
      </c>
      <c r="G1906" s="101">
        <v>1E-3</v>
      </c>
      <c r="H1906" s="104">
        <v>122</v>
      </c>
      <c r="I1906" s="100">
        <v>5821</v>
      </c>
      <c r="J1906" s="105">
        <v>10</v>
      </c>
      <c r="K1906" s="101">
        <v>0.378</v>
      </c>
      <c r="L1906" s="102">
        <v>67</v>
      </c>
    </row>
    <row r="1907" spans="1:12" s="106" customFormat="1" x14ac:dyDescent="0.25">
      <c r="A1907" s="98" t="s">
        <v>3561</v>
      </c>
      <c r="B1907" s="99" t="s">
        <v>3562</v>
      </c>
      <c r="C1907" s="100">
        <v>3299</v>
      </c>
      <c r="D1907" s="101">
        <v>0</v>
      </c>
      <c r="E1907" s="102">
        <v>847</v>
      </c>
      <c r="F1907" s="103">
        <v>3024</v>
      </c>
      <c r="G1907" s="101">
        <v>0</v>
      </c>
      <c r="H1907" s="104">
        <v>895</v>
      </c>
      <c r="I1907" s="100">
        <v>275</v>
      </c>
      <c r="J1907" s="105">
        <v>453</v>
      </c>
      <c r="K1907" s="101">
        <v>9.0999999999999998E-2</v>
      </c>
      <c r="L1907" s="102">
        <v>528</v>
      </c>
    </row>
    <row r="1908" spans="1:12" s="106" customFormat="1" x14ac:dyDescent="0.25">
      <c r="A1908" s="98" t="s">
        <v>3563</v>
      </c>
      <c r="B1908" s="99" t="s">
        <v>3564</v>
      </c>
      <c r="C1908" s="100">
        <v>1320</v>
      </c>
      <c r="D1908" s="101">
        <v>0</v>
      </c>
      <c r="E1908" s="102">
        <v>1582</v>
      </c>
      <c r="F1908" s="103">
        <v>1446</v>
      </c>
      <c r="G1908" s="101">
        <v>0</v>
      </c>
      <c r="H1908" s="104">
        <v>1496</v>
      </c>
      <c r="I1908" s="100">
        <v>-126</v>
      </c>
      <c r="J1908" s="105">
        <v>2121</v>
      </c>
      <c r="K1908" s="101">
        <v>-8.6999999999999994E-2</v>
      </c>
      <c r="L1908" s="102">
        <v>2159</v>
      </c>
    </row>
    <row r="1909" spans="1:12" s="106" customFormat="1" x14ac:dyDescent="0.25">
      <c r="A1909" s="98" t="s">
        <v>3565</v>
      </c>
      <c r="B1909" s="99" t="s">
        <v>3566</v>
      </c>
      <c r="C1909" s="100">
        <v>15663</v>
      </c>
      <c r="D1909" s="101">
        <v>1E-3</v>
      </c>
      <c r="E1909" s="102">
        <v>139</v>
      </c>
      <c r="F1909" s="103">
        <v>14901</v>
      </c>
      <c r="G1909" s="101">
        <v>1E-3</v>
      </c>
      <c r="H1909" s="104">
        <v>129</v>
      </c>
      <c r="I1909" s="100">
        <v>762</v>
      </c>
      <c r="J1909" s="105">
        <v>251</v>
      </c>
      <c r="K1909" s="101">
        <v>5.0999999999999997E-2</v>
      </c>
      <c r="L1909" s="102">
        <v>802</v>
      </c>
    </row>
    <row r="1910" spans="1:12" s="106" customFormat="1" x14ac:dyDescent="0.25">
      <c r="A1910" s="98" t="s">
        <v>3567</v>
      </c>
      <c r="B1910" s="99" t="s">
        <v>3568</v>
      </c>
      <c r="C1910" s="100">
        <v>3874</v>
      </c>
      <c r="D1910" s="101">
        <v>0</v>
      </c>
      <c r="E1910" s="102">
        <v>741</v>
      </c>
      <c r="F1910" s="103">
        <v>3815</v>
      </c>
      <c r="G1910" s="101">
        <v>0</v>
      </c>
      <c r="H1910" s="104">
        <v>731</v>
      </c>
      <c r="I1910" s="100">
        <v>59</v>
      </c>
      <c r="J1910" s="105">
        <v>889</v>
      </c>
      <c r="K1910" s="101">
        <v>1.4999999999999999E-2</v>
      </c>
      <c r="L1910" s="102">
        <v>1126</v>
      </c>
    </row>
    <row r="1911" spans="1:12" s="106" customFormat="1" x14ac:dyDescent="0.25">
      <c r="A1911" s="98" t="s">
        <v>3569</v>
      </c>
      <c r="B1911" s="99" t="s">
        <v>3570</v>
      </c>
      <c r="C1911" s="100">
        <v>17349</v>
      </c>
      <c r="D1911" s="101">
        <v>1E-3</v>
      </c>
      <c r="E1911" s="102">
        <v>116</v>
      </c>
      <c r="F1911" s="103">
        <v>16702</v>
      </c>
      <c r="G1911" s="101">
        <v>1E-3</v>
      </c>
      <c r="H1911" s="104">
        <v>106</v>
      </c>
      <c r="I1911" s="100">
        <v>647</v>
      </c>
      <c r="J1911" s="105">
        <v>266</v>
      </c>
      <c r="K1911" s="101">
        <v>3.9E-2</v>
      </c>
      <c r="L1911" s="102">
        <v>908</v>
      </c>
    </row>
    <row r="1912" spans="1:12" s="106" customFormat="1" x14ac:dyDescent="0.25">
      <c r="A1912" s="98" t="s">
        <v>3571</v>
      </c>
      <c r="B1912" s="99" t="s">
        <v>3572</v>
      </c>
      <c r="C1912" s="100">
        <v>18875</v>
      </c>
      <c r="D1912" s="101">
        <v>1E-3</v>
      </c>
      <c r="E1912" s="102">
        <v>100</v>
      </c>
      <c r="F1912" s="103">
        <v>18562</v>
      </c>
      <c r="G1912" s="101">
        <v>2E-3</v>
      </c>
      <c r="H1912" s="104">
        <v>85</v>
      </c>
      <c r="I1912" s="100">
        <v>313</v>
      </c>
      <c r="J1912" s="105">
        <v>418</v>
      </c>
      <c r="K1912" s="101">
        <v>1.7000000000000001E-2</v>
      </c>
      <c r="L1912" s="102">
        <v>1104</v>
      </c>
    </row>
    <row r="1913" spans="1:12" s="106" customFormat="1" x14ac:dyDescent="0.25">
      <c r="A1913" s="98" t="s">
        <v>3573</v>
      </c>
      <c r="B1913" s="99" t="s">
        <v>3574</v>
      </c>
      <c r="C1913" s="100">
        <v>9750</v>
      </c>
      <c r="D1913" s="101">
        <v>1E-3</v>
      </c>
      <c r="E1913" s="102">
        <v>262</v>
      </c>
      <c r="F1913" s="103">
        <v>7789</v>
      </c>
      <c r="G1913" s="101">
        <v>1E-3</v>
      </c>
      <c r="H1913" s="104">
        <v>313</v>
      </c>
      <c r="I1913" s="100">
        <v>1961</v>
      </c>
      <c r="J1913" s="105">
        <v>100</v>
      </c>
      <c r="K1913" s="101">
        <v>0.252</v>
      </c>
      <c r="L1913" s="102">
        <v>151</v>
      </c>
    </row>
    <row r="1914" spans="1:12" s="90" customFormat="1" ht="12.75" x14ac:dyDescent="0.2">
      <c r="A1914" s="91" t="s">
        <v>3575</v>
      </c>
      <c r="B1914" s="90" t="s">
        <v>3576</v>
      </c>
      <c r="C1914" s="92">
        <v>18267</v>
      </c>
      <c r="D1914" s="93">
        <v>1E-3</v>
      </c>
      <c r="E1914" s="94" t="s">
        <v>10</v>
      </c>
      <c r="F1914" s="95">
        <v>18236</v>
      </c>
      <c r="G1914" s="93">
        <v>1E-3</v>
      </c>
      <c r="H1914" s="96" t="s">
        <v>10</v>
      </c>
      <c r="I1914" s="92">
        <v>31</v>
      </c>
      <c r="J1914" s="97" t="s">
        <v>10</v>
      </c>
      <c r="K1914" s="93">
        <v>2E-3</v>
      </c>
      <c r="L1914" s="94" t="s">
        <v>10</v>
      </c>
    </row>
    <row r="1915" spans="1:12" s="106" customFormat="1" x14ac:dyDescent="0.25">
      <c r="A1915" s="98" t="s">
        <v>3577</v>
      </c>
      <c r="B1915" s="99" t="s">
        <v>3186</v>
      </c>
      <c r="C1915" s="100">
        <v>1501</v>
      </c>
      <c r="D1915" s="101">
        <v>0</v>
      </c>
      <c r="E1915" s="102">
        <v>1486</v>
      </c>
      <c r="F1915" s="103">
        <v>1388</v>
      </c>
      <c r="G1915" s="101">
        <v>0</v>
      </c>
      <c r="H1915" s="104">
        <v>1524</v>
      </c>
      <c r="I1915" s="100">
        <v>113</v>
      </c>
      <c r="J1915" s="105">
        <v>708</v>
      </c>
      <c r="K1915" s="101">
        <v>8.1000000000000003E-2</v>
      </c>
      <c r="L1915" s="102">
        <v>582</v>
      </c>
    </row>
    <row r="1916" spans="1:12" s="106" customFormat="1" x14ac:dyDescent="0.25">
      <c r="A1916" s="98" t="s">
        <v>3578</v>
      </c>
      <c r="B1916" s="99" t="s">
        <v>1687</v>
      </c>
      <c r="C1916" s="100">
        <v>932</v>
      </c>
      <c r="D1916" s="101">
        <v>0</v>
      </c>
      <c r="E1916" s="102">
        <v>1847</v>
      </c>
      <c r="F1916" s="103">
        <v>966</v>
      </c>
      <c r="G1916" s="101">
        <v>0</v>
      </c>
      <c r="H1916" s="104">
        <v>1824</v>
      </c>
      <c r="I1916" s="100">
        <v>-34</v>
      </c>
      <c r="J1916" s="105">
        <v>1610</v>
      </c>
      <c r="K1916" s="101">
        <v>-3.5000000000000003E-2</v>
      </c>
      <c r="L1916" s="102">
        <v>1658</v>
      </c>
    </row>
    <row r="1917" spans="1:12" s="106" customFormat="1" x14ac:dyDescent="0.25">
      <c r="A1917" s="98" t="s">
        <v>3579</v>
      </c>
      <c r="B1917" s="99" t="s">
        <v>3580</v>
      </c>
      <c r="C1917" s="100">
        <v>4699</v>
      </c>
      <c r="D1917" s="101">
        <v>0</v>
      </c>
      <c r="E1917" s="102">
        <v>606</v>
      </c>
      <c r="F1917" s="103">
        <v>4897</v>
      </c>
      <c r="G1917" s="101">
        <v>0</v>
      </c>
      <c r="H1917" s="104">
        <v>555</v>
      </c>
      <c r="I1917" s="100">
        <v>-198</v>
      </c>
      <c r="J1917" s="105">
        <v>2273</v>
      </c>
      <c r="K1917" s="101">
        <v>-0.04</v>
      </c>
      <c r="L1917" s="102">
        <v>1726</v>
      </c>
    </row>
    <row r="1918" spans="1:12" s="106" customFormat="1" x14ac:dyDescent="0.25">
      <c r="A1918" s="98" t="s">
        <v>3581</v>
      </c>
      <c r="B1918" s="99" t="s">
        <v>2027</v>
      </c>
      <c r="C1918" s="100">
        <v>1130</v>
      </c>
      <c r="D1918" s="101">
        <v>0</v>
      </c>
      <c r="E1918" s="102">
        <v>1706</v>
      </c>
      <c r="F1918" s="103">
        <v>1215</v>
      </c>
      <c r="G1918" s="101">
        <v>0</v>
      </c>
      <c r="H1918" s="104">
        <v>1654</v>
      </c>
      <c r="I1918" s="100">
        <v>-85</v>
      </c>
      <c r="J1918" s="105">
        <v>1940</v>
      </c>
      <c r="K1918" s="101">
        <v>-7.0000000000000007E-2</v>
      </c>
      <c r="L1918" s="102">
        <v>2011</v>
      </c>
    </row>
    <row r="1919" spans="1:12" s="106" customFormat="1" x14ac:dyDescent="0.25">
      <c r="A1919" s="98" t="s">
        <v>3582</v>
      </c>
      <c r="B1919" s="99" t="s">
        <v>144</v>
      </c>
      <c r="C1919" s="100">
        <v>1584</v>
      </c>
      <c r="D1919" s="101">
        <v>0</v>
      </c>
      <c r="E1919" s="102">
        <v>1430</v>
      </c>
      <c r="F1919" s="103">
        <v>1476</v>
      </c>
      <c r="G1919" s="101">
        <v>0</v>
      </c>
      <c r="H1919" s="104">
        <v>1483</v>
      </c>
      <c r="I1919" s="100">
        <v>108</v>
      </c>
      <c r="J1919" s="105">
        <v>719</v>
      </c>
      <c r="K1919" s="101">
        <v>7.2999999999999995E-2</v>
      </c>
      <c r="L1919" s="102">
        <v>634</v>
      </c>
    </row>
    <row r="1920" spans="1:12" s="106" customFormat="1" x14ac:dyDescent="0.25">
      <c r="A1920" s="98" t="s">
        <v>3583</v>
      </c>
      <c r="B1920" s="99" t="s">
        <v>1629</v>
      </c>
      <c r="C1920" s="100">
        <v>1066</v>
      </c>
      <c r="D1920" s="101">
        <v>0</v>
      </c>
      <c r="E1920" s="102">
        <v>1754</v>
      </c>
      <c r="F1920" s="103">
        <v>1004</v>
      </c>
      <c r="G1920" s="101">
        <v>0</v>
      </c>
      <c r="H1920" s="104">
        <v>1792</v>
      </c>
      <c r="I1920" s="100">
        <v>62</v>
      </c>
      <c r="J1920" s="105">
        <v>875</v>
      </c>
      <c r="K1920" s="101">
        <v>6.2E-2</v>
      </c>
      <c r="L1920" s="102">
        <v>710</v>
      </c>
    </row>
    <row r="1921" spans="1:12" s="106" customFormat="1" x14ac:dyDescent="0.25">
      <c r="A1921" s="98" t="s">
        <v>3584</v>
      </c>
      <c r="B1921" s="99" t="s">
        <v>478</v>
      </c>
      <c r="C1921" s="100">
        <v>4171</v>
      </c>
      <c r="D1921" s="101">
        <v>0</v>
      </c>
      <c r="E1921" s="102">
        <v>688</v>
      </c>
      <c r="F1921" s="103">
        <v>4263</v>
      </c>
      <c r="G1921" s="101">
        <v>0</v>
      </c>
      <c r="H1921" s="104">
        <v>654</v>
      </c>
      <c r="I1921" s="100">
        <v>-92</v>
      </c>
      <c r="J1921" s="105">
        <v>1974</v>
      </c>
      <c r="K1921" s="101">
        <v>-2.1999999999999999E-2</v>
      </c>
      <c r="L1921" s="102">
        <v>1526</v>
      </c>
    </row>
    <row r="1922" spans="1:12" s="106" customFormat="1" x14ac:dyDescent="0.25">
      <c r="A1922" s="98" t="s">
        <v>3585</v>
      </c>
      <c r="B1922" s="99" t="s">
        <v>3586</v>
      </c>
      <c r="C1922" s="100">
        <v>250</v>
      </c>
      <c r="D1922" s="101">
        <v>0</v>
      </c>
      <c r="E1922" s="102">
        <v>2412</v>
      </c>
      <c r="F1922" s="103">
        <v>244</v>
      </c>
      <c r="G1922" s="101">
        <v>0</v>
      </c>
      <c r="H1922" s="104">
        <v>2430</v>
      </c>
      <c r="I1922" s="100">
        <v>6</v>
      </c>
      <c r="J1922" s="105">
        <v>1220</v>
      </c>
      <c r="K1922" s="101">
        <v>2.5000000000000001E-2</v>
      </c>
      <c r="L1922" s="102">
        <v>1031</v>
      </c>
    </row>
    <row r="1923" spans="1:12" s="106" customFormat="1" x14ac:dyDescent="0.25">
      <c r="A1923" s="98" t="s">
        <v>3587</v>
      </c>
      <c r="B1923" s="99" t="s">
        <v>511</v>
      </c>
      <c r="C1923" s="100">
        <v>2158</v>
      </c>
      <c r="D1923" s="101">
        <v>0</v>
      </c>
      <c r="E1923" s="102">
        <v>1182</v>
      </c>
      <c r="F1923" s="103">
        <v>2093</v>
      </c>
      <c r="G1923" s="101">
        <v>0</v>
      </c>
      <c r="H1923" s="104">
        <v>1197</v>
      </c>
      <c r="I1923" s="100">
        <v>65</v>
      </c>
      <c r="J1923" s="105">
        <v>868</v>
      </c>
      <c r="K1923" s="101">
        <v>3.1E-2</v>
      </c>
      <c r="L1923" s="102">
        <v>978</v>
      </c>
    </row>
    <row r="1924" spans="1:12" s="106" customFormat="1" x14ac:dyDescent="0.25">
      <c r="A1924" s="98" t="s">
        <v>3588</v>
      </c>
      <c r="B1924" s="99" t="s">
        <v>3589</v>
      </c>
      <c r="C1924" s="100">
        <v>273</v>
      </c>
      <c r="D1924" s="101">
        <v>0</v>
      </c>
      <c r="E1924" s="102">
        <v>2396</v>
      </c>
      <c r="F1924" s="103">
        <v>201</v>
      </c>
      <c r="G1924" s="101">
        <v>0</v>
      </c>
      <c r="H1924" s="104">
        <v>2472</v>
      </c>
      <c r="I1924" s="100">
        <v>72</v>
      </c>
      <c r="J1924" s="105">
        <v>842</v>
      </c>
      <c r="K1924" s="101">
        <v>0.35799999999999998</v>
      </c>
      <c r="L1924" s="102">
        <v>78</v>
      </c>
    </row>
    <row r="1925" spans="1:12" s="106" customFormat="1" x14ac:dyDescent="0.25">
      <c r="A1925" s="98" t="s">
        <v>3590</v>
      </c>
      <c r="B1925" s="99" t="s">
        <v>3591</v>
      </c>
      <c r="C1925" s="100">
        <v>503</v>
      </c>
      <c r="D1925" s="101">
        <v>0</v>
      </c>
      <c r="E1925" s="102">
        <v>2190</v>
      </c>
      <c r="F1925" s="103">
        <v>489</v>
      </c>
      <c r="G1925" s="101">
        <v>0</v>
      </c>
      <c r="H1925" s="104">
        <v>2225</v>
      </c>
      <c r="I1925" s="100">
        <v>14</v>
      </c>
      <c r="J1925" s="105">
        <v>1150</v>
      </c>
      <c r="K1925" s="101">
        <v>2.9000000000000001E-2</v>
      </c>
      <c r="L1925" s="102">
        <v>994</v>
      </c>
    </row>
    <row r="1926" spans="1:12" s="90" customFormat="1" ht="12.75" x14ac:dyDescent="0.2">
      <c r="A1926" s="91" t="s">
        <v>3592</v>
      </c>
      <c r="B1926" s="90" t="s">
        <v>3593</v>
      </c>
      <c r="C1926" s="92">
        <v>297735</v>
      </c>
      <c r="D1926" s="93">
        <v>2.3E-2</v>
      </c>
      <c r="E1926" s="94" t="s">
        <v>10</v>
      </c>
      <c r="F1926" s="95">
        <v>267066</v>
      </c>
      <c r="G1926" s="93">
        <v>2.1999999999999999E-2</v>
      </c>
      <c r="H1926" s="96" t="s">
        <v>10</v>
      </c>
      <c r="I1926" s="92">
        <v>30669</v>
      </c>
      <c r="J1926" s="97" t="s">
        <v>10</v>
      </c>
      <c r="K1926" s="93">
        <v>0.115</v>
      </c>
      <c r="L1926" s="94" t="s">
        <v>10</v>
      </c>
    </row>
    <row r="1927" spans="1:12" s="106" customFormat="1" x14ac:dyDescent="0.25">
      <c r="A1927" s="98" t="s">
        <v>3594</v>
      </c>
      <c r="B1927" s="99" t="s">
        <v>3595</v>
      </c>
      <c r="C1927" s="100">
        <v>4269</v>
      </c>
      <c r="D1927" s="101">
        <v>0</v>
      </c>
      <c r="E1927" s="102">
        <v>672</v>
      </c>
      <c r="F1927" s="103">
        <v>2630</v>
      </c>
      <c r="G1927" s="101">
        <v>0</v>
      </c>
      <c r="H1927" s="104">
        <v>999</v>
      </c>
      <c r="I1927" s="100">
        <v>1639</v>
      </c>
      <c r="J1927" s="105">
        <v>130</v>
      </c>
      <c r="K1927" s="101">
        <v>0.623</v>
      </c>
      <c r="L1927" s="102">
        <v>25</v>
      </c>
    </row>
    <row r="1928" spans="1:12" s="106" customFormat="1" x14ac:dyDescent="0.25">
      <c r="A1928" s="98" t="s">
        <v>3596</v>
      </c>
      <c r="B1928" s="99" t="s">
        <v>3597</v>
      </c>
      <c r="C1928" s="100">
        <v>5273</v>
      </c>
      <c r="D1928" s="101">
        <v>0</v>
      </c>
      <c r="E1928" s="102">
        <v>534</v>
      </c>
      <c r="F1928" s="103">
        <v>5319</v>
      </c>
      <c r="G1928" s="101">
        <v>0</v>
      </c>
      <c r="H1928" s="104">
        <v>507</v>
      </c>
      <c r="I1928" s="100">
        <v>-46</v>
      </c>
      <c r="J1928" s="105">
        <v>1713</v>
      </c>
      <c r="K1928" s="101">
        <v>-8.9999999999999993E-3</v>
      </c>
      <c r="L1928" s="102">
        <v>1386</v>
      </c>
    </row>
    <row r="1929" spans="1:12" s="106" customFormat="1" x14ac:dyDescent="0.25">
      <c r="A1929" s="98" t="s">
        <v>3598</v>
      </c>
      <c r="B1929" s="99" t="s">
        <v>3599</v>
      </c>
      <c r="C1929" s="100">
        <v>2693</v>
      </c>
      <c r="D1929" s="101">
        <v>0</v>
      </c>
      <c r="E1929" s="102">
        <v>994</v>
      </c>
      <c r="F1929" s="103">
        <v>2678</v>
      </c>
      <c r="G1929" s="101">
        <v>0</v>
      </c>
      <c r="H1929" s="104">
        <v>984</v>
      </c>
      <c r="I1929" s="100">
        <v>15</v>
      </c>
      <c r="J1929" s="105">
        <v>1140</v>
      </c>
      <c r="K1929" s="101">
        <v>6.0000000000000001E-3</v>
      </c>
      <c r="L1929" s="102">
        <v>1217</v>
      </c>
    </row>
    <row r="1930" spans="1:12" s="106" customFormat="1" x14ac:dyDescent="0.25">
      <c r="A1930" s="98" t="s">
        <v>3600</v>
      </c>
      <c r="B1930" s="99" t="s">
        <v>3000</v>
      </c>
      <c r="C1930" s="100">
        <v>55639</v>
      </c>
      <c r="D1930" s="101">
        <v>4.0000000000000001E-3</v>
      </c>
      <c r="E1930" s="102">
        <v>11</v>
      </c>
      <c r="F1930" s="103">
        <v>52300</v>
      </c>
      <c r="G1930" s="101">
        <v>4.0000000000000001E-3</v>
      </c>
      <c r="H1930" s="104">
        <v>13</v>
      </c>
      <c r="I1930" s="100">
        <v>3339</v>
      </c>
      <c r="J1930" s="105">
        <v>38</v>
      </c>
      <c r="K1930" s="101">
        <v>6.4000000000000001E-2</v>
      </c>
      <c r="L1930" s="102">
        <v>698</v>
      </c>
    </row>
    <row r="1931" spans="1:12" s="106" customFormat="1" x14ac:dyDescent="0.25">
      <c r="A1931" s="98" t="s">
        <v>3601</v>
      </c>
      <c r="B1931" s="99" t="s">
        <v>3602</v>
      </c>
      <c r="C1931" s="100">
        <v>23730</v>
      </c>
      <c r="D1931" s="101">
        <v>2E-3</v>
      </c>
      <c r="E1931" s="102">
        <v>66</v>
      </c>
      <c r="F1931" s="103">
        <v>21171</v>
      </c>
      <c r="G1931" s="101">
        <v>2E-3</v>
      </c>
      <c r="H1931" s="104">
        <v>72</v>
      </c>
      <c r="I1931" s="100">
        <v>2559</v>
      </c>
      <c r="J1931" s="105">
        <v>64</v>
      </c>
      <c r="K1931" s="101">
        <v>0.121</v>
      </c>
      <c r="L1931" s="102">
        <v>403</v>
      </c>
    </row>
    <row r="1932" spans="1:12" s="106" customFormat="1" x14ac:dyDescent="0.25">
      <c r="A1932" s="98" t="s">
        <v>3603</v>
      </c>
      <c r="B1932" s="99" t="s">
        <v>3604</v>
      </c>
      <c r="C1932" s="100">
        <v>8178</v>
      </c>
      <c r="D1932" s="101">
        <v>1E-3</v>
      </c>
      <c r="E1932" s="102">
        <v>321</v>
      </c>
      <c r="F1932" s="103">
        <v>6982</v>
      </c>
      <c r="G1932" s="101">
        <v>1E-3</v>
      </c>
      <c r="H1932" s="104">
        <v>361</v>
      </c>
      <c r="I1932" s="100">
        <v>1196</v>
      </c>
      <c r="J1932" s="105">
        <v>179</v>
      </c>
      <c r="K1932" s="101">
        <v>0.17100000000000001</v>
      </c>
      <c r="L1932" s="102">
        <v>251</v>
      </c>
    </row>
    <row r="1933" spans="1:12" s="106" customFormat="1" x14ac:dyDescent="0.25">
      <c r="A1933" s="98" t="s">
        <v>3605</v>
      </c>
      <c r="B1933" s="99" t="s">
        <v>3606</v>
      </c>
      <c r="C1933" s="100">
        <v>199</v>
      </c>
      <c r="D1933" s="101">
        <v>0</v>
      </c>
      <c r="E1933" s="102">
        <v>2464</v>
      </c>
      <c r="F1933" s="103">
        <v>234</v>
      </c>
      <c r="G1933" s="101">
        <v>0</v>
      </c>
      <c r="H1933" s="104">
        <v>2442</v>
      </c>
      <c r="I1933" s="100">
        <v>-35</v>
      </c>
      <c r="J1933" s="105">
        <v>1622</v>
      </c>
      <c r="K1933" s="101">
        <v>-0.15</v>
      </c>
      <c r="L1933" s="102">
        <v>2444</v>
      </c>
    </row>
    <row r="1934" spans="1:12" s="106" customFormat="1" x14ac:dyDescent="0.25">
      <c r="A1934" s="98" t="s">
        <v>3607</v>
      </c>
      <c r="B1934" s="99" t="s">
        <v>3608</v>
      </c>
      <c r="C1934" s="100">
        <v>4903</v>
      </c>
      <c r="D1934" s="101">
        <v>0</v>
      </c>
      <c r="E1934" s="102">
        <v>583</v>
      </c>
      <c r="F1934" s="103">
        <v>4903</v>
      </c>
      <c r="G1934" s="101">
        <v>0</v>
      </c>
      <c r="H1934" s="104">
        <v>554</v>
      </c>
      <c r="I1934" s="100">
        <v>0</v>
      </c>
      <c r="J1934" s="105">
        <v>1271</v>
      </c>
      <c r="K1934" s="101">
        <v>0</v>
      </c>
      <c r="L1934" s="102">
        <v>1270</v>
      </c>
    </row>
    <row r="1935" spans="1:12" s="106" customFormat="1" x14ac:dyDescent="0.25">
      <c r="A1935" s="98" t="s">
        <v>3609</v>
      </c>
      <c r="B1935" s="99" t="s">
        <v>3610</v>
      </c>
      <c r="C1935" s="100">
        <v>1172</v>
      </c>
      <c r="D1935" s="101">
        <v>0</v>
      </c>
      <c r="E1935" s="102">
        <v>1682</v>
      </c>
      <c r="F1935" s="103">
        <v>979</v>
      </c>
      <c r="G1935" s="101">
        <v>0</v>
      </c>
      <c r="H1935" s="104">
        <v>1813</v>
      </c>
      <c r="I1935" s="100">
        <v>193</v>
      </c>
      <c r="J1935" s="105">
        <v>548</v>
      </c>
      <c r="K1935" s="101">
        <v>0.19700000000000001</v>
      </c>
      <c r="L1935" s="102">
        <v>208</v>
      </c>
    </row>
    <row r="1936" spans="1:12" s="106" customFormat="1" x14ac:dyDescent="0.25">
      <c r="A1936" s="98" t="s">
        <v>3611</v>
      </c>
      <c r="B1936" s="99" t="s">
        <v>3612</v>
      </c>
      <c r="C1936" s="100">
        <v>26800</v>
      </c>
      <c r="D1936" s="101">
        <v>2E-3</v>
      </c>
      <c r="E1936" s="102">
        <v>51</v>
      </c>
      <c r="F1936" s="103">
        <v>26263</v>
      </c>
      <c r="G1936" s="101">
        <v>2E-3</v>
      </c>
      <c r="H1936" s="104">
        <v>47</v>
      </c>
      <c r="I1936" s="100">
        <v>537</v>
      </c>
      <c r="J1936" s="105">
        <v>296</v>
      </c>
      <c r="K1936" s="101">
        <v>0.02</v>
      </c>
      <c r="L1936" s="102">
        <v>1074</v>
      </c>
    </row>
    <row r="1937" spans="1:12" s="106" customFormat="1" x14ac:dyDescent="0.25">
      <c r="A1937" s="98" t="s">
        <v>3613</v>
      </c>
      <c r="B1937" s="99" t="s">
        <v>3614</v>
      </c>
      <c r="C1937" s="100">
        <v>14721</v>
      </c>
      <c r="D1937" s="101">
        <v>1E-3</v>
      </c>
      <c r="E1937" s="102">
        <v>154</v>
      </c>
      <c r="F1937" s="103">
        <v>8419</v>
      </c>
      <c r="G1937" s="101">
        <v>1E-3</v>
      </c>
      <c r="H1937" s="104">
        <v>290</v>
      </c>
      <c r="I1937" s="100">
        <v>6302</v>
      </c>
      <c r="J1937" s="105">
        <v>7</v>
      </c>
      <c r="K1937" s="101">
        <v>0.749</v>
      </c>
      <c r="L1937" s="102">
        <v>15</v>
      </c>
    </row>
    <row r="1938" spans="1:12" s="106" customFormat="1" x14ac:dyDescent="0.25">
      <c r="A1938" s="98" t="s">
        <v>3615</v>
      </c>
      <c r="B1938" s="99" t="s">
        <v>3616</v>
      </c>
      <c r="C1938" s="100">
        <v>2636</v>
      </c>
      <c r="D1938" s="101">
        <v>0</v>
      </c>
      <c r="E1938" s="102">
        <v>1011</v>
      </c>
      <c r="F1938" s="103">
        <v>1897</v>
      </c>
      <c r="G1938" s="101">
        <v>0</v>
      </c>
      <c r="H1938" s="104">
        <v>1276</v>
      </c>
      <c r="I1938" s="100">
        <v>739</v>
      </c>
      <c r="J1938" s="105">
        <v>256</v>
      </c>
      <c r="K1938" s="101">
        <v>0.39</v>
      </c>
      <c r="L1938" s="102">
        <v>64</v>
      </c>
    </row>
    <row r="1939" spans="1:12" s="106" customFormat="1" x14ac:dyDescent="0.25">
      <c r="A1939" s="98" t="s">
        <v>3617</v>
      </c>
      <c r="B1939" s="99" t="s">
        <v>3618</v>
      </c>
      <c r="C1939" s="100">
        <v>440</v>
      </c>
      <c r="D1939" s="101">
        <v>0</v>
      </c>
      <c r="E1939" s="102">
        <v>2255</v>
      </c>
      <c r="F1939" s="103">
        <v>367</v>
      </c>
      <c r="G1939" s="101">
        <v>0</v>
      </c>
      <c r="H1939" s="104">
        <v>2332</v>
      </c>
      <c r="I1939" s="100">
        <v>73</v>
      </c>
      <c r="J1939" s="105">
        <v>841</v>
      </c>
      <c r="K1939" s="101">
        <v>0.19900000000000001</v>
      </c>
      <c r="L1939" s="102">
        <v>206</v>
      </c>
    </row>
    <row r="1940" spans="1:12" s="106" customFormat="1" x14ac:dyDescent="0.25">
      <c r="A1940" s="98" t="s">
        <v>3619</v>
      </c>
      <c r="B1940" s="99" t="s">
        <v>574</v>
      </c>
      <c r="C1940" s="100">
        <v>10866</v>
      </c>
      <c r="D1940" s="101">
        <v>1E-3</v>
      </c>
      <c r="E1940" s="102">
        <v>225</v>
      </c>
      <c r="F1940" s="103">
        <v>9563</v>
      </c>
      <c r="G1940" s="101">
        <v>1E-3</v>
      </c>
      <c r="H1940" s="104">
        <v>250</v>
      </c>
      <c r="I1940" s="100">
        <v>1303</v>
      </c>
      <c r="J1940" s="105">
        <v>167</v>
      </c>
      <c r="K1940" s="101">
        <v>0.13600000000000001</v>
      </c>
      <c r="L1940" s="102">
        <v>336</v>
      </c>
    </row>
    <row r="1941" spans="1:12" s="106" customFormat="1" x14ac:dyDescent="0.25">
      <c r="A1941" s="98" t="s">
        <v>3620</v>
      </c>
      <c r="B1941" s="99" t="s">
        <v>3621</v>
      </c>
      <c r="C1941" s="100">
        <v>5898</v>
      </c>
      <c r="D1941" s="101">
        <v>0</v>
      </c>
      <c r="E1941" s="102">
        <v>477</v>
      </c>
      <c r="F1941" s="103">
        <v>5606</v>
      </c>
      <c r="G1941" s="101">
        <v>0</v>
      </c>
      <c r="H1941" s="104">
        <v>476</v>
      </c>
      <c r="I1941" s="100">
        <v>292</v>
      </c>
      <c r="J1941" s="105">
        <v>438</v>
      </c>
      <c r="K1941" s="101">
        <v>5.1999999999999998E-2</v>
      </c>
      <c r="L1941" s="102">
        <v>796</v>
      </c>
    </row>
    <row r="1942" spans="1:12" s="106" customFormat="1" x14ac:dyDescent="0.25">
      <c r="A1942" s="98" t="s">
        <v>3622</v>
      </c>
      <c r="B1942" s="99" t="s">
        <v>1370</v>
      </c>
      <c r="C1942" s="100">
        <v>10526</v>
      </c>
      <c r="D1942" s="101">
        <v>1E-3</v>
      </c>
      <c r="E1942" s="102">
        <v>238</v>
      </c>
      <c r="F1942" s="103">
        <v>9728</v>
      </c>
      <c r="G1942" s="101">
        <v>1E-3</v>
      </c>
      <c r="H1942" s="104">
        <v>244</v>
      </c>
      <c r="I1942" s="100">
        <v>798</v>
      </c>
      <c r="J1942" s="105">
        <v>247</v>
      </c>
      <c r="K1942" s="101">
        <v>8.2000000000000003E-2</v>
      </c>
      <c r="L1942" s="102">
        <v>575</v>
      </c>
    </row>
    <row r="1943" spans="1:12" s="106" customFormat="1" x14ac:dyDescent="0.25">
      <c r="A1943" s="98" t="s">
        <v>3623</v>
      </c>
      <c r="B1943" s="99" t="s">
        <v>3624</v>
      </c>
      <c r="C1943" s="100">
        <v>3101</v>
      </c>
      <c r="D1943" s="101">
        <v>0</v>
      </c>
      <c r="E1943" s="102">
        <v>883</v>
      </c>
      <c r="F1943" s="103">
        <v>3228</v>
      </c>
      <c r="G1943" s="101">
        <v>0</v>
      </c>
      <c r="H1943" s="104">
        <v>846</v>
      </c>
      <c r="I1943" s="100">
        <v>-127</v>
      </c>
      <c r="J1943" s="105">
        <v>2124</v>
      </c>
      <c r="K1943" s="101">
        <v>-3.9E-2</v>
      </c>
      <c r="L1943" s="102">
        <v>1712</v>
      </c>
    </row>
    <row r="1944" spans="1:12" s="106" customFormat="1" x14ac:dyDescent="0.25">
      <c r="A1944" s="98" t="s">
        <v>3625</v>
      </c>
      <c r="B1944" s="99" t="s">
        <v>3626</v>
      </c>
      <c r="C1944" s="100">
        <v>5674</v>
      </c>
      <c r="D1944" s="101">
        <v>0</v>
      </c>
      <c r="E1944" s="102">
        <v>495</v>
      </c>
      <c r="F1944" s="103">
        <v>5259</v>
      </c>
      <c r="G1944" s="101">
        <v>0</v>
      </c>
      <c r="H1944" s="104">
        <v>516</v>
      </c>
      <c r="I1944" s="100">
        <v>415</v>
      </c>
      <c r="J1944" s="105">
        <v>355</v>
      </c>
      <c r="K1944" s="101">
        <v>7.9000000000000001E-2</v>
      </c>
      <c r="L1944" s="102">
        <v>595</v>
      </c>
    </row>
    <row r="1945" spans="1:12" s="106" customFormat="1" x14ac:dyDescent="0.25">
      <c r="A1945" s="98" t="s">
        <v>3627</v>
      </c>
      <c r="B1945" s="99" t="s">
        <v>3628</v>
      </c>
      <c r="C1945" s="100">
        <v>10772</v>
      </c>
      <c r="D1945" s="101">
        <v>1E-3</v>
      </c>
      <c r="E1945" s="102">
        <v>228</v>
      </c>
      <c r="F1945" s="103">
        <v>9884</v>
      </c>
      <c r="G1945" s="101">
        <v>1E-3</v>
      </c>
      <c r="H1945" s="104">
        <v>241</v>
      </c>
      <c r="I1945" s="100">
        <v>888</v>
      </c>
      <c r="J1945" s="105">
        <v>231</v>
      </c>
      <c r="K1945" s="101">
        <v>0.09</v>
      </c>
      <c r="L1945" s="102">
        <v>534</v>
      </c>
    </row>
    <row r="1946" spans="1:12" s="106" customFormat="1" x14ac:dyDescent="0.25">
      <c r="A1946" s="98" t="s">
        <v>3629</v>
      </c>
      <c r="B1946" s="99" t="s">
        <v>3630</v>
      </c>
      <c r="C1946" s="100">
        <v>9198</v>
      </c>
      <c r="D1946" s="101">
        <v>1E-3</v>
      </c>
      <c r="E1946" s="102">
        <v>279</v>
      </c>
      <c r="F1946" s="103">
        <v>8673</v>
      </c>
      <c r="G1946" s="101">
        <v>1E-3</v>
      </c>
      <c r="H1946" s="104">
        <v>280</v>
      </c>
      <c r="I1946" s="100">
        <v>525</v>
      </c>
      <c r="J1946" s="105">
        <v>302</v>
      </c>
      <c r="K1946" s="101">
        <v>6.0999999999999999E-2</v>
      </c>
      <c r="L1946" s="102">
        <v>717</v>
      </c>
    </row>
    <row r="1947" spans="1:12" s="106" customFormat="1" x14ac:dyDescent="0.25">
      <c r="A1947" s="98" t="s">
        <v>3631</v>
      </c>
      <c r="B1947" s="99" t="s">
        <v>3632</v>
      </c>
      <c r="C1947" s="100">
        <v>5746</v>
      </c>
      <c r="D1947" s="101">
        <v>0</v>
      </c>
      <c r="E1947" s="102">
        <v>486</v>
      </c>
      <c r="F1947" s="103">
        <v>6023</v>
      </c>
      <c r="G1947" s="101">
        <v>0</v>
      </c>
      <c r="H1947" s="104">
        <v>447</v>
      </c>
      <c r="I1947" s="100">
        <v>-277</v>
      </c>
      <c r="J1947" s="105">
        <v>2347</v>
      </c>
      <c r="K1947" s="101">
        <v>-4.5999999999999999E-2</v>
      </c>
      <c r="L1947" s="102">
        <v>1788</v>
      </c>
    </row>
    <row r="1948" spans="1:12" s="106" customFormat="1" x14ac:dyDescent="0.25">
      <c r="A1948" s="98" t="s">
        <v>3633</v>
      </c>
      <c r="B1948" s="99" t="s">
        <v>3634</v>
      </c>
      <c r="C1948" s="100">
        <v>9926</v>
      </c>
      <c r="D1948" s="101">
        <v>1E-3</v>
      </c>
      <c r="E1948" s="102">
        <v>256</v>
      </c>
      <c r="F1948" s="103">
        <v>9405</v>
      </c>
      <c r="G1948" s="101">
        <v>1E-3</v>
      </c>
      <c r="H1948" s="104">
        <v>251</v>
      </c>
      <c r="I1948" s="100">
        <v>521</v>
      </c>
      <c r="J1948" s="105">
        <v>305</v>
      </c>
      <c r="K1948" s="101">
        <v>5.5E-2</v>
      </c>
      <c r="L1948" s="102">
        <v>764</v>
      </c>
    </row>
    <row r="1949" spans="1:12" s="106" customFormat="1" x14ac:dyDescent="0.25">
      <c r="A1949" s="98" t="s">
        <v>3635</v>
      </c>
      <c r="B1949" s="99" t="s">
        <v>3636</v>
      </c>
      <c r="C1949" s="100">
        <v>2849</v>
      </c>
      <c r="D1949" s="101">
        <v>0</v>
      </c>
      <c r="E1949" s="102">
        <v>950</v>
      </c>
      <c r="F1949" s="103">
        <v>2814</v>
      </c>
      <c r="G1949" s="101">
        <v>0</v>
      </c>
      <c r="H1949" s="104">
        <v>941</v>
      </c>
      <c r="I1949" s="100">
        <v>35</v>
      </c>
      <c r="J1949" s="105">
        <v>1009</v>
      </c>
      <c r="K1949" s="101">
        <v>1.2E-2</v>
      </c>
      <c r="L1949" s="102">
        <v>1153</v>
      </c>
    </row>
    <row r="1950" spans="1:12" s="106" customFormat="1" x14ac:dyDescent="0.25">
      <c r="A1950" s="98" t="s">
        <v>3637</v>
      </c>
      <c r="B1950" s="99" t="s">
        <v>3638</v>
      </c>
      <c r="C1950" s="100">
        <v>20691</v>
      </c>
      <c r="D1950" s="101">
        <v>2E-3</v>
      </c>
      <c r="E1950" s="102">
        <v>79</v>
      </c>
      <c r="F1950" s="103">
        <v>16809</v>
      </c>
      <c r="G1950" s="101">
        <v>1E-3</v>
      </c>
      <c r="H1950" s="104">
        <v>104</v>
      </c>
      <c r="I1950" s="100">
        <v>3882</v>
      </c>
      <c r="J1950" s="105">
        <v>27</v>
      </c>
      <c r="K1950" s="101">
        <v>0.23100000000000001</v>
      </c>
      <c r="L1950" s="102">
        <v>168</v>
      </c>
    </row>
    <row r="1951" spans="1:12" s="106" customFormat="1" x14ac:dyDescent="0.25">
      <c r="A1951" s="98" t="s">
        <v>3639</v>
      </c>
      <c r="B1951" s="99" t="s">
        <v>3640</v>
      </c>
      <c r="C1951" s="100">
        <v>3595</v>
      </c>
      <c r="D1951" s="101">
        <v>0</v>
      </c>
      <c r="E1951" s="102">
        <v>786</v>
      </c>
      <c r="F1951" s="103">
        <v>3615</v>
      </c>
      <c r="G1951" s="101">
        <v>0</v>
      </c>
      <c r="H1951" s="104">
        <v>763</v>
      </c>
      <c r="I1951" s="100">
        <v>-20</v>
      </c>
      <c r="J1951" s="105">
        <v>1497</v>
      </c>
      <c r="K1951" s="101">
        <v>-6.0000000000000001E-3</v>
      </c>
      <c r="L1951" s="102">
        <v>1357</v>
      </c>
    </row>
    <row r="1952" spans="1:12" s="106" customFormat="1" x14ac:dyDescent="0.25">
      <c r="A1952" s="98" t="s">
        <v>3641</v>
      </c>
      <c r="B1952" s="99" t="s">
        <v>3642</v>
      </c>
      <c r="C1952" s="100">
        <v>6138</v>
      </c>
      <c r="D1952" s="101">
        <v>0</v>
      </c>
      <c r="E1952" s="102">
        <v>457</v>
      </c>
      <c r="F1952" s="103">
        <v>5668</v>
      </c>
      <c r="G1952" s="101">
        <v>0</v>
      </c>
      <c r="H1952" s="104">
        <v>470</v>
      </c>
      <c r="I1952" s="100">
        <v>470</v>
      </c>
      <c r="J1952" s="105">
        <v>334</v>
      </c>
      <c r="K1952" s="101">
        <v>8.3000000000000004E-2</v>
      </c>
      <c r="L1952" s="102">
        <v>566</v>
      </c>
    </row>
    <row r="1953" spans="1:12" s="106" customFormat="1" x14ac:dyDescent="0.25">
      <c r="A1953" s="98" t="s">
        <v>3643</v>
      </c>
      <c r="B1953" s="99" t="s">
        <v>3644</v>
      </c>
      <c r="C1953" s="100">
        <v>519</v>
      </c>
      <c r="D1953" s="101">
        <v>0</v>
      </c>
      <c r="E1953" s="102">
        <v>2177</v>
      </c>
      <c r="F1953" s="103">
        <v>579</v>
      </c>
      <c r="G1953" s="101">
        <v>0</v>
      </c>
      <c r="H1953" s="104">
        <v>2137</v>
      </c>
      <c r="I1953" s="100">
        <v>-60</v>
      </c>
      <c r="J1953" s="105">
        <v>1815</v>
      </c>
      <c r="K1953" s="101">
        <v>-0.104</v>
      </c>
      <c r="L1953" s="102">
        <v>2280</v>
      </c>
    </row>
    <row r="1954" spans="1:12" s="106" customFormat="1" x14ac:dyDescent="0.25">
      <c r="A1954" s="98" t="s">
        <v>3645</v>
      </c>
      <c r="B1954" s="99" t="s">
        <v>3646</v>
      </c>
      <c r="C1954" s="100">
        <v>1567</v>
      </c>
      <c r="D1954" s="101">
        <v>0</v>
      </c>
      <c r="E1954" s="102">
        <v>1441</v>
      </c>
      <c r="F1954" s="103">
        <v>1653</v>
      </c>
      <c r="G1954" s="101">
        <v>0</v>
      </c>
      <c r="H1954" s="104">
        <v>1392</v>
      </c>
      <c r="I1954" s="100">
        <v>-86</v>
      </c>
      <c r="J1954" s="105">
        <v>1947</v>
      </c>
      <c r="K1954" s="101">
        <v>-5.1999999999999998E-2</v>
      </c>
      <c r="L1954" s="102">
        <v>1853</v>
      </c>
    </row>
    <row r="1955" spans="1:12" s="106" customFormat="1" x14ac:dyDescent="0.25">
      <c r="A1955" s="98" t="s">
        <v>3647</v>
      </c>
      <c r="B1955" s="99" t="s">
        <v>3648</v>
      </c>
      <c r="C1955" s="100">
        <v>927</v>
      </c>
      <c r="D1955" s="101">
        <v>0</v>
      </c>
      <c r="E1955" s="102">
        <v>1851</v>
      </c>
      <c r="F1955" s="103">
        <v>687</v>
      </c>
      <c r="G1955" s="101">
        <v>0</v>
      </c>
      <c r="H1955" s="104">
        <v>2043</v>
      </c>
      <c r="I1955" s="100">
        <v>240</v>
      </c>
      <c r="J1955" s="105">
        <v>488</v>
      </c>
      <c r="K1955" s="101">
        <v>0.34899999999999998</v>
      </c>
      <c r="L1955" s="102">
        <v>84</v>
      </c>
    </row>
    <row r="1956" spans="1:12" s="106" customFormat="1" x14ac:dyDescent="0.25">
      <c r="A1956" s="98" t="s">
        <v>3649</v>
      </c>
      <c r="B1956" s="99" t="s">
        <v>3650</v>
      </c>
      <c r="C1956" s="100">
        <v>1203</v>
      </c>
      <c r="D1956" s="101">
        <v>0</v>
      </c>
      <c r="E1956" s="102">
        <v>1665</v>
      </c>
      <c r="F1956" s="103">
        <v>930</v>
      </c>
      <c r="G1956" s="101">
        <v>0</v>
      </c>
      <c r="H1956" s="104">
        <v>1854</v>
      </c>
      <c r="I1956" s="100">
        <v>273</v>
      </c>
      <c r="J1956" s="105">
        <v>455</v>
      </c>
      <c r="K1956" s="101">
        <v>0.29399999999999998</v>
      </c>
      <c r="L1956" s="102">
        <v>124</v>
      </c>
    </row>
    <row r="1957" spans="1:12" s="106" customFormat="1" x14ac:dyDescent="0.25">
      <c r="A1957" s="98" t="s">
        <v>3651</v>
      </c>
      <c r="B1957" s="99" t="s">
        <v>3652</v>
      </c>
      <c r="C1957" s="100">
        <v>6706</v>
      </c>
      <c r="D1957" s="101">
        <v>1E-3</v>
      </c>
      <c r="E1957" s="102">
        <v>414</v>
      </c>
      <c r="F1957" s="103">
        <v>6063</v>
      </c>
      <c r="G1957" s="101">
        <v>0</v>
      </c>
      <c r="H1957" s="104">
        <v>445</v>
      </c>
      <c r="I1957" s="100">
        <v>643</v>
      </c>
      <c r="J1957" s="105">
        <v>269</v>
      </c>
      <c r="K1957" s="101">
        <v>0.106</v>
      </c>
      <c r="L1957" s="102">
        <v>458</v>
      </c>
    </row>
    <row r="1958" spans="1:12" s="106" customFormat="1" x14ac:dyDescent="0.25">
      <c r="A1958" s="98" t="s">
        <v>3653</v>
      </c>
      <c r="B1958" s="99" t="s">
        <v>3654</v>
      </c>
      <c r="C1958" s="100">
        <v>6231</v>
      </c>
      <c r="D1958" s="101">
        <v>0</v>
      </c>
      <c r="E1958" s="102">
        <v>451</v>
      </c>
      <c r="F1958" s="103">
        <v>4426</v>
      </c>
      <c r="G1958" s="101">
        <v>0</v>
      </c>
      <c r="H1958" s="104">
        <v>632</v>
      </c>
      <c r="I1958" s="100">
        <v>1805</v>
      </c>
      <c r="J1958" s="105">
        <v>116</v>
      </c>
      <c r="K1958" s="101">
        <v>0.40799999999999997</v>
      </c>
      <c r="L1958" s="102">
        <v>58</v>
      </c>
    </row>
    <row r="1959" spans="1:12" s="106" customFormat="1" x14ac:dyDescent="0.25">
      <c r="A1959" s="98" t="s">
        <v>3655</v>
      </c>
      <c r="B1959" s="99" t="s">
        <v>3656</v>
      </c>
      <c r="C1959" s="100">
        <v>2070</v>
      </c>
      <c r="D1959" s="101">
        <v>0</v>
      </c>
      <c r="E1959" s="102">
        <v>1211</v>
      </c>
      <c r="F1959" s="103">
        <v>2043</v>
      </c>
      <c r="G1959" s="101">
        <v>0</v>
      </c>
      <c r="H1959" s="104">
        <v>1213</v>
      </c>
      <c r="I1959" s="100">
        <v>27</v>
      </c>
      <c r="J1959" s="105">
        <v>1052</v>
      </c>
      <c r="K1959" s="101">
        <v>1.2999999999999999E-2</v>
      </c>
      <c r="L1959" s="102">
        <v>1146</v>
      </c>
    </row>
    <row r="1960" spans="1:12" s="106" customFormat="1" x14ac:dyDescent="0.25">
      <c r="A1960" s="98" t="s">
        <v>3657</v>
      </c>
      <c r="B1960" s="99" t="s">
        <v>513</v>
      </c>
      <c r="C1960" s="100">
        <v>5122</v>
      </c>
      <c r="D1960" s="101">
        <v>0</v>
      </c>
      <c r="E1960" s="102">
        <v>557</v>
      </c>
      <c r="F1960" s="103">
        <v>4152</v>
      </c>
      <c r="G1960" s="101">
        <v>0</v>
      </c>
      <c r="H1960" s="104">
        <v>671</v>
      </c>
      <c r="I1960" s="100">
        <v>970</v>
      </c>
      <c r="J1960" s="105">
        <v>217</v>
      </c>
      <c r="K1960" s="101">
        <v>0.23400000000000001</v>
      </c>
      <c r="L1960" s="102">
        <v>163</v>
      </c>
    </row>
    <row r="1961" spans="1:12" s="106" customFormat="1" x14ac:dyDescent="0.25">
      <c r="A1961" s="98" t="s">
        <v>3658</v>
      </c>
      <c r="B1961" s="99" t="s">
        <v>3659</v>
      </c>
      <c r="C1961" s="100">
        <v>1257</v>
      </c>
      <c r="D1961" s="101">
        <v>0</v>
      </c>
      <c r="E1961" s="102">
        <v>1622</v>
      </c>
      <c r="F1961" s="103">
        <v>1152</v>
      </c>
      <c r="G1961" s="101">
        <v>0</v>
      </c>
      <c r="H1961" s="104">
        <v>1689</v>
      </c>
      <c r="I1961" s="100">
        <v>105</v>
      </c>
      <c r="J1961" s="105">
        <v>730</v>
      </c>
      <c r="K1961" s="101">
        <v>9.0999999999999998E-2</v>
      </c>
      <c r="L1961" s="102">
        <v>528</v>
      </c>
    </row>
    <row r="1962" spans="1:12" s="106" customFormat="1" x14ac:dyDescent="0.25">
      <c r="A1962" s="98" t="s">
        <v>3660</v>
      </c>
      <c r="B1962" s="99" t="s">
        <v>2089</v>
      </c>
      <c r="C1962" s="100">
        <v>5884</v>
      </c>
      <c r="D1962" s="101">
        <v>0</v>
      </c>
      <c r="E1962" s="102">
        <v>480</v>
      </c>
      <c r="F1962" s="103">
        <v>4470</v>
      </c>
      <c r="G1962" s="101">
        <v>0</v>
      </c>
      <c r="H1962" s="104">
        <v>622</v>
      </c>
      <c r="I1962" s="100">
        <v>1414</v>
      </c>
      <c r="J1962" s="105">
        <v>150</v>
      </c>
      <c r="K1962" s="101">
        <v>0.316</v>
      </c>
      <c r="L1962" s="102">
        <v>107</v>
      </c>
    </row>
    <row r="1963" spans="1:12" s="106" customFormat="1" x14ac:dyDescent="0.25">
      <c r="A1963" s="98" t="s">
        <v>3661</v>
      </c>
      <c r="B1963" s="99" t="s">
        <v>3662</v>
      </c>
      <c r="C1963" s="100">
        <v>7896</v>
      </c>
      <c r="D1963" s="101">
        <v>1E-3</v>
      </c>
      <c r="E1963" s="102">
        <v>333</v>
      </c>
      <c r="F1963" s="103">
        <v>7682</v>
      </c>
      <c r="G1963" s="101">
        <v>1E-3</v>
      </c>
      <c r="H1963" s="104">
        <v>324</v>
      </c>
      <c r="I1963" s="100">
        <v>214</v>
      </c>
      <c r="J1963" s="105">
        <v>514</v>
      </c>
      <c r="K1963" s="101">
        <v>2.8000000000000001E-2</v>
      </c>
      <c r="L1963" s="102">
        <v>1004</v>
      </c>
    </row>
    <row r="1964" spans="1:12" s="106" customFormat="1" x14ac:dyDescent="0.25">
      <c r="A1964" s="98" t="s">
        <v>3663</v>
      </c>
      <c r="B1964" s="99" t="s">
        <v>3664</v>
      </c>
      <c r="C1964" s="100">
        <v>2720</v>
      </c>
      <c r="D1964" s="101">
        <v>0</v>
      </c>
      <c r="E1964" s="102">
        <v>984</v>
      </c>
      <c r="F1964" s="103">
        <v>2812</v>
      </c>
      <c r="G1964" s="101">
        <v>0</v>
      </c>
      <c r="H1964" s="104">
        <v>942</v>
      </c>
      <c r="I1964" s="100">
        <v>-92</v>
      </c>
      <c r="J1964" s="105">
        <v>1974</v>
      </c>
      <c r="K1964" s="101">
        <v>-3.3000000000000002E-2</v>
      </c>
      <c r="L1964" s="102">
        <v>1626</v>
      </c>
    </row>
    <row r="1965" spans="1:12" s="90" customFormat="1" ht="12.75" x14ac:dyDescent="0.2">
      <c r="A1965" s="91" t="s">
        <v>3665</v>
      </c>
      <c r="B1965" s="90" t="s">
        <v>3666</v>
      </c>
      <c r="C1965" s="92">
        <v>94528</v>
      </c>
      <c r="D1965" s="93">
        <v>7.0000000000000001E-3</v>
      </c>
      <c r="E1965" s="94" t="s">
        <v>10</v>
      </c>
      <c r="F1965" s="95">
        <v>94556</v>
      </c>
      <c r="G1965" s="93">
        <v>8.0000000000000002E-3</v>
      </c>
      <c r="H1965" s="96" t="s">
        <v>10</v>
      </c>
      <c r="I1965" s="92">
        <v>-28</v>
      </c>
      <c r="J1965" s="97" t="s">
        <v>10</v>
      </c>
      <c r="K1965" s="93">
        <v>0</v>
      </c>
      <c r="L1965" s="94" t="s">
        <v>10</v>
      </c>
    </row>
    <row r="1966" spans="1:12" s="106" customFormat="1" x14ac:dyDescent="0.25">
      <c r="A1966" s="98" t="s">
        <v>3667</v>
      </c>
      <c r="B1966" s="99" t="s">
        <v>3668</v>
      </c>
      <c r="C1966" s="100">
        <v>10383</v>
      </c>
      <c r="D1966" s="101">
        <v>1E-3</v>
      </c>
      <c r="E1966" s="102">
        <v>247</v>
      </c>
      <c r="F1966" s="103">
        <v>10628</v>
      </c>
      <c r="G1966" s="101">
        <v>1E-3</v>
      </c>
      <c r="H1966" s="104">
        <v>218</v>
      </c>
      <c r="I1966" s="100">
        <v>-245</v>
      </c>
      <c r="J1966" s="105">
        <v>2321</v>
      </c>
      <c r="K1966" s="101">
        <v>-2.3E-2</v>
      </c>
      <c r="L1966" s="102">
        <v>1540</v>
      </c>
    </row>
    <row r="1967" spans="1:12" s="106" customFormat="1" x14ac:dyDescent="0.25">
      <c r="A1967" s="98" t="s">
        <v>3669</v>
      </c>
      <c r="B1967" s="99" t="s">
        <v>2691</v>
      </c>
      <c r="C1967" s="100">
        <v>4489</v>
      </c>
      <c r="D1967" s="101">
        <v>0</v>
      </c>
      <c r="E1967" s="102">
        <v>631</v>
      </c>
      <c r="F1967" s="103">
        <v>4341</v>
      </c>
      <c r="G1967" s="101">
        <v>0</v>
      </c>
      <c r="H1967" s="104">
        <v>644</v>
      </c>
      <c r="I1967" s="100">
        <v>148</v>
      </c>
      <c r="J1967" s="105">
        <v>633</v>
      </c>
      <c r="K1967" s="101">
        <v>3.4000000000000002E-2</v>
      </c>
      <c r="L1967" s="102">
        <v>948</v>
      </c>
    </row>
    <row r="1968" spans="1:12" s="106" customFormat="1" x14ac:dyDescent="0.25">
      <c r="A1968" s="98" t="s">
        <v>3670</v>
      </c>
      <c r="B1968" s="99" t="s">
        <v>3671</v>
      </c>
      <c r="C1968" s="100">
        <v>748</v>
      </c>
      <c r="D1968" s="101">
        <v>0</v>
      </c>
      <c r="E1968" s="102">
        <v>1986</v>
      </c>
      <c r="F1968" s="103">
        <v>686</v>
      </c>
      <c r="G1968" s="101">
        <v>0</v>
      </c>
      <c r="H1968" s="104">
        <v>2045</v>
      </c>
      <c r="I1968" s="100">
        <v>62</v>
      </c>
      <c r="J1968" s="105">
        <v>875</v>
      </c>
      <c r="K1968" s="101">
        <v>0.09</v>
      </c>
      <c r="L1968" s="102">
        <v>534</v>
      </c>
    </row>
    <row r="1969" spans="1:12" s="106" customFormat="1" x14ac:dyDescent="0.25">
      <c r="A1969" s="98" t="s">
        <v>3672</v>
      </c>
      <c r="B1969" s="99" t="s">
        <v>3673</v>
      </c>
      <c r="C1969" s="100">
        <v>668</v>
      </c>
      <c r="D1969" s="101">
        <v>0</v>
      </c>
      <c r="E1969" s="102">
        <v>2053</v>
      </c>
      <c r="F1969" s="103">
        <v>664</v>
      </c>
      <c r="G1969" s="101">
        <v>0</v>
      </c>
      <c r="H1969" s="104">
        <v>2064</v>
      </c>
      <c r="I1969" s="100">
        <v>4</v>
      </c>
      <c r="J1969" s="105">
        <v>1240</v>
      </c>
      <c r="K1969" s="101">
        <v>6.0000000000000001E-3</v>
      </c>
      <c r="L1969" s="102">
        <v>1217</v>
      </c>
    </row>
    <row r="1970" spans="1:12" s="106" customFormat="1" x14ac:dyDescent="0.25">
      <c r="A1970" s="98" t="s">
        <v>3674</v>
      </c>
      <c r="B1970" s="99" t="s">
        <v>3675</v>
      </c>
      <c r="C1970" s="100">
        <v>324</v>
      </c>
      <c r="D1970" s="101">
        <v>0</v>
      </c>
      <c r="E1970" s="102">
        <v>2355</v>
      </c>
      <c r="F1970" s="103">
        <v>383</v>
      </c>
      <c r="G1970" s="101">
        <v>0</v>
      </c>
      <c r="H1970" s="104">
        <v>2324</v>
      </c>
      <c r="I1970" s="100">
        <v>-59</v>
      </c>
      <c r="J1970" s="105">
        <v>1811</v>
      </c>
      <c r="K1970" s="101">
        <v>-0.154</v>
      </c>
      <c r="L1970" s="102">
        <v>2451</v>
      </c>
    </row>
    <row r="1971" spans="1:12" s="106" customFormat="1" x14ac:dyDescent="0.25">
      <c r="A1971" s="98" t="s">
        <v>3676</v>
      </c>
      <c r="B1971" s="99" t="s">
        <v>1162</v>
      </c>
      <c r="C1971" s="100">
        <v>875</v>
      </c>
      <c r="D1971" s="101">
        <v>0</v>
      </c>
      <c r="E1971" s="102">
        <v>1888</v>
      </c>
      <c r="F1971" s="103">
        <v>928</v>
      </c>
      <c r="G1971" s="101">
        <v>0</v>
      </c>
      <c r="H1971" s="104">
        <v>1856</v>
      </c>
      <c r="I1971" s="100">
        <v>-53</v>
      </c>
      <c r="J1971" s="105">
        <v>1774</v>
      </c>
      <c r="K1971" s="101">
        <v>-5.7000000000000002E-2</v>
      </c>
      <c r="L1971" s="102">
        <v>1904</v>
      </c>
    </row>
    <row r="1972" spans="1:12" s="106" customFormat="1" x14ac:dyDescent="0.25">
      <c r="A1972" s="98" t="s">
        <v>3677</v>
      </c>
      <c r="B1972" s="99" t="s">
        <v>1719</v>
      </c>
      <c r="C1972" s="100">
        <v>794</v>
      </c>
      <c r="D1972" s="101">
        <v>0</v>
      </c>
      <c r="E1972" s="102">
        <v>1954</v>
      </c>
      <c r="F1972" s="103">
        <v>761</v>
      </c>
      <c r="G1972" s="101">
        <v>0</v>
      </c>
      <c r="H1972" s="104">
        <v>1983</v>
      </c>
      <c r="I1972" s="100">
        <v>33</v>
      </c>
      <c r="J1972" s="105">
        <v>1021</v>
      </c>
      <c r="K1972" s="101">
        <v>4.2999999999999997E-2</v>
      </c>
      <c r="L1972" s="102">
        <v>866</v>
      </c>
    </row>
    <row r="1973" spans="1:12" s="106" customFormat="1" x14ac:dyDescent="0.25">
      <c r="A1973" s="98" t="s">
        <v>3678</v>
      </c>
      <c r="B1973" s="99" t="s">
        <v>3679</v>
      </c>
      <c r="C1973" s="100">
        <v>2924</v>
      </c>
      <c r="D1973" s="101">
        <v>0</v>
      </c>
      <c r="E1973" s="102">
        <v>931</v>
      </c>
      <c r="F1973" s="103">
        <v>2985</v>
      </c>
      <c r="G1973" s="101">
        <v>0</v>
      </c>
      <c r="H1973" s="104">
        <v>905</v>
      </c>
      <c r="I1973" s="100">
        <v>-61</v>
      </c>
      <c r="J1973" s="105">
        <v>1821</v>
      </c>
      <c r="K1973" s="101">
        <v>-0.02</v>
      </c>
      <c r="L1973" s="102">
        <v>1500</v>
      </c>
    </row>
    <row r="1974" spans="1:12" s="106" customFormat="1" x14ac:dyDescent="0.25">
      <c r="A1974" s="98" t="s">
        <v>3680</v>
      </c>
      <c r="B1974" s="99" t="s">
        <v>3216</v>
      </c>
      <c r="C1974" s="100">
        <v>1915</v>
      </c>
      <c r="D1974" s="101">
        <v>0</v>
      </c>
      <c r="E1974" s="102">
        <v>1281</v>
      </c>
      <c r="F1974" s="103">
        <v>1862</v>
      </c>
      <c r="G1974" s="101">
        <v>0</v>
      </c>
      <c r="H1974" s="104">
        <v>1290</v>
      </c>
      <c r="I1974" s="100">
        <v>53</v>
      </c>
      <c r="J1974" s="105">
        <v>917</v>
      </c>
      <c r="K1974" s="101">
        <v>2.8000000000000001E-2</v>
      </c>
      <c r="L1974" s="102">
        <v>1004</v>
      </c>
    </row>
    <row r="1975" spans="1:12" s="106" customFormat="1" x14ac:dyDescent="0.25">
      <c r="A1975" s="98" t="s">
        <v>3681</v>
      </c>
      <c r="B1975" s="99" t="s">
        <v>3682</v>
      </c>
      <c r="C1975" s="100">
        <v>479</v>
      </c>
      <c r="D1975" s="101">
        <v>0</v>
      </c>
      <c r="E1975" s="102">
        <v>2217</v>
      </c>
      <c r="F1975" s="103">
        <v>435</v>
      </c>
      <c r="G1975" s="101">
        <v>0</v>
      </c>
      <c r="H1975" s="104">
        <v>2269</v>
      </c>
      <c r="I1975" s="100">
        <v>44</v>
      </c>
      <c r="J1975" s="105">
        <v>962</v>
      </c>
      <c r="K1975" s="101">
        <v>0.10100000000000001</v>
      </c>
      <c r="L1975" s="102">
        <v>478</v>
      </c>
    </row>
    <row r="1976" spans="1:12" s="106" customFormat="1" x14ac:dyDescent="0.25">
      <c r="A1976" s="98" t="s">
        <v>3683</v>
      </c>
      <c r="B1976" s="99" t="s">
        <v>3684</v>
      </c>
      <c r="C1976" s="100">
        <v>1064</v>
      </c>
      <c r="D1976" s="101">
        <v>0</v>
      </c>
      <c r="E1976" s="102">
        <v>1755</v>
      </c>
      <c r="F1976" s="103">
        <v>1079</v>
      </c>
      <c r="G1976" s="101">
        <v>0</v>
      </c>
      <c r="H1976" s="104">
        <v>1740</v>
      </c>
      <c r="I1976" s="100">
        <v>-15</v>
      </c>
      <c r="J1976" s="105">
        <v>1447</v>
      </c>
      <c r="K1976" s="101">
        <v>-1.4E-2</v>
      </c>
      <c r="L1976" s="102">
        <v>1440</v>
      </c>
    </row>
    <row r="1977" spans="1:12" s="106" customFormat="1" x14ac:dyDescent="0.25">
      <c r="A1977" s="98" t="s">
        <v>3685</v>
      </c>
      <c r="B1977" s="99" t="s">
        <v>3686</v>
      </c>
      <c r="C1977" s="100">
        <v>1709</v>
      </c>
      <c r="D1977" s="101">
        <v>0</v>
      </c>
      <c r="E1977" s="102">
        <v>1372</v>
      </c>
      <c r="F1977" s="103">
        <v>1586</v>
      </c>
      <c r="G1977" s="101">
        <v>0</v>
      </c>
      <c r="H1977" s="104">
        <v>1425</v>
      </c>
      <c r="I1977" s="100">
        <v>123</v>
      </c>
      <c r="J1977" s="105">
        <v>684</v>
      </c>
      <c r="K1977" s="101">
        <v>7.8E-2</v>
      </c>
      <c r="L1977" s="102">
        <v>601</v>
      </c>
    </row>
    <row r="1978" spans="1:12" s="106" customFormat="1" x14ac:dyDescent="0.25">
      <c r="A1978" s="98" t="s">
        <v>3687</v>
      </c>
      <c r="B1978" s="99" t="s">
        <v>3688</v>
      </c>
      <c r="C1978" s="100">
        <v>279</v>
      </c>
      <c r="D1978" s="101">
        <v>0</v>
      </c>
      <c r="E1978" s="102">
        <v>2389</v>
      </c>
      <c r="F1978" s="103">
        <v>314</v>
      </c>
      <c r="G1978" s="101">
        <v>0</v>
      </c>
      <c r="H1978" s="104">
        <v>2373</v>
      </c>
      <c r="I1978" s="100">
        <v>-35</v>
      </c>
      <c r="J1978" s="105">
        <v>1622</v>
      </c>
      <c r="K1978" s="101">
        <v>-0.111</v>
      </c>
      <c r="L1978" s="102">
        <v>2324</v>
      </c>
    </row>
    <row r="1979" spans="1:12" s="106" customFormat="1" x14ac:dyDescent="0.25">
      <c r="A1979" s="98" t="s">
        <v>3689</v>
      </c>
      <c r="B1979" s="99" t="s">
        <v>3690</v>
      </c>
      <c r="C1979" s="100">
        <v>611</v>
      </c>
      <c r="D1979" s="101">
        <v>0</v>
      </c>
      <c r="E1979" s="102">
        <v>2100</v>
      </c>
      <c r="F1979" s="103">
        <v>735</v>
      </c>
      <c r="G1979" s="101">
        <v>0</v>
      </c>
      <c r="H1979" s="104">
        <v>2005</v>
      </c>
      <c r="I1979" s="100">
        <v>-124</v>
      </c>
      <c r="J1979" s="105">
        <v>2116</v>
      </c>
      <c r="K1979" s="101">
        <v>-0.16900000000000001</v>
      </c>
      <c r="L1979" s="102">
        <v>2472</v>
      </c>
    </row>
    <row r="1980" spans="1:12" s="106" customFormat="1" x14ac:dyDescent="0.25">
      <c r="A1980" s="98" t="s">
        <v>3691</v>
      </c>
      <c r="B1980" s="99" t="s">
        <v>3692</v>
      </c>
      <c r="C1980" s="100">
        <v>7042</v>
      </c>
      <c r="D1980" s="101">
        <v>1E-3</v>
      </c>
      <c r="E1980" s="102">
        <v>393</v>
      </c>
      <c r="F1980" s="103">
        <v>6650</v>
      </c>
      <c r="G1980" s="101">
        <v>1E-3</v>
      </c>
      <c r="H1980" s="104">
        <v>393</v>
      </c>
      <c r="I1980" s="100">
        <v>392</v>
      </c>
      <c r="J1980" s="105">
        <v>366</v>
      </c>
      <c r="K1980" s="101">
        <v>5.8999999999999997E-2</v>
      </c>
      <c r="L1980" s="102">
        <v>732</v>
      </c>
    </row>
    <row r="1981" spans="1:12" s="106" customFormat="1" x14ac:dyDescent="0.25">
      <c r="A1981" s="98" t="s">
        <v>3693</v>
      </c>
      <c r="B1981" s="99" t="s">
        <v>3694</v>
      </c>
      <c r="C1981" s="100">
        <v>5893</v>
      </c>
      <c r="D1981" s="101">
        <v>0</v>
      </c>
      <c r="E1981" s="102">
        <v>478</v>
      </c>
      <c r="F1981" s="103">
        <v>6390</v>
      </c>
      <c r="G1981" s="101">
        <v>1E-3</v>
      </c>
      <c r="H1981" s="104">
        <v>418</v>
      </c>
      <c r="I1981" s="100">
        <v>-497</v>
      </c>
      <c r="J1981" s="105">
        <v>2456</v>
      </c>
      <c r="K1981" s="101">
        <v>-7.8E-2</v>
      </c>
      <c r="L1981" s="102">
        <v>2079</v>
      </c>
    </row>
    <row r="1982" spans="1:12" s="106" customFormat="1" x14ac:dyDescent="0.25">
      <c r="A1982" s="98" t="s">
        <v>3695</v>
      </c>
      <c r="B1982" s="99" t="s">
        <v>3696</v>
      </c>
      <c r="C1982" s="100">
        <v>3139</v>
      </c>
      <c r="D1982" s="101">
        <v>0</v>
      </c>
      <c r="E1982" s="102">
        <v>876</v>
      </c>
      <c r="F1982" s="103">
        <v>2701</v>
      </c>
      <c r="G1982" s="101">
        <v>0</v>
      </c>
      <c r="H1982" s="104">
        <v>976</v>
      </c>
      <c r="I1982" s="100">
        <v>438</v>
      </c>
      <c r="J1982" s="105">
        <v>344</v>
      </c>
      <c r="K1982" s="101">
        <v>0.16200000000000001</v>
      </c>
      <c r="L1982" s="102">
        <v>268</v>
      </c>
    </row>
    <row r="1983" spans="1:12" s="106" customFormat="1" x14ac:dyDescent="0.25">
      <c r="A1983" s="98" t="s">
        <v>3697</v>
      </c>
      <c r="B1983" s="99" t="s">
        <v>3698</v>
      </c>
      <c r="C1983" s="100">
        <v>3804</v>
      </c>
      <c r="D1983" s="101">
        <v>0</v>
      </c>
      <c r="E1983" s="102">
        <v>753</v>
      </c>
      <c r="F1983" s="103">
        <v>3714</v>
      </c>
      <c r="G1983" s="101">
        <v>0</v>
      </c>
      <c r="H1983" s="104">
        <v>747</v>
      </c>
      <c r="I1983" s="100">
        <v>90</v>
      </c>
      <c r="J1983" s="105">
        <v>777</v>
      </c>
      <c r="K1983" s="101">
        <v>2.4E-2</v>
      </c>
      <c r="L1983" s="102">
        <v>1039</v>
      </c>
    </row>
    <row r="1984" spans="1:12" s="106" customFormat="1" x14ac:dyDescent="0.25">
      <c r="A1984" s="98" t="s">
        <v>3699</v>
      </c>
      <c r="B1984" s="99" t="s">
        <v>3700</v>
      </c>
      <c r="C1984" s="100">
        <v>3685</v>
      </c>
      <c r="D1984" s="101">
        <v>0</v>
      </c>
      <c r="E1984" s="102">
        <v>771</v>
      </c>
      <c r="F1984" s="103">
        <v>3722</v>
      </c>
      <c r="G1984" s="101">
        <v>0</v>
      </c>
      <c r="H1984" s="104">
        <v>744</v>
      </c>
      <c r="I1984" s="100">
        <v>-37</v>
      </c>
      <c r="J1984" s="105">
        <v>1649</v>
      </c>
      <c r="K1984" s="101">
        <v>-0.01</v>
      </c>
      <c r="L1984" s="102">
        <v>1397</v>
      </c>
    </row>
    <row r="1985" spans="1:12" s="106" customFormat="1" x14ac:dyDescent="0.25">
      <c r="A1985" s="98" t="s">
        <v>3701</v>
      </c>
      <c r="B1985" s="99" t="s">
        <v>3702</v>
      </c>
      <c r="C1985" s="100">
        <v>4321</v>
      </c>
      <c r="D1985" s="101">
        <v>0</v>
      </c>
      <c r="E1985" s="102">
        <v>661</v>
      </c>
      <c r="F1985" s="103">
        <v>3764</v>
      </c>
      <c r="G1985" s="101">
        <v>0</v>
      </c>
      <c r="H1985" s="104">
        <v>738</v>
      </c>
      <c r="I1985" s="100">
        <v>557</v>
      </c>
      <c r="J1985" s="105">
        <v>289</v>
      </c>
      <c r="K1985" s="101">
        <v>0.14799999999999999</v>
      </c>
      <c r="L1985" s="102">
        <v>306</v>
      </c>
    </row>
    <row r="1986" spans="1:12" s="106" customFormat="1" x14ac:dyDescent="0.25">
      <c r="A1986" s="98" t="s">
        <v>3703</v>
      </c>
      <c r="B1986" s="99" t="s">
        <v>3704</v>
      </c>
      <c r="C1986" s="100">
        <v>1932</v>
      </c>
      <c r="D1986" s="101">
        <v>0</v>
      </c>
      <c r="E1986" s="102">
        <v>1273</v>
      </c>
      <c r="F1986" s="103">
        <v>1861</v>
      </c>
      <c r="G1986" s="101">
        <v>0</v>
      </c>
      <c r="H1986" s="104">
        <v>1291</v>
      </c>
      <c r="I1986" s="100">
        <v>71</v>
      </c>
      <c r="J1986" s="105">
        <v>845</v>
      </c>
      <c r="K1986" s="101">
        <v>3.7999999999999999E-2</v>
      </c>
      <c r="L1986" s="102">
        <v>916</v>
      </c>
    </row>
    <row r="1987" spans="1:12" s="106" customFormat="1" x14ac:dyDescent="0.25">
      <c r="A1987" s="98" t="s">
        <v>3705</v>
      </c>
      <c r="B1987" s="99" t="s">
        <v>3706</v>
      </c>
      <c r="C1987" s="100">
        <v>2273</v>
      </c>
      <c r="D1987" s="101">
        <v>0</v>
      </c>
      <c r="E1987" s="102">
        <v>1145</v>
      </c>
      <c r="F1987" s="103">
        <v>2221</v>
      </c>
      <c r="G1987" s="101">
        <v>0</v>
      </c>
      <c r="H1987" s="104">
        <v>1143</v>
      </c>
      <c r="I1987" s="100">
        <v>52</v>
      </c>
      <c r="J1987" s="105">
        <v>925</v>
      </c>
      <c r="K1987" s="101">
        <v>2.3E-2</v>
      </c>
      <c r="L1987" s="102">
        <v>1048</v>
      </c>
    </row>
    <row r="1988" spans="1:12" s="106" customFormat="1" x14ac:dyDescent="0.25">
      <c r="A1988" s="98" t="s">
        <v>3707</v>
      </c>
      <c r="B1988" s="99" t="s">
        <v>1441</v>
      </c>
      <c r="C1988" s="100">
        <v>1122</v>
      </c>
      <c r="D1988" s="101">
        <v>0</v>
      </c>
      <c r="E1988" s="102">
        <v>1715</v>
      </c>
      <c r="F1988" s="103">
        <v>1189</v>
      </c>
      <c r="G1988" s="101">
        <v>0</v>
      </c>
      <c r="H1988" s="104">
        <v>1669</v>
      </c>
      <c r="I1988" s="100">
        <v>-67</v>
      </c>
      <c r="J1988" s="105">
        <v>1856</v>
      </c>
      <c r="K1988" s="101">
        <v>-5.6000000000000001E-2</v>
      </c>
      <c r="L1988" s="102">
        <v>1896</v>
      </c>
    </row>
    <row r="1989" spans="1:12" s="106" customFormat="1" x14ac:dyDescent="0.25">
      <c r="A1989" s="98" t="s">
        <v>3708</v>
      </c>
      <c r="B1989" s="99" t="s">
        <v>3709</v>
      </c>
      <c r="C1989" s="100">
        <v>7374</v>
      </c>
      <c r="D1989" s="101">
        <v>1E-3</v>
      </c>
      <c r="E1989" s="102">
        <v>367</v>
      </c>
      <c r="F1989" s="103">
        <v>8009</v>
      </c>
      <c r="G1989" s="101">
        <v>1E-3</v>
      </c>
      <c r="H1989" s="104">
        <v>306</v>
      </c>
      <c r="I1989" s="100">
        <v>-635</v>
      </c>
      <c r="J1989" s="105">
        <v>2494</v>
      </c>
      <c r="K1989" s="101">
        <v>-7.9000000000000001E-2</v>
      </c>
      <c r="L1989" s="102">
        <v>2089</v>
      </c>
    </row>
    <row r="1990" spans="1:12" s="106" customFormat="1" x14ac:dyDescent="0.25">
      <c r="A1990" s="98" t="s">
        <v>3710</v>
      </c>
      <c r="B1990" s="99" t="s">
        <v>3711</v>
      </c>
      <c r="C1990" s="100">
        <v>2407</v>
      </c>
      <c r="D1990" s="101">
        <v>0</v>
      </c>
      <c r="E1990" s="102">
        <v>1091</v>
      </c>
      <c r="F1990" s="103">
        <v>2159</v>
      </c>
      <c r="G1990" s="101">
        <v>0</v>
      </c>
      <c r="H1990" s="104">
        <v>1170</v>
      </c>
      <c r="I1990" s="100">
        <v>248</v>
      </c>
      <c r="J1990" s="105">
        <v>476</v>
      </c>
      <c r="K1990" s="101">
        <v>0.115</v>
      </c>
      <c r="L1990" s="102">
        <v>426</v>
      </c>
    </row>
    <row r="1991" spans="1:12" s="106" customFormat="1" x14ac:dyDescent="0.25">
      <c r="A1991" s="98" t="s">
        <v>3712</v>
      </c>
      <c r="B1991" s="99" t="s">
        <v>3713</v>
      </c>
      <c r="C1991" s="100">
        <v>339</v>
      </c>
      <c r="D1991" s="101">
        <v>0</v>
      </c>
      <c r="E1991" s="102">
        <v>2344</v>
      </c>
      <c r="F1991" s="103">
        <v>357</v>
      </c>
      <c r="G1991" s="101">
        <v>0</v>
      </c>
      <c r="H1991" s="104">
        <v>2336</v>
      </c>
      <c r="I1991" s="100">
        <v>-18</v>
      </c>
      <c r="J1991" s="105">
        <v>1476</v>
      </c>
      <c r="K1991" s="101">
        <v>-0.05</v>
      </c>
      <c r="L1991" s="102">
        <v>1824</v>
      </c>
    </row>
    <row r="1992" spans="1:12" s="106" customFormat="1" x14ac:dyDescent="0.25">
      <c r="A1992" s="98" t="s">
        <v>3714</v>
      </c>
      <c r="B1992" s="99" t="s">
        <v>3715</v>
      </c>
      <c r="C1992" s="100">
        <v>9905</v>
      </c>
      <c r="D1992" s="101">
        <v>1E-3</v>
      </c>
      <c r="E1992" s="102">
        <v>257</v>
      </c>
      <c r="F1992" s="103">
        <v>10610</v>
      </c>
      <c r="G1992" s="101">
        <v>1E-3</v>
      </c>
      <c r="H1992" s="104">
        <v>219</v>
      </c>
      <c r="I1992" s="100">
        <v>-705</v>
      </c>
      <c r="J1992" s="105">
        <v>2506</v>
      </c>
      <c r="K1992" s="101">
        <v>-6.6000000000000003E-2</v>
      </c>
      <c r="L1992" s="102">
        <v>1977</v>
      </c>
    </row>
    <row r="1993" spans="1:12" s="106" customFormat="1" x14ac:dyDescent="0.25">
      <c r="A1993" s="98" t="s">
        <v>3716</v>
      </c>
      <c r="B1993" s="99" t="s">
        <v>3717</v>
      </c>
      <c r="C1993" s="100">
        <v>1806</v>
      </c>
      <c r="D1993" s="101">
        <v>0</v>
      </c>
      <c r="E1993" s="102">
        <v>1330</v>
      </c>
      <c r="F1993" s="103">
        <v>1677</v>
      </c>
      <c r="G1993" s="101">
        <v>0</v>
      </c>
      <c r="H1993" s="104">
        <v>1381</v>
      </c>
      <c r="I1993" s="100">
        <v>129</v>
      </c>
      <c r="J1993" s="105">
        <v>674</v>
      </c>
      <c r="K1993" s="101">
        <v>7.6999999999999999E-2</v>
      </c>
      <c r="L1993" s="102">
        <v>608</v>
      </c>
    </row>
    <row r="1994" spans="1:12" s="106" customFormat="1" x14ac:dyDescent="0.25">
      <c r="A1994" s="98" t="s">
        <v>3718</v>
      </c>
      <c r="B1994" s="99" t="s">
        <v>3719</v>
      </c>
      <c r="C1994" s="100">
        <v>705</v>
      </c>
      <c r="D1994" s="101">
        <v>0</v>
      </c>
      <c r="E1994" s="102">
        <v>2023</v>
      </c>
      <c r="F1994" s="103">
        <v>691</v>
      </c>
      <c r="G1994" s="101">
        <v>0</v>
      </c>
      <c r="H1994" s="104">
        <v>2041</v>
      </c>
      <c r="I1994" s="100">
        <v>14</v>
      </c>
      <c r="J1994" s="105">
        <v>1150</v>
      </c>
      <c r="K1994" s="101">
        <v>0.02</v>
      </c>
      <c r="L1994" s="102">
        <v>1074</v>
      </c>
    </row>
    <row r="1995" spans="1:12" s="106" customFormat="1" x14ac:dyDescent="0.25">
      <c r="A1995" s="98" t="s">
        <v>3720</v>
      </c>
      <c r="B1995" s="99" t="s">
        <v>3721</v>
      </c>
      <c r="C1995" s="100">
        <v>2586</v>
      </c>
      <c r="D1995" s="101">
        <v>0</v>
      </c>
      <c r="E1995" s="102">
        <v>1024</v>
      </c>
      <c r="F1995" s="103">
        <v>2556</v>
      </c>
      <c r="G1995" s="101">
        <v>0</v>
      </c>
      <c r="H1995" s="104">
        <v>1023</v>
      </c>
      <c r="I1995" s="100">
        <v>30</v>
      </c>
      <c r="J1995" s="105">
        <v>1040</v>
      </c>
      <c r="K1995" s="101">
        <v>1.2E-2</v>
      </c>
      <c r="L1995" s="102">
        <v>1153</v>
      </c>
    </row>
    <row r="1996" spans="1:12" s="106" customFormat="1" x14ac:dyDescent="0.25">
      <c r="A1996" s="98" t="s">
        <v>3722</v>
      </c>
      <c r="B1996" s="99" t="s">
        <v>3723</v>
      </c>
      <c r="C1996" s="100">
        <v>796</v>
      </c>
      <c r="D1996" s="101">
        <v>0</v>
      </c>
      <c r="E1996" s="102">
        <v>1951</v>
      </c>
      <c r="F1996" s="103">
        <v>599</v>
      </c>
      <c r="G1996" s="101">
        <v>0</v>
      </c>
      <c r="H1996" s="104">
        <v>2118</v>
      </c>
      <c r="I1996" s="100">
        <v>197</v>
      </c>
      <c r="J1996" s="105">
        <v>540</v>
      </c>
      <c r="K1996" s="101">
        <v>0.32900000000000001</v>
      </c>
      <c r="L1996" s="102">
        <v>96</v>
      </c>
    </row>
    <row r="1997" spans="1:12" s="106" customFormat="1" x14ac:dyDescent="0.25">
      <c r="A1997" s="98" t="s">
        <v>3724</v>
      </c>
      <c r="B1997" s="99" t="s">
        <v>513</v>
      </c>
      <c r="C1997" s="100">
        <v>746</v>
      </c>
      <c r="D1997" s="101">
        <v>0</v>
      </c>
      <c r="E1997" s="102">
        <v>1987</v>
      </c>
      <c r="F1997" s="103">
        <v>660</v>
      </c>
      <c r="G1997" s="101">
        <v>0</v>
      </c>
      <c r="H1997" s="104">
        <v>2067</v>
      </c>
      <c r="I1997" s="100">
        <v>86</v>
      </c>
      <c r="J1997" s="105">
        <v>792</v>
      </c>
      <c r="K1997" s="101">
        <v>0.13</v>
      </c>
      <c r="L1997" s="102">
        <v>368</v>
      </c>
    </row>
    <row r="1998" spans="1:12" s="106" customFormat="1" x14ac:dyDescent="0.25">
      <c r="A1998" s="98" t="s">
        <v>3725</v>
      </c>
      <c r="B1998" s="99" t="s">
        <v>3726</v>
      </c>
      <c r="C1998" s="100">
        <v>2351</v>
      </c>
      <c r="D1998" s="101">
        <v>0</v>
      </c>
      <c r="E1998" s="102">
        <v>1117</v>
      </c>
      <c r="F1998" s="103">
        <v>2255</v>
      </c>
      <c r="G1998" s="101">
        <v>0</v>
      </c>
      <c r="H1998" s="104">
        <v>1130</v>
      </c>
      <c r="I1998" s="100">
        <v>96</v>
      </c>
      <c r="J1998" s="105">
        <v>757</v>
      </c>
      <c r="K1998" s="101">
        <v>4.2999999999999997E-2</v>
      </c>
      <c r="L1998" s="102">
        <v>866</v>
      </c>
    </row>
    <row r="1999" spans="1:12" s="106" customFormat="1" x14ac:dyDescent="0.25">
      <c r="A1999" s="98" t="s">
        <v>3727</v>
      </c>
      <c r="B1999" s="99" t="s">
        <v>3728</v>
      </c>
      <c r="C1999" s="100">
        <v>541</v>
      </c>
      <c r="D1999" s="101">
        <v>0</v>
      </c>
      <c r="E1999" s="102">
        <v>2149</v>
      </c>
      <c r="F1999" s="103">
        <v>517</v>
      </c>
      <c r="G1999" s="101">
        <v>0</v>
      </c>
      <c r="H1999" s="104">
        <v>2196</v>
      </c>
      <c r="I1999" s="100">
        <v>24</v>
      </c>
      <c r="J1999" s="105">
        <v>1073</v>
      </c>
      <c r="K1999" s="101">
        <v>4.5999999999999999E-2</v>
      </c>
      <c r="L1999" s="102">
        <v>843</v>
      </c>
    </row>
    <row r="2000" spans="1:12" s="106" customFormat="1" x14ac:dyDescent="0.25">
      <c r="A2000" s="98" t="s">
        <v>3729</v>
      </c>
      <c r="B2000" s="99" t="s">
        <v>3730</v>
      </c>
      <c r="C2000" s="100">
        <v>2627</v>
      </c>
      <c r="D2000" s="101">
        <v>0</v>
      </c>
      <c r="E2000" s="102">
        <v>1016</v>
      </c>
      <c r="F2000" s="103">
        <v>2846</v>
      </c>
      <c r="G2000" s="101">
        <v>0</v>
      </c>
      <c r="H2000" s="104">
        <v>933</v>
      </c>
      <c r="I2000" s="100">
        <v>-219</v>
      </c>
      <c r="J2000" s="105">
        <v>2294</v>
      </c>
      <c r="K2000" s="101">
        <v>-7.6999999999999999E-2</v>
      </c>
      <c r="L2000" s="102">
        <v>2070</v>
      </c>
    </row>
    <row r="2001" spans="1:12" s="106" customFormat="1" x14ac:dyDescent="0.25">
      <c r="A2001" s="98" t="s">
        <v>3731</v>
      </c>
      <c r="B2001" s="99" t="s">
        <v>3732</v>
      </c>
      <c r="C2001" s="100">
        <v>1872</v>
      </c>
      <c r="D2001" s="101">
        <v>0</v>
      </c>
      <c r="E2001" s="102">
        <v>1300</v>
      </c>
      <c r="F2001" s="103">
        <v>2021</v>
      </c>
      <c r="G2001" s="101">
        <v>0</v>
      </c>
      <c r="H2001" s="104">
        <v>1222</v>
      </c>
      <c r="I2001" s="100">
        <v>-149</v>
      </c>
      <c r="J2001" s="105">
        <v>2182</v>
      </c>
      <c r="K2001" s="101">
        <v>-7.3999999999999996E-2</v>
      </c>
      <c r="L2001" s="102">
        <v>2049</v>
      </c>
    </row>
    <row r="2002" spans="1:12" s="90" customFormat="1" ht="12.75" x14ac:dyDescent="0.2">
      <c r="A2002" s="91" t="s">
        <v>3733</v>
      </c>
      <c r="B2002" s="90" t="s">
        <v>3734</v>
      </c>
      <c r="C2002" s="92">
        <v>45969</v>
      </c>
      <c r="D2002" s="93">
        <v>4.0000000000000001E-3</v>
      </c>
      <c r="E2002" s="94" t="s">
        <v>10</v>
      </c>
      <c r="F2002" s="95">
        <v>43602</v>
      </c>
      <c r="G2002" s="93">
        <v>4.0000000000000001E-3</v>
      </c>
      <c r="H2002" s="96" t="s">
        <v>10</v>
      </c>
      <c r="I2002" s="92">
        <v>2367</v>
      </c>
      <c r="J2002" s="97" t="s">
        <v>10</v>
      </c>
      <c r="K2002" s="93">
        <v>5.3999999999999999E-2</v>
      </c>
      <c r="L2002" s="94" t="s">
        <v>10</v>
      </c>
    </row>
    <row r="2003" spans="1:12" s="106" customFormat="1" x14ac:dyDescent="0.25">
      <c r="A2003" s="98" t="s">
        <v>3735</v>
      </c>
      <c r="B2003" s="99" t="s">
        <v>3736</v>
      </c>
      <c r="C2003" s="100">
        <v>263</v>
      </c>
      <c r="D2003" s="101">
        <v>0</v>
      </c>
      <c r="E2003" s="102">
        <v>2404</v>
      </c>
      <c r="F2003" s="103">
        <v>252</v>
      </c>
      <c r="G2003" s="101">
        <v>0</v>
      </c>
      <c r="H2003" s="104">
        <v>2423</v>
      </c>
      <c r="I2003" s="100">
        <v>11</v>
      </c>
      <c r="J2003" s="105">
        <v>1182</v>
      </c>
      <c r="K2003" s="101">
        <v>4.3999999999999997E-2</v>
      </c>
      <c r="L2003" s="102">
        <v>858</v>
      </c>
    </row>
    <row r="2004" spans="1:12" s="106" customFormat="1" x14ac:dyDescent="0.25">
      <c r="A2004" s="98" t="s">
        <v>3737</v>
      </c>
      <c r="B2004" s="99" t="s">
        <v>3738</v>
      </c>
      <c r="C2004" s="100">
        <v>1247</v>
      </c>
      <c r="D2004" s="101">
        <v>0</v>
      </c>
      <c r="E2004" s="102">
        <v>1628</v>
      </c>
      <c r="F2004" s="103">
        <v>1077</v>
      </c>
      <c r="G2004" s="101">
        <v>0</v>
      </c>
      <c r="H2004" s="104">
        <v>1742</v>
      </c>
      <c r="I2004" s="100">
        <v>170</v>
      </c>
      <c r="J2004" s="105">
        <v>585</v>
      </c>
      <c r="K2004" s="101">
        <v>0.158</v>
      </c>
      <c r="L2004" s="102">
        <v>279</v>
      </c>
    </row>
    <row r="2005" spans="1:12" s="106" customFormat="1" x14ac:dyDescent="0.25">
      <c r="A2005" s="98" t="s">
        <v>3739</v>
      </c>
      <c r="B2005" s="99" t="s">
        <v>1116</v>
      </c>
      <c r="C2005" s="100">
        <v>1219</v>
      </c>
      <c r="D2005" s="101">
        <v>0</v>
      </c>
      <c r="E2005" s="102">
        <v>1657</v>
      </c>
      <c r="F2005" s="103">
        <v>1128</v>
      </c>
      <c r="G2005" s="101">
        <v>0</v>
      </c>
      <c r="H2005" s="104">
        <v>1708</v>
      </c>
      <c r="I2005" s="100">
        <v>91</v>
      </c>
      <c r="J2005" s="105">
        <v>772</v>
      </c>
      <c r="K2005" s="101">
        <v>8.1000000000000003E-2</v>
      </c>
      <c r="L2005" s="102">
        <v>582</v>
      </c>
    </row>
    <row r="2006" spans="1:12" s="106" customFormat="1" x14ac:dyDescent="0.25">
      <c r="A2006" s="98" t="s">
        <v>3740</v>
      </c>
      <c r="B2006" s="99" t="s">
        <v>3741</v>
      </c>
      <c r="C2006" s="100">
        <v>5269</v>
      </c>
      <c r="D2006" s="101">
        <v>0</v>
      </c>
      <c r="E2006" s="102">
        <v>536</v>
      </c>
      <c r="F2006" s="103">
        <v>5095</v>
      </c>
      <c r="G2006" s="101">
        <v>0</v>
      </c>
      <c r="H2006" s="104">
        <v>533</v>
      </c>
      <c r="I2006" s="100">
        <v>174</v>
      </c>
      <c r="J2006" s="105">
        <v>578</v>
      </c>
      <c r="K2006" s="101">
        <v>3.4000000000000002E-2</v>
      </c>
      <c r="L2006" s="102">
        <v>948</v>
      </c>
    </row>
    <row r="2007" spans="1:12" s="106" customFormat="1" x14ac:dyDescent="0.25">
      <c r="A2007" s="98" t="s">
        <v>3742</v>
      </c>
      <c r="B2007" s="99" t="s">
        <v>736</v>
      </c>
      <c r="C2007" s="100">
        <v>2491</v>
      </c>
      <c r="D2007" s="101">
        <v>0</v>
      </c>
      <c r="E2007" s="102">
        <v>1063</v>
      </c>
      <c r="F2007" s="103">
        <v>2209</v>
      </c>
      <c r="G2007" s="101">
        <v>0</v>
      </c>
      <c r="H2007" s="104">
        <v>1148</v>
      </c>
      <c r="I2007" s="100">
        <v>282</v>
      </c>
      <c r="J2007" s="105">
        <v>449</v>
      </c>
      <c r="K2007" s="101">
        <v>0.128</v>
      </c>
      <c r="L2007" s="102">
        <v>373</v>
      </c>
    </row>
    <row r="2008" spans="1:12" s="106" customFormat="1" x14ac:dyDescent="0.25">
      <c r="A2008" s="98" t="s">
        <v>3743</v>
      </c>
      <c r="B2008" s="99" t="s">
        <v>3744</v>
      </c>
      <c r="C2008" s="100">
        <v>1522</v>
      </c>
      <c r="D2008" s="101">
        <v>0</v>
      </c>
      <c r="E2008" s="102">
        <v>1465</v>
      </c>
      <c r="F2008" s="103">
        <v>1508</v>
      </c>
      <c r="G2008" s="101">
        <v>0</v>
      </c>
      <c r="H2008" s="104">
        <v>1459</v>
      </c>
      <c r="I2008" s="100">
        <v>14</v>
      </c>
      <c r="J2008" s="105">
        <v>1150</v>
      </c>
      <c r="K2008" s="101">
        <v>8.9999999999999993E-3</v>
      </c>
      <c r="L2008" s="102">
        <v>1185</v>
      </c>
    </row>
    <row r="2009" spans="1:12" s="106" customFormat="1" x14ac:dyDescent="0.25">
      <c r="A2009" s="98" t="s">
        <v>3745</v>
      </c>
      <c r="B2009" s="99" t="s">
        <v>1710</v>
      </c>
      <c r="C2009" s="100">
        <v>998</v>
      </c>
      <c r="D2009" s="101">
        <v>0</v>
      </c>
      <c r="E2009" s="102">
        <v>1797</v>
      </c>
      <c r="F2009" s="103">
        <v>1010</v>
      </c>
      <c r="G2009" s="101">
        <v>0</v>
      </c>
      <c r="H2009" s="104">
        <v>1784</v>
      </c>
      <c r="I2009" s="100">
        <v>-12</v>
      </c>
      <c r="J2009" s="105">
        <v>1410</v>
      </c>
      <c r="K2009" s="101">
        <v>-1.2E-2</v>
      </c>
      <c r="L2009" s="102">
        <v>1415</v>
      </c>
    </row>
    <row r="2010" spans="1:12" s="106" customFormat="1" x14ac:dyDescent="0.25">
      <c r="A2010" s="98" t="s">
        <v>3746</v>
      </c>
      <c r="B2010" s="99" t="s">
        <v>2364</v>
      </c>
      <c r="C2010" s="100">
        <v>393</v>
      </c>
      <c r="D2010" s="101">
        <v>0</v>
      </c>
      <c r="E2010" s="102">
        <v>2295</v>
      </c>
      <c r="F2010" s="103">
        <v>493</v>
      </c>
      <c r="G2010" s="101">
        <v>0</v>
      </c>
      <c r="H2010" s="104">
        <v>2220</v>
      </c>
      <c r="I2010" s="100">
        <v>-100</v>
      </c>
      <c r="J2010" s="105">
        <v>2017</v>
      </c>
      <c r="K2010" s="101">
        <v>-0.20300000000000001</v>
      </c>
      <c r="L2010" s="102">
        <v>2520</v>
      </c>
    </row>
    <row r="2011" spans="1:12" s="106" customFormat="1" x14ac:dyDescent="0.25">
      <c r="A2011" s="98" t="s">
        <v>3747</v>
      </c>
      <c r="B2011" s="99" t="s">
        <v>1162</v>
      </c>
      <c r="C2011" s="100">
        <v>547</v>
      </c>
      <c r="D2011" s="101">
        <v>0</v>
      </c>
      <c r="E2011" s="102">
        <v>2142</v>
      </c>
      <c r="F2011" s="103">
        <v>525</v>
      </c>
      <c r="G2011" s="101">
        <v>0</v>
      </c>
      <c r="H2011" s="104">
        <v>2189</v>
      </c>
      <c r="I2011" s="100">
        <v>22</v>
      </c>
      <c r="J2011" s="105">
        <v>1090</v>
      </c>
      <c r="K2011" s="101">
        <v>4.2000000000000003E-2</v>
      </c>
      <c r="L2011" s="102">
        <v>879</v>
      </c>
    </row>
    <row r="2012" spans="1:12" s="106" customFormat="1" x14ac:dyDescent="0.25">
      <c r="A2012" s="98" t="s">
        <v>3748</v>
      </c>
      <c r="B2012" s="99" t="s">
        <v>660</v>
      </c>
      <c r="C2012" s="100">
        <v>1412</v>
      </c>
      <c r="D2012" s="101">
        <v>0</v>
      </c>
      <c r="E2012" s="102">
        <v>1528</v>
      </c>
      <c r="F2012" s="103">
        <v>1359</v>
      </c>
      <c r="G2012" s="101">
        <v>0</v>
      </c>
      <c r="H2012" s="104">
        <v>1544</v>
      </c>
      <c r="I2012" s="100">
        <v>53</v>
      </c>
      <c r="J2012" s="105">
        <v>917</v>
      </c>
      <c r="K2012" s="101">
        <v>3.9E-2</v>
      </c>
      <c r="L2012" s="102">
        <v>908</v>
      </c>
    </row>
    <row r="2013" spans="1:12" s="106" customFormat="1" x14ac:dyDescent="0.25">
      <c r="A2013" s="98" t="s">
        <v>3749</v>
      </c>
      <c r="B2013" s="99" t="s">
        <v>3750</v>
      </c>
      <c r="C2013" s="100">
        <v>218</v>
      </c>
      <c r="D2013" s="101">
        <v>0</v>
      </c>
      <c r="E2013" s="102">
        <v>2447</v>
      </c>
      <c r="F2013" s="103">
        <v>195</v>
      </c>
      <c r="G2013" s="101">
        <v>0</v>
      </c>
      <c r="H2013" s="104">
        <v>2476</v>
      </c>
      <c r="I2013" s="100">
        <v>23</v>
      </c>
      <c r="J2013" s="105">
        <v>1081</v>
      </c>
      <c r="K2013" s="101">
        <v>0.11799999999999999</v>
      </c>
      <c r="L2013" s="102">
        <v>418</v>
      </c>
    </row>
    <row r="2014" spans="1:12" s="106" customFormat="1" x14ac:dyDescent="0.25">
      <c r="A2014" s="98" t="s">
        <v>3751</v>
      </c>
      <c r="B2014" s="99" t="s">
        <v>3752</v>
      </c>
      <c r="C2014" s="100">
        <v>955</v>
      </c>
      <c r="D2014" s="101">
        <v>0</v>
      </c>
      <c r="E2014" s="102">
        <v>1823</v>
      </c>
      <c r="F2014" s="103">
        <v>876</v>
      </c>
      <c r="G2014" s="101">
        <v>0</v>
      </c>
      <c r="H2014" s="104">
        <v>1894</v>
      </c>
      <c r="I2014" s="100">
        <v>79</v>
      </c>
      <c r="J2014" s="105">
        <v>818</v>
      </c>
      <c r="K2014" s="101">
        <v>0.09</v>
      </c>
      <c r="L2014" s="102">
        <v>534</v>
      </c>
    </row>
    <row r="2015" spans="1:12" s="106" customFormat="1" x14ac:dyDescent="0.25">
      <c r="A2015" s="98" t="s">
        <v>3753</v>
      </c>
      <c r="B2015" s="99" t="s">
        <v>3754</v>
      </c>
      <c r="C2015" s="100">
        <v>1057</v>
      </c>
      <c r="D2015" s="101">
        <v>0</v>
      </c>
      <c r="E2015" s="102">
        <v>1759</v>
      </c>
      <c r="F2015" s="103">
        <v>966</v>
      </c>
      <c r="G2015" s="101">
        <v>0</v>
      </c>
      <c r="H2015" s="104">
        <v>1824</v>
      </c>
      <c r="I2015" s="100">
        <v>91</v>
      </c>
      <c r="J2015" s="105">
        <v>772</v>
      </c>
      <c r="K2015" s="101">
        <v>9.4E-2</v>
      </c>
      <c r="L2015" s="102">
        <v>511</v>
      </c>
    </row>
    <row r="2016" spans="1:12" s="106" customFormat="1" x14ac:dyDescent="0.25">
      <c r="A2016" s="98" t="s">
        <v>3755</v>
      </c>
      <c r="B2016" s="99" t="s">
        <v>3756</v>
      </c>
      <c r="C2016" s="100">
        <v>2534</v>
      </c>
      <c r="D2016" s="101">
        <v>0</v>
      </c>
      <c r="E2016" s="102">
        <v>1045</v>
      </c>
      <c r="F2016" s="103">
        <v>2306</v>
      </c>
      <c r="G2016" s="101">
        <v>0</v>
      </c>
      <c r="H2016" s="104">
        <v>1106</v>
      </c>
      <c r="I2016" s="100">
        <v>228</v>
      </c>
      <c r="J2016" s="105">
        <v>498</v>
      </c>
      <c r="K2016" s="101">
        <v>9.9000000000000005E-2</v>
      </c>
      <c r="L2016" s="102">
        <v>486</v>
      </c>
    </row>
    <row r="2017" spans="1:12" s="106" customFormat="1" x14ac:dyDescent="0.25">
      <c r="A2017" s="98" t="s">
        <v>3757</v>
      </c>
      <c r="B2017" s="99" t="s">
        <v>2521</v>
      </c>
      <c r="C2017" s="100">
        <v>1098</v>
      </c>
      <c r="D2017" s="101">
        <v>0</v>
      </c>
      <c r="E2017" s="102">
        <v>1730</v>
      </c>
      <c r="F2017" s="103">
        <v>953</v>
      </c>
      <c r="G2017" s="101">
        <v>0</v>
      </c>
      <c r="H2017" s="104">
        <v>1833</v>
      </c>
      <c r="I2017" s="100">
        <v>145</v>
      </c>
      <c r="J2017" s="105">
        <v>639</v>
      </c>
      <c r="K2017" s="101">
        <v>0.152</v>
      </c>
      <c r="L2017" s="102">
        <v>299</v>
      </c>
    </row>
    <row r="2018" spans="1:12" s="106" customFormat="1" x14ac:dyDescent="0.25">
      <c r="A2018" s="98" t="s">
        <v>3758</v>
      </c>
      <c r="B2018" s="99" t="s">
        <v>3759</v>
      </c>
      <c r="C2018" s="100">
        <v>673</v>
      </c>
      <c r="D2018" s="101">
        <v>0</v>
      </c>
      <c r="E2018" s="102">
        <v>2051</v>
      </c>
      <c r="F2018" s="103">
        <v>679</v>
      </c>
      <c r="G2018" s="101">
        <v>0</v>
      </c>
      <c r="H2018" s="104">
        <v>2051</v>
      </c>
      <c r="I2018" s="100">
        <v>-6</v>
      </c>
      <c r="J2018" s="105">
        <v>1346</v>
      </c>
      <c r="K2018" s="101">
        <v>-8.9999999999999993E-3</v>
      </c>
      <c r="L2018" s="102">
        <v>1386</v>
      </c>
    </row>
    <row r="2019" spans="1:12" s="106" customFormat="1" x14ac:dyDescent="0.25">
      <c r="A2019" s="98" t="s">
        <v>3760</v>
      </c>
      <c r="B2019" s="99" t="s">
        <v>3761</v>
      </c>
      <c r="C2019" s="100">
        <v>129</v>
      </c>
      <c r="D2019" s="101">
        <v>0</v>
      </c>
      <c r="E2019" s="102">
        <v>2522</v>
      </c>
      <c r="F2019" s="103">
        <v>123</v>
      </c>
      <c r="G2019" s="101">
        <v>0</v>
      </c>
      <c r="H2019" s="104">
        <v>2525</v>
      </c>
      <c r="I2019" s="100">
        <v>6</v>
      </c>
      <c r="J2019" s="105">
        <v>1220</v>
      </c>
      <c r="K2019" s="101">
        <v>4.9000000000000002E-2</v>
      </c>
      <c r="L2019" s="102">
        <v>817</v>
      </c>
    </row>
    <row r="2020" spans="1:12" s="106" customFormat="1" x14ac:dyDescent="0.25">
      <c r="A2020" s="98" t="s">
        <v>3762</v>
      </c>
      <c r="B2020" s="99" t="s">
        <v>3763</v>
      </c>
      <c r="C2020" s="100">
        <v>1574</v>
      </c>
      <c r="D2020" s="101">
        <v>0</v>
      </c>
      <c r="E2020" s="102">
        <v>1434</v>
      </c>
      <c r="F2020" s="103">
        <v>1506</v>
      </c>
      <c r="G2020" s="101">
        <v>0</v>
      </c>
      <c r="H2020" s="104">
        <v>1462</v>
      </c>
      <c r="I2020" s="100">
        <v>68</v>
      </c>
      <c r="J2020" s="105">
        <v>855</v>
      </c>
      <c r="K2020" s="101">
        <v>4.4999999999999998E-2</v>
      </c>
      <c r="L2020" s="102">
        <v>852</v>
      </c>
    </row>
    <row r="2021" spans="1:12" s="106" customFormat="1" x14ac:dyDescent="0.25">
      <c r="A2021" s="98" t="s">
        <v>3764</v>
      </c>
      <c r="B2021" s="99" t="s">
        <v>3765</v>
      </c>
      <c r="C2021" s="100">
        <v>786</v>
      </c>
      <c r="D2021" s="101">
        <v>0</v>
      </c>
      <c r="E2021" s="102">
        <v>1958</v>
      </c>
      <c r="F2021" s="103">
        <v>856</v>
      </c>
      <c r="G2021" s="101">
        <v>0</v>
      </c>
      <c r="H2021" s="104">
        <v>1910</v>
      </c>
      <c r="I2021" s="100">
        <v>-70</v>
      </c>
      <c r="J2021" s="105">
        <v>1877</v>
      </c>
      <c r="K2021" s="101">
        <v>-8.2000000000000003E-2</v>
      </c>
      <c r="L2021" s="102">
        <v>2115</v>
      </c>
    </row>
    <row r="2022" spans="1:12" s="106" customFormat="1" x14ac:dyDescent="0.25">
      <c r="A2022" s="98" t="s">
        <v>3766</v>
      </c>
      <c r="B2022" s="99" t="s">
        <v>2656</v>
      </c>
      <c r="C2022" s="100">
        <v>1931</v>
      </c>
      <c r="D2022" s="101">
        <v>0</v>
      </c>
      <c r="E2022" s="102">
        <v>1274</v>
      </c>
      <c r="F2022" s="103">
        <v>2061</v>
      </c>
      <c r="G2022" s="101">
        <v>0</v>
      </c>
      <c r="H2022" s="104">
        <v>1204</v>
      </c>
      <c r="I2022" s="100">
        <v>-130</v>
      </c>
      <c r="J2022" s="105">
        <v>2134</v>
      </c>
      <c r="K2022" s="101">
        <v>-6.3E-2</v>
      </c>
      <c r="L2022" s="102">
        <v>1954</v>
      </c>
    </row>
    <row r="2023" spans="1:12" s="106" customFormat="1" x14ac:dyDescent="0.25">
      <c r="A2023" s="98" t="s">
        <v>3767</v>
      </c>
      <c r="B2023" s="99" t="s">
        <v>799</v>
      </c>
      <c r="C2023" s="100">
        <v>3225</v>
      </c>
      <c r="D2023" s="101">
        <v>0</v>
      </c>
      <c r="E2023" s="102">
        <v>860</v>
      </c>
      <c r="F2023" s="103">
        <v>3013</v>
      </c>
      <c r="G2023" s="101">
        <v>0</v>
      </c>
      <c r="H2023" s="104">
        <v>899</v>
      </c>
      <c r="I2023" s="100">
        <v>212</v>
      </c>
      <c r="J2023" s="105">
        <v>519</v>
      </c>
      <c r="K2023" s="101">
        <v>7.0000000000000007E-2</v>
      </c>
      <c r="L2023" s="102">
        <v>651</v>
      </c>
    </row>
    <row r="2024" spans="1:12" s="106" customFormat="1" x14ac:dyDescent="0.25">
      <c r="A2024" s="98" t="s">
        <v>3768</v>
      </c>
      <c r="B2024" s="99" t="s">
        <v>3769</v>
      </c>
      <c r="C2024" s="100">
        <v>2364</v>
      </c>
      <c r="D2024" s="101">
        <v>0</v>
      </c>
      <c r="E2024" s="102">
        <v>1112</v>
      </c>
      <c r="F2024" s="103">
        <v>2327</v>
      </c>
      <c r="G2024" s="101">
        <v>0</v>
      </c>
      <c r="H2024" s="104">
        <v>1097</v>
      </c>
      <c r="I2024" s="100">
        <v>37</v>
      </c>
      <c r="J2024" s="105">
        <v>1000</v>
      </c>
      <c r="K2024" s="101">
        <v>1.6E-2</v>
      </c>
      <c r="L2024" s="102">
        <v>1116</v>
      </c>
    </row>
    <row r="2025" spans="1:12" s="106" customFormat="1" x14ac:dyDescent="0.25">
      <c r="A2025" s="98" t="s">
        <v>3770</v>
      </c>
      <c r="B2025" s="99" t="s">
        <v>3771</v>
      </c>
      <c r="C2025" s="100">
        <v>2502</v>
      </c>
      <c r="D2025" s="101">
        <v>0</v>
      </c>
      <c r="E2025" s="102">
        <v>1060</v>
      </c>
      <c r="F2025" s="103">
        <v>2204</v>
      </c>
      <c r="G2025" s="101">
        <v>0</v>
      </c>
      <c r="H2025" s="104">
        <v>1150</v>
      </c>
      <c r="I2025" s="100">
        <v>298</v>
      </c>
      <c r="J2025" s="105">
        <v>430</v>
      </c>
      <c r="K2025" s="101">
        <v>0.13500000000000001</v>
      </c>
      <c r="L2025" s="102">
        <v>343</v>
      </c>
    </row>
    <row r="2026" spans="1:12" s="106" customFormat="1" x14ac:dyDescent="0.25">
      <c r="A2026" s="98" t="s">
        <v>3772</v>
      </c>
      <c r="B2026" s="99" t="s">
        <v>3773</v>
      </c>
      <c r="C2026" s="100">
        <v>999</v>
      </c>
      <c r="D2026" s="101">
        <v>0</v>
      </c>
      <c r="E2026" s="102">
        <v>1796</v>
      </c>
      <c r="F2026" s="103">
        <v>856</v>
      </c>
      <c r="G2026" s="101">
        <v>0</v>
      </c>
      <c r="H2026" s="104">
        <v>1910</v>
      </c>
      <c r="I2026" s="100">
        <v>143</v>
      </c>
      <c r="J2026" s="105">
        <v>645</v>
      </c>
      <c r="K2026" s="101">
        <v>0.16700000000000001</v>
      </c>
      <c r="L2026" s="102">
        <v>259</v>
      </c>
    </row>
    <row r="2027" spans="1:12" s="106" customFormat="1" x14ac:dyDescent="0.25">
      <c r="A2027" s="98" t="s">
        <v>3774</v>
      </c>
      <c r="B2027" s="99" t="s">
        <v>826</v>
      </c>
      <c r="C2027" s="100">
        <v>2208</v>
      </c>
      <c r="D2027" s="101">
        <v>0</v>
      </c>
      <c r="E2027" s="102">
        <v>1162</v>
      </c>
      <c r="F2027" s="103">
        <v>2021</v>
      </c>
      <c r="G2027" s="101">
        <v>0</v>
      </c>
      <c r="H2027" s="104">
        <v>1222</v>
      </c>
      <c r="I2027" s="100">
        <v>187</v>
      </c>
      <c r="J2027" s="105">
        <v>558</v>
      </c>
      <c r="K2027" s="101">
        <v>9.2999999999999999E-2</v>
      </c>
      <c r="L2027" s="102">
        <v>519</v>
      </c>
    </row>
    <row r="2028" spans="1:12" s="106" customFormat="1" x14ac:dyDescent="0.25">
      <c r="A2028" s="98" t="s">
        <v>3775</v>
      </c>
      <c r="B2028" s="99" t="s">
        <v>3776</v>
      </c>
      <c r="C2028" s="100">
        <v>443</v>
      </c>
      <c r="D2028" s="101">
        <v>0</v>
      </c>
      <c r="E2028" s="102">
        <v>2252</v>
      </c>
      <c r="F2028" s="103">
        <v>494</v>
      </c>
      <c r="G2028" s="101">
        <v>0</v>
      </c>
      <c r="H2028" s="104">
        <v>2218</v>
      </c>
      <c r="I2028" s="100">
        <v>-51</v>
      </c>
      <c r="J2028" s="105">
        <v>1756</v>
      </c>
      <c r="K2028" s="101">
        <v>-0.10299999999999999</v>
      </c>
      <c r="L2028" s="102">
        <v>2271</v>
      </c>
    </row>
    <row r="2029" spans="1:12" s="106" customFormat="1" x14ac:dyDescent="0.25">
      <c r="A2029" s="98" t="s">
        <v>3777</v>
      </c>
      <c r="B2029" s="99" t="s">
        <v>980</v>
      </c>
      <c r="C2029" s="100">
        <v>1189</v>
      </c>
      <c r="D2029" s="101">
        <v>0</v>
      </c>
      <c r="E2029" s="102">
        <v>1675</v>
      </c>
      <c r="F2029" s="103">
        <v>1122</v>
      </c>
      <c r="G2029" s="101">
        <v>0</v>
      </c>
      <c r="H2029" s="104">
        <v>1717</v>
      </c>
      <c r="I2029" s="100">
        <v>67</v>
      </c>
      <c r="J2029" s="105">
        <v>861</v>
      </c>
      <c r="K2029" s="101">
        <v>0.06</v>
      </c>
      <c r="L2029" s="102">
        <v>725</v>
      </c>
    </row>
    <row r="2030" spans="1:12" s="106" customFormat="1" x14ac:dyDescent="0.25">
      <c r="A2030" s="98" t="s">
        <v>3778</v>
      </c>
      <c r="B2030" s="99" t="s">
        <v>164</v>
      </c>
      <c r="C2030" s="100">
        <v>2124</v>
      </c>
      <c r="D2030" s="101">
        <v>0</v>
      </c>
      <c r="E2030" s="102">
        <v>1193</v>
      </c>
      <c r="F2030" s="103">
        <v>1863</v>
      </c>
      <c r="G2030" s="101">
        <v>0</v>
      </c>
      <c r="H2030" s="104">
        <v>1289</v>
      </c>
      <c r="I2030" s="100">
        <v>261</v>
      </c>
      <c r="J2030" s="105">
        <v>465</v>
      </c>
      <c r="K2030" s="101">
        <v>0.14000000000000001</v>
      </c>
      <c r="L2030" s="102">
        <v>329</v>
      </c>
    </row>
    <row r="2031" spans="1:12" s="106" customFormat="1" x14ac:dyDescent="0.25">
      <c r="A2031" s="98" t="s">
        <v>3779</v>
      </c>
      <c r="B2031" s="99" t="s">
        <v>3780</v>
      </c>
      <c r="C2031" s="100">
        <v>1265</v>
      </c>
      <c r="D2031" s="101">
        <v>0</v>
      </c>
      <c r="E2031" s="102">
        <v>1614</v>
      </c>
      <c r="F2031" s="103">
        <v>1196</v>
      </c>
      <c r="G2031" s="101">
        <v>0</v>
      </c>
      <c r="H2031" s="104">
        <v>1664</v>
      </c>
      <c r="I2031" s="100">
        <v>69</v>
      </c>
      <c r="J2031" s="105">
        <v>849</v>
      </c>
      <c r="K2031" s="101">
        <v>5.8000000000000003E-2</v>
      </c>
      <c r="L2031" s="102">
        <v>735</v>
      </c>
    </row>
    <row r="2032" spans="1:12" s="106" customFormat="1" x14ac:dyDescent="0.25">
      <c r="A2032" s="98" t="s">
        <v>3781</v>
      </c>
      <c r="B2032" s="99" t="s">
        <v>3782</v>
      </c>
      <c r="C2032" s="100">
        <v>3334</v>
      </c>
      <c r="D2032" s="101">
        <v>0</v>
      </c>
      <c r="E2032" s="102">
        <v>838</v>
      </c>
      <c r="F2032" s="103">
        <v>3329</v>
      </c>
      <c r="G2032" s="101">
        <v>0</v>
      </c>
      <c r="H2032" s="104">
        <v>817</v>
      </c>
      <c r="I2032" s="100">
        <v>5</v>
      </c>
      <c r="J2032" s="105">
        <v>1231</v>
      </c>
      <c r="K2032" s="101">
        <v>2E-3</v>
      </c>
      <c r="L2032" s="102">
        <v>1259</v>
      </c>
    </row>
    <row r="2033" spans="1:12" s="90" customFormat="1" ht="12.75" x14ac:dyDescent="0.2">
      <c r="A2033" s="91" t="s">
        <v>3783</v>
      </c>
      <c r="B2033" s="90" t="s">
        <v>73</v>
      </c>
      <c r="C2033" s="92">
        <v>1526006</v>
      </c>
      <c r="D2033" s="93">
        <v>0.12</v>
      </c>
      <c r="E2033" s="94" t="s">
        <v>10</v>
      </c>
      <c r="F2033" s="95">
        <v>1517550</v>
      </c>
      <c r="G2033" s="93">
        <v>0.124</v>
      </c>
      <c r="H2033" s="96" t="s">
        <v>10</v>
      </c>
      <c r="I2033" s="92">
        <v>8456</v>
      </c>
      <c r="J2033" s="97" t="s">
        <v>10</v>
      </c>
      <c r="K2033" s="93">
        <v>6.0000000000000001E-3</v>
      </c>
      <c r="L2033" s="94" t="s">
        <v>10</v>
      </c>
    </row>
    <row r="2034" spans="1:12" s="106" customFormat="1" x14ac:dyDescent="0.25">
      <c r="A2034" s="98" t="s">
        <v>3784</v>
      </c>
      <c r="B2034" s="99" t="s">
        <v>3785</v>
      </c>
      <c r="C2034" s="100">
        <v>1526006</v>
      </c>
      <c r="D2034" s="101">
        <v>0.12</v>
      </c>
      <c r="E2034" s="102">
        <v>1</v>
      </c>
      <c r="F2034" s="103">
        <v>1517550</v>
      </c>
      <c r="G2034" s="101">
        <v>0.124</v>
      </c>
      <c r="H2034" s="104">
        <v>1</v>
      </c>
      <c r="I2034" s="100">
        <v>8456</v>
      </c>
      <c r="J2034" s="105">
        <v>3</v>
      </c>
      <c r="K2034" s="101">
        <v>6.0000000000000001E-3</v>
      </c>
      <c r="L2034" s="102">
        <v>1217</v>
      </c>
    </row>
    <row r="2035" spans="1:12" s="90" customFormat="1" ht="12.75" x14ac:dyDescent="0.2">
      <c r="A2035" s="91" t="s">
        <v>3786</v>
      </c>
      <c r="B2035" s="90" t="s">
        <v>3787</v>
      </c>
      <c r="C2035" s="92">
        <v>57369</v>
      </c>
      <c r="D2035" s="93">
        <v>5.0000000000000001E-3</v>
      </c>
      <c r="E2035" s="94" t="s">
        <v>10</v>
      </c>
      <c r="F2035" s="95">
        <v>46302</v>
      </c>
      <c r="G2035" s="93">
        <v>4.0000000000000001E-3</v>
      </c>
      <c r="H2035" s="96" t="s">
        <v>10</v>
      </c>
      <c r="I2035" s="92">
        <v>11067</v>
      </c>
      <c r="J2035" s="97" t="s">
        <v>10</v>
      </c>
      <c r="K2035" s="93">
        <v>0.23899999999999999</v>
      </c>
      <c r="L2035" s="94" t="s">
        <v>10</v>
      </c>
    </row>
    <row r="2036" spans="1:12" s="106" customFormat="1" x14ac:dyDescent="0.25">
      <c r="A2036" s="98" t="s">
        <v>3788</v>
      </c>
      <c r="B2036" s="99" t="s">
        <v>3789</v>
      </c>
      <c r="C2036" s="100">
        <v>4819</v>
      </c>
      <c r="D2036" s="101">
        <v>0</v>
      </c>
      <c r="E2036" s="102">
        <v>592</v>
      </c>
      <c r="F2036" s="103">
        <v>3621</v>
      </c>
      <c r="G2036" s="101">
        <v>0</v>
      </c>
      <c r="H2036" s="104">
        <v>760</v>
      </c>
      <c r="I2036" s="100">
        <v>1198</v>
      </c>
      <c r="J2036" s="105">
        <v>178</v>
      </c>
      <c r="K2036" s="101">
        <v>0.33100000000000002</v>
      </c>
      <c r="L2036" s="102">
        <v>94</v>
      </c>
    </row>
    <row r="2037" spans="1:12" s="106" customFormat="1" x14ac:dyDescent="0.25">
      <c r="A2037" s="98" t="s">
        <v>3790</v>
      </c>
      <c r="B2037" s="99" t="s">
        <v>2691</v>
      </c>
      <c r="C2037" s="100">
        <v>7396</v>
      </c>
      <c r="D2037" s="101">
        <v>1E-3</v>
      </c>
      <c r="E2037" s="102">
        <v>363</v>
      </c>
      <c r="F2037" s="103">
        <v>6319</v>
      </c>
      <c r="G2037" s="101">
        <v>1E-3</v>
      </c>
      <c r="H2037" s="104">
        <v>423</v>
      </c>
      <c r="I2037" s="100">
        <v>1077</v>
      </c>
      <c r="J2037" s="105">
        <v>193</v>
      </c>
      <c r="K2037" s="101">
        <v>0.17</v>
      </c>
      <c r="L2037" s="102">
        <v>254</v>
      </c>
    </row>
    <row r="2038" spans="1:12" s="106" customFormat="1" x14ac:dyDescent="0.25">
      <c r="A2038" s="98" t="s">
        <v>3791</v>
      </c>
      <c r="B2038" s="99" t="s">
        <v>3792</v>
      </c>
      <c r="C2038" s="100">
        <v>11926</v>
      </c>
      <c r="D2038" s="101">
        <v>1E-3</v>
      </c>
      <c r="E2038" s="102">
        <v>201</v>
      </c>
      <c r="F2038" s="103">
        <v>8788</v>
      </c>
      <c r="G2038" s="101">
        <v>1E-3</v>
      </c>
      <c r="H2038" s="104">
        <v>278</v>
      </c>
      <c r="I2038" s="100">
        <v>3138</v>
      </c>
      <c r="J2038" s="105">
        <v>41</v>
      </c>
      <c r="K2038" s="101">
        <v>0.35699999999999998</v>
      </c>
      <c r="L2038" s="102">
        <v>79</v>
      </c>
    </row>
    <row r="2039" spans="1:12" s="106" customFormat="1" x14ac:dyDescent="0.25">
      <c r="A2039" s="98" t="s">
        <v>3793</v>
      </c>
      <c r="B2039" s="99" t="s">
        <v>572</v>
      </c>
      <c r="C2039" s="100">
        <v>3956</v>
      </c>
      <c r="D2039" s="101">
        <v>0</v>
      </c>
      <c r="E2039" s="102">
        <v>728</v>
      </c>
      <c r="F2039" s="103">
        <v>3149</v>
      </c>
      <c r="G2039" s="101">
        <v>0</v>
      </c>
      <c r="H2039" s="104">
        <v>862</v>
      </c>
      <c r="I2039" s="100">
        <v>807</v>
      </c>
      <c r="J2039" s="105">
        <v>244</v>
      </c>
      <c r="K2039" s="101">
        <v>0.25600000000000001</v>
      </c>
      <c r="L2039" s="102">
        <v>149</v>
      </c>
    </row>
    <row r="2040" spans="1:12" s="106" customFormat="1" x14ac:dyDescent="0.25">
      <c r="A2040" s="98" t="s">
        <v>3794</v>
      </c>
      <c r="B2040" s="99" t="s">
        <v>3795</v>
      </c>
      <c r="C2040" s="100">
        <v>4994</v>
      </c>
      <c r="D2040" s="101">
        <v>0</v>
      </c>
      <c r="E2040" s="102">
        <v>575</v>
      </c>
      <c r="F2040" s="103">
        <v>4154</v>
      </c>
      <c r="G2040" s="101">
        <v>0</v>
      </c>
      <c r="H2040" s="104">
        <v>670</v>
      </c>
      <c r="I2040" s="100">
        <v>840</v>
      </c>
      <c r="J2040" s="105">
        <v>241</v>
      </c>
      <c r="K2040" s="101">
        <v>0.20200000000000001</v>
      </c>
      <c r="L2040" s="102">
        <v>200</v>
      </c>
    </row>
    <row r="2041" spans="1:12" s="106" customFormat="1" x14ac:dyDescent="0.25">
      <c r="A2041" s="98" t="s">
        <v>3796</v>
      </c>
      <c r="B2041" s="99" t="s">
        <v>3120</v>
      </c>
      <c r="C2041" s="100">
        <v>10663</v>
      </c>
      <c r="D2041" s="101">
        <v>1E-3</v>
      </c>
      <c r="E2041" s="102">
        <v>231</v>
      </c>
      <c r="F2041" s="103">
        <v>7515</v>
      </c>
      <c r="G2041" s="101">
        <v>1E-3</v>
      </c>
      <c r="H2041" s="104">
        <v>330</v>
      </c>
      <c r="I2041" s="100">
        <v>3148</v>
      </c>
      <c r="J2041" s="105">
        <v>40</v>
      </c>
      <c r="K2041" s="101">
        <v>0.41899999999999998</v>
      </c>
      <c r="L2041" s="102">
        <v>55</v>
      </c>
    </row>
    <row r="2042" spans="1:12" s="106" customFormat="1" x14ac:dyDescent="0.25">
      <c r="A2042" s="98" t="s">
        <v>3797</v>
      </c>
      <c r="B2042" s="99" t="s">
        <v>3798</v>
      </c>
      <c r="C2042" s="100">
        <v>2469</v>
      </c>
      <c r="D2042" s="101">
        <v>0</v>
      </c>
      <c r="E2042" s="102">
        <v>1070</v>
      </c>
      <c r="F2042" s="103">
        <v>2312</v>
      </c>
      <c r="G2042" s="101">
        <v>0</v>
      </c>
      <c r="H2042" s="104">
        <v>1102</v>
      </c>
      <c r="I2042" s="100">
        <v>157</v>
      </c>
      <c r="J2042" s="105">
        <v>611</v>
      </c>
      <c r="K2042" s="101">
        <v>6.8000000000000005E-2</v>
      </c>
      <c r="L2042" s="102">
        <v>670</v>
      </c>
    </row>
    <row r="2043" spans="1:12" s="106" customFormat="1" x14ac:dyDescent="0.25">
      <c r="A2043" s="98" t="s">
        <v>3799</v>
      </c>
      <c r="B2043" s="99" t="s">
        <v>3800</v>
      </c>
      <c r="C2043" s="100">
        <v>1021</v>
      </c>
      <c r="D2043" s="101">
        <v>0</v>
      </c>
      <c r="E2043" s="102">
        <v>1783</v>
      </c>
      <c r="F2043" s="103">
        <v>1104</v>
      </c>
      <c r="G2043" s="101">
        <v>0</v>
      </c>
      <c r="H2043" s="104">
        <v>1727</v>
      </c>
      <c r="I2043" s="100">
        <v>-83</v>
      </c>
      <c r="J2043" s="105">
        <v>1933</v>
      </c>
      <c r="K2043" s="101">
        <v>-7.4999999999999997E-2</v>
      </c>
      <c r="L2043" s="102">
        <v>2058</v>
      </c>
    </row>
    <row r="2044" spans="1:12" s="106" customFormat="1" x14ac:dyDescent="0.25">
      <c r="A2044" s="98" t="s">
        <v>3801</v>
      </c>
      <c r="B2044" s="99" t="s">
        <v>1045</v>
      </c>
      <c r="C2044" s="100">
        <v>1530</v>
      </c>
      <c r="D2044" s="101">
        <v>0</v>
      </c>
      <c r="E2044" s="102">
        <v>1462</v>
      </c>
      <c r="F2044" s="103">
        <v>1292</v>
      </c>
      <c r="G2044" s="101">
        <v>0</v>
      </c>
      <c r="H2044" s="104">
        <v>1591</v>
      </c>
      <c r="I2044" s="100">
        <v>238</v>
      </c>
      <c r="J2044" s="105">
        <v>489</v>
      </c>
      <c r="K2044" s="101">
        <v>0.184</v>
      </c>
      <c r="L2044" s="102">
        <v>230</v>
      </c>
    </row>
    <row r="2045" spans="1:12" s="106" customFormat="1" x14ac:dyDescent="0.25">
      <c r="A2045" s="98" t="s">
        <v>3802</v>
      </c>
      <c r="B2045" s="99" t="s">
        <v>3803</v>
      </c>
      <c r="C2045" s="100">
        <v>3312</v>
      </c>
      <c r="D2045" s="101">
        <v>0</v>
      </c>
      <c r="E2045" s="102">
        <v>844</v>
      </c>
      <c r="F2045" s="103">
        <v>3145</v>
      </c>
      <c r="G2045" s="101">
        <v>0</v>
      </c>
      <c r="H2045" s="104">
        <v>863</v>
      </c>
      <c r="I2045" s="100">
        <v>167</v>
      </c>
      <c r="J2045" s="105">
        <v>588</v>
      </c>
      <c r="K2045" s="101">
        <v>5.2999999999999999E-2</v>
      </c>
      <c r="L2045" s="102">
        <v>784</v>
      </c>
    </row>
    <row r="2046" spans="1:12" s="106" customFormat="1" x14ac:dyDescent="0.25">
      <c r="A2046" s="98" t="s">
        <v>3804</v>
      </c>
      <c r="B2046" s="99" t="s">
        <v>1642</v>
      </c>
      <c r="C2046" s="100">
        <v>485</v>
      </c>
      <c r="D2046" s="101">
        <v>0</v>
      </c>
      <c r="E2046" s="102">
        <v>2211</v>
      </c>
      <c r="F2046" s="103">
        <v>385</v>
      </c>
      <c r="G2046" s="101">
        <v>0</v>
      </c>
      <c r="H2046" s="104">
        <v>2320</v>
      </c>
      <c r="I2046" s="100">
        <v>100</v>
      </c>
      <c r="J2046" s="105">
        <v>749</v>
      </c>
      <c r="K2046" s="101">
        <v>0.26</v>
      </c>
      <c r="L2046" s="102">
        <v>145</v>
      </c>
    </row>
    <row r="2047" spans="1:12" s="106" customFormat="1" x14ac:dyDescent="0.25">
      <c r="A2047" s="98" t="s">
        <v>3805</v>
      </c>
      <c r="B2047" s="99" t="s">
        <v>3806</v>
      </c>
      <c r="C2047" s="100">
        <v>2475</v>
      </c>
      <c r="D2047" s="101">
        <v>0</v>
      </c>
      <c r="E2047" s="102">
        <v>1067</v>
      </c>
      <c r="F2047" s="103">
        <v>2088</v>
      </c>
      <c r="G2047" s="101">
        <v>0</v>
      </c>
      <c r="H2047" s="104">
        <v>1198</v>
      </c>
      <c r="I2047" s="100">
        <v>387</v>
      </c>
      <c r="J2047" s="105">
        <v>373</v>
      </c>
      <c r="K2047" s="101">
        <v>0.185</v>
      </c>
      <c r="L2047" s="102">
        <v>227</v>
      </c>
    </row>
    <row r="2048" spans="1:12" s="106" customFormat="1" x14ac:dyDescent="0.25">
      <c r="A2048" s="98" t="s">
        <v>3807</v>
      </c>
      <c r="B2048" s="99" t="s">
        <v>3808</v>
      </c>
      <c r="C2048" s="100">
        <v>2323</v>
      </c>
      <c r="D2048" s="101">
        <v>0</v>
      </c>
      <c r="E2048" s="102">
        <v>1127</v>
      </c>
      <c r="F2048" s="103">
        <v>2430</v>
      </c>
      <c r="G2048" s="101">
        <v>0</v>
      </c>
      <c r="H2048" s="104">
        <v>1066</v>
      </c>
      <c r="I2048" s="100">
        <v>-107</v>
      </c>
      <c r="J2048" s="105">
        <v>2043</v>
      </c>
      <c r="K2048" s="101">
        <v>-4.3999999999999997E-2</v>
      </c>
      <c r="L2048" s="102">
        <v>1768</v>
      </c>
    </row>
    <row r="2049" spans="1:12" s="90" customFormat="1" ht="12.75" x14ac:dyDescent="0.2">
      <c r="A2049" s="91" t="s">
        <v>3809</v>
      </c>
      <c r="B2049" s="90" t="s">
        <v>3810</v>
      </c>
      <c r="C2049" s="92">
        <v>17457</v>
      </c>
      <c r="D2049" s="93">
        <v>1E-3</v>
      </c>
      <c r="E2049" s="94" t="s">
        <v>10</v>
      </c>
      <c r="F2049" s="95">
        <v>18080</v>
      </c>
      <c r="G2049" s="93">
        <v>1E-3</v>
      </c>
      <c r="H2049" s="96" t="s">
        <v>10</v>
      </c>
      <c r="I2049" s="92">
        <v>-623</v>
      </c>
      <c r="J2049" s="97" t="s">
        <v>10</v>
      </c>
      <c r="K2049" s="93">
        <v>-3.4000000000000002E-2</v>
      </c>
      <c r="L2049" s="94" t="s">
        <v>10</v>
      </c>
    </row>
    <row r="2050" spans="1:12" s="106" customFormat="1" x14ac:dyDescent="0.25">
      <c r="A2050" s="98" t="s">
        <v>3811</v>
      </c>
      <c r="B2050" s="99" t="s">
        <v>3812</v>
      </c>
      <c r="C2050" s="100">
        <v>242</v>
      </c>
      <c r="D2050" s="101">
        <v>0</v>
      </c>
      <c r="E2050" s="102">
        <v>2421</v>
      </c>
      <c r="F2050" s="103">
        <v>226</v>
      </c>
      <c r="G2050" s="101">
        <v>0</v>
      </c>
      <c r="H2050" s="104">
        <v>2450</v>
      </c>
      <c r="I2050" s="100">
        <v>16</v>
      </c>
      <c r="J2050" s="105">
        <v>1134</v>
      </c>
      <c r="K2050" s="101">
        <v>7.0999999999999994E-2</v>
      </c>
      <c r="L2050" s="102">
        <v>642</v>
      </c>
    </row>
    <row r="2051" spans="1:12" s="106" customFormat="1" x14ac:dyDescent="0.25">
      <c r="A2051" s="98" t="s">
        <v>3813</v>
      </c>
      <c r="B2051" s="99" t="s">
        <v>3814</v>
      </c>
      <c r="C2051" s="100">
        <v>422</v>
      </c>
      <c r="D2051" s="101">
        <v>0</v>
      </c>
      <c r="E2051" s="102">
        <v>2268</v>
      </c>
      <c r="F2051" s="103">
        <v>402</v>
      </c>
      <c r="G2051" s="101">
        <v>0</v>
      </c>
      <c r="H2051" s="104">
        <v>2303</v>
      </c>
      <c r="I2051" s="100">
        <v>20</v>
      </c>
      <c r="J2051" s="105">
        <v>1105</v>
      </c>
      <c r="K2051" s="101">
        <v>0.05</v>
      </c>
      <c r="L2051" s="102">
        <v>809</v>
      </c>
    </row>
    <row r="2052" spans="1:12" s="106" customFormat="1" x14ac:dyDescent="0.25">
      <c r="A2052" s="98" t="s">
        <v>3815</v>
      </c>
      <c r="B2052" s="99" t="s">
        <v>3816</v>
      </c>
      <c r="C2052" s="100">
        <v>562</v>
      </c>
      <c r="D2052" s="101">
        <v>0</v>
      </c>
      <c r="E2052" s="102">
        <v>2133</v>
      </c>
      <c r="F2052" s="103">
        <v>623</v>
      </c>
      <c r="G2052" s="101">
        <v>0</v>
      </c>
      <c r="H2052" s="104">
        <v>2101</v>
      </c>
      <c r="I2052" s="100">
        <v>-61</v>
      </c>
      <c r="J2052" s="105">
        <v>1821</v>
      </c>
      <c r="K2052" s="101">
        <v>-9.8000000000000004E-2</v>
      </c>
      <c r="L2052" s="102">
        <v>2239</v>
      </c>
    </row>
    <row r="2053" spans="1:12" s="106" customFormat="1" x14ac:dyDescent="0.25">
      <c r="A2053" s="98" t="s">
        <v>3817</v>
      </c>
      <c r="B2053" s="99" t="s">
        <v>3818</v>
      </c>
      <c r="C2053" s="100">
        <v>684</v>
      </c>
      <c r="D2053" s="101">
        <v>0</v>
      </c>
      <c r="E2053" s="102">
        <v>2041</v>
      </c>
      <c r="F2053" s="103">
        <v>687</v>
      </c>
      <c r="G2053" s="101">
        <v>0</v>
      </c>
      <c r="H2053" s="104">
        <v>2043</v>
      </c>
      <c r="I2053" s="100">
        <v>-3</v>
      </c>
      <c r="J2053" s="105">
        <v>1308</v>
      </c>
      <c r="K2053" s="101">
        <v>-4.0000000000000001E-3</v>
      </c>
      <c r="L2053" s="102">
        <v>1326</v>
      </c>
    </row>
    <row r="2054" spans="1:12" s="106" customFormat="1" x14ac:dyDescent="0.25">
      <c r="A2054" s="98" t="s">
        <v>3819</v>
      </c>
      <c r="B2054" s="99" t="s">
        <v>3820</v>
      </c>
      <c r="C2054" s="100">
        <v>199</v>
      </c>
      <c r="D2054" s="101">
        <v>0</v>
      </c>
      <c r="E2054" s="102">
        <v>2464</v>
      </c>
      <c r="F2054" s="103">
        <v>168</v>
      </c>
      <c r="G2054" s="101">
        <v>0</v>
      </c>
      <c r="H2054" s="104">
        <v>2494</v>
      </c>
      <c r="I2054" s="100">
        <v>31</v>
      </c>
      <c r="J2054" s="105">
        <v>1035</v>
      </c>
      <c r="K2054" s="101">
        <v>0.185</v>
      </c>
      <c r="L2054" s="102">
        <v>227</v>
      </c>
    </row>
    <row r="2055" spans="1:12" s="106" customFormat="1" x14ac:dyDescent="0.25">
      <c r="A2055" s="98" t="s">
        <v>3821</v>
      </c>
      <c r="B2055" s="99" t="s">
        <v>3822</v>
      </c>
      <c r="C2055" s="100">
        <v>2546</v>
      </c>
      <c r="D2055" s="101">
        <v>0</v>
      </c>
      <c r="E2055" s="102">
        <v>1041</v>
      </c>
      <c r="F2055" s="103">
        <v>2650</v>
      </c>
      <c r="G2055" s="101">
        <v>0</v>
      </c>
      <c r="H2055" s="104">
        <v>994</v>
      </c>
      <c r="I2055" s="100">
        <v>-104</v>
      </c>
      <c r="J2055" s="105">
        <v>2030</v>
      </c>
      <c r="K2055" s="101">
        <v>-3.9E-2</v>
      </c>
      <c r="L2055" s="102">
        <v>1712</v>
      </c>
    </row>
    <row r="2056" spans="1:12" s="106" customFormat="1" x14ac:dyDescent="0.25">
      <c r="A2056" s="98" t="s">
        <v>3823</v>
      </c>
      <c r="B2056" s="99" t="s">
        <v>3824</v>
      </c>
      <c r="C2056" s="100">
        <v>889</v>
      </c>
      <c r="D2056" s="101">
        <v>0</v>
      </c>
      <c r="E2056" s="102">
        <v>1883</v>
      </c>
      <c r="F2056" s="103">
        <v>941</v>
      </c>
      <c r="G2056" s="101">
        <v>0</v>
      </c>
      <c r="H2056" s="104">
        <v>1844</v>
      </c>
      <c r="I2056" s="100">
        <v>-52</v>
      </c>
      <c r="J2056" s="105">
        <v>1761</v>
      </c>
      <c r="K2056" s="101">
        <v>-5.5E-2</v>
      </c>
      <c r="L2056" s="102">
        <v>1885</v>
      </c>
    </row>
    <row r="2057" spans="1:12" s="106" customFormat="1" x14ac:dyDescent="0.25">
      <c r="A2057" s="98" t="s">
        <v>3825</v>
      </c>
      <c r="B2057" s="99" t="s">
        <v>3826</v>
      </c>
      <c r="C2057" s="100">
        <v>1149</v>
      </c>
      <c r="D2057" s="101">
        <v>0</v>
      </c>
      <c r="E2057" s="102">
        <v>1697</v>
      </c>
      <c r="F2057" s="103">
        <v>1325</v>
      </c>
      <c r="G2057" s="101">
        <v>0</v>
      </c>
      <c r="H2057" s="104">
        <v>1571</v>
      </c>
      <c r="I2057" s="100">
        <v>-176</v>
      </c>
      <c r="J2057" s="105">
        <v>2238</v>
      </c>
      <c r="K2057" s="101">
        <v>-0.13300000000000001</v>
      </c>
      <c r="L2057" s="102">
        <v>2407</v>
      </c>
    </row>
    <row r="2058" spans="1:12" s="106" customFormat="1" x14ac:dyDescent="0.25">
      <c r="A2058" s="98" t="s">
        <v>3827</v>
      </c>
      <c r="B2058" s="99" t="s">
        <v>3828</v>
      </c>
      <c r="C2058" s="100">
        <v>799</v>
      </c>
      <c r="D2058" s="101">
        <v>0</v>
      </c>
      <c r="E2058" s="102">
        <v>1948</v>
      </c>
      <c r="F2058" s="103">
        <v>789</v>
      </c>
      <c r="G2058" s="101">
        <v>0</v>
      </c>
      <c r="H2058" s="104">
        <v>1964</v>
      </c>
      <c r="I2058" s="100">
        <v>10</v>
      </c>
      <c r="J2058" s="105">
        <v>1193</v>
      </c>
      <c r="K2058" s="101">
        <v>1.2999999999999999E-2</v>
      </c>
      <c r="L2058" s="102">
        <v>1146</v>
      </c>
    </row>
    <row r="2059" spans="1:12" s="106" customFormat="1" x14ac:dyDescent="0.25">
      <c r="A2059" s="98" t="s">
        <v>3829</v>
      </c>
      <c r="B2059" s="99" t="s">
        <v>276</v>
      </c>
      <c r="C2059" s="100">
        <v>1037</v>
      </c>
      <c r="D2059" s="101">
        <v>0</v>
      </c>
      <c r="E2059" s="102">
        <v>1773</v>
      </c>
      <c r="F2059" s="103">
        <v>1093</v>
      </c>
      <c r="G2059" s="101">
        <v>0</v>
      </c>
      <c r="H2059" s="104">
        <v>1736</v>
      </c>
      <c r="I2059" s="100">
        <v>-56</v>
      </c>
      <c r="J2059" s="105">
        <v>1794</v>
      </c>
      <c r="K2059" s="101">
        <v>-5.0999999999999997E-2</v>
      </c>
      <c r="L2059" s="102">
        <v>1842</v>
      </c>
    </row>
    <row r="2060" spans="1:12" s="106" customFormat="1" x14ac:dyDescent="0.25">
      <c r="A2060" s="98" t="s">
        <v>3830</v>
      </c>
      <c r="B2060" s="99" t="s">
        <v>3831</v>
      </c>
      <c r="C2060" s="100">
        <v>589</v>
      </c>
      <c r="D2060" s="101">
        <v>0</v>
      </c>
      <c r="E2060" s="102">
        <v>2115</v>
      </c>
      <c r="F2060" s="103">
        <v>622</v>
      </c>
      <c r="G2060" s="101">
        <v>0</v>
      </c>
      <c r="H2060" s="104">
        <v>2103</v>
      </c>
      <c r="I2060" s="100">
        <v>-33</v>
      </c>
      <c r="J2060" s="105">
        <v>1601</v>
      </c>
      <c r="K2060" s="101">
        <v>-5.2999999999999999E-2</v>
      </c>
      <c r="L2060" s="102">
        <v>1864</v>
      </c>
    </row>
    <row r="2061" spans="1:12" s="106" customFormat="1" x14ac:dyDescent="0.25">
      <c r="A2061" s="98" t="s">
        <v>3832</v>
      </c>
      <c r="B2061" s="99" t="s">
        <v>3833</v>
      </c>
      <c r="C2061" s="100">
        <v>386</v>
      </c>
      <c r="D2061" s="101">
        <v>0</v>
      </c>
      <c r="E2061" s="102">
        <v>2301</v>
      </c>
      <c r="F2061" s="103">
        <v>453</v>
      </c>
      <c r="G2061" s="101">
        <v>0</v>
      </c>
      <c r="H2061" s="104">
        <v>2251</v>
      </c>
      <c r="I2061" s="100">
        <v>-67</v>
      </c>
      <c r="J2061" s="105">
        <v>1856</v>
      </c>
      <c r="K2061" s="101">
        <v>-0.14799999999999999</v>
      </c>
      <c r="L2061" s="102">
        <v>2438</v>
      </c>
    </row>
    <row r="2062" spans="1:12" s="106" customFormat="1" x14ac:dyDescent="0.25">
      <c r="A2062" s="98" t="s">
        <v>3834</v>
      </c>
      <c r="B2062" s="99" t="s">
        <v>3835</v>
      </c>
      <c r="C2062" s="100">
        <v>437</v>
      </c>
      <c r="D2062" s="101">
        <v>0</v>
      </c>
      <c r="E2062" s="102">
        <v>2258</v>
      </c>
      <c r="F2062" s="103">
        <v>390</v>
      </c>
      <c r="G2062" s="101">
        <v>0</v>
      </c>
      <c r="H2062" s="104">
        <v>2315</v>
      </c>
      <c r="I2062" s="100">
        <v>47</v>
      </c>
      <c r="J2062" s="105">
        <v>950</v>
      </c>
      <c r="K2062" s="101">
        <v>0.121</v>
      </c>
      <c r="L2062" s="102">
        <v>403</v>
      </c>
    </row>
    <row r="2063" spans="1:12" s="106" customFormat="1" x14ac:dyDescent="0.25">
      <c r="A2063" s="98" t="s">
        <v>3836</v>
      </c>
      <c r="B2063" s="99" t="s">
        <v>3294</v>
      </c>
      <c r="C2063" s="100">
        <v>312</v>
      </c>
      <c r="D2063" s="101">
        <v>0</v>
      </c>
      <c r="E2063" s="102">
        <v>2367</v>
      </c>
      <c r="F2063" s="103">
        <v>307</v>
      </c>
      <c r="G2063" s="101">
        <v>0</v>
      </c>
      <c r="H2063" s="104">
        <v>2376</v>
      </c>
      <c r="I2063" s="100">
        <v>5</v>
      </c>
      <c r="J2063" s="105">
        <v>1231</v>
      </c>
      <c r="K2063" s="101">
        <v>1.6E-2</v>
      </c>
      <c r="L2063" s="102">
        <v>1116</v>
      </c>
    </row>
    <row r="2064" spans="1:12" s="106" customFormat="1" x14ac:dyDescent="0.25">
      <c r="A2064" s="98" t="s">
        <v>3837</v>
      </c>
      <c r="B2064" s="99" t="s">
        <v>3838</v>
      </c>
      <c r="C2064" s="100">
        <v>139</v>
      </c>
      <c r="D2064" s="101">
        <v>0</v>
      </c>
      <c r="E2064" s="102">
        <v>2514</v>
      </c>
      <c r="F2064" s="103">
        <v>159</v>
      </c>
      <c r="G2064" s="101">
        <v>0</v>
      </c>
      <c r="H2064" s="104">
        <v>2500</v>
      </c>
      <c r="I2064" s="100">
        <v>-20</v>
      </c>
      <c r="J2064" s="105">
        <v>1497</v>
      </c>
      <c r="K2064" s="101">
        <v>-0.126</v>
      </c>
      <c r="L2064" s="102">
        <v>2382</v>
      </c>
    </row>
    <row r="2065" spans="1:12" s="106" customFormat="1" x14ac:dyDescent="0.25">
      <c r="A2065" s="98" t="s">
        <v>3839</v>
      </c>
      <c r="B2065" s="99" t="s">
        <v>3840</v>
      </c>
      <c r="C2065" s="100">
        <v>278</v>
      </c>
      <c r="D2065" s="101">
        <v>0</v>
      </c>
      <c r="E2065" s="102">
        <v>2390</v>
      </c>
      <c r="F2065" s="103">
        <v>251</v>
      </c>
      <c r="G2065" s="101">
        <v>0</v>
      </c>
      <c r="H2065" s="104">
        <v>2425</v>
      </c>
      <c r="I2065" s="100">
        <v>27</v>
      </c>
      <c r="J2065" s="105">
        <v>1052</v>
      </c>
      <c r="K2065" s="101">
        <v>0.108</v>
      </c>
      <c r="L2065" s="102">
        <v>449</v>
      </c>
    </row>
    <row r="2066" spans="1:12" s="106" customFormat="1" x14ac:dyDescent="0.25">
      <c r="A2066" s="98" t="s">
        <v>3841</v>
      </c>
      <c r="B2066" s="99" t="s">
        <v>802</v>
      </c>
      <c r="C2066" s="100">
        <v>324</v>
      </c>
      <c r="D2066" s="101">
        <v>0</v>
      </c>
      <c r="E2066" s="102">
        <v>2355</v>
      </c>
      <c r="F2066" s="103">
        <v>292</v>
      </c>
      <c r="G2066" s="101">
        <v>0</v>
      </c>
      <c r="H2066" s="104">
        <v>2391</v>
      </c>
      <c r="I2066" s="100">
        <v>32</v>
      </c>
      <c r="J2066" s="105">
        <v>1028</v>
      </c>
      <c r="K2066" s="101">
        <v>0.11</v>
      </c>
      <c r="L2066" s="102">
        <v>443</v>
      </c>
    </row>
    <row r="2067" spans="1:12" s="106" customFormat="1" x14ac:dyDescent="0.25">
      <c r="A2067" s="98" t="s">
        <v>3842</v>
      </c>
      <c r="B2067" s="99" t="s">
        <v>3843</v>
      </c>
      <c r="C2067" s="100">
        <v>86</v>
      </c>
      <c r="D2067" s="101">
        <v>0</v>
      </c>
      <c r="E2067" s="102">
        <v>2541</v>
      </c>
      <c r="F2067" s="103">
        <v>80</v>
      </c>
      <c r="G2067" s="101">
        <v>0</v>
      </c>
      <c r="H2067" s="104">
        <v>2548</v>
      </c>
      <c r="I2067" s="100">
        <v>6</v>
      </c>
      <c r="J2067" s="105">
        <v>1220</v>
      </c>
      <c r="K2067" s="101">
        <v>7.4999999999999997E-2</v>
      </c>
      <c r="L2067" s="102">
        <v>619</v>
      </c>
    </row>
    <row r="2068" spans="1:12" s="106" customFormat="1" x14ac:dyDescent="0.25">
      <c r="A2068" s="98" t="s">
        <v>3844</v>
      </c>
      <c r="B2068" s="99" t="s">
        <v>1298</v>
      </c>
      <c r="C2068" s="100">
        <v>228</v>
      </c>
      <c r="D2068" s="101">
        <v>0</v>
      </c>
      <c r="E2068" s="102">
        <v>2437</v>
      </c>
      <c r="F2068" s="103">
        <v>223</v>
      </c>
      <c r="G2068" s="101">
        <v>0</v>
      </c>
      <c r="H2068" s="104">
        <v>2453</v>
      </c>
      <c r="I2068" s="100">
        <v>5</v>
      </c>
      <c r="J2068" s="105">
        <v>1231</v>
      </c>
      <c r="K2068" s="101">
        <v>2.1999999999999999E-2</v>
      </c>
      <c r="L2068" s="102">
        <v>1057</v>
      </c>
    </row>
    <row r="2069" spans="1:12" s="106" customFormat="1" x14ac:dyDescent="0.25">
      <c r="A2069" s="98" t="s">
        <v>3845</v>
      </c>
      <c r="B2069" s="99" t="s">
        <v>3846</v>
      </c>
      <c r="C2069" s="100">
        <v>1197</v>
      </c>
      <c r="D2069" s="101">
        <v>0</v>
      </c>
      <c r="E2069" s="102">
        <v>1668</v>
      </c>
      <c r="F2069" s="103">
        <v>1348</v>
      </c>
      <c r="G2069" s="101">
        <v>0</v>
      </c>
      <c r="H2069" s="104">
        <v>1551</v>
      </c>
      <c r="I2069" s="100">
        <v>-151</v>
      </c>
      <c r="J2069" s="105">
        <v>2192</v>
      </c>
      <c r="K2069" s="101">
        <v>-0.112</v>
      </c>
      <c r="L2069" s="102">
        <v>2328</v>
      </c>
    </row>
    <row r="2070" spans="1:12" s="106" customFormat="1" x14ac:dyDescent="0.25">
      <c r="A2070" s="98" t="s">
        <v>3847</v>
      </c>
      <c r="B2070" s="99" t="s">
        <v>3848</v>
      </c>
      <c r="C2070" s="100">
        <v>866</v>
      </c>
      <c r="D2070" s="101">
        <v>0</v>
      </c>
      <c r="E2070" s="102">
        <v>1901</v>
      </c>
      <c r="F2070" s="103">
        <v>907</v>
      </c>
      <c r="G2070" s="101">
        <v>0</v>
      </c>
      <c r="H2070" s="104">
        <v>1872</v>
      </c>
      <c r="I2070" s="100">
        <v>-41</v>
      </c>
      <c r="J2070" s="105">
        <v>1680</v>
      </c>
      <c r="K2070" s="101">
        <v>-4.4999999999999998E-2</v>
      </c>
      <c r="L2070" s="102">
        <v>1777</v>
      </c>
    </row>
    <row r="2071" spans="1:12" s="106" customFormat="1" x14ac:dyDescent="0.25">
      <c r="A2071" s="98" t="s">
        <v>3849</v>
      </c>
      <c r="B2071" s="99" t="s">
        <v>3850</v>
      </c>
      <c r="C2071" s="100">
        <v>1127</v>
      </c>
      <c r="D2071" s="101">
        <v>0</v>
      </c>
      <c r="E2071" s="102">
        <v>1709</v>
      </c>
      <c r="F2071" s="103">
        <v>1250</v>
      </c>
      <c r="G2071" s="101">
        <v>0</v>
      </c>
      <c r="H2071" s="104">
        <v>1625</v>
      </c>
      <c r="I2071" s="100">
        <v>-123</v>
      </c>
      <c r="J2071" s="105">
        <v>2114</v>
      </c>
      <c r="K2071" s="101">
        <v>-9.8000000000000004E-2</v>
      </c>
      <c r="L2071" s="102">
        <v>2239</v>
      </c>
    </row>
    <row r="2072" spans="1:12" s="106" customFormat="1" x14ac:dyDescent="0.25">
      <c r="A2072" s="98" t="s">
        <v>3851</v>
      </c>
      <c r="B2072" s="99" t="s">
        <v>3852</v>
      </c>
      <c r="C2072" s="100">
        <v>74</v>
      </c>
      <c r="D2072" s="101">
        <v>0</v>
      </c>
      <c r="E2072" s="102">
        <v>2546</v>
      </c>
      <c r="F2072" s="103">
        <v>74</v>
      </c>
      <c r="G2072" s="101">
        <v>0</v>
      </c>
      <c r="H2072" s="104">
        <v>2552</v>
      </c>
      <c r="I2072" s="100">
        <v>0</v>
      </c>
      <c r="J2072" s="105">
        <v>1271</v>
      </c>
      <c r="K2072" s="101">
        <v>0</v>
      </c>
      <c r="L2072" s="102">
        <v>1270</v>
      </c>
    </row>
    <row r="2073" spans="1:12" s="106" customFormat="1" x14ac:dyDescent="0.25">
      <c r="A2073" s="98" t="s">
        <v>3853</v>
      </c>
      <c r="B2073" s="99" t="s">
        <v>1197</v>
      </c>
      <c r="C2073" s="100">
        <v>188</v>
      </c>
      <c r="D2073" s="101">
        <v>0</v>
      </c>
      <c r="E2073" s="102">
        <v>2476</v>
      </c>
      <c r="F2073" s="103">
        <v>112</v>
      </c>
      <c r="G2073" s="101">
        <v>0</v>
      </c>
      <c r="H2073" s="104">
        <v>2529</v>
      </c>
      <c r="I2073" s="100">
        <v>76</v>
      </c>
      <c r="J2073" s="105">
        <v>828</v>
      </c>
      <c r="K2073" s="101">
        <v>0.67900000000000005</v>
      </c>
      <c r="L2073" s="102">
        <v>22</v>
      </c>
    </row>
    <row r="2074" spans="1:12" s="106" customFormat="1" x14ac:dyDescent="0.25">
      <c r="A2074" s="98" t="s">
        <v>3854</v>
      </c>
      <c r="B2074" s="99" t="s">
        <v>3855</v>
      </c>
      <c r="C2074" s="100">
        <v>872</v>
      </c>
      <c r="D2074" s="101">
        <v>0</v>
      </c>
      <c r="E2074" s="102">
        <v>1894</v>
      </c>
      <c r="F2074" s="103">
        <v>775</v>
      </c>
      <c r="G2074" s="101">
        <v>0</v>
      </c>
      <c r="H2074" s="104">
        <v>1972</v>
      </c>
      <c r="I2074" s="100">
        <v>97</v>
      </c>
      <c r="J2074" s="105">
        <v>755</v>
      </c>
      <c r="K2074" s="101">
        <v>0.125</v>
      </c>
      <c r="L2074" s="102">
        <v>383</v>
      </c>
    </row>
    <row r="2075" spans="1:12" s="106" customFormat="1" x14ac:dyDescent="0.25">
      <c r="A2075" s="98" t="s">
        <v>3856</v>
      </c>
      <c r="B2075" s="99" t="s">
        <v>3857</v>
      </c>
      <c r="C2075" s="100">
        <v>77</v>
      </c>
      <c r="D2075" s="101">
        <v>0</v>
      </c>
      <c r="E2075" s="102">
        <v>2544</v>
      </c>
      <c r="F2075" s="103">
        <v>61</v>
      </c>
      <c r="G2075" s="101">
        <v>0</v>
      </c>
      <c r="H2075" s="104">
        <v>2556</v>
      </c>
      <c r="I2075" s="100">
        <v>16</v>
      </c>
      <c r="J2075" s="105">
        <v>1134</v>
      </c>
      <c r="K2075" s="101">
        <v>0.26200000000000001</v>
      </c>
      <c r="L2075" s="102">
        <v>142</v>
      </c>
    </row>
    <row r="2076" spans="1:12" s="106" customFormat="1" x14ac:dyDescent="0.25">
      <c r="A2076" s="98" t="s">
        <v>3858</v>
      </c>
      <c r="B2076" s="99" t="s">
        <v>3859</v>
      </c>
      <c r="C2076" s="100">
        <v>621</v>
      </c>
      <c r="D2076" s="101">
        <v>0</v>
      </c>
      <c r="E2076" s="102">
        <v>2092</v>
      </c>
      <c r="F2076" s="103">
        <v>684</v>
      </c>
      <c r="G2076" s="101">
        <v>0</v>
      </c>
      <c r="H2076" s="104">
        <v>2047</v>
      </c>
      <c r="I2076" s="100">
        <v>-63</v>
      </c>
      <c r="J2076" s="105">
        <v>1838</v>
      </c>
      <c r="K2076" s="101">
        <v>-9.1999999999999998E-2</v>
      </c>
      <c r="L2076" s="102">
        <v>2193</v>
      </c>
    </row>
    <row r="2077" spans="1:12" s="106" customFormat="1" x14ac:dyDescent="0.25">
      <c r="A2077" s="98" t="s">
        <v>3860</v>
      </c>
      <c r="B2077" s="99" t="s">
        <v>3861</v>
      </c>
      <c r="C2077" s="100">
        <v>635</v>
      </c>
      <c r="D2077" s="101">
        <v>0</v>
      </c>
      <c r="E2077" s="102">
        <v>2082</v>
      </c>
      <c r="F2077" s="103">
        <v>691</v>
      </c>
      <c r="G2077" s="101">
        <v>0</v>
      </c>
      <c r="H2077" s="104">
        <v>2041</v>
      </c>
      <c r="I2077" s="100">
        <v>-56</v>
      </c>
      <c r="J2077" s="105">
        <v>1794</v>
      </c>
      <c r="K2077" s="101">
        <v>-8.1000000000000003E-2</v>
      </c>
      <c r="L2077" s="102">
        <v>2104</v>
      </c>
    </row>
    <row r="2078" spans="1:12" s="106" customFormat="1" x14ac:dyDescent="0.25">
      <c r="A2078" s="98" t="s">
        <v>3862</v>
      </c>
      <c r="B2078" s="99" t="s">
        <v>3863</v>
      </c>
      <c r="C2078" s="100">
        <v>393</v>
      </c>
      <c r="D2078" s="101">
        <v>0</v>
      </c>
      <c r="E2078" s="102">
        <v>2295</v>
      </c>
      <c r="F2078" s="103">
        <v>392</v>
      </c>
      <c r="G2078" s="101">
        <v>0</v>
      </c>
      <c r="H2078" s="104">
        <v>2313</v>
      </c>
      <c r="I2078" s="100">
        <v>1</v>
      </c>
      <c r="J2078" s="105">
        <v>1265</v>
      </c>
      <c r="K2078" s="101">
        <v>3.0000000000000001E-3</v>
      </c>
      <c r="L2078" s="102">
        <v>1250</v>
      </c>
    </row>
    <row r="2079" spans="1:12" s="106" customFormat="1" x14ac:dyDescent="0.25">
      <c r="A2079" s="98" t="s">
        <v>3864</v>
      </c>
      <c r="B2079" s="99" t="s">
        <v>2353</v>
      </c>
      <c r="C2079" s="100">
        <v>99</v>
      </c>
      <c r="D2079" s="101">
        <v>0</v>
      </c>
      <c r="E2079" s="102">
        <v>2533</v>
      </c>
      <c r="F2079" s="103">
        <v>105</v>
      </c>
      <c r="G2079" s="101">
        <v>0</v>
      </c>
      <c r="H2079" s="104">
        <v>2533</v>
      </c>
      <c r="I2079" s="100">
        <v>-6</v>
      </c>
      <c r="J2079" s="105">
        <v>1346</v>
      </c>
      <c r="K2079" s="101">
        <v>-5.7000000000000002E-2</v>
      </c>
      <c r="L2079" s="102">
        <v>1904</v>
      </c>
    </row>
    <row r="2080" spans="1:12" s="90" customFormat="1" ht="12.75" x14ac:dyDescent="0.2">
      <c r="A2080" s="91" t="s">
        <v>3865</v>
      </c>
      <c r="B2080" s="90" t="s">
        <v>3866</v>
      </c>
      <c r="C2080" s="92">
        <v>148289</v>
      </c>
      <c r="D2080" s="93">
        <v>1.2E-2</v>
      </c>
      <c r="E2080" s="94" t="s">
        <v>10</v>
      </c>
      <c r="F2080" s="95">
        <v>150336</v>
      </c>
      <c r="G2080" s="93">
        <v>1.2E-2</v>
      </c>
      <c r="H2080" s="96" t="s">
        <v>10</v>
      </c>
      <c r="I2080" s="92">
        <v>-2047</v>
      </c>
      <c r="J2080" s="97" t="s">
        <v>10</v>
      </c>
      <c r="K2080" s="93">
        <v>-1.4E-2</v>
      </c>
      <c r="L2080" s="94" t="s">
        <v>10</v>
      </c>
    </row>
    <row r="2081" spans="1:12" s="106" customFormat="1" x14ac:dyDescent="0.25">
      <c r="A2081" s="98" t="s">
        <v>3867</v>
      </c>
      <c r="B2081" s="99" t="s">
        <v>1811</v>
      </c>
      <c r="C2081" s="100">
        <v>2817</v>
      </c>
      <c r="D2081" s="101">
        <v>0</v>
      </c>
      <c r="E2081" s="102">
        <v>956</v>
      </c>
      <c r="F2081" s="103">
        <v>3283</v>
      </c>
      <c r="G2081" s="101">
        <v>0</v>
      </c>
      <c r="H2081" s="104">
        <v>834</v>
      </c>
      <c r="I2081" s="100">
        <v>-466</v>
      </c>
      <c r="J2081" s="105">
        <v>2447</v>
      </c>
      <c r="K2081" s="101">
        <v>-0.14199999999999999</v>
      </c>
      <c r="L2081" s="102">
        <v>2429</v>
      </c>
    </row>
    <row r="2082" spans="1:12" s="106" customFormat="1" x14ac:dyDescent="0.25">
      <c r="A2082" s="98" t="s">
        <v>3868</v>
      </c>
      <c r="B2082" s="99" t="s">
        <v>3869</v>
      </c>
      <c r="C2082" s="100">
        <v>741</v>
      </c>
      <c r="D2082" s="101">
        <v>0</v>
      </c>
      <c r="E2082" s="102">
        <v>1990</v>
      </c>
      <c r="F2082" s="103">
        <v>839</v>
      </c>
      <c r="G2082" s="101">
        <v>0</v>
      </c>
      <c r="H2082" s="104">
        <v>1930</v>
      </c>
      <c r="I2082" s="100">
        <v>-98</v>
      </c>
      <c r="J2082" s="105">
        <v>2010</v>
      </c>
      <c r="K2082" s="101">
        <v>-0.11700000000000001</v>
      </c>
      <c r="L2082" s="102">
        <v>2351</v>
      </c>
    </row>
    <row r="2083" spans="1:12" s="106" customFormat="1" x14ac:dyDescent="0.25">
      <c r="A2083" s="98" t="s">
        <v>3870</v>
      </c>
      <c r="B2083" s="99" t="s">
        <v>3871</v>
      </c>
      <c r="C2083" s="100">
        <v>932</v>
      </c>
      <c r="D2083" s="101">
        <v>0</v>
      </c>
      <c r="E2083" s="102">
        <v>1847</v>
      </c>
      <c r="F2083" s="103">
        <v>967</v>
      </c>
      <c r="G2083" s="101">
        <v>0</v>
      </c>
      <c r="H2083" s="104">
        <v>1822</v>
      </c>
      <c r="I2083" s="100">
        <v>-35</v>
      </c>
      <c r="J2083" s="105">
        <v>1622</v>
      </c>
      <c r="K2083" s="101">
        <v>-3.5999999999999997E-2</v>
      </c>
      <c r="L2083" s="102">
        <v>1672</v>
      </c>
    </row>
    <row r="2084" spans="1:12" s="106" customFormat="1" x14ac:dyDescent="0.25">
      <c r="A2084" s="98" t="s">
        <v>3872</v>
      </c>
      <c r="B2084" s="99" t="s">
        <v>3873</v>
      </c>
      <c r="C2084" s="100">
        <v>924</v>
      </c>
      <c r="D2084" s="101">
        <v>0</v>
      </c>
      <c r="E2084" s="102">
        <v>1855</v>
      </c>
      <c r="F2084" s="103">
        <v>905</v>
      </c>
      <c r="G2084" s="101">
        <v>0</v>
      </c>
      <c r="H2084" s="104">
        <v>1873</v>
      </c>
      <c r="I2084" s="100">
        <v>19</v>
      </c>
      <c r="J2084" s="105">
        <v>1114</v>
      </c>
      <c r="K2084" s="101">
        <v>2.1000000000000001E-2</v>
      </c>
      <c r="L2084" s="102">
        <v>1065</v>
      </c>
    </row>
    <row r="2085" spans="1:12" s="106" customFormat="1" x14ac:dyDescent="0.25">
      <c r="A2085" s="98" t="s">
        <v>3874</v>
      </c>
      <c r="B2085" s="99" t="s">
        <v>3875</v>
      </c>
      <c r="C2085" s="100">
        <v>1840</v>
      </c>
      <c r="D2085" s="101">
        <v>0</v>
      </c>
      <c r="E2085" s="102">
        <v>1311</v>
      </c>
      <c r="F2085" s="103">
        <v>1871</v>
      </c>
      <c r="G2085" s="101">
        <v>0</v>
      </c>
      <c r="H2085" s="104">
        <v>1285</v>
      </c>
      <c r="I2085" s="100">
        <v>-31</v>
      </c>
      <c r="J2085" s="105">
        <v>1583</v>
      </c>
      <c r="K2085" s="101">
        <v>-1.7000000000000001E-2</v>
      </c>
      <c r="L2085" s="102">
        <v>1467</v>
      </c>
    </row>
    <row r="2086" spans="1:12" s="106" customFormat="1" x14ac:dyDescent="0.25">
      <c r="A2086" s="98" t="s">
        <v>3876</v>
      </c>
      <c r="B2086" s="99" t="s">
        <v>114</v>
      </c>
      <c r="C2086" s="100">
        <v>5224</v>
      </c>
      <c r="D2086" s="101">
        <v>0</v>
      </c>
      <c r="E2086" s="102">
        <v>542</v>
      </c>
      <c r="F2086" s="103">
        <v>3588</v>
      </c>
      <c r="G2086" s="101">
        <v>0</v>
      </c>
      <c r="H2086" s="104">
        <v>771</v>
      </c>
      <c r="I2086" s="100">
        <v>1636</v>
      </c>
      <c r="J2086" s="105">
        <v>131</v>
      </c>
      <c r="K2086" s="101">
        <v>0.45600000000000002</v>
      </c>
      <c r="L2086" s="102">
        <v>41</v>
      </c>
    </row>
    <row r="2087" spans="1:12" s="106" customFormat="1" x14ac:dyDescent="0.25">
      <c r="A2087" s="98" t="s">
        <v>3877</v>
      </c>
      <c r="B2087" s="99" t="s">
        <v>2493</v>
      </c>
      <c r="C2087" s="100">
        <v>1958</v>
      </c>
      <c r="D2087" s="101">
        <v>0</v>
      </c>
      <c r="E2087" s="102">
        <v>1258</v>
      </c>
      <c r="F2087" s="103">
        <v>2383</v>
      </c>
      <c r="G2087" s="101">
        <v>0</v>
      </c>
      <c r="H2087" s="104">
        <v>1078</v>
      </c>
      <c r="I2087" s="100">
        <v>-425</v>
      </c>
      <c r="J2087" s="105">
        <v>2432</v>
      </c>
      <c r="K2087" s="101">
        <v>-0.17799999999999999</v>
      </c>
      <c r="L2087" s="102">
        <v>2490</v>
      </c>
    </row>
    <row r="2088" spans="1:12" s="106" customFormat="1" x14ac:dyDescent="0.25">
      <c r="A2088" s="98" t="s">
        <v>3878</v>
      </c>
      <c r="B2088" s="99" t="s">
        <v>642</v>
      </c>
      <c r="C2088" s="100">
        <v>2281</v>
      </c>
      <c r="D2088" s="101">
        <v>0</v>
      </c>
      <c r="E2088" s="102">
        <v>1142</v>
      </c>
      <c r="F2088" s="103">
        <v>2295</v>
      </c>
      <c r="G2088" s="101">
        <v>0</v>
      </c>
      <c r="H2088" s="104">
        <v>1111</v>
      </c>
      <c r="I2088" s="100">
        <v>-14</v>
      </c>
      <c r="J2088" s="105">
        <v>1439</v>
      </c>
      <c r="K2088" s="101">
        <v>-6.0000000000000001E-3</v>
      </c>
      <c r="L2088" s="102">
        <v>1357</v>
      </c>
    </row>
    <row r="2089" spans="1:12" s="106" customFormat="1" x14ac:dyDescent="0.25">
      <c r="A2089" s="98" t="s">
        <v>3879</v>
      </c>
      <c r="B2089" s="99" t="s">
        <v>3880</v>
      </c>
      <c r="C2089" s="100">
        <v>1651</v>
      </c>
      <c r="D2089" s="101">
        <v>0</v>
      </c>
      <c r="E2089" s="102">
        <v>1397</v>
      </c>
      <c r="F2089" s="103">
        <v>1635</v>
      </c>
      <c r="G2089" s="101">
        <v>0</v>
      </c>
      <c r="H2089" s="104">
        <v>1400</v>
      </c>
      <c r="I2089" s="100">
        <v>16</v>
      </c>
      <c r="J2089" s="105">
        <v>1134</v>
      </c>
      <c r="K2089" s="101">
        <v>0.01</v>
      </c>
      <c r="L2089" s="102">
        <v>1178</v>
      </c>
    </row>
    <row r="2090" spans="1:12" s="106" customFormat="1" x14ac:dyDescent="0.25">
      <c r="A2090" s="98" t="s">
        <v>3881</v>
      </c>
      <c r="B2090" s="99" t="s">
        <v>3882</v>
      </c>
      <c r="C2090" s="100">
        <v>687</v>
      </c>
      <c r="D2090" s="101">
        <v>0</v>
      </c>
      <c r="E2090" s="102">
        <v>2040</v>
      </c>
      <c r="F2090" s="103">
        <v>528</v>
      </c>
      <c r="G2090" s="101">
        <v>0</v>
      </c>
      <c r="H2090" s="104">
        <v>2183</v>
      </c>
      <c r="I2090" s="100">
        <v>159</v>
      </c>
      <c r="J2090" s="105">
        <v>608</v>
      </c>
      <c r="K2090" s="101">
        <v>0.30099999999999999</v>
      </c>
      <c r="L2090" s="102">
        <v>116</v>
      </c>
    </row>
    <row r="2091" spans="1:12" s="106" customFormat="1" x14ac:dyDescent="0.25">
      <c r="A2091" s="98" t="s">
        <v>3883</v>
      </c>
      <c r="B2091" s="99" t="s">
        <v>3884</v>
      </c>
      <c r="C2091" s="100">
        <v>445</v>
      </c>
      <c r="D2091" s="101">
        <v>0</v>
      </c>
      <c r="E2091" s="102">
        <v>2248</v>
      </c>
      <c r="F2091" s="103">
        <v>487</v>
      </c>
      <c r="G2091" s="101">
        <v>0</v>
      </c>
      <c r="H2091" s="104">
        <v>2226</v>
      </c>
      <c r="I2091" s="100">
        <v>-42</v>
      </c>
      <c r="J2091" s="105">
        <v>1688</v>
      </c>
      <c r="K2091" s="101">
        <v>-8.5999999999999993E-2</v>
      </c>
      <c r="L2091" s="102">
        <v>2151</v>
      </c>
    </row>
    <row r="2092" spans="1:12" s="106" customFormat="1" x14ac:dyDescent="0.25">
      <c r="A2092" s="98" t="s">
        <v>3885</v>
      </c>
      <c r="B2092" s="99" t="s">
        <v>3886</v>
      </c>
      <c r="C2092" s="100">
        <v>1793</v>
      </c>
      <c r="D2092" s="101">
        <v>0</v>
      </c>
      <c r="E2092" s="102">
        <v>1336</v>
      </c>
      <c r="F2092" s="103">
        <v>1601</v>
      </c>
      <c r="G2092" s="101">
        <v>0</v>
      </c>
      <c r="H2092" s="104">
        <v>1418</v>
      </c>
      <c r="I2092" s="100">
        <v>192</v>
      </c>
      <c r="J2092" s="105">
        <v>552</v>
      </c>
      <c r="K2092" s="101">
        <v>0.12</v>
      </c>
      <c r="L2092" s="102">
        <v>407</v>
      </c>
    </row>
    <row r="2093" spans="1:12" s="106" customFormat="1" x14ac:dyDescent="0.25">
      <c r="A2093" s="98" t="s">
        <v>3887</v>
      </c>
      <c r="B2093" s="99" t="s">
        <v>3888</v>
      </c>
      <c r="C2093" s="100">
        <v>863</v>
      </c>
      <c r="D2093" s="101">
        <v>0</v>
      </c>
      <c r="E2093" s="102">
        <v>1903</v>
      </c>
      <c r="F2093" s="103">
        <v>864</v>
      </c>
      <c r="G2093" s="101">
        <v>0</v>
      </c>
      <c r="H2093" s="104">
        <v>1903</v>
      </c>
      <c r="I2093" s="100">
        <v>-1</v>
      </c>
      <c r="J2093" s="105">
        <v>1286</v>
      </c>
      <c r="K2093" s="101">
        <v>-1E-3</v>
      </c>
      <c r="L2093" s="102">
        <v>1285</v>
      </c>
    </row>
    <row r="2094" spans="1:12" s="106" customFormat="1" x14ac:dyDescent="0.25">
      <c r="A2094" s="98" t="s">
        <v>3889</v>
      </c>
      <c r="B2094" s="99" t="s">
        <v>3890</v>
      </c>
      <c r="C2094" s="100">
        <v>1605</v>
      </c>
      <c r="D2094" s="101">
        <v>0</v>
      </c>
      <c r="E2094" s="102">
        <v>1422</v>
      </c>
      <c r="F2094" s="103">
        <v>1419</v>
      </c>
      <c r="G2094" s="101">
        <v>0</v>
      </c>
      <c r="H2094" s="104">
        <v>1510</v>
      </c>
      <c r="I2094" s="100">
        <v>186</v>
      </c>
      <c r="J2094" s="105">
        <v>560</v>
      </c>
      <c r="K2094" s="101">
        <v>0.13100000000000001</v>
      </c>
      <c r="L2094" s="102">
        <v>363</v>
      </c>
    </row>
    <row r="2095" spans="1:12" s="106" customFormat="1" x14ac:dyDescent="0.25">
      <c r="A2095" s="98" t="s">
        <v>3891</v>
      </c>
      <c r="B2095" s="99" t="s">
        <v>2645</v>
      </c>
      <c r="C2095" s="100">
        <v>758</v>
      </c>
      <c r="D2095" s="101">
        <v>0</v>
      </c>
      <c r="E2095" s="102">
        <v>1979</v>
      </c>
      <c r="F2095" s="103">
        <v>719</v>
      </c>
      <c r="G2095" s="101">
        <v>0</v>
      </c>
      <c r="H2095" s="104">
        <v>2018</v>
      </c>
      <c r="I2095" s="100">
        <v>39</v>
      </c>
      <c r="J2095" s="105">
        <v>985</v>
      </c>
      <c r="K2095" s="101">
        <v>5.3999999999999999E-2</v>
      </c>
      <c r="L2095" s="102">
        <v>775</v>
      </c>
    </row>
    <row r="2096" spans="1:12" s="106" customFormat="1" x14ac:dyDescent="0.25">
      <c r="A2096" s="98" t="s">
        <v>3892</v>
      </c>
      <c r="B2096" s="99" t="s">
        <v>3084</v>
      </c>
      <c r="C2096" s="100">
        <v>251</v>
      </c>
      <c r="D2096" s="101">
        <v>0</v>
      </c>
      <c r="E2096" s="102">
        <v>2411</v>
      </c>
      <c r="F2096" s="103">
        <v>1124</v>
      </c>
      <c r="G2096" s="101">
        <v>0</v>
      </c>
      <c r="H2096" s="104">
        <v>1713</v>
      </c>
      <c r="I2096" s="100">
        <v>-873</v>
      </c>
      <c r="J2096" s="105">
        <v>2523</v>
      </c>
      <c r="K2096" s="101">
        <v>-0.77700000000000002</v>
      </c>
      <c r="L2096" s="102">
        <v>2571</v>
      </c>
    </row>
    <row r="2097" spans="1:12" s="106" customFormat="1" x14ac:dyDescent="0.25">
      <c r="A2097" s="98" t="s">
        <v>3893</v>
      </c>
      <c r="B2097" s="99" t="s">
        <v>3894</v>
      </c>
      <c r="C2097" s="100">
        <v>3805</v>
      </c>
      <c r="D2097" s="101">
        <v>0</v>
      </c>
      <c r="E2097" s="102">
        <v>752</v>
      </c>
      <c r="F2097" s="103">
        <v>4361</v>
      </c>
      <c r="G2097" s="101">
        <v>0</v>
      </c>
      <c r="H2097" s="104">
        <v>639</v>
      </c>
      <c r="I2097" s="100">
        <v>-556</v>
      </c>
      <c r="J2097" s="105">
        <v>2478</v>
      </c>
      <c r="K2097" s="101">
        <v>-0.127</v>
      </c>
      <c r="L2097" s="102">
        <v>2385</v>
      </c>
    </row>
    <row r="2098" spans="1:12" s="106" customFormat="1" x14ac:dyDescent="0.25">
      <c r="A2098" s="98" t="s">
        <v>3895</v>
      </c>
      <c r="B2098" s="99" t="s">
        <v>3896</v>
      </c>
      <c r="C2098" s="100">
        <v>429</v>
      </c>
      <c r="D2098" s="101">
        <v>0</v>
      </c>
      <c r="E2098" s="102">
        <v>2263</v>
      </c>
      <c r="F2098" s="103">
        <v>416</v>
      </c>
      <c r="G2098" s="101">
        <v>0</v>
      </c>
      <c r="H2098" s="104">
        <v>2283</v>
      </c>
      <c r="I2098" s="100">
        <v>13</v>
      </c>
      <c r="J2098" s="105">
        <v>1166</v>
      </c>
      <c r="K2098" s="101">
        <v>3.1E-2</v>
      </c>
      <c r="L2098" s="102">
        <v>978</v>
      </c>
    </row>
    <row r="2099" spans="1:12" s="106" customFormat="1" x14ac:dyDescent="0.25">
      <c r="A2099" s="98" t="s">
        <v>3897</v>
      </c>
      <c r="B2099" s="99" t="s">
        <v>3898</v>
      </c>
      <c r="C2099" s="100">
        <v>769</v>
      </c>
      <c r="D2099" s="101">
        <v>0</v>
      </c>
      <c r="E2099" s="102">
        <v>1971</v>
      </c>
      <c r="F2099" s="103">
        <v>867</v>
      </c>
      <c r="G2099" s="101">
        <v>0</v>
      </c>
      <c r="H2099" s="104">
        <v>1901</v>
      </c>
      <c r="I2099" s="100">
        <v>-98</v>
      </c>
      <c r="J2099" s="105">
        <v>2010</v>
      </c>
      <c r="K2099" s="101">
        <v>-0.113</v>
      </c>
      <c r="L2099" s="102">
        <v>2333</v>
      </c>
    </row>
    <row r="2100" spans="1:12" s="106" customFormat="1" x14ac:dyDescent="0.25">
      <c r="A2100" s="98" t="s">
        <v>3899</v>
      </c>
      <c r="B2100" s="99" t="s">
        <v>3900</v>
      </c>
      <c r="C2100" s="100">
        <v>1519</v>
      </c>
      <c r="D2100" s="101">
        <v>0</v>
      </c>
      <c r="E2100" s="102">
        <v>1469</v>
      </c>
      <c r="F2100" s="103">
        <v>1742</v>
      </c>
      <c r="G2100" s="101">
        <v>0</v>
      </c>
      <c r="H2100" s="104">
        <v>1349</v>
      </c>
      <c r="I2100" s="100">
        <v>-223</v>
      </c>
      <c r="J2100" s="105">
        <v>2296</v>
      </c>
      <c r="K2100" s="101">
        <v>-0.128</v>
      </c>
      <c r="L2100" s="102">
        <v>2387</v>
      </c>
    </row>
    <row r="2101" spans="1:12" s="106" customFormat="1" x14ac:dyDescent="0.25">
      <c r="A2101" s="98" t="s">
        <v>3901</v>
      </c>
      <c r="B2101" s="99" t="s">
        <v>3902</v>
      </c>
      <c r="C2101" s="100">
        <v>763</v>
      </c>
      <c r="D2101" s="101">
        <v>0</v>
      </c>
      <c r="E2101" s="102">
        <v>1975</v>
      </c>
      <c r="F2101" s="103">
        <v>781</v>
      </c>
      <c r="G2101" s="101">
        <v>0</v>
      </c>
      <c r="H2101" s="104">
        <v>1969</v>
      </c>
      <c r="I2101" s="100">
        <v>-18</v>
      </c>
      <c r="J2101" s="105">
        <v>1476</v>
      </c>
      <c r="K2101" s="101">
        <v>-2.3E-2</v>
      </c>
      <c r="L2101" s="102">
        <v>1540</v>
      </c>
    </row>
    <row r="2102" spans="1:12" s="106" customFormat="1" x14ac:dyDescent="0.25">
      <c r="A2102" s="98" t="s">
        <v>3903</v>
      </c>
      <c r="B2102" s="99" t="s">
        <v>3904</v>
      </c>
      <c r="C2102" s="100">
        <v>3516</v>
      </c>
      <c r="D2102" s="101">
        <v>0</v>
      </c>
      <c r="E2102" s="102">
        <v>800</v>
      </c>
      <c r="F2102" s="103">
        <v>3519</v>
      </c>
      <c r="G2102" s="101">
        <v>0</v>
      </c>
      <c r="H2102" s="104">
        <v>784</v>
      </c>
      <c r="I2102" s="100">
        <v>-3</v>
      </c>
      <c r="J2102" s="105">
        <v>1308</v>
      </c>
      <c r="K2102" s="101">
        <v>-1E-3</v>
      </c>
      <c r="L2102" s="102">
        <v>1285</v>
      </c>
    </row>
    <row r="2103" spans="1:12" s="106" customFormat="1" x14ac:dyDescent="0.25">
      <c r="A2103" s="98" t="s">
        <v>3905</v>
      </c>
      <c r="B2103" s="99" t="s">
        <v>3906</v>
      </c>
      <c r="C2103" s="100">
        <v>854</v>
      </c>
      <c r="D2103" s="101">
        <v>0</v>
      </c>
      <c r="E2103" s="102">
        <v>1907</v>
      </c>
      <c r="F2103" s="103">
        <v>889</v>
      </c>
      <c r="G2103" s="101">
        <v>0</v>
      </c>
      <c r="H2103" s="104">
        <v>1881</v>
      </c>
      <c r="I2103" s="100">
        <v>-35</v>
      </c>
      <c r="J2103" s="105">
        <v>1622</v>
      </c>
      <c r="K2103" s="101">
        <v>-3.9E-2</v>
      </c>
      <c r="L2103" s="102">
        <v>1712</v>
      </c>
    </row>
    <row r="2104" spans="1:12" s="106" customFormat="1" x14ac:dyDescent="0.25">
      <c r="A2104" s="98" t="s">
        <v>3907</v>
      </c>
      <c r="B2104" s="99" t="s">
        <v>3908</v>
      </c>
      <c r="C2104" s="100">
        <v>1438</v>
      </c>
      <c r="D2104" s="101">
        <v>0</v>
      </c>
      <c r="E2104" s="102">
        <v>1515</v>
      </c>
      <c r="F2104" s="103">
        <v>1591</v>
      </c>
      <c r="G2104" s="101">
        <v>0</v>
      </c>
      <c r="H2104" s="104">
        <v>1421</v>
      </c>
      <c r="I2104" s="100">
        <v>-153</v>
      </c>
      <c r="J2104" s="105">
        <v>2200</v>
      </c>
      <c r="K2104" s="101">
        <v>-9.6000000000000002E-2</v>
      </c>
      <c r="L2104" s="102">
        <v>2223</v>
      </c>
    </row>
    <row r="2105" spans="1:12" s="106" customFormat="1" x14ac:dyDescent="0.25">
      <c r="A2105" s="98" t="s">
        <v>3909</v>
      </c>
      <c r="B2105" s="99" t="s">
        <v>3910</v>
      </c>
      <c r="C2105" s="100">
        <v>159</v>
      </c>
      <c r="D2105" s="101">
        <v>0</v>
      </c>
      <c r="E2105" s="102">
        <v>2499</v>
      </c>
      <c r="F2105" s="103">
        <v>175</v>
      </c>
      <c r="G2105" s="101">
        <v>0</v>
      </c>
      <c r="H2105" s="104">
        <v>2492</v>
      </c>
      <c r="I2105" s="100">
        <v>-16</v>
      </c>
      <c r="J2105" s="105">
        <v>1456</v>
      </c>
      <c r="K2105" s="101">
        <v>-9.0999999999999998E-2</v>
      </c>
      <c r="L2105" s="102">
        <v>2189</v>
      </c>
    </row>
    <row r="2106" spans="1:12" s="106" customFormat="1" x14ac:dyDescent="0.25">
      <c r="A2106" s="98" t="s">
        <v>3911</v>
      </c>
      <c r="B2106" s="99" t="s">
        <v>3912</v>
      </c>
      <c r="C2106" s="100">
        <v>2300</v>
      </c>
      <c r="D2106" s="101">
        <v>0</v>
      </c>
      <c r="E2106" s="102">
        <v>1135</v>
      </c>
      <c r="F2106" s="103">
        <v>2274</v>
      </c>
      <c r="G2106" s="101">
        <v>0</v>
      </c>
      <c r="H2106" s="104">
        <v>1122</v>
      </c>
      <c r="I2106" s="100">
        <v>26</v>
      </c>
      <c r="J2106" s="105">
        <v>1062</v>
      </c>
      <c r="K2106" s="101">
        <v>1.0999999999999999E-2</v>
      </c>
      <c r="L2106" s="102">
        <v>1169</v>
      </c>
    </row>
    <row r="2107" spans="1:12" s="106" customFormat="1" x14ac:dyDescent="0.25">
      <c r="A2107" s="98" t="s">
        <v>3913</v>
      </c>
      <c r="B2107" s="99" t="s">
        <v>3914</v>
      </c>
      <c r="C2107" s="100">
        <v>3152</v>
      </c>
      <c r="D2107" s="101">
        <v>0</v>
      </c>
      <c r="E2107" s="102">
        <v>872</v>
      </c>
      <c r="F2107" s="103">
        <v>1112</v>
      </c>
      <c r="G2107" s="101">
        <v>0</v>
      </c>
      <c r="H2107" s="104">
        <v>1721</v>
      </c>
      <c r="I2107" s="100">
        <v>2040</v>
      </c>
      <c r="J2107" s="105">
        <v>95</v>
      </c>
      <c r="K2107" s="101">
        <v>1.835</v>
      </c>
      <c r="L2107" s="102">
        <v>4</v>
      </c>
    </row>
    <row r="2108" spans="1:12" s="106" customFormat="1" x14ac:dyDescent="0.25">
      <c r="A2108" s="98" t="s">
        <v>3915</v>
      </c>
      <c r="B2108" s="99" t="s">
        <v>3916</v>
      </c>
      <c r="C2108" s="100">
        <v>4162</v>
      </c>
      <c r="D2108" s="101">
        <v>0</v>
      </c>
      <c r="E2108" s="102">
        <v>690</v>
      </c>
      <c r="F2108" s="103">
        <v>4647</v>
      </c>
      <c r="G2108" s="101">
        <v>0</v>
      </c>
      <c r="H2108" s="104">
        <v>592</v>
      </c>
      <c r="I2108" s="100">
        <v>-485</v>
      </c>
      <c r="J2108" s="105">
        <v>2451</v>
      </c>
      <c r="K2108" s="101">
        <v>-0.104</v>
      </c>
      <c r="L2108" s="102">
        <v>2280</v>
      </c>
    </row>
    <row r="2109" spans="1:12" s="106" customFormat="1" x14ac:dyDescent="0.25">
      <c r="A2109" s="98" t="s">
        <v>3917</v>
      </c>
      <c r="B2109" s="99" t="s">
        <v>3918</v>
      </c>
      <c r="C2109" s="100">
        <v>457</v>
      </c>
      <c r="D2109" s="101">
        <v>0</v>
      </c>
      <c r="E2109" s="102">
        <v>2237</v>
      </c>
      <c r="F2109" s="103">
        <v>515</v>
      </c>
      <c r="G2109" s="101">
        <v>0</v>
      </c>
      <c r="H2109" s="104">
        <v>2199</v>
      </c>
      <c r="I2109" s="100">
        <v>-58</v>
      </c>
      <c r="J2109" s="105">
        <v>1806</v>
      </c>
      <c r="K2109" s="101">
        <v>-0.113</v>
      </c>
      <c r="L2109" s="102">
        <v>2333</v>
      </c>
    </row>
    <row r="2110" spans="1:12" s="106" customFormat="1" x14ac:dyDescent="0.25">
      <c r="A2110" s="98" t="s">
        <v>3919</v>
      </c>
      <c r="B2110" s="99" t="s">
        <v>3920</v>
      </c>
      <c r="C2110" s="100">
        <v>405</v>
      </c>
      <c r="D2110" s="101">
        <v>0</v>
      </c>
      <c r="E2110" s="102">
        <v>2283</v>
      </c>
      <c r="F2110" s="103">
        <v>458</v>
      </c>
      <c r="G2110" s="101">
        <v>0</v>
      </c>
      <c r="H2110" s="104">
        <v>2248</v>
      </c>
      <c r="I2110" s="100">
        <v>-53</v>
      </c>
      <c r="J2110" s="105">
        <v>1774</v>
      </c>
      <c r="K2110" s="101">
        <v>-0.11600000000000001</v>
      </c>
      <c r="L2110" s="102">
        <v>2346</v>
      </c>
    </row>
    <row r="2111" spans="1:12" s="106" customFormat="1" x14ac:dyDescent="0.25">
      <c r="A2111" s="98" t="s">
        <v>3921</v>
      </c>
      <c r="B2111" s="99" t="s">
        <v>3922</v>
      </c>
      <c r="C2111" s="100">
        <v>4397</v>
      </c>
      <c r="D2111" s="101">
        <v>0</v>
      </c>
      <c r="E2111" s="102">
        <v>652</v>
      </c>
      <c r="F2111" s="103">
        <v>4552</v>
      </c>
      <c r="G2111" s="101">
        <v>0</v>
      </c>
      <c r="H2111" s="104">
        <v>609</v>
      </c>
      <c r="I2111" s="100">
        <v>-155</v>
      </c>
      <c r="J2111" s="105">
        <v>2207</v>
      </c>
      <c r="K2111" s="101">
        <v>-3.4000000000000002E-2</v>
      </c>
      <c r="L2111" s="102">
        <v>1643</v>
      </c>
    </row>
    <row r="2112" spans="1:12" s="106" customFormat="1" x14ac:dyDescent="0.25">
      <c r="A2112" s="98" t="s">
        <v>3923</v>
      </c>
      <c r="B2112" s="99" t="s">
        <v>3924</v>
      </c>
      <c r="C2112" s="100">
        <v>91</v>
      </c>
      <c r="D2112" s="101">
        <v>0</v>
      </c>
      <c r="E2112" s="102">
        <v>2539</v>
      </c>
      <c r="F2112" s="103">
        <v>87</v>
      </c>
      <c r="G2112" s="101">
        <v>0</v>
      </c>
      <c r="H2112" s="104">
        <v>2543</v>
      </c>
      <c r="I2112" s="100">
        <v>4</v>
      </c>
      <c r="J2112" s="105">
        <v>1240</v>
      </c>
      <c r="K2112" s="101">
        <v>4.5999999999999999E-2</v>
      </c>
      <c r="L2112" s="102">
        <v>843</v>
      </c>
    </row>
    <row r="2113" spans="1:12" s="106" customFormat="1" x14ac:dyDescent="0.25">
      <c r="A2113" s="98" t="s">
        <v>3925</v>
      </c>
      <c r="B2113" s="99" t="s">
        <v>3926</v>
      </c>
      <c r="C2113" s="100">
        <v>414</v>
      </c>
      <c r="D2113" s="101">
        <v>0</v>
      </c>
      <c r="E2113" s="102">
        <v>2270</v>
      </c>
      <c r="F2113" s="103">
        <v>395</v>
      </c>
      <c r="G2113" s="101">
        <v>0</v>
      </c>
      <c r="H2113" s="104">
        <v>2312</v>
      </c>
      <c r="I2113" s="100">
        <v>19</v>
      </c>
      <c r="J2113" s="105">
        <v>1114</v>
      </c>
      <c r="K2113" s="101">
        <v>4.8000000000000001E-2</v>
      </c>
      <c r="L2113" s="102">
        <v>824</v>
      </c>
    </row>
    <row r="2114" spans="1:12" s="106" customFormat="1" x14ac:dyDescent="0.25">
      <c r="A2114" s="98" t="s">
        <v>3927</v>
      </c>
      <c r="B2114" s="99" t="s">
        <v>3928</v>
      </c>
      <c r="C2114" s="100">
        <v>1085</v>
      </c>
      <c r="D2114" s="101">
        <v>0</v>
      </c>
      <c r="E2114" s="102">
        <v>1738</v>
      </c>
      <c r="F2114" s="103">
        <v>1149</v>
      </c>
      <c r="G2114" s="101">
        <v>0</v>
      </c>
      <c r="H2114" s="104">
        <v>1691</v>
      </c>
      <c r="I2114" s="100">
        <v>-64</v>
      </c>
      <c r="J2114" s="105">
        <v>1843</v>
      </c>
      <c r="K2114" s="101">
        <v>-5.6000000000000001E-2</v>
      </c>
      <c r="L2114" s="102">
        <v>1896</v>
      </c>
    </row>
    <row r="2115" spans="1:12" s="106" customFormat="1" x14ac:dyDescent="0.25">
      <c r="A2115" s="98" t="s">
        <v>3929</v>
      </c>
      <c r="B2115" s="99" t="s">
        <v>3930</v>
      </c>
      <c r="C2115" s="100">
        <v>276</v>
      </c>
      <c r="D2115" s="101">
        <v>0</v>
      </c>
      <c r="E2115" s="102">
        <v>2392</v>
      </c>
      <c r="F2115" s="103">
        <v>291</v>
      </c>
      <c r="G2115" s="101">
        <v>0</v>
      </c>
      <c r="H2115" s="104">
        <v>2393</v>
      </c>
      <c r="I2115" s="100">
        <v>-15</v>
      </c>
      <c r="J2115" s="105">
        <v>1447</v>
      </c>
      <c r="K2115" s="101">
        <v>-5.1999999999999998E-2</v>
      </c>
      <c r="L2115" s="102">
        <v>1853</v>
      </c>
    </row>
    <row r="2116" spans="1:12" s="106" customFormat="1" x14ac:dyDescent="0.25">
      <c r="A2116" s="98" t="s">
        <v>3931</v>
      </c>
      <c r="B2116" s="99" t="s">
        <v>3932</v>
      </c>
      <c r="C2116" s="100">
        <v>3770</v>
      </c>
      <c r="D2116" s="101">
        <v>0</v>
      </c>
      <c r="E2116" s="102">
        <v>760</v>
      </c>
      <c r="F2116" s="103">
        <v>3287</v>
      </c>
      <c r="G2116" s="101">
        <v>0</v>
      </c>
      <c r="H2116" s="104">
        <v>833</v>
      </c>
      <c r="I2116" s="100">
        <v>483</v>
      </c>
      <c r="J2116" s="105">
        <v>327</v>
      </c>
      <c r="K2116" s="101">
        <v>0.14699999999999999</v>
      </c>
      <c r="L2116" s="102">
        <v>309</v>
      </c>
    </row>
    <row r="2117" spans="1:12" s="106" customFormat="1" x14ac:dyDescent="0.25">
      <c r="A2117" s="98" t="s">
        <v>3933</v>
      </c>
      <c r="B2117" s="99" t="s">
        <v>2320</v>
      </c>
      <c r="C2117" s="100">
        <v>1476</v>
      </c>
      <c r="D2117" s="101">
        <v>0</v>
      </c>
      <c r="E2117" s="102">
        <v>1499</v>
      </c>
      <c r="F2117" s="103">
        <v>1225</v>
      </c>
      <c r="G2117" s="101">
        <v>0</v>
      </c>
      <c r="H2117" s="104">
        <v>1642</v>
      </c>
      <c r="I2117" s="100">
        <v>251</v>
      </c>
      <c r="J2117" s="105">
        <v>473</v>
      </c>
      <c r="K2117" s="101">
        <v>0.20499999999999999</v>
      </c>
      <c r="L2117" s="102">
        <v>191</v>
      </c>
    </row>
    <row r="2118" spans="1:12" s="106" customFormat="1" x14ac:dyDescent="0.25">
      <c r="A2118" s="98" t="s">
        <v>3934</v>
      </c>
      <c r="B2118" s="99" t="s">
        <v>3935</v>
      </c>
      <c r="C2118" s="100">
        <v>2310</v>
      </c>
      <c r="D2118" s="101">
        <v>0</v>
      </c>
      <c r="E2118" s="102">
        <v>1132</v>
      </c>
      <c r="F2118" s="103">
        <v>2172</v>
      </c>
      <c r="G2118" s="101">
        <v>0</v>
      </c>
      <c r="H2118" s="104">
        <v>1166</v>
      </c>
      <c r="I2118" s="100">
        <v>138</v>
      </c>
      <c r="J2118" s="105">
        <v>654</v>
      </c>
      <c r="K2118" s="101">
        <v>6.4000000000000001E-2</v>
      </c>
      <c r="L2118" s="102">
        <v>698</v>
      </c>
    </row>
    <row r="2119" spans="1:12" s="106" customFormat="1" x14ac:dyDescent="0.25">
      <c r="A2119" s="98" t="s">
        <v>3936</v>
      </c>
      <c r="B2119" s="99" t="s">
        <v>3937</v>
      </c>
      <c r="C2119" s="100">
        <v>3099</v>
      </c>
      <c r="D2119" s="101">
        <v>0</v>
      </c>
      <c r="E2119" s="102">
        <v>884</v>
      </c>
      <c r="F2119" s="103">
        <v>3106</v>
      </c>
      <c r="G2119" s="101">
        <v>0</v>
      </c>
      <c r="H2119" s="104">
        <v>873</v>
      </c>
      <c r="I2119" s="100">
        <v>-7</v>
      </c>
      <c r="J2119" s="105">
        <v>1359</v>
      </c>
      <c r="K2119" s="101">
        <v>-2E-3</v>
      </c>
      <c r="L2119" s="102">
        <v>1299</v>
      </c>
    </row>
    <row r="2120" spans="1:12" s="106" customFormat="1" x14ac:dyDescent="0.25">
      <c r="A2120" s="98" t="s">
        <v>3938</v>
      </c>
      <c r="B2120" s="99" t="s">
        <v>3939</v>
      </c>
      <c r="C2120" s="100">
        <v>1032</v>
      </c>
      <c r="D2120" s="101">
        <v>0</v>
      </c>
      <c r="E2120" s="102">
        <v>1775</v>
      </c>
      <c r="F2120" s="103">
        <v>1052</v>
      </c>
      <c r="G2120" s="101">
        <v>0</v>
      </c>
      <c r="H2120" s="104">
        <v>1761</v>
      </c>
      <c r="I2120" s="100">
        <v>-20</v>
      </c>
      <c r="J2120" s="105">
        <v>1497</v>
      </c>
      <c r="K2120" s="101">
        <v>-1.9E-2</v>
      </c>
      <c r="L2120" s="102">
        <v>1488</v>
      </c>
    </row>
    <row r="2121" spans="1:12" s="106" customFormat="1" x14ac:dyDescent="0.25">
      <c r="A2121" s="98" t="s">
        <v>3940</v>
      </c>
      <c r="B2121" s="99" t="s">
        <v>3941</v>
      </c>
      <c r="C2121" s="100">
        <v>2186</v>
      </c>
      <c r="D2121" s="101">
        <v>0</v>
      </c>
      <c r="E2121" s="102">
        <v>1168</v>
      </c>
      <c r="F2121" s="103">
        <v>2154</v>
      </c>
      <c r="G2121" s="101">
        <v>0</v>
      </c>
      <c r="H2121" s="104">
        <v>1172</v>
      </c>
      <c r="I2121" s="100">
        <v>32</v>
      </c>
      <c r="J2121" s="105">
        <v>1028</v>
      </c>
      <c r="K2121" s="101">
        <v>1.4999999999999999E-2</v>
      </c>
      <c r="L2121" s="102">
        <v>1126</v>
      </c>
    </row>
    <row r="2122" spans="1:12" s="106" customFormat="1" x14ac:dyDescent="0.25">
      <c r="A2122" s="98" t="s">
        <v>3942</v>
      </c>
      <c r="B2122" s="99" t="s">
        <v>3943</v>
      </c>
      <c r="C2122" s="100">
        <v>4123</v>
      </c>
      <c r="D2122" s="101">
        <v>0</v>
      </c>
      <c r="E2122" s="102">
        <v>695</v>
      </c>
      <c r="F2122" s="103">
        <v>3930</v>
      </c>
      <c r="G2122" s="101">
        <v>0</v>
      </c>
      <c r="H2122" s="104">
        <v>708</v>
      </c>
      <c r="I2122" s="100">
        <v>193</v>
      </c>
      <c r="J2122" s="105">
        <v>548</v>
      </c>
      <c r="K2122" s="101">
        <v>4.9000000000000002E-2</v>
      </c>
      <c r="L2122" s="102">
        <v>817</v>
      </c>
    </row>
    <row r="2123" spans="1:12" s="106" customFormat="1" x14ac:dyDescent="0.25">
      <c r="A2123" s="98" t="s">
        <v>3944</v>
      </c>
      <c r="B2123" s="99" t="s">
        <v>3945</v>
      </c>
      <c r="C2123" s="100">
        <v>1889</v>
      </c>
      <c r="D2123" s="101">
        <v>0</v>
      </c>
      <c r="E2123" s="102">
        <v>1290</v>
      </c>
      <c r="F2123" s="103">
        <v>2019</v>
      </c>
      <c r="G2123" s="101">
        <v>0</v>
      </c>
      <c r="H2123" s="104">
        <v>1224</v>
      </c>
      <c r="I2123" s="100">
        <v>-130</v>
      </c>
      <c r="J2123" s="105">
        <v>2134</v>
      </c>
      <c r="K2123" s="101">
        <v>-6.4000000000000001E-2</v>
      </c>
      <c r="L2123" s="102">
        <v>1960</v>
      </c>
    </row>
    <row r="2124" spans="1:12" s="106" customFormat="1" x14ac:dyDescent="0.25">
      <c r="A2124" s="98" t="s">
        <v>3946</v>
      </c>
      <c r="B2124" s="99" t="s">
        <v>3947</v>
      </c>
      <c r="C2124" s="100">
        <v>326</v>
      </c>
      <c r="D2124" s="101">
        <v>0</v>
      </c>
      <c r="E2124" s="102">
        <v>2352</v>
      </c>
      <c r="F2124" s="103">
        <v>288</v>
      </c>
      <c r="G2124" s="101">
        <v>0</v>
      </c>
      <c r="H2124" s="104">
        <v>2399</v>
      </c>
      <c r="I2124" s="100">
        <v>38</v>
      </c>
      <c r="J2124" s="105">
        <v>995</v>
      </c>
      <c r="K2124" s="101">
        <v>0.13200000000000001</v>
      </c>
      <c r="L2124" s="102">
        <v>354</v>
      </c>
    </row>
    <row r="2125" spans="1:12" s="106" customFormat="1" x14ac:dyDescent="0.25">
      <c r="A2125" s="98" t="s">
        <v>3948</v>
      </c>
      <c r="B2125" s="99" t="s">
        <v>1642</v>
      </c>
      <c r="C2125" s="100">
        <v>2176</v>
      </c>
      <c r="D2125" s="101">
        <v>0</v>
      </c>
      <c r="E2125" s="102">
        <v>1173</v>
      </c>
      <c r="F2125" s="103">
        <v>2032</v>
      </c>
      <c r="G2125" s="101">
        <v>0</v>
      </c>
      <c r="H2125" s="104">
        <v>1217</v>
      </c>
      <c r="I2125" s="100">
        <v>144</v>
      </c>
      <c r="J2125" s="105">
        <v>642</v>
      </c>
      <c r="K2125" s="101">
        <v>7.0999999999999994E-2</v>
      </c>
      <c r="L2125" s="102">
        <v>642</v>
      </c>
    </row>
    <row r="2126" spans="1:12" s="106" customFormat="1" x14ac:dyDescent="0.25">
      <c r="A2126" s="98" t="s">
        <v>3949</v>
      </c>
      <c r="B2126" s="99" t="s">
        <v>3950</v>
      </c>
      <c r="C2126" s="100">
        <v>14324</v>
      </c>
      <c r="D2126" s="101">
        <v>1E-3</v>
      </c>
      <c r="E2126" s="102">
        <v>160</v>
      </c>
      <c r="F2126" s="103">
        <v>15549</v>
      </c>
      <c r="G2126" s="101">
        <v>1E-3</v>
      </c>
      <c r="H2126" s="104">
        <v>120</v>
      </c>
      <c r="I2126" s="100">
        <v>-1225</v>
      </c>
      <c r="J2126" s="105">
        <v>2542</v>
      </c>
      <c r="K2126" s="101">
        <v>-7.9000000000000001E-2</v>
      </c>
      <c r="L2126" s="102">
        <v>2089</v>
      </c>
    </row>
    <row r="2127" spans="1:12" s="106" customFormat="1" x14ac:dyDescent="0.25">
      <c r="A2127" s="98" t="s">
        <v>3951</v>
      </c>
      <c r="B2127" s="99" t="s">
        <v>3952</v>
      </c>
      <c r="C2127" s="100">
        <v>726</v>
      </c>
      <c r="D2127" s="101">
        <v>0</v>
      </c>
      <c r="E2127" s="102">
        <v>2005</v>
      </c>
      <c r="F2127" s="103">
        <v>802</v>
      </c>
      <c r="G2127" s="101">
        <v>0</v>
      </c>
      <c r="H2127" s="104">
        <v>1953</v>
      </c>
      <c r="I2127" s="100">
        <v>-76</v>
      </c>
      <c r="J2127" s="105">
        <v>1902</v>
      </c>
      <c r="K2127" s="101">
        <v>-9.5000000000000001E-2</v>
      </c>
      <c r="L2127" s="102">
        <v>2217</v>
      </c>
    </row>
    <row r="2128" spans="1:12" s="106" customFormat="1" x14ac:dyDescent="0.25">
      <c r="A2128" s="98" t="s">
        <v>3953</v>
      </c>
      <c r="B2128" s="99" t="s">
        <v>3954</v>
      </c>
      <c r="C2128" s="100">
        <v>818</v>
      </c>
      <c r="D2128" s="101">
        <v>0</v>
      </c>
      <c r="E2128" s="102">
        <v>1934</v>
      </c>
      <c r="F2128" s="103">
        <v>826</v>
      </c>
      <c r="G2128" s="101">
        <v>0</v>
      </c>
      <c r="H2128" s="104">
        <v>1940</v>
      </c>
      <c r="I2128" s="100">
        <v>-8</v>
      </c>
      <c r="J2128" s="105">
        <v>1365</v>
      </c>
      <c r="K2128" s="101">
        <v>-0.01</v>
      </c>
      <c r="L2128" s="102">
        <v>1397</v>
      </c>
    </row>
    <row r="2129" spans="1:12" s="106" customFormat="1" x14ac:dyDescent="0.25">
      <c r="A2129" s="98" t="s">
        <v>3955</v>
      </c>
      <c r="B2129" s="99" t="s">
        <v>1441</v>
      </c>
      <c r="C2129" s="100">
        <v>3412</v>
      </c>
      <c r="D2129" s="101">
        <v>0</v>
      </c>
      <c r="E2129" s="102">
        <v>822</v>
      </c>
      <c r="F2129" s="103">
        <v>3957</v>
      </c>
      <c r="G2129" s="101">
        <v>0</v>
      </c>
      <c r="H2129" s="104">
        <v>703</v>
      </c>
      <c r="I2129" s="100">
        <v>-545</v>
      </c>
      <c r="J2129" s="105">
        <v>2472</v>
      </c>
      <c r="K2129" s="101">
        <v>-0.13800000000000001</v>
      </c>
      <c r="L2129" s="102">
        <v>2421</v>
      </c>
    </row>
    <row r="2130" spans="1:12" s="106" customFormat="1" x14ac:dyDescent="0.25">
      <c r="A2130" s="98" t="s">
        <v>3956</v>
      </c>
      <c r="B2130" s="99" t="s">
        <v>3957</v>
      </c>
      <c r="C2130" s="100">
        <v>2459</v>
      </c>
      <c r="D2130" s="101">
        <v>0</v>
      </c>
      <c r="E2130" s="102">
        <v>1076</v>
      </c>
      <c r="F2130" s="103">
        <v>1451</v>
      </c>
      <c r="G2130" s="101">
        <v>0</v>
      </c>
      <c r="H2130" s="104">
        <v>1492</v>
      </c>
      <c r="I2130" s="100">
        <v>1008</v>
      </c>
      <c r="J2130" s="105">
        <v>207</v>
      </c>
      <c r="K2130" s="101">
        <v>0.69499999999999995</v>
      </c>
      <c r="L2130" s="102">
        <v>20</v>
      </c>
    </row>
    <row r="2131" spans="1:12" s="106" customFormat="1" x14ac:dyDescent="0.25">
      <c r="A2131" s="98" t="s">
        <v>3958</v>
      </c>
      <c r="B2131" s="99" t="s">
        <v>3959</v>
      </c>
      <c r="C2131" s="100">
        <v>3004</v>
      </c>
      <c r="D2131" s="101">
        <v>0</v>
      </c>
      <c r="E2131" s="102">
        <v>914</v>
      </c>
      <c r="F2131" s="103">
        <v>3254</v>
      </c>
      <c r="G2131" s="101">
        <v>0</v>
      </c>
      <c r="H2131" s="104">
        <v>839</v>
      </c>
      <c r="I2131" s="100">
        <v>-250</v>
      </c>
      <c r="J2131" s="105">
        <v>2322</v>
      </c>
      <c r="K2131" s="101">
        <v>-7.6999999999999999E-2</v>
      </c>
      <c r="L2131" s="102">
        <v>2070</v>
      </c>
    </row>
    <row r="2132" spans="1:12" s="106" customFormat="1" x14ac:dyDescent="0.25">
      <c r="A2132" s="98" t="s">
        <v>3960</v>
      </c>
      <c r="B2132" s="99" t="s">
        <v>1544</v>
      </c>
      <c r="C2132" s="100">
        <v>1129</v>
      </c>
      <c r="D2132" s="101">
        <v>0</v>
      </c>
      <c r="E2132" s="102">
        <v>1707</v>
      </c>
      <c r="F2132" s="103">
        <v>1123</v>
      </c>
      <c r="G2132" s="101">
        <v>0</v>
      </c>
      <c r="H2132" s="104">
        <v>1716</v>
      </c>
      <c r="I2132" s="100">
        <v>6</v>
      </c>
      <c r="J2132" s="105">
        <v>1220</v>
      </c>
      <c r="K2132" s="101">
        <v>5.0000000000000001E-3</v>
      </c>
      <c r="L2132" s="102">
        <v>1226</v>
      </c>
    </row>
    <row r="2133" spans="1:12" s="106" customFormat="1" x14ac:dyDescent="0.25">
      <c r="A2133" s="98" t="s">
        <v>3961</v>
      </c>
      <c r="B2133" s="99" t="s">
        <v>3962</v>
      </c>
      <c r="C2133" s="100">
        <v>5437</v>
      </c>
      <c r="D2133" s="101">
        <v>0</v>
      </c>
      <c r="E2133" s="102">
        <v>519</v>
      </c>
      <c r="F2133" s="103">
        <v>5548</v>
      </c>
      <c r="G2133" s="101">
        <v>0</v>
      </c>
      <c r="H2133" s="104">
        <v>482</v>
      </c>
      <c r="I2133" s="100">
        <v>-111</v>
      </c>
      <c r="J2133" s="105">
        <v>2058</v>
      </c>
      <c r="K2133" s="101">
        <v>-0.02</v>
      </c>
      <c r="L2133" s="102">
        <v>1500</v>
      </c>
    </row>
    <row r="2134" spans="1:12" s="106" customFormat="1" x14ac:dyDescent="0.25">
      <c r="A2134" s="98" t="s">
        <v>3963</v>
      </c>
      <c r="B2134" s="99" t="s">
        <v>3964</v>
      </c>
      <c r="C2134" s="100">
        <v>5071</v>
      </c>
      <c r="D2134" s="101">
        <v>0</v>
      </c>
      <c r="E2134" s="102">
        <v>568</v>
      </c>
      <c r="F2134" s="103">
        <v>5624</v>
      </c>
      <c r="G2134" s="101">
        <v>0</v>
      </c>
      <c r="H2134" s="104">
        <v>473</v>
      </c>
      <c r="I2134" s="100">
        <v>-553</v>
      </c>
      <c r="J2134" s="105">
        <v>2476</v>
      </c>
      <c r="K2134" s="101">
        <v>-9.8000000000000004E-2</v>
      </c>
      <c r="L2134" s="102">
        <v>2239</v>
      </c>
    </row>
    <row r="2135" spans="1:12" s="106" customFormat="1" x14ac:dyDescent="0.25">
      <c r="A2135" s="98" t="s">
        <v>3965</v>
      </c>
      <c r="B2135" s="99" t="s">
        <v>3966</v>
      </c>
      <c r="C2135" s="100">
        <v>2507</v>
      </c>
      <c r="D2135" s="101">
        <v>0</v>
      </c>
      <c r="E2135" s="102">
        <v>1056</v>
      </c>
      <c r="F2135" s="103">
        <v>2191</v>
      </c>
      <c r="G2135" s="101">
        <v>0</v>
      </c>
      <c r="H2135" s="104">
        <v>1157</v>
      </c>
      <c r="I2135" s="100">
        <v>316</v>
      </c>
      <c r="J2135" s="105">
        <v>416</v>
      </c>
      <c r="K2135" s="101">
        <v>0.14399999999999999</v>
      </c>
      <c r="L2135" s="102">
        <v>316</v>
      </c>
    </row>
    <row r="2136" spans="1:12" s="106" customFormat="1" x14ac:dyDescent="0.25">
      <c r="A2136" s="98" t="s">
        <v>3967</v>
      </c>
      <c r="B2136" s="99" t="s">
        <v>3968</v>
      </c>
      <c r="C2136" s="100">
        <v>7107</v>
      </c>
      <c r="D2136" s="101">
        <v>1E-3</v>
      </c>
      <c r="E2136" s="102">
        <v>387</v>
      </c>
      <c r="F2136" s="103">
        <v>7174</v>
      </c>
      <c r="G2136" s="101">
        <v>1E-3</v>
      </c>
      <c r="H2136" s="104">
        <v>348</v>
      </c>
      <c r="I2136" s="100">
        <v>-67</v>
      </c>
      <c r="J2136" s="105">
        <v>1856</v>
      </c>
      <c r="K2136" s="101">
        <v>-8.9999999999999993E-3</v>
      </c>
      <c r="L2136" s="102">
        <v>1386</v>
      </c>
    </row>
    <row r="2137" spans="1:12" s="106" customFormat="1" x14ac:dyDescent="0.25">
      <c r="A2137" s="98" t="s">
        <v>3969</v>
      </c>
      <c r="B2137" s="99" t="s">
        <v>3970</v>
      </c>
      <c r="C2137" s="100">
        <v>1346</v>
      </c>
      <c r="D2137" s="101">
        <v>0</v>
      </c>
      <c r="E2137" s="102">
        <v>1566</v>
      </c>
      <c r="F2137" s="103">
        <v>1396</v>
      </c>
      <c r="G2137" s="101">
        <v>0</v>
      </c>
      <c r="H2137" s="104">
        <v>1521</v>
      </c>
      <c r="I2137" s="100">
        <v>-50</v>
      </c>
      <c r="J2137" s="105">
        <v>1750</v>
      </c>
      <c r="K2137" s="101">
        <v>-3.5999999999999997E-2</v>
      </c>
      <c r="L2137" s="102">
        <v>1672</v>
      </c>
    </row>
    <row r="2138" spans="1:12" s="106" customFormat="1" x14ac:dyDescent="0.25">
      <c r="A2138" s="98" t="s">
        <v>3971</v>
      </c>
      <c r="B2138" s="99" t="s">
        <v>3972</v>
      </c>
      <c r="C2138" s="100">
        <v>1752</v>
      </c>
      <c r="D2138" s="101">
        <v>0</v>
      </c>
      <c r="E2138" s="102">
        <v>1352</v>
      </c>
      <c r="F2138" s="103">
        <v>1784</v>
      </c>
      <c r="G2138" s="101">
        <v>0</v>
      </c>
      <c r="H2138" s="104">
        <v>1327</v>
      </c>
      <c r="I2138" s="100">
        <v>-32</v>
      </c>
      <c r="J2138" s="105">
        <v>1593</v>
      </c>
      <c r="K2138" s="101">
        <v>-1.7999999999999999E-2</v>
      </c>
      <c r="L2138" s="102">
        <v>1479</v>
      </c>
    </row>
    <row r="2139" spans="1:12" s="106" customFormat="1" x14ac:dyDescent="0.25">
      <c r="A2139" s="98" t="s">
        <v>3973</v>
      </c>
      <c r="B2139" s="99" t="s">
        <v>3974</v>
      </c>
      <c r="C2139" s="100">
        <v>280</v>
      </c>
      <c r="D2139" s="101">
        <v>0</v>
      </c>
      <c r="E2139" s="102">
        <v>2388</v>
      </c>
      <c r="F2139" s="103">
        <v>250</v>
      </c>
      <c r="G2139" s="101">
        <v>0</v>
      </c>
      <c r="H2139" s="104">
        <v>2426</v>
      </c>
      <c r="I2139" s="100">
        <v>30</v>
      </c>
      <c r="J2139" s="105">
        <v>1040</v>
      </c>
      <c r="K2139" s="101">
        <v>0.12</v>
      </c>
      <c r="L2139" s="102">
        <v>407</v>
      </c>
    </row>
    <row r="2140" spans="1:12" s="106" customFormat="1" x14ac:dyDescent="0.25">
      <c r="A2140" s="98" t="s">
        <v>3975</v>
      </c>
      <c r="B2140" s="99" t="s">
        <v>166</v>
      </c>
      <c r="C2140" s="100">
        <v>1273</v>
      </c>
      <c r="D2140" s="101">
        <v>0</v>
      </c>
      <c r="E2140" s="102">
        <v>1608</v>
      </c>
      <c r="F2140" s="103">
        <v>1308</v>
      </c>
      <c r="G2140" s="101">
        <v>0</v>
      </c>
      <c r="H2140" s="104">
        <v>1583</v>
      </c>
      <c r="I2140" s="100">
        <v>-35</v>
      </c>
      <c r="J2140" s="105">
        <v>1622</v>
      </c>
      <c r="K2140" s="101">
        <v>-2.7E-2</v>
      </c>
      <c r="L2140" s="102">
        <v>1572</v>
      </c>
    </row>
    <row r="2141" spans="1:12" s="106" customFormat="1" x14ac:dyDescent="0.25">
      <c r="A2141" s="98" t="s">
        <v>3976</v>
      </c>
      <c r="B2141" s="99" t="s">
        <v>3977</v>
      </c>
      <c r="C2141" s="100">
        <v>655</v>
      </c>
      <c r="D2141" s="101">
        <v>0</v>
      </c>
      <c r="E2141" s="102">
        <v>2064</v>
      </c>
      <c r="F2141" s="103">
        <v>652</v>
      </c>
      <c r="G2141" s="101">
        <v>0</v>
      </c>
      <c r="H2141" s="104">
        <v>2074</v>
      </c>
      <c r="I2141" s="100">
        <v>3</v>
      </c>
      <c r="J2141" s="105">
        <v>1246</v>
      </c>
      <c r="K2141" s="101">
        <v>5.0000000000000001E-3</v>
      </c>
      <c r="L2141" s="102">
        <v>1226</v>
      </c>
    </row>
    <row r="2142" spans="1:12" s="106" customFormat="1" x14ac:dyDescent="0.25">
      <c r="A2142" s="98" t="s">
        <v>3978</v>
      </c>
      <c r="B2142" s="99" t="s">
        <v>1454</v>
      </c>
      <c r="C2142" s="100">
        <v>1054</v>
      </c>
      <c r="D2142" s="101">
        <v>0</v>
      </c>
      <c r="E2142" s="102">
        <v>1761</v>
      </c>
      <c r="F2142" s="103">
        <v>936</v>
      </c>
      <c r="G2142" s="101">
        <v>0</v>
      </c>
      <c r="H2142" s="104">
        <v>1852</v>
      </c>
      <c r="I2142" s="100">
        <v>118</v>
      </c>
      <c r="J2142" s="105">
        <v>695</v>
      </c>
      <c r="K2142" s="101">
        <v>0.126</v>
      </c>
      <c r="L2142" s="102">
        <v>380</v>
      </c>
    </row>
    <row r="2143" spans="1:12" s="106" customFormat="1" x14ac:dyDescent="0.25">
      <c r="A2143" s="98" t="s">
        <v>3979</v>
      </c>
      <c r="B2143" s="99" t="s">
        <v>513</v>
      </c>
      <c r="C2143" s="100">
        <v>3033</v>
      </c>
      <c r="D2143" s="101">
        <v>0</v>
      </c>
      <c r="E2143" s="102">
        <v>904</v>
      </c>
      <c r="F2143" s="103">
        <v>2750</v>
      </c>
      <c r="G2143" s="101">
        <v>0</v>
      </c>
      <c r="H2143" s="104">
        <v>959</v>
      </c>
      <c r="I2143" s="100">
        <v>283</v>
      </c>
      <c r="J2143" s="105">
        <v>447</v>
      </c>
      <c r="K2143" s="101">
        <v>0.10299999999999999</v>
      </c>
      <c r="L2143" s="102">
        <v>471</v>
      </c>
    </row>
    <row r="2144" spans="1:12" s="106" customFormat="1" x14ac:dyDescent="0.25">
      <c r="A2144" s="98" t="s">
        <v>3980</v>
      </c>
      <c r="B2144" s="99" t="s">
        <v>515</v>
      </c>
      <c r="C2144" s="100">
        <v>5113</v>
      </c>
      <c r="D2144" s="101">
        <v>0</v>
      </c>
      <c r="E2144" s="102">
        <v>559</v>
      </c>
      <c r="F2144" s="103">
        <v>4721</v>
      </c>
      <c r="G2144" s="101">
        <v>0</v>
      </c>
      <c r="H2144" s="104">
        <v>582</v>
      </c>
      <c r="I2144" s="100">
        <v>392</v>
      </c>
      <c r="J2144" s="105">
        <v>366</v>
      </c>
      <c r="K2144" s="101">
        <v>8.3000000000000004E-2</v>
      </c>
      <c r="L2144" s="102">
        <v>566</v>
      </c>
    </row>
    <row r="2145" spans="1:12" s="106" customFormat="1" x14ac:dyDescent="0.25">
      <c r="A2145" s="98" t="s">
        <v>3981</v>
      </c>
      <c r="B2145" s="99" t="s">
        <v>3982</v>
      </c>
      <c r="C2145" s="100">
        <v>3327</v>
      </c>
      <c r="D2145" s="101">
        <v>0</v>
      </c>
      <c r="E2145" s="102">
        <v>841</v>
      </c>
      <c r="F2145" s="103">
        <v>3428</v>
      </c>
      <c r="G2145" s="101">
        <v>0</v>
      </c>
      <c r="H2145" s="104">
        <v>799</v>
      </c>
      <c r="I2145" s="100">
        <v>-101</v>
      </c>
      <c r="J2145" s="105">
        <v>2024</v>
      </c>
      <c r="K2145" s="101">
        <v>-2.9000000000000001E-2</v>
      </c>
      <c r="L2145" s="102">
        <v>1600</v>
      </c>
    </row>
    <row r="2146" spans="1:12" s="106" customFormat="1" x14ac:dyDescent="0.25">
      <c r="A2146" s="98" t="s">
        <v>3983</v>
      </c>
      <c r="B2146" s="99" t="s">
        <v>3984</v>
      </c>
      <c r="C2146" s="100">
        <v>2872</v>
      </c>
      <c r="D2146" s="101">
        <v>0</v>
      </c>
      <c r="E2146" s="102">
        <v>943</v>
      </c>
      <c r="F2146" s="103">
        <v>6166</v>
      </c>
      <c r="G2146" s="101">
        <v>1E-3</v>
      </c>
      <c r="H2146" s="104">
        <v>435</v>
      </c>
      <c r="I2146" s="100">
        <v>-3294</v>
      </c>
      <c r="J2146" s="105">
        <v>2571</v>
      </c>
      <c r="K2146" s="101">
        <v>-0.53400000000000003</v>
      </c>
      <c r="L2146" s="102">
        <v>2569</v>
      </c>
    </row>
    <row r="2147" spans="1:12" s="106" customFormat="1" x14ac:dyDescent="0.25">
      <c r="A2147" s="98" t="s">
        <v>3985</v>
      </c>
      <c r="B2147" s="99" t="s">
        <v>3986</v>
      </c>
      <c r="C2147" s="100">
        <v>4442</v>
      </c>
      <c r="D2147" s="101">
        <v>0</v>
      </c>
      <c r="E2147" s="102">
        <v>640</v>
      </c>
      <c r="F2147" s="103">
        <v>3852</v>
      </c>
      <c r="G2147" s="101">
        <v>0</v>
      </c>
      <c r="H2147" s="104">
        <v>724</v>
      </c>
      <c r="I2147" s="100">
        <v>590</v>
      </c>
      <c r="J2147" s="105">
        <v>281</v>
      </c>
      <c r="K2147" s="101">
        <v>0.153</v>
      </c>
      <c r="L2147" s="102">
        <v>295</v>
      </c>
    </row>
    <row r="2148" spans="1:12" s="90" customFormat="1" ht="12.75" x14ac:dyDescent="0.2">
      <c r="A2148" s="91" t="s">
        <v>3987</v>
      </c>
      <c r="B2148" s="90" t="s">
        <v>3988</v>
      </c>
      <c r="C2148" s="92">
        <v>39702</v>
      </c>
      <c r="D2148" s="93">
        <v>3.0000000000000001E-3</v>
      </c>
      <c r="E2148" s="94" t="s">
        <v>10</v>
      </c>
      <c r="F2148" s="95">
        <v>37546</v>
      </c>
      <c r="G2148" s="93">
        <v>3.0000000000000001E-3</v>
      </c>
      <c r="H2148" s="96" t="s">
        <v>10</v>
      </c>
      <c r="I2148" s="92">
        <v>2156</v>
      </c>
      <c r="J2148" s="97" t="s">
        <v>10</v>
      </c>
      <c r="K2148" s="93">
        <v>5.7000000000000002E-2</v>
      </c>
      <c r="L2148" s="94" t="s">
        <v>10</v>
      </c>
    </row>
    <row r="2149" spans="1:12" s="106" customFormat="1" x14ac:dyDescent="0.25">
      <c r="A2149" s="98" t="s">
        <v>3989</v>
      </c>
      <c r="B2149" s="99" t="s">
        <v>1109</v>
      </c>
      <c r="C2149" s="100">
        <v>907</v>
      </c>
      <c r="D2149" s="101">
        <v>0</v>
      </c>
      <c r="E2149" s="102">
        <v>1867</v>
      </c>
      <c r="F2149" s="103">
        <v>852</v>
      </c>
      <c r="G2149" s="101">
        <v>0</v>
      </c>
      <c r="H2149" s="104">
        <v>1916</v>
      </c>
      <c r="I2149" s="100">
        <v>55</v>
      </c>
      <c r="J2149" s="105">
        <v>908</v>
      </c>
      <c r="K2149" s="101">
        <v>6.5000000000000002E-2</v>
      </c>
      <c r="L2149" s="102">
        <v>693</v>
      </c>
    </row>
    <row r="2150" spans="1:12" s="106" customFormat="1" x14ac:dyDescent="0.25">
      <c r="A2150" s="98" t="s">
        <v>3990</v>
      </c>
      <c r="B2150" s="99" t="s">
        <v>1602</v>
      </c>
      <c r="C2150" s="100">
        <v>525</v>
      </c>
      <c r="D2150" s="101">
        <v>0</v>
      </c>
      <c r="E2150" s="102">
        <v>2166</v>
      </c>
      <c r="F2150" s="103">
        <v>527</v>
      </c>
      <c r="G2150" s="101">
        <v>0</v>
      </c>
      <c r="H2150" s="104">
        <v>2187</v>
      </c>
      <c r="I2150" s="100">
        <v>-2</v>
      </c>
      <c r="J2150" s="105">
        <v>1297</v>
      </c>
      <c r="K2150" s="101">
        <v>-4.0000000000000001E-3</v>
      </c>
      <c r="L2150" s="102">
        <v>1326</v>
      </c>
    </row>
    <row r="2151" spans="1:12" s="106" customFormat="1" x14ac:dyDescent="0.25">
      <c r="A2151" s="98" t="s">
        <v>3991</v>
      </c>
      <c r="B2151" s="99" t="s">
        <v>3992</v>
      </c>
      <c r="C2151" s="100">
        <v>965</v>
      </c>
      <c r="D2151" s="101">
        <v>0</v>
      </c>
      <c r="E2151" s="102">
        <v>1817</v>
      </c>
      <c r="F2151" s="103">
        <v>870</v>
      </c>
      <c r="G2151" s="101">
        <v>0</v>
      </c>
      <c r="H2151" s="104">
        <v>1898</v>
      </c>
      <c r="I2151" s="100">
        <v>95</v>
      </c>
      <c r="J2151" s="105">
        <v>763</v>
      </c>
      <c r="K2151" s="101">
        <v>0.109</v>
      </c>
      <c r="L2151" s="102">
        <v>446</v>
      </c>
    </row>
    <row r="2152" spans="1:12" s="106" customFormat="1" x14ac:dyDescent="0.25">
      <c r="A2152" s="98" t="s">
        <v>3993</v>
      </c>
      <c r="B2152" s="99" t="s">
        <v>541</v>
      </c>
      <c r="C2152" s="100">
        <v>2458</v>
      </c>
      <c r="D2152" s="101">
        <v>0</v>
      </c>
      <c r="E2152" s="102">
        <v>1077</v>
      </c>
      <c r="F2152" s="103">
        <v>2162</v>
      </c>
      <c r="G2152" s="101">
        <v>0</v>
      </c>
      <c r="H2152" s="104">
        <v>1169</v>
      </c>
      <c r="I2152" s="100">
        <v>296</v>
      </c>
      <c r="J2152" s="105">
        <v>434</v>
      </c>
      <c r="K2152" s="101">
        <v>0.13700000000000001</v>
      </c>
      <c r="L2152" s="102">
        <v>332</v>
      </c>
    </row>
    <row r="2153" spans="1:12" s="106" customFormat="1" x14ac:dyDescent="0.25">
      <c r="A2153" s="98" t="s">
        <v>3994</v>
      </c>
      <c r="B2153" s="99" t="s">
        <v>1768</v>
      </c>
      <c r="C2153" s="100">
        <v>1554</v>
      </c>
      <c r="D2153" s="101">
        <v>0</v>
      </c>
      <c r="E2153" s="102">
        <v>1451</v>
      </c>
      <c r="F2153" s="103">
        <v>1426</v>
      </c>
      <c r="G2153" s="101">
        <v>0</v>
      </c>
      <c r="H2153" s="104">
        <v>1507</v>
      </c>
      <c r="I2153" s="100">
        <v>128</v>
      </c>
      <c r="J2153" s="105">
        <v>677</v>
      </c>
      <c r="K2153" s="101">
        <v>0.09</v>
      </c>
      <c r="L2153" s="102">
        <v>534</v>
      </c>
    </row>
    <row r="2154" spans="1:12" s="106" customFormat="1" x14ac:dyDescent="0.25">
      <c r="A2154" s="98" t="s">
        <v>3995</v>
      </c>
      <c r="B2154" s="99" t="s">
        <v>126</v>
      </c>
      <c r="C2154" s="100">
        <v>2259</v>
      </c>
      <c r="D2154" s="101">
        <v>0</v>
      </c>
      <c r="E2154" s="102">
        <v>1150</v>
      </c>
      <c r="F2154" s="103">
        <v>2094</v>
      </c>
      <c r="G2154" s="101">
        <v>0</v>
      </c>
      <c r="H2154" s="104">
        <v>1195</v>
      </c>
      <c r="I2154" s="100">
        <v>165</v>
      </c>
      <c r="J2154" s="105">
        <v>595</v>
      </c>
      <c r="K2154" s="101">
        <v>7.9000000000000001E-2</v>
      </c>
      <c r="L2154" s="102">
        <v>595</v>
      </c>
    </row>
    <row r="2155" spans="1:12" s="106" customFormat="1" x14ac:dyDescent="0.25">
      <c r="A2155" s="98" t="s">
        <v>3996</v>
      </c>
      <c r="B2155" s="99" t="s">
        <v>3997</v>
      </c>
      <c r="C2155" s="100">
        <v>575</v>
      </c>
      <c r="D2155" s="101">
        <v>0</v>
      </c>
      <c r="E2155" s="102">
        <v>2125</v>
      </c>
      <c r="F2155" s="103">
        <v>584</v>
      </c>
      <c r="G2155" s="101">
        <v>0</v>
      </c>
      <c r="H2155" s="104">
        <v>2134</v>
      </c>
      <c r="I2155" s="100">
        <v>-9</v>
      </c>
      <c r="J2155" s="105">
        <v>1382</v>
      </c>
      <c r="K2155" s="101">
        <v>-1.4999999999999999E-2</v>
      </c>
      <c r="L2155" s="102">
        <v>1450</v>
      </c>
    </row>
    <row r="2156" spans="1:12" s="106" customFormat="1" x14ac:dyDescent="0.25">
      <c r="A2156" s="98" t="s">
        <v>3998</v>
      </c>
      <c r="B2156" s="99" t="s">
        <v>1162</v>
      </c>
      <c r="C2156" s="100">
        <v>1382</v>
      </c>
      <c r="D2156" s="101">
        <v>0</v>
      </c>
      <c r="E2156" s="102">
        <v>1551</v>
      </c>
      <c r="F2156" s="103">
        <v>1276</v>
      </c>
      <c r="G2156" s="101">
        <v>0</v>
      </c>
      <c r="H2156" s="104">
        <v>1608</v>
      </c>
      <c r="I2156" s="100">
        <v>106</v>
      </c>
      <c r="J2156" s="105">
        <v>724</v>
      </c>
      <c r="K2156" s="101">
        <v>8.3000000000000004E-2</v>
      </c>
      <c r="L2156" s="102">
        <v>566</v>
      </c>
    </row>
    <row r="2157" spans="1:12" s="106" customFormat="1" x14ac:dyDescent="0.25">
      <c r="A2157" s="98" t="s">
        <v>3999</v>
      </c>
      <c r="B2157" s="99" t="s">
        <v>4000</v>
      </c>
      <c r="C2157" s="100">
        <v>941</v>
      </c>
      <c r="D2157" s="101">
        <v>0</v>
      </c>
      <c r="E2157" s="102">
        <v>1838</v>
      </c>
      <c r="F2157" s="103">
        <v>975</v>
      </c>
      <c r="G2157" s="101">
        <v>0</v>
      </c>
      <c r="H2157" s="104">
        <v>1817</v>
      </c>
      <c r="I2157" s="100">
        <v>-34</v>
      </c>
      <c r="J2157" s="105">
        <v>1610</v>
      </c>
      <c r="K2157" s="101">
        <v>-3.5000000000000003E-2</v>
      </c>
      <c r="L2157" s="102">
        <v>1658</v>
      </c>
    </row>
    <row r="2158" spans="1:12" s="106" customFormat="1" x14ac:dyDescent="0.25">
      <c r="A2158" s="98" t="s">
        <v>4001</v>
      </c>
      <c r="B2158" s="99" t="s">
        <v>4002</v>
      </c>
      <c r="C2158" s="100">
        <v>1309</v>
      </c>
      <c r="D2158" s="101">
        <v>0</v>
      </c>
      <c r="E2158" s="102">
        <v>1588</v>
      </c>
      <c r="F2158" s="103">
        <v>1382</v>
      </c>
      <c r="G2158" s="101">
        <v>0</v>
      </c>
      <c r="H2158" s="104">
        <v>1528</v>
      </c>
      <c r="I2158" s="100">
        <v>-73</v>
      </c>
      <c r="J2158" s="105">
        <v>1883</v>
      </c>
      <c r="K2158" s="101">
        <v>-5.2999999999999999E-2</v>
      </c>
      <c r="L2158" s="102">
        <v>1864</v>
      </c>
    </row>
    <row r="2159" spans="1:12" s="106" customFormat="1" x14ac:dyDescent="0.25">
      <c r="A2159" s="98" t="s">
        <v>4003</v>
      </c>
      <c r="B2159" s="99" t="s">
        <v>4004</v>
      </c>
      <c r="C2159" s="100">
        <v>2114</v>
      </c>
      <c r="D2159" s="101">
        <v>0</v>
      </c>
      <c r="E2159" s="102">
        <v>1199</v>
      </c>
      <c r="F2159" s="103">
        <v>1971</v>
      </c>
      <c r="G2159" s="101">
        <v>0</v>
      </c>
      <c r="H2159" s="104">
        <v>1250</v>
      </c>
      <c r="I2159" s="100">
        <v>143</v>
      </c>
      <c r="J2159" s="105">
        <v>645</v>
      </c>
      <c r="K2159" s="101">
        <v>7.2999999999999995E-2</v>
      </c>
      <c r="L2159" s="102">
        <v>634</v>
      </c>
    </row>
    <row r="2160" spans="1:12" s="106" customFormat="1" x14ac:dyDescent="0.25">
      <c r="A2160" s="98" t="s">
        <v>4005</v>
      </c>
      <c r="B2160" s="99" t="s">
        <v>675</v>
      </c>
      <c r="C2160" s="100">
        <v>3895</v>
      </c>
      <c r="D2160" s="101">
        <v>0</v>
      </c>
      <c r="E2160" s="102">
        <v>736</v>
      </c>
      <c r="F2160" s="103">
        <v>4012</v>
      </c>
      <c r="G2160" s="101">
        <v>0</v>
      </c>
      <c r="H2160" s="104">
        <v>693</v>
      </c>
      <c r="I2160" s="100">
        <v>-117</v>
      </c>
      <c r="J2160" s="105">
        <v>2086</v>
      </c>
      <c r="K2160" s="101">
        <v>-2.9000000000000001E-2</v>
      </c>
      <c r="L2160" s="102">
        <v>1600</v>
      </c>
    </row>
    <row r="2161" spans="1:12" s="106" customFormat="1" x14ac:dyDescent="0.25">
      <c r="A2161" s="98" t="s">
        <v>4006</v>
      </c>
      <c r="B2161" s="99" t="s">
        <v>799</v>
      </c>
      <c r="C2161" s="100">
        <v>4324</v>
      </c>
      <c r="D2161" s="101">
        <v>0</v>
      </c>
      <c r="E2161" s="102">
        <v>660</v>
      </c>
      <c r="F2161" s="103">
        <v>3781</v>
      </c>
      <c r="G2161" s="101">
        <v>0</v>
      </c>
      <c r="H2161" s="104">
        <v>734</v>
      </c>
      <c r="I2161" s="100">
        <v>543</v>
      </c>
      <c r="J2161" s="105">
        <v>293</v>
      </c>
      <c r="K2161" s="101">
        <v>0.14399999999999999</v>
      </c>
      <c r="L2161" s="102">
        <v>316</v>
      </c>
    </row>
    <row r="2162" spans="1:12" s="106" customFormat="1" x14ac:dyDescent="0.25">
      <c r="A2162" s="98" t="s">
        <v>4007</v>
      </c>
      <c r="B2162" s="99" t="s">
        <v>492</v>
      </c>
      <c r="C2162" s="100">
        <v>2183</v>
      </c>
      <c r="D2162" s="101">
        <v>0</v>
      </c>
      <c r="E2162" s="102">
        <v>1171</v>
      </c>
      <c r="F2162" s="103">
        <v>1973</v>
      </c>
      <c r="G2162" s="101">
        <v>0</v>
      </c>
      <c r="H2162" s="104">
        <v>1247</v>
      </c>
      <c r="I2162" s="100">
        <v>210</v>
      </c>
      <c r="J2162" s="105">
        <v>522</v>
      </c>
      <c r="K2162" s="101">
        <v>0.106</v>
      </c>
      <c r="L2162" s="102">
        <v>458</v>
      </c>
    </row>
    <row r="2163" spans="1:12" s="106" customFormat="1" x14ac:dyDescent="0.25">
      <c r="A2163" s="98" t="s">
        <v>4008</v>
      </c>
      <c r="B2163" s="99" t="s">
        <v>4009</v>
      </c>
      <c r="C2163" s="100">
        <v>5654</v>
      </c>
      <c r="D2163" s="101">
        <v>0</v>
      </c>
      <c r="E2163" s="102">
        <v>497</v>
      </c>
      <c r="F2163" s="103">
        <v>5383</v>
      </c>
      <c r="G2163" s="101">
        <v>0</v>
      </c>
      <c r="H2163" s="104">
        <v>502</v>
      </c>
      <c r="I2163" s="100">
        <v>271</v>
      </c>
      <c r="J2163" s="105">
        <v>457</v>
      </c>
      <c r="K2163" s="101">
        <v>0.05</v>
      </c>
      <c r="L2163" s="102">
        <v>809</v>
      </c>
    </row>
    <row r="2164" spans="1:12" s="106" customFormat="1" x14ac:dyDescent="0.25">
      <c r="A2164" s="98" t="s">
        <v>4010</v>
      </c>
      <c r="B2164" s="99" t="s">
        <v>4011</v>
      </c>
      <c r="C2164" s="100">
        <v>1686</v>
      </c>
      <c r="D2164" s="101">
        <v>0</v>
      </c>
      <c r="E2164" s="102">
        <v>1384</v>
      </c>
      <c r="F2164" s="103">
        <v>1502</v>
      </c>
      <c r="G2164" s="101">
        <v>0</v>
      </c>
      <c r="H2164" s="104">
        <v>1464</v>
      </c>
      <c r="I2164" s="100">
        <v>184</v>
      </c>
      <c r="J2164" s="105">
        <v>564</v>
      </c>
      <c r="K2164" s="101">
        <v>0.123</v>
      </c>
      <c r="L2164" s="102">
        <v>389</v>
      </c>
    </row>
    <row r="2165" spans="1:12" s="106" customFormat="1" x14ac:dyDescent="0.25">
      <c r="A2165" s="98" t="s">
        <v>4012</v>
      </c>
      <c r="B2165" s="99" t="s">
        <v>826</v>
      </c>
      <c r="C2165" s="100">
        <v>1616</v>
      </c>
      <c r="D2165" s="101">
        <v>0</v>
      </c>
      <c r="E2165" s="102">
        <v>1417</v>
      </c>
      <c r="F2165" s="103">
        <v>1563</v>
      </c>
      <c r="G2165" s="101">
        <v>0</v>
      </c>
      <c r="H2165" s="104">
        <v>1436</v>
      </c>
      <c r="I2165" s="100">
        <v>53</v>
      </c>
      <c r="J2165" s="105">
        <v>917</v>
      </c>
      <c r="K2165" s="101">
        <v>3.4000000000000002E-2</v>
      </c>
      <c r="L2165" s="102">
        <v>948</v>
      </c>
    </row>
    <row r="2166" spans="1:12" s="106" customFormat="1" x14ac:dyDescent="0.25">
      <c r="A2166" s="98" t="s">
        <v>4013</v>
      </c>
      <c r="B2166" s="99" t="s">
        <v>166</v>
      </c>
      <c r="C2166" s="100">
        <v>1520</v>
      </c>
      <c r="D2166" s="101">
        <v>0</v>
      </c>
      <c r="E2166" s="102">
        <v>1468</v>
      </c>
      <c r="F2166" s="103">
        <v>1519</v>
      </c>
      <c r="G2166" s="101">
        <v>0</v>
      </c>
      <c r="H2166" s="104">
        <v>1456</v>
      </c>
      <c r="I2166" s="100">
        <v>1</v>
      </c>
      <c r="J2166" s="105">
        <v>1265</v>
      </c>
      <c r="K2166" s="101">
        <v>1E-3</v>
      </c>
      <c r="L2166" s="102">
        <v>1267</v>
      </c>
    </row>
    <row r="2167" spans="1:12" s="106" customFormat="1" x14ac:dyDescent="0.25">
      <c r="A2167" s="98" t="s">
        <v>4014</v>
      </c>
      <c r="B2167" s="99" t="s">
        <v>513</v>
      </c>
      <c r="C2167" s="100">
        <v>1654</v>
      </c>
      <c r="D2167" s="101">
        <v>0</v>
      </c>
      <c r="E2167" s="102">
        <v>1394</v>
      </c>
      <c r="F2167" s="103">
        <v>1532</v>
      </c>
      <c r="G2167" s="101">
        <v>0</v>
      </c>
      <c r="H2167" s="104">
        <v>1450</v>
      </c>
      <c r="I2167" s="100">
        <v>122</v>
      </c>
      <c r="J2167" s="105">
        <v>686</v>
      </c>
      <c r="K2167" s="101">
        <v>0.08</v>
      </c>
      <c r="L2167" s="102">
        <v>590</v>
      </c>
    </row>
    <row r="2168" spans="1:12" s="106" customFormat="1" x14ac:dyDescent="0.25">
      <c r="A2168" s="98" t="s">
        <v>4015</v>
      </c>
      <c r="B2168" s="99" t="s">
        <v>4016</v>
      </c>
      <c r="C2168" s="100">
        <v>1110</v>
      </c>
      <c r="D2168" s="101">
        <v>0</v>
      </c>
      <c r="E2168" s="102">
        <v>1725</v>
      </c>
      <c r="F2168" s="103">
        <v>1124</v>
      </c>
      <c r="G2168" s="101">
        <v>0</v>
      </c>
      <c r="H2168" s="104">
        <v>1713</v>
      </c>
      <c r="I2168" s="100">
        <v>-14</v>
      </c>
      <c r="J2168" s="105">
        <v>1439</v>
      </c>
      <c r="K2168" s="101">
        <v>-1.2E-2</v>
      </c>
      <c r="L2168" s="102">
        <v>1415</v>
      </c>
    </row>
    <row r="2169" spans="1:12" s="106" customFormat="1" x14ac:dyDescent="0.25">
      <c r="A2169" s="98" t="s">
        <v>4017</v>
      </c>
      <c r="B2169" s="99" t="s">
        <v>4018</v>
      </c>
      <c r="C2169" s="100">
        <v>1071</v>
      </c>
      <c r="D2169" s="101">
        <v>0</v>
      </c>
      <c r="E2169" s="102">
        <v>1752</v>
      </c>
      <c r="F2169" s="103">
        <v>1038</v>
      </c>
      <c r="G2169" s="101">
        <v>0</v>
      </c>
      <c r="H2169" s="104">
        <v>1770</v>
      </c>
      <c r="I2169" s="100">
        <v>33</v>
      </c>
      <c r="J2169" s="105">
        <v>1021</v>
      </c>
      <c r="K2169" s="101">
        <v>3.2000000000000001E-2</v>
      </c>
      <c r="L2169" s="102">
        <v>967</v>
      </c>
    </row>
    <row r="2170" spans="1:12" s="90" customFormat="1" ht="12.75" x14ac:dyDescent="0.2">
      <c r="A2170" s="91" t="s">
        <v>4019</v>
      </c>
      <c r="B2170" s="90" t="s">
        <v>4020</v>
      </c>
      <c r="C2170" s="92">
        <v>77742</v>
      </c>
      <c r="D2170" s="93">
        <v>6.0000000000000001E-3</v>
      </c>
      <c r="E2170" s="94" t="s">
        <v>10</v>
      </c>
      <c r="F2170" s="95">
        <v>80023</v>
      </c>
      <c r="G2170" s="93">
        <v>7.0000000000000001E-3</v>
      </c>
      <c r="H2170" s="96" t="s">
        <v>10</v>
      </c>
      <c r="I2170" s="92">
        <v>-2281</v>
      </c>
      <c r="J2170" s="97" t="s">
        <v>10</v>
      </c>
      <c r="K2170" s="93">
        <v>-2.9000000000000001E-2</v>
      </c>
      <c r="L2170" s="94" t="s">
        <v>10</v>
      </c>
    </row>
    <row r="2171" spans="1:12" s="106" customFormat="1" x14ac:dyDescent="0.25">
      <c r="A2171" s="98" t="s">
        <v>4021</v>
      </c>
      <c r="B2171" s="99" t="s">
        <v>4022</v>
      </c>
      <c r="C2171" s="100">
        <v>207</v>
      </c>
      <c r="D2171" s="101">
        <v>0</v>
      </c>
      <c r="E2171" s="102">
        <v>2456</v>
      </c>
      <c r="F2171" s="103">
        <v>214</v>
      </c>
      <c r="G2171" s="101">
        <v>0</v>
      </c>
      <c r="H2171" s="104">
        <v>2464</v>
      </c>
      <c r="I2171" s="100">
        <v>-7</v>
      </c>
      <c r="J2171" s="105">
        <v>1359</v>
      </c>
      <c r="K2171" s="101">
        <v>-3.3000000000000002E-2</v>
      </c>
      <c r="L2171" s="102">
        <v>1626</v>
      </c>
    </row>
    <row r="2172" spans="1:12" s="106" customFormat="1" x14ac:dyDescent="0.25">
      <c r="A2172" s="98" t="s">
        <v>4023</v>
      </c>
      <c r="B2172" s="99" t="s">
        <v>4024</v>
      </c>
      <c r="C2172" s="100">
        <v>974</v>
      </c>
      <c r="D2172" s="101">
        <v>0</v>
      </c>
      <c r="E2172" s="102">
        <v>1812</v>
      </c>
      <c r="F2172" s="103">
        <v>1019</v>
      </c>
      <c r="G2172" s="101">
        <v>0</v>
      </c>
      <c r="H2172" s="104">
        <v>1782</v>
      </c>
      <c r="I2172" s="100">
        <v>-45</v>
      </c>
      <c r="J2172" s="105">
        <v>1704</v>
      </c>
      <c r="K2172" s="101">
        <v>-4.3999999999999997E-2</v>
      </c>
      <c r="L2172" s="102">
        <v>1768</v>
      </c>
    </row>
    <row r="2173" spans="1:12" s="106" customFormat="1" x14ac:dyDescent="0.25">
      <c r="A2173" s="98" t="s">
        <v>4025</v>
      </c>
      <c r="B2173" s="99" t="s">
        <v>854</v>
      </c>
      <c r="C2173" s="100">
        <v>692</v>
      </c>
      <c r="D2173" s="101">
        <v>0</v>
      </c>
      <c r="E2173" s="102">
        <v>2033</v>
      </c>
      <c r="F2173" s="103">
        <v>654</v>
      </c>
      <c r="G2173" s="101">
        <v>0</v>
      </c>
      <c r="H2173" s="104">
        <v>2073</v>
      </c>
      <c r="I2173" s="100">
        <v>38</v>
      </c>
      <c r="J2173" s="105">
        <v>995</v>
      </c>
      <c r="K2173" s="101">
        <v>5.8000000000000003E-2</v>
      </c>
      <c r="L2173" s="102">
        <v>735</v>
      </c>
    </row>
    <row r="2174" spans="1:12" s="106" customFormat="1" x14ac:dyDescent="0.25">
      <c r="A2174" s="98" t="s">
        <v>4026</v>
      </c>
      <c r="B2174" s="99" t="s">
        <v>4027</v>
      </c>
      <c r="C2174" s="100">
        <v>191</v>
      </c>
      <c r="D2174" s="101">
        <v>0</v>
      </c>
      <c r="E2174" s="102">
        <v>2473</v>
      </c>
      <c r="F2174" s="103">
        <v>194</v>
      </c>
      <c r="G2174" s="101">
        <v>0</v>
      </c>
      <c r="H2174" s="104">
        <v>2477</v>
      </c>
      <c r="I2174" s="100">
        <v>-3</v>
      </c>
      <c r="J2174" s="105">
        <v>1308</v>
      </c>
      <c r="K2174" s="101">
        <v>-1.4999999999999999E-2</v>
      </c>
      <c r="L2174" s="102">
        <v>1450</v>
      </c>
    </row>
    <row r="2175" spans="1:12" s="106" customFormat="1" x14ac:dyDescent="0.25">
      <c r="A2175" s="98" t="s">
        <v>4028</v>
      </c>
      <c r="B2175" s="99" t="s">
        <v>4029</v>
      </c>
      <c r="C2175" s="100">
        <v>2104</v>
      </c>
      <c r="D2175" s="101">
        <v>0</v>
      </c>
      <c r="E2175" s="102">
        <v>1202</v>
      </c>
      <c r="F2175" s="103">
        <v>2192</v>
      </c>
      <c r="G2175" s="101">
        <v>0</v>
      </c>
      <c r="H2175" s="104">
        <v>1156</v>
      </c>
      <c r="I2175" s="100">
        <v>-88</v>
      </c>
      <c r="J2175" s="105">
        <v>1961</v>
      </c>
      <c r="K2175" s="101">
        <v>-0.04</v>
      </c>
      <c r="L2175" s="102">
        <v>1726</v>
      </c>
    </row>
    <row r="2176" spans="1:12" s="106" customFormat="1" x14ac:dyDescent="0.25">
      <c r="A2176" s="98" t="s">
        <v>4030</v>
      </c>
      <c r="B2176" s="99" t="s">
        <v>4031</v>
      </c>
      <c r="C2176" s="100">
        <v>926</v>
      </c>
      <c r="D2176" s="101">
        <v>0</v>
      </c>
      <c r="E2176" s="102">
        <v>1852</v>
      </c>
      <c r="F2176" s="103">
        <v>980</v>
      </c>
      <c r="G2176" s="101">
        <v>0</v>
      </c>
      <c r="H2176" s="104">
        <v>1812</v>
      </c>
      <c r="I2176" s="100">
        <v>-54</v>
      </c>
      <c r="J2176" s="105">
        <v>1783</v>
      </c>
      <c r="K2176" s="101">
        <v>-5.5E-2</v>
      </c>
      <c r="L2176" s="102">
        <v>1885</v>
      </c>
    </row>
    <row r="2177" spans="1:12" s="106" customFormat="1" x14ac:dyDescent="0.25">
      <c r="A2177" s="98" t="s">
        <v>4032</v>
      </c>
      <c r="B2177" s="99" t="s">
        <v>4033</v>
      </c>
      <c r="C2177" s="100">
        <v>1277</v>
      </c>
      <c r="D2177" s="101">
        <v>0</v>
      </c>
      <c r="E2177" s="102">
        <v>1605</v>
      </c>
      <c r="F2177" s="103">
        <v>1364</v>
      </c>
      <c r="G2177" s="101">
        <v>0</v>
      </c>
      <c r="H2177" s="104">
        <v>1539</v>
      </c>
      <c r="I2177" s="100">
        <v>-87</v>
      </c>
      <c r="J2177" s="105">
        <v>1952</v>
      </c>
      <c r="K2177" s="101">
        <v>-6.4000000000000001E-2</v>
      </c>
      <c r="L2177" s="102">
        <v>1960</v>
      </c>
    </row>
    <row r="2178" spans="1:12" s="106" customFormat="1" x14ac:dyDescent="0.25">
      <c r="A2178" s="98" t="s">
        <v>4034</v>
      </c>
      <c r="B2178" s="99" t="s">
        <v>4035</v>
      </c>
      <c r="C2178" s="100">
        <v>2398</v>
      </c>
      <c r="D2178" s="101">
        <v>0</v>
      </c>
      <c r="E2178" s="102">
        <v>1095</v>
      </c>
      <c r="F2178" s="103">
        <v>4184</v>
      </c>
      <c r="G2178" s="101">
        <v>0</v>
      </c>
      <c r="H2178" s="104">
        <v>667</v>
      </c>
      <c r="I2178" s="100">
        <v>-1786</v>
      </c>
      <c r="J2178" s="105">
        <v>2558</v>
      </c>
      <c r="K2178" s="101">
        <v>-0.42699999999999999</v>
      </c>
      <c r="L2178" s="102">
        <v>2567</v>
      </c>
    </row>
    <row r="2179" spans="1:12" s="106" customFormat="1" x14ac:dyDescent="0.25">
      <c r="A2179" s="98" t="s">
        <v>4036</v>
      </c>
      <c r="B2179" s="99" t="s">
        <v>4037</v>
      </c>
      <c r="C2179" s="100">
        <v>41</v>
      </c>
      <c r="D2179" s="101">
        <v>0</v>
      </c>
      <c r="E2179" s="102">
        <v>2563</v>
      </c>
      <c r="F2179" s="103">
        <v>51</v>
      </c>
      <c r="G2179" s="101">
        <v>0</v>
      </c>
      <c r="H2179" s="104">
        <v>2558</v>
      </c>
      <c r="I2179" s="100">
        <v>-10</v>
      </c>
      <c r="J2179" s="105">
        <v>1391</v>
      </c>
      <c r="K2179" s="101">
        <v>-0.19600000000000001</v>
      </c>
      <c r="L2179" s="102">
        <v>2509</v>
      </c>
    </row>
    <row r="2180" spans="1:12" s="106" customFormat="1" x14ac:dyDescent="0.25">
      <c r="A2180" s="98" t="s">
        <v>4038</v>
      </c>
      <c r="B2180" s="99" t="s">
        <v>4039</v>
      </c>
      <c r="C2180" s="100">
        <v>94</v>
      </c>
      <c r="D2180" s="101">
        <v>0</v>
      </c>
      <c r="E2180" s="102">
        <v>2537</v>
      </c>
      <c r="F2180" s="103">
        <v>99</v>
      </c>
      <c r="G2180" s="101">
        <v>0</v>
      </c>
      <c r="H2180" s="104">
        <v>2536</v>
      </c>
      <c r="I2180" s="100">
        <v>-5</v>
      </c>
      <c r="J2180" s="105">
        <v>1332</v>
      </c>
      <c r="K2180" s="101">
        <v>-5.0999999999999997E-2</v>
      </c>
      <c r="L2180" s="102">
        <v>1842</v>
      </c>
    </row>
    <row r="2181" spans="1:12" s="106" customFormat="1" x14ac:dyDescent="0.25">
      <c r="A2181" s="98" t="s">
        <v>4040</v>
      </c>
      <c r="B2181" s="99" t="s">
        <v>4041</v>
      </c>
      <c r="C2181" s="100">
        <v>1124</v>
      </c>
      <c r="D2181" s="101">
        <v>0</v>
      </c>
      <c r="E2181" s="102">
        <v>1711</v>
      </c>
      <c r="F2181" s="103">
        <v>1258</v>
      </c>
      <c r="G2181" s="101">
        <v>0</v>
      </c>
      <c r="H2181" s="104">
        <v>1623</v>
      </c>
      <c r="I2181" s="100">
        <v>-134</v>
      </c>
      <c r="J2181" s="105">
        <v>2146</v>
      </c>
      <c r="K2181" s="101">
        <v>-0.107</v>
      </c>
      <c r="L2181" s="102">
        <v>2304</v>
      </c>
    </row>
    <row r="2182" spans="1:12" s="106" customFormat="1" x14ac:dyDescent="0.25">
      <c r="A2182" s="98" t="s">
        <v>4042</v>
      </c>
      <c r="B2182" s="99" t="s">
        <v>1237</v>
      </c>
      <c r="C2182" s="100">
        <v>7279</v>
      </c>
      <c r="D2182" s="101">
        <v>1E-3</v>
      </c>
      <c r="E2182" s="102">
        <v>378</v>
      </c>
      <c r="F2182" s="103">
        <v>7452</v>
      </c>
      <c r="G2182" s="101">
        <v>1E-3</v>
      </c>
      <c r="H2182" s="104">
        <v>334</v>
      </c>
      <c r="I2182" s="100">
        <v>-173</v>
      </c>
      <c r="J2182" s="105">
        <v>2233</v>
      </c>
      <c r="K2182" s="101">
        <v>-2.3E-2</v>
      </c>
      <c r="L2182" s="102">
        <v>1540</v>
      </c>
    </row>
    <row r="2183" spans="1:12" s="106" customFormat="1" x14ac:dyDescent="0.25">
      <c r="A2183" s="98" t="s">
        <v>4043</v>
      </c>
      <c r="B2183" s="99" t="s">
        <v>4044</v>
      </c>
      <c r="C2183" s="100">
        <v>780</v>
      </c>
      <c r="D2183" s="101">
        <v>0</v>
      </c>
      <c r="E2183" s="102">
        <v>1964</v>
      </c>
      <c r="F2183" s="103">
        <v>834</v>
      </c>
      <c r="G2183" s="101">
        <v>0</v>
      </c>
      <c r="H2183" s="104">
        <v>1937</v>
      </c>
      <c r="I2183" s="100">
        <v>-54</v>
      </c>
      <c r="J2183" s="105">
        <v>1783</v>
      </c>
      <c r="K2183" s="101">
        <v>-6.5000000000000002E-2</v>
      </c>
      <c r="L2183" s="102">
        <v>1971</v>
      </c>
    </row>
    <row r="2184" spans="1:12" s="106" customFormat="1" x14ac:dyDescent="0.25">
      <c r="A2184" s="98" t="s">
        <v>4045</v>
      </c>
      <c r="B2184" s="99" t="s">
        <v>4046</v>
      </c>
      <c r="C2184" s="100">
        <v>2241</v>
      </c>
      <c r="D2184" s="101">
        <v>0</v>
      </c>
      <c r="E2184" s="102">
        <v>1156</v>
      </c>
      <c r="F2184" s="103">
        <v>2293</v>
      </c>
      <c r="G2184" s="101">
        <v>0</v>
      </c>
      <c r="H2184" s="104">
        <v>1112</v>
      </c>
      <c r="I2184" s="100">
        <v>-52</v>
      </c>
      <c r="J2184" s="105">
        <v>1761</v>
      </c>
      <c r="K2184" s="101">
        <v>-2.3E-2</v>
      </c>
      <c r="L2184" s="102">
        <v>1540</v>
      </c>
    </row>
    <row r="2185" spans="1:12" s="106" customFormat="1" x14ac:dyDescent="0.25">
      <c r="A2185" s="98" t="s">
        <v>4047</v>
      </c>
      <c r="B2185" s="99" t="s">
        <v>4048</v>
      </c>
      <c r="C2185" s="100">
        <v>134</v>
      </c>
      <c r="D2185" s="101">
        <v>0</v>
      </c>
      <c r="E2185" s="102">
        <v>2517</v>
      </c>
      <c r="F2185" s="103">
        <v>137</v>
      </c>
      <c r="G2185" s="101">
        <v>0</v>
      </c>
      <c r="H2185" s="104">
        <v>2515</v>
      </c>
      <c r="I2185" s="100">
        <v>-3</v>
      </c>
      <c r="J2185" s="105">
        <v>1308</v>
      </c>
      <c r="K2185" s="101">
        <v>-2.1999999999999999E-2</v>
      </c>
      <c r="L2185" s="102">
        <v>1526</v>
      </c>
    </row>
    <row r="2186" spans="1:12" s="106" customFormat="1" x14ac:dyDescent="0.25">
      <c r="A2186" s="98" t="s">
        <v>4049</v>
      </c>
      <c r="B2186" s="99" t="s">
        <v>4050</v>
      </c>
      <c r="C2186" s="100">
        <v>456</v>
      </c>
      <c r="D2186" s="101">
        <v>0</v>
      </c>
      <c r="E2186" s="102">
        <v>2238</v>
      </c>
      <c r="F2186" s="103">
        <v>449</v>
      </c>
      <c r="G2186" s="101">
        <v>0</v>
      </c>
      <c r="H2186" s="104">
        <v>2255</v>
      </c>
      <c r="I2186" s="100">
        <v>7</v>
      </c>
      <c r="J2186" s="105">
        <v>1213</v>
      </c>
      <c r="K2186" s="101">
        <v>1.6E-2</v>
      </c>
      <c r="L2186" s="102">
        <v>1116</v>
      </c>
    </row>
    <row r="2187" spans="1:12" s="106" customFormat="1" x14ac:dyDescent="0.25">
      <c r="A2187" s="98" t="s">
        <v>4051</v>
      </c>
      <c r="B2187" s="99" t="s">
        <v>4052</v>
      </c>
      <c r="C2187" s="100">
        <v>668</v>
      </c>
      <c r="D2187" s="101">
        <v>0</v>
      </c>
      <c r="E2187" s="102">
        <v>2053</v>
      </c>
      <c r="F2187" s="103">
        <v>718</v>
      </c>
      <c r="G2187" s="101">
        <v>0</v>
      </c>
      <c r="H2187" s="104">
        <v>2019</v>
      </c>
      <c r="I2187" s="100">
        <v>-50</v>
      </c>
      <c r="J2187" s="105">
        <v>1750</v>
      </c>
      <c r="K2187" s="101">
        <v>-7.0000000000000007E-2</v>
      </c>
      <c r="L2187" s="102">
        <v>2011</v>
      </c>
    </row>
    <row r="2188" spans="1:12" s="106" customFormat="1" x14ac:dyDescent="0.25">
      <c r="A2188" s="98" t="s">
        <v>4053</v>
      </c>
      <c r="B2188" s="99" t="s">
        <v>4054</v>
      </c>
      <c r="C2188" s="100">
        <v>645</v>
      </c>
      <c r="D2188" s="101">
        <v>0</v>
      </c>
      <c r="E2188" s="102">
        <v>2071</v>
      </c>
      <c r="F2188" s="103">
        <v>779</v>
      </c>
      <c r="G2188" s="101">
        <v>0</v>
      </c>
      <c r="H2188" s="104">
        <v>1970</v>
      </c>
      <c r="I2188" s="100">
        <v>-134</v>
      </c>
      <c r="J2188" s="105">
        <v>2146</v>
      </c>
      <c r="K2188" s="101">
        <v>-0.17199999999999999</v>
      </c>
      <c r="L2188" s="102">
        <v>2480</v>
      </c>
    </row>
    <row r="2189" spans="1:12" s="106" customFormat="1" x14ac:dyDescent="0.25">
      <c r="A2189" s="98" t="s">
        <v>4055</v>
      </c>
      <c r="B2189" s="99" t="s">
        <v>4056</v>
      </c>
      <c r="C2189" s="100">
        <v>394</v>
      </c>
      <c r="D2189" s="101">
        <v>0</v>
      </c>
      <c r="E2189" s="102">
        <v>2293</v>
      </c>
      <c r="F2189" s="103">
        <v>450</v>
      </c>
      <c r="G2189" s="101">
        <v>0</v>
      </c>
      <c r="H2189" s="104">
        <v>2254</v>
      </c>
      <c r="I2189" s="100">
        <v>-56</v>
      </c>
      <c r="J2189" s="105">
        <v>1794</v>
      </c>
      <c r="K2189" s="101">
        <v>-0.124</v>
      </c>
      <c r="L2189" s="102">
        <v>2376</v>
      </c>
    </row>
    <row r="2190" spans="1:12" s="106" customFormat="1" x14ac:dyDescent="0.25">
      <c r="A2190" s="98" t="s">
        <v>4057</v>
      </c>
      <c r="B2190" s="99" t="s">
        <v>760</v>
      </c>
      <c r="C2190" s="100">
        <v>1423</v>
      </c>
      <c r="D2190" s="101">
        <v>0</v>
      </c>
      <c r="E2190" s="102">
        <v>1522</v>
      </c>
      <c r="F2190" s="103">
        <v>1375</v>
      </c>
      <c r="G2190" s="101">
        <v>0</v>
      </c>
      <c r="H2190" s="104">
        <v>1532</v>
      </c>
      <c r="I2190" s="100">
        <v>48</v>
      </c>
      <c r="J2190" s="105">
        <v>943</v>
      </c>
      <c r="K2190" s="101">
        <v>3.5000000000000003E-2</v>
      </c>
      <c r="L2190" s="102">
        <v>942</v>
      </c>
    </row>
    <row r="2191" spans="1:12" s="106" customFormat="1" x14ac:dyDescent="0.25">
      <c r="A2191" s="98" t="s">
        <v>4058</v>
      </c>
      <c r="B2191" s="99" t="s">
        <v>4059</v>
      </c>
      <c r="C2191" s="100">
        <v>4122</v>
      </c>
      <c r="D2191" s="101">
        <v>0</v>
      </c>
      <c r="E2191" s="102">
        <v>696</v>
      </c>
      <c r="F2191" s="103">
        <v>4054</v>
      </c>
      <c r="G2191" s="101">
        <v>0</v>
      </c>
      <c r="H2191" s="104">
        <v>682</v>
      </c>
      <c r="I2191" s="100">
        <v>68</v>
      </c>
      <c r="J2191" s="105">
        <v>855</v>
      </c>
      <c r="K2191" s="101">
        <v>1.7000000000000001E-2</v>
      </c>
      <c r="L2191" s="102">
        <v>1104</v>
      </c>
    </row>
    <row r="2192" spans="1:12" s="106" customFormat="1" x14ac:dyDescent="0.25">
      <c r="A2192" s="98" t="s">
        <v>4060</v>
      </c>
      <c r="B2192" s="99" t="s">
        <v>4061</v>
      </c>
      <c r="C2192" s="100">
        <v>695</v>
      </c>
      <c r="D2192" s="101">
        <v>0</v>
      </c>
      <c r="E2192" s="102">
        <v>2030</v>
      </c>
      <c r="F2192" s="103">
        <v>714</v>
      </c>
      <c r="G2192" s="101">
        <v>0</v>
      </c>
      <c r="H2192" s="104">
        <v>2022</v>
      </c>
      <c r="I2192" s="100">
        <v>-19</v>
      </c>
      <c r="J2192" s="105">
        <v>1488</v>
      </c>
      <c r="K2192" s="101">
        <v>-2.7E-2</v>
      </c>
      <c r="L2192" s="102">
        <v>1572</v>
      </c>
    </row>
    <row r="2193" spans="1:12" s="106" customFormat="1" x14ac:dyDescent="0.25">
      <c r="A2193" s="98" t="s">
        <v>4062</v>
      </c>
      <c r="B2193" s="99" t="s">
        <v>4063</v>
      </c>
      <c r="C2193" s="100">
        <v>595</v>
      </c>
      <c r="D2193" s="101">
        <v>0</v>
      </c>
      <c r="E2193" s="102">
        <v>2112</v>
      </c>
      <c r="F2193" s="103">
        <v>590</v>
      </c>
      <c r="G2193" s="101">
        <v>0</v>
      </c>
      <c r="H2193" s="104">
        <v>2127</v>
      </c>
      <c r="I2193" s="100">
        <v>5</v>
      </c>
      <c r="J2193" s="105">
        <v>1231</v>
      </c>
      <c r="K2193" s="101">
        <v>8.0000000000000002E-3</v>
      </c>
      <c r="L2193" s="102">
        <v>1202</v>
      </c>
    </row>
    <row r="2194" spans="1:12" s="106" customFormat="1" x14ac:dyDescent="0.25">
      <c r="A2194" s="98" t="s">
        <v>4064</v>
      </c>
      <c r="B2194" s="99" t="s">
        <v>667</v>
      </c>
      <c r="C2194" s="100">
        <v>1519</v>
      </c>
      <c r="D2194" s="101">
        <v>0</v>
      </c>
      <c r="E2194" s="102">
        <v>1469</v>
      </c>
      <c r="F2194" s="103">
        <v>1669</v>
      </c>
      <c r="G2194" s="101">
        <v>0</v>
      </c>
      <c r="H2194" s="104">
        <v>1387</v>
      </c>
      <c r="I2194" s="100">
        <v>-150</v>
      </c>
      <c r="J2194" s="105">
        <v>2188</v>
      </c>
      <c r="K2194" s="101">
        <v>-0.09</v>
      </c>
      <c r="L2194" s="102">
        <v>2179</v>
      </c>
    </row>
    <row r="2195" spans="1:12" s="106" customFormat="1" x14ac:dyDescent="0.25">
      <c r="A2195" s="98" t="s">
        <v>4065</v>
      </c>
      <c r="B2195" s="99" t="s">
        <v>4066</v>
      </c>
      <c r="C2195" s="100">
        <v>603</v>
      </c>
      <c r="D2195" s="101">
        <v>0</v>
      </c>
      <c r="E2195" s="102">
        <v>2108</v>
      </c>
      <c r="F2195" s="103">
        <v>672</v>
      </c>
      <c r="G2195" s="101">
        <v>0</v>
      </c>
      <c r="H2195" s="104">
        <v>2059</v>
      </c>
      <c r="I2195" s="100">
        <v>-69</v>
      </c>
      <c r="J2195" s="105">
        <v>1874</v>
      </c>
      <c r="K2195" s="101">
        <v>-0.10299999999999999</v>
      </c>
      <c r="L2195" s="102">
        <v>2271</v>
      </c>
    </row>
    <row r="2196" spans="1:12" s="106" customFormat="1" x14ac:dyDescent="0.25">
      <c r="A2196" s="98" t="s">
        <v>4067</v>
      </c>
      <c r="B2196" s="99" t="s">
        <v>4068</v>
      </c>
      <c r="C2196" s="100">
        <v>2184</v>
      </c>
      <c r="D2196" s="101">
        <v>0</v>
      </c>
      <c r="E2196" s="102">
        <v>1169</v>
      </c>
      <c r="F2196" s="103">
        <v>2473</v>
      </c>
      <c r="G2196" s="101">
        <v>0</v>
      </c>
      <c r="H2196" s="104">
        <v>1051</v>
      </c>
      <c r="I2196" s="100">
        <v>-289</v>
      </c>
      <c r="J2196" s="105">
        <v>2358</v>
      </c>
      <c r="K2196" s="101">
        <v>-0.11700000000000001</v>
      </c>
      <c r="L2196" s="102">
        <v>2351</v>
      </c>
    </row>
    <row r="2197" spans="1:12" s="106" customFormat="1" x14ac:dyDescent="0.25">
      <c r="A2197" s="98" t="s">
        <v>4069</v>
      </c>
      <c r="B2197" s="99" t="s">
        <v>4004</v>
      </c>
      <c r="C2197" s="100">
        <v>875</v>
      </c>
      <c r="D2197" s="101">
        <v>0</v>
      </c>
      <c r="E2197" s="102">
        <v>1888</v>
      </c>
      <c r="F2197" s="103">
        <v>797</v>
      </c>
      <c r="G2197" s="101">
        <v>0</v>
      </c>
      <c r="H2197" s="104">
        <v>1958</v>
      </c>
      <c r="I2197" s="100">
        <v>78</v>
      </c>
      <c r="J2197" s="105">
        <v>821</v>
      </c>
      <c r="K2197" s="101">
        <v>9.8000000000000004E-2</v>
      </c>
      <c r="L2197" s="102">
        <v>493</v>
      </c>
    </row>
    <row r="2198" spans="1:12" s="106" customFormat="1" x14ac:dyDescent="0.25">
      <c r="A2198" s="98" t="s">
        <v>4070</v>
      </c>
      <c r="B2198" s="99" t="s">
        <v>1045</v>
      </c>
      <c r="C2198" s="100">
        <v>1553</v>
      </c>
      <c r="D2198" s="101">
        <v>0</v>
      </c>
      <c r="E2198" s="102">
        <v>1452</v>
      </c>
      <c r="F2198" s="103">
        <v>1561</v>
      </c>
      <c r="G2198" s="101">
        <v>0</v>
      </c>
      <c r="H2198" s="104">
        <v>1437</v>
      </c>
      <c r="I2198" s="100">
        <v>-8</v>
      </c>
      <c r="J2198" s="105">
        <v>1365</v>
      </c>
      <c r="K2198" s="101">
        <v>-5.0000000000000001E-3</v>
      </c>
      <c r="L2198" s="102">
        <v>1344</v>
      </c>
    </row>
    <row r="2199" spans="1:12" s="106" customFormat="1" x14ac:dyDescent="0.25">
      <c r="A2199" s="98" t="s">
        <v>4071</v>
      </c>
      <c r="B2199" s="99" t="s">
        <v>4072</v>
      </c>
      <c r="C2199" s="100">
        <v>180</v>
      </c>
      <c r="D2199" s="101">
        <v>0</v>
      </c>
      <c r="E2199" s="102">
        <v>2483</v>
      </c>
      <c r="F2199" s="103">
        <v>168</v>
      </c>
      <c r="G2199" s="101">
        <v>0</v>
      </c>
      <c r="H2199" s="104">
        <v>2494</v>
      </c>
      <c r="I2199" s="100">
        <v>12</v>
      </c>
      <c r="J2199" s="105">
        <v>1173</v>
      </c>
      <c r="K2199" s="101">
        <v>7.0999999999999994E-2</v>
      </c>
      <c r="L2199" s="102">
        <v>642</v>
      </c>
    </row>
    <row r="2200" spans="1:12" s="106" customFormat="1" x14ac:dyDescent="0.25">
      <c r="A2200" s="98" t="s">
        <v>4073</v>
      </c>
      <c r="B2200" s="99" t="s">
        <v>4074</v>
      </c>
      <c r="C2200" s="100">
        <v>133</v>
      </c>
      <c r="D2200" s="101">
        <v>0</v>
      </c>
      <c r="E2200" s="102">
        <v>2518</v>
      </c>
      <c r="F2200" s="103">
        <v>193</v>
      </c>
      <c r="G2200" s="101">
        <v>0</v>
      </c>
      <c r="H2200" s="104">
        <v>2479</v>
      </c>
      <c r="I2200" s="100">
        <v>-60</v>
      </c>
      <c r="J2200" s="105">
        <v>1815</v>
      </c>
      <c r="K2200" s="101">
        <v>-0.311</v>
      </c>
      <c r="L2200" s="102">
        <v>2558</v>
      </c>
    </row>
    <row r="2201" spans="1:12" s="106" customFormat="1" x14ac:dyDescent="0.25">
      <c r="A2201" s="98" t="s">
        <v>4075</v>
      </c>
      <c r="B2201" s="99" t="s">
        <v>1061</v>
      </c>
      <c r="C2201" s="100">
        <v>343</v>
      </c>
      <c r="D2201" s="101">
        <v>0</v>
      </c>
      <c r="E2201" s="102">
        <v>2340</v>
      </c>
      <c r="F2201" s="103">
        <v>366</v>
      </c>
      <c r="G2201" s="101">
        <v>0</v>
      </c>
      <c r="H2201" s="104">
        <v>2333</v>
      </c>
      <c r="I2201" s="100">
        <v>-23</v>
      </c>
      <c r="J2201" s="105">
        <v>1522</v>
      </c>
      <c r="K2201" s="101">
        <v>-6.3E-2</v>
      </c>
      <c r="L2201" s="102">
        <v>1954</v>
      </c>
    </row>
    <row r="2202" spans="1:12" s="106" customFormat="1" x14ac:dyDescent="0.25">
      <c r="A2202" s="98" t="s">
        <v>4076</v>
      </c>
      <c r="B2202" s="99" t="s">
        <v>4077</v>
      </c>
      <c r="C2202" s="100">
        <v>501</v>
      </c>
      <c r="D2202" s="101">
        <v>0</v>
      </c>
      <c r="E2202" s="102">
        <v>2196</v>
      </c>
      <c r="F2202" s="103">
        <v>588</v>
      </c>
      <c r="G2202" s="101">
        <v>0</v>
      </c>
      <c r="H2202" s="104">
        <v>2128</v>
      </c>
      <c r="I2202" s="100">
        <v>-87</v>
      </c>
      <c r="J2202" s="105">
        <v>1952</v>
      </c>
      <c r="K2202" s="101">
        <v>-0.14799999999999999</v>
      </c>
      <c r="L2202" s="102">
        <v>2438</v>
      </c>
    </row>
    <row r="2203" spans="1:12" s="106" customFormat="1" x14ac:dyDescent="0.25">
      <c r="A2203" s="98" t="s">
        <v>4078</v>
      </c>
      <c r="B2203" s="99" t="s">
        <v>4079</v>
      </c>
      <c r="C2203" s="100">
        <v>1023</v>
      </c>
      <c r="D2203" s="101">
        <v>0</v>
      </c>
      <c r="E2203" s="102">
        <v>1779</v>
      </c>
      <c r="F2203" s="103">
        <v>1103</v>
      </c>
      <c r="G2203" s="101">
        <v>0</v>
      </c>
      <c r="H2203" s="104">
        <v>1730</v>
      </c>
      <c r="I2203" s="100">
        <v>-80</v>
      </c>
      <c r="J2203" s="105">
        <v>1922</v>
      </c>
      <c r="K2203" s="101">
        <v>-7.2999999999999995E-2</v>
      </c>
      <c r="L2203" s="102">
        <v>2042</v>
      </c>
    </row>
    <row r="2204" spans="1:12" s="106" customFormat="1" x14ac:dyDescent="0.25">
      <c r="A2204" s="98" t="s">
        <v>4080</v>
      </c>
      <c r="B2204" s="99" t="s">
        <v>1637</v>
      </c>
      <c r="C2204" s="100">
        <v>3149</v>
      </c>
      <c r="D2204" s="101">
        <v>0</v>
      </c>
      <c r="E2204" s="102">
        <v>874</v>
      </c>
      <c r="F2204" s="103">
        <v>3300</v>
      </c>
      <c r="G2204" s="101">
        <v>0</v>
      </c>
      <c r="H2204" s="104">
        <v>827</v>
      </c>
      <c r="I2204" s="100">
        <v>-151</v>
      </c>
      <c r="J2204" s="105">
        <v>2192</v>
      </c>
      <c r="K2204" s="101">
        <v>-4.5999999999999999E-2</v>
      </c>
      <c r="L2204" s="102">
        <v>1788</v>
      </c>
    </row>
    <row r="2205" spans="1:12" s="106" customFormat="1" x14ac:dyDescent="0.25">
      <c r="A2205" s="98" t="s">
        <v>4081</v>
      </c>
      <c r="B2205" s="99" t="s">
        <v>4082</v>
      </c>
      <c r="C2205" s="100">
        <v>2025</v>
      </c>
      <c r="D2205" s="101">
        <v>0</v>
      </c>
      <c r="E2205" s="102">
        <v>1231</v>
      </c>
      <c r="F2205" s="103">
        <v>2180</v>
      </c>
      <c r="G2205" s="101">
        <v>0</v>
      </c>
      <c r="H2205" s="104">
        <v>1162</v>
      </c>
      <c r="I2205" s="100">
        <v>-155</v>
      </c>
      <c r="J2205" s="105">
        <v>2207</v>
      </c>
      <c r="K2205" s="101">
        <v>-7.0999999999999994E-2</v>
      </c>
      <c r="L2205" s="102">
        <v>2025</v>
      </c>
    </row>
    <row r="2206" spans="1:12" s="106" customFormat="1" x14ac:dyDescent="0.25">
      <c r="A2206" s="98" t="s">
        <v>4083</v>
      </c>
      <c r="B2206" s="99" t="s">
        <v>4084</v>
      </c>
      <c r="C2206" s="100">
        <v>890</v>
      </c>
      <c r="D2206" s="101">
        <v>0</v>
      </c>
      <c r="E2206" s="102">
        <v>1881</v>
      </c>
      <c r="F2206" s="103">
        <v>954</v>
      </c>
      <c r="G2206" s="101">
        <v>0</v>
      </c>
      <c r="H2206" s="104">
        <v>1832</v>
      </c>
      <c r="I2206" s="100">
        <v>-64</v>
      </c>
      <c r="J2206" s="105">
        <v>1843</v>
      </c>
      <c r="K2206" s="101">
        <v>-6.7000000000000004E-2</v>
      </c>
      <c r="L2206" s="102">
        <v>1987</v>
      </c>
    </row>
    <row r="2207" spans="1:12" s="106" customFormat="1" x14ac:dyDescent="0.25">
      <c r="A2207" s="98" t="s">
        <v>4085</v>
      </c>
      <c r="B2207" s="99" t="s">
        <v>4086</v>
      </c>
      <c r="C2207" s="100">
        <v>727</v>
      </c>
      <c r="D2207" s="101">
        <v>0</v>
      </c>
      <c r="E2207" s="102">
        <v>2003</v>
      </c>
      <c r="F2207" s="103">
        <v>878</v>
      </c>
      <c r="G2207" s="101">
        <v>0</v>
      </c>
      <c r="H2207" s="104">
        <v>1890</v>
      </c>
      <c r="I2207" s="100">
        <v>-151</v>
      </c>
      <c r="J2207" s="105">
        <v>2192</v>
      </c>
      <c r="K2207" s="101">
        <v>-0.17199999999999999</v>
      </c>
      <c r="L2207" s="102">
        <v>2480</v>
      </c>
    </row>
    <row r="2208" spans="1:12" s="106" customFormat="1" x14ac:dyDescent="0.25">
      <c r="A2208" s="98" t="s">
        <v>4087</v>
      </c>
      <c r="B2208" s="99" t="s">
        <v>2333</v>
      </c>
      <c r="C2208" s="100">
        <v>11</v>
      </c>
      <c r="D2208" s="101">
        <v>0</v>
      </c>
      <c r="E2208" s="102">
        <v>2570</v>
      </c>
      <c r="F2208" s="103">
        <v>126</v>
      </c>
      <c r="G2208" s="101">
        <v>0</v>
      </c>
      <c r="H2208" s="104">
        <v>2524</v>
      </c>
      <c r="I2208" s="100">
        <v>-115</v>
      </c>
      <c r="J2208" s="105">
        <v>2078</v>
      </c>
      <c r="K2208" s="101">
        <v>-0.91300000000000003</v>
      </c>
      <c r="L2208" s="102">
        <v>2572</v>
      </c>
    </row>
    <row r="2209" spans="1:12" s="106" customFormat="1" x14ac:dyDescent="0.25">
      <c r="A2209" s="98" t="s">
        <v>4088</v>
      </c>
      <c r="B2209" s="99" t="s">
        <v>4089</v>
      </c>
      <c r="C2209" s="100">
        <v>2774</v>
      </c>
      <c r="D2209" s="101">
        <v>0</v>
      </c>
      <c r="E2209" s="102">
        <v>969</v>
      </c>
      <c r="F2209" s="103">
        <v>2886</v>
      </c>
      <c r="G2209" s="101">
        <v>0</v>
      </c>
      <c r="H2209" s="104">
        <v>926</v>
      </c>
      <c r="I2209" s="100">
        <v>-112</v>
      </c>
      <c r="J2209" s="105">
        <v>2061</v>
      </c>
      <c r="K2209" s="101">
        <v>-3.9E-2</v>
      </c>
      <c r="L2209" s="102">
        <v>1712</v>
      </c>
    </row>
    <row r="2210" spans="1:12" s="106" customFormat="1" x14ac:dyDescent="0.25">
      <c r="A2210" s="98" t="s">
        <v>4090</v>
      </c>
      <c r="B2210" s="99" t="s">
        <v>4091</v>
      </c>
      <c r="C2210" s="100">
        <v>237</v>
      </c>
      <c r="D2210" s="101">
        <v>0</v>
      </c>
      <c r="E2210" s="102">
        <v>2427</v>
      </c>
      <c r="F2210" s="103">
        <v>245</v>
      </c>
      <c r="G2210" s="101">
        <v>0</v>
      </c>
      <c r="H2210" s="104">
        <v>2428</v>
      </c>
      <c r="I2210" s="100">
        <v>-8</v>
      </c>
      <c r="J2210" s="105">
        <v>1365</v>
      </c>
      <c r="K2210" s="101">
        <v>-3.3000000000000002E-2</v>
      </c>
      <c r="L2210" s="102">
        <v>1626</v>
      </c>
    </row>
    <row r="2211" spans="1:12" s="106" customFormat="1" x14ac:dyDescent="0.25">
      <c r="A2211" s="98" t="s">
        <v>4092</v>
      </c>
      <c r="B2211" s="99" t="s">
        <v>4093</v>
      </c>
      <c r="C2211" s="100">
        <v>6277</v>
      </c>
      <c r="D2211" s="101">
        <v>0</v>
      </c>
      <c r="E2211" s="102">
        <v>448</v>
      </c>
      <c r="F2211" s="103">
        <v>6762</v>
      </c>
      <c r="G2211" s="101">
        <v>1E-3</v>
      </c>
      <c r="H2211" s="104">
        <v>384</v>
      </c>
      <c r="I2211" s="100">
        <v>-485</v>
      </c>
      <c r="J2211" s="105">
        <v>2451</v>
      </c>
      <c r="K2211" s="101">
        <v>-7.1999999999999995E-2</v>
      </c>
      <c r="L2211" s="102">
        <v>2034</v>
      </c>
    </row>
    <row r="2212" spans="1:12" s="106" customFormat="1" x14ac:dyDescent="0.25">
      <c r="A2212" s="98" t="s">
        <v>4094</v>
      </c>
      <c r="B2212" s="99" t="s">
        <v>4095</v>
      </c>
      <c r="C2212" s="100">
        <v>12122</v>
      </c>
      <c r="D2212" s="101">
        <v>1E-3</v>
      </c>
      <c r="E2212" s="102">
        <v>198</v>
      </c>
      <c r="F2212" s="103">
        <v>9319</v>
      </c>
      <c r="G2212" s="101">
        <v>1E-3</v>
      </c>
      <c r="H2212" s="104">
        <v>255</v>
      </c>
      <c r="I2212" s="100">
        <v>2803</v>
      </c>
      <c r="J2212" s="105">
        <v>58</v>
      </c>
      <c r="K2212" s="101">
        <v>0.30099999999999999</v>
      </c>
      <c r="L2212" s="102">
        <v>116</v>
      </c>
    </row>
    <row r="2213" spans="1:12" s="106" customFormat="1" x14ac:dyDescent="0.25">
      <c r="A2213" s="98" t="s">
        <v>4096</v>
      </c>
      <c r="B2213" s="99" t="s">
        <v>695</v>
      </c>
      <c r="C2213" s="100">
        <v>630</v>
      </c>
      <c r="D2213" s="101">
        <v>0</v>
      </c>
      <c r="E2213" s="102">
        <v>2087</v>
      </c>
      <c r="F2213" s="103">
        <v>655</v>
      </c>
      <c r="G2213" s="101">
        <v>0</v>
      </c>
      <c r="H2213" s="104">
        <v>2072</v>
      </c>
      <c r="I2213" s="100">
        <v>-25</v>
      </c>
      <c r="J2213" s="105">
        <v>1539</v>
      </c>
      <c r="K2213" s="101">
        <v>-3.7999999999999999E-2</v>
      </c>
      <c r="L2213" s="102">
        <v>1696</v>
      </c>
    </row>
    <row r="2214" spans="1:12" s="106" customFormat="1" x14ac:dyDescent="0.25">
      <c r="A2214" s="98" t="s">
        <v>4097</v>
      </c>
      <c r="B2214" s="99" t="s">
        <v>1311</v>
      </c>
      <c r="C2214" s="100">
        <v>2237</v>
      </c>
      <c r="D2214" s="101">
        <v>0</v>
      </c>
      <c r="E2214" s="102">
        <v>1157</v>
      </c>
      <c r="F2214" s="103">
        <v>2221</v>
      </c>
      <c r="G2214" s="101">
        <v>0</v>
      </c>
      <c r="H2214" s="104">
        <v>1143</v>
      </c>
      <c r="I2214" s="100">
        <v>16</v>
      </c>
      <c r="J2214" s="105">
        <v>1134</v>
      </c>
      <c r="K2214" s="101">
        <v>7.0000000000000001E-3</v>
      </c>
      <c r="L2214" s="102">
        <v>1208</v>
      </c>
    </row>
    <row r="2215" spans="1:12" s="106" customFormat="1" x14ac:dyDescent="0.25">
      <c r="A2215" s="98" t="s">
        <v>4098</v>
      </c>
      <c r="B2215" s="99" t="s">
        <v>4099</v>
      </c>
      <c r="C2215" s="100">
        <v>355</v>
      </c>
      <c r="D2215" s="101">
        <v>0</v>
      </c>
      <c r="E2215" s="102">
        <v>2330</v>
      </c>
      <c r="F2215" s="103">
        <v>428</v>
      </c>
      <c r="G2215" s="101">
        <v>0</v>
      </c>
      <c r="H2215" s="104">
        <v>2273</v>
      </c>
      <c r="I2215" s="100">
        <v>-73</v>
      </c>
      <c r="J2215" s="105">
        <v>1883</v>
      </c>
      <c r="K2215" s="101">
        <v>-0.17100000000000001</v>
      </c>
      <c r="L2215" s="102">
        <v>2477</v>
      </c>
    </row>
    <row r="2216" spans="1:12" s="106" customFormat="1" x14ac:dyDescent="0.25">
      <c r="A2216" s="98" t="s">
        <v>4100</v>
      </c>
      <c r="B2216" s="99" t="s">
        <v>1197</v>
      </c>
      <c r="C2216" s="100">
        <v>2271</v>
      </c>
      <c r="D2216" s="101">
        <v>0</v>
      </c>
      <c r="E2216" s="102">
        <v>1146</v>
      </c>
      <c r="F2216" s="103">
        <v>2368</v>
      </c>
      <c r="G2216" s="101">
        <v>0</v>
      </c>
      <c r="H2216" s="104">
        <v>1082</v>
      </c>
      <c r="I2216" s="100">
        <v>-97</v>
      </c>
      <c r="J2216" s="105">
        <v>2005</v>
      </c>
      <c r="K2216" s="101">
        <v>-4.1000000000000002E-2</v>
      </c>
      <c r="L2216" s="102">
        <v>1735</v>
      </c>
    </row>
    <row r="2217" spans="1:12" s="106" customFormat="1" x14ac:dyDescent="0.25">
      <c r="A2217" s="98" t="s">
        <v>4101</v>
      </c>
      <c r="B2217" s="99" t="s">
        <v>4102</v>
      </c>
      <c r="C2217" s="100">
        <v>1119</v>
      </c>
      <c r="D2217" s="101">
        <v>0</v>
      </c>
      <c r="E2217" s="102">
        <v>1716</v>
      </c>
      <c r="F2217" s="103">
        <v>1232</v>
      </c>
      <c r="G2217" s="101">
        <v>0</v>
      </c>
      <c r="H2217" s="104">
        <v>1637</v>
      </c>
      <c r="I2217" s="100">
        <v>-113</v>
      </c>
      <c r="J2217" s="105">
        <v>2067</v>
      </c>
      <c r="K2217" s="101">
        <v>-9.1999999999999998E-2</v>
      </c>
      <c r="L2217" s="102">
        <v>2193</v>
      </c>
    </row>
    <row r="2218" spans="1:12" s="106" customFormat="1" x14ac:dyDescent="0.25">
      <c r="A2218" s="98" t="s">
        <v>4103</v>
      </c>
      <c r="B2218" s="99" t="s">
        <v>4104</v>
      </c>
      <c r="C2218" s="100">
        <v>225</v>
      </c>
      <c r="D2218" s="101">
        <v>0</v>
      </c>
      <c r="E2218" s="102">
        <v>2441</v>
      </c>
      <c r="F2218" s="103">
        <v>254</v>
      </c>
      <c r="G2218" s="101">
        <v>0</v>
      </c>
      <c r="H2218" s="104">
        <v>2422</v>
      </c>
      <c r="I2218" s="100">
        <v>-29</v>
      </c>
      <c r="J2218" s="105">
        <v>1565</v>
      </c>
      <c r="K2218" s="101">
        <v>-0.114</v>
      </c>
      <c r="L2218" s="102">
        <v>2341</v>
      </c>
    </row>
    <row r="2219" spans="1:12" s="106" customFormat="1" x14ac:dyDescent="0.25">
      <c r="A2219" s="98" t="s">
        <v>4105</v>
      </c>
      <c r="B2219" s="99" t="s">
        <v>4106</v>
      </c>
      <c r="C2219" s="100">
        <v>181</v>
      </c>
      <c r="D2219" s="101">
        <v>0</v>
      </c>
      <c r="E2219" s="102">
        <v>2482</v>
      </c>
      <c r="F2219" s="103">
        <v>176</v>
      </c>
      <c r="G2219" s="101">
        <v>0</v>
      </c>
      <c r="H2219" s="104">
        <v>2490</v>
      </c>
      <c r="I2219" s="100">
        <v>5</v>
      </c>
      <c r="J2219" s="105">
        <v>1231</v>
      </c>
      <c r="K2219" s="101">
        <v>2.8000000000000001E-2</v>
      </c>
      <c r="L2219" s="102">
        <v>1004</v>
      </c>
    </row>
    <row r="2220" spans="1:12" s="106" customFormat="1" x14ac:dyDescent="0.25">
      <c r="A2220" s="98" t="s">
        <v>4107</v>
      </c>
      <c r="B2220" s="99" t="s">
        <v>4108</v>
      </c>
      <c r="C2220" s="100">
        <v>4138</v>
      </c>
      <c r="D2220" s="101">
        <v>0</v>
      </c>
      <c r="E2220" s="102">
        <v>693</v>
      </c>
      <c r="F2220" s="103">
        <v>4395</v>
      </c>
      <c r="G2220" s="101">
        <v>0</v>
      </c>
      <c r="H2220" s="104">
        <v>635</v>
      </c>
      <c r="I2220" s="100">
        <v>-257</v>
      </c>
      <c r="J2220" s="105">
        <v>2330</v>
      </c>
      <c r="K2220" s="101">
        <v>-5.8000000000000003E-2</v>
      </c>
      <c r="L2220" s="102">
        <v>1910</v>
      </c>
    </row>
    <row r="2221" spans="1:12" s="90" customFormat="1" ht="12.75" x14ac:dyDescent="0.2">
      <c r="A2221" s="91" t="s">
        <v>4109</v>
      </c>
      <c r="B2221" s="90" t="s">
        <v>4110</v>
      </c>
      <c r="C2221" s="92">
        <v>6428</v>
      </c>
      <c r="D2221" s="93">
        <v>1E-3</v>
      </c>
      <c r="E2221" s="94" t="s">
        <v>10</v>
      </c>
      <c r="F2221" s="95">
        <v>6556</v>
      </c>
      <c r="G2221" s="93">
        <v>1E-3</v>
      </c>
      <c r="H2221" s="96" t="s">
        <v>10</v>
      </c>
      <c r="I2221" s="92">
        <v>-128</v>
      </c>
      <c r="J2221" s="97" t="s">
        <v>10</v>
      </c>
      <c r="K2221" s="93">
        <v>-0.02</v>
      </c>
      <c r="L2221" s="94" t="s">
        <v>10</v>
      </c>
    </row>
    <row r="2222" spans="1:12" s="106" customFormat="1" x14ac:dyDescent="0.25">
      <c r="A2222" s="98" t="s">
        <v>4111</v>
      </c>
      <c r="B2222" s="99" t="s">
        <v>1124</v>
      </c>
      <c r="C2222" s="100">
        <v>1705</v>
      </c>
      <c r="D2222" s="101">
        <v>0</v>
      </c>
      <c r="E2222" s="102">
        <v>1374</v>
      </c>
      <c r="F2222" s="103">
        <v>1718</v>
      </c>
      <c r="G2222" s="101">
        <v>0</v>
      </c>
      <c r="H2222" s="104">
        <v>1365</v>
      </c>
      <c r="I2222" s="100">
        <v>-13</v>
      </c>
      <c r="J2222" s="105">
        <v>1421</v>
      </c>
      <c r="K2222" s="101">
        <v>-8.0000000000000002E-3</v>
      </c>
      <c r="L2222" s="102">
        <v>1381</v>
      </c>
    </row>
    <row r="2223" spans="1:12" s="106" customFormat="1" x14ac:dyDescent="0.25">
      <c r="A2223" s="98" t="s">
        <v>4112</v>
      </c>
      <c r="B2223" s="99" t="s">
        <v>4113</v>
      </c>
      <c r="C2223" s="100">
        <v>694</v>
      </c>
      <c r="D2223" s="101">
        <v>0</v>
      </c>
      <c r="E2223" s="102">
        <v>2031</v>
      </c>
      <c r="F2223" s="103">
        <v>647</v>
      </c>
      <c r="G2223" s="101">
        <v>0</v>
      </c>
      <c r="H2223" s="104">
        <v>2081</v>
      </c>
      <c r="I2223" s="100">
        <v>47</v>
      </c>
      <c r="J2223" s="105">
        <v>950</v>
      </c>
      <c r="K2223" s="101">
        <v>7.2999999999999995E-2</v>
      </c>
      <c r="L2223" s="102">
        <v>634</v>
      </c>
    </row>
    <row r="2224" spans="1:12" s="106" customFormat="1" x14ac:dyDescent="0.25">
      <c r="A2224" s="98" t="s">
        <v>4114</v>
      </c>
      <c r="B2224" s="99" t="s">
        <v>4115</v>
      </c>
      <c r="C2224" s="100">
        <v>573</v>
      </c>
      <c r="D2224" s="101">
        <v>0</v>
      </c>
      <c r="E2224" s="102">
        <v>2126</v>
      </c>
      <c r="F2224" s="103">
        <v>626</v>
      </c>
      <c r="G2224" s="101">
        <v>0</v>
      </c>
      <c r="H2224" s="104">
        <v>2098</v>
      </c>
      <c r="I2224" s="100">
        <v>-53</v>
      </c>
      <c r="J2224" s="105">
        <v>1774</v>
      </c>
      <c r="K2224" s="101">
        <v>-8.5000000000000006E-2</v>
      </c>
      <c r="L2224" s="102">
        <v>2145</v>
      </c>
    </row>
    <row r="2225" spans="1:12" s="106" customFormat="1" x14ac:dyDescent="0.25">
      <c r="A2225" s="98" t="s">
        <v>4116</v>
      </c>
      <c r="B2225" s="99" t="s">
        <v>4117</v>
      </c>
      <c r="C2225" s="100">
        <v>608</v>
      </c>
      <c r="D2225" s="101">
        <v>0</v>
      </c>
      <c r="E2225" s="102">
        <v>2101</v>
      </c>
      <c r="F2225" s="103">
        <v>663</v>
      </c>
      <c r="G2225" s="101">
        <v>0</v>
      </c>
      <c r="H2225" s="104">
        <v>2065</v>
      </c>
      <c r="I2225" s="100">
        <v>-55</v>
      </c>
      <c r="J2225" s="105">
        <v>1789</v>
      </c>
      <c r="K2225" s="101">
        <v>-8.3000000000000004E-2</v>
      </c>
      <c r="L2225" s="102">
        <v>2125</v>
      </c>
    </row>
    <row r="2226" spans="1:12" s="106" customFormat="1" x14ac:dyDescent="0.25">
      <c r="A2226" s="98" t="s">
        <v>4118</v>
      </c>
      <c r="B2226" s="99" t="s">
        <v>4119</v>
      </c>
      <c r="C2226" s="100">
        <v>120</v>
      </c>
      <c r="D2226" s="101">
        <v>0</v>
      </c>
      <c r="E2226" s="102">
        <v>2525</v>
      </c>
      <c r="F2226" s="103">
        <v>153</v>
      </c>
      <c r="G2226" s="101">
        <v>0</v>
      </c>
      <c r="H2226" s="104">
        <v>2501</v>
      </c>
      <c r="I2226" s="100">
        <v>-33</v>
      </c>
      <c r="J2226" s="105">
        <v>1601</v>
      </c>
      <c r="K2226" s="101">
        <v>-0.216</v>
      </c>
      <c r="L2226" s="102">
        <v>2533</v>
      </c>
    </row>
    <row r="2227" spans="1:12" s="106" customFormat="1" x14ac:dyDescent="0.25">
      <c r="A2227" s="98" t="s">
        <v>4120</v>
      </c>
      <c r="B2227" s="99" t="s">
        <v>4121</v>
      </c>
      <c r="C2227" s="100">
        <v>577</v>
      </c>
      <c r="D2227" s="101">
        <v>0</v>
      </c>
      <c r="E2227" s="102">
        <v>2124</v>
      </c>
      <c r="F2227" s="103">
        <v>607</v>
      </c>
      <c r="G2227" s="101">
        <v>0</v>
      </c>
      <c r="H2227" s="104">
        <v>2114</v>
      </c>
      <c r="I2227" s="100">
        <v>-30</v>
      </c>
      <c r="J2227" s="105">
        <v>1573</v>
      </c>
      <c r="K2227" s="101">
        <v>-4.9000000000000002E-2</v>
      </c>
      <c r="L2227" s="102">
        <v>1813</v>
      </c>
    </row>
    <row r="2228" spans="1:12" s="106" customFormat="1" x14ac:dyDescent="0.25">
      <c r="A2228" s="98" t="s">
        <v>4122</v>
      </c>
      <c r="B2228" s="99" t="s">
        <v>3614</v>
      </c>
      <c r="C2228" s="100">
        <v>377</v>
      </c>
      <c r="D2228" s="101">
        <v>0</v>
      </c>
      <c r="E2228" s="102">
        <v>2308</v>
      </c>
      <c r="F2228" s="103">
        <v>407</v>
      </c>
      <c r="G2228" s="101">
        <v>0</v>
      </c>
      <c r="H2228" s="104">
        <v>2298</v>
      </c>
      <c r="I2228" s="100">
        <v>-30</v>
      </c>
      <c r="J2228" s="105">
        <v>1573</v>
      </c>
      <c r="K2228" s="101">
        <v>-7.3999999999999996E-2</v>
      </c>
      <c r="L2228" s="102">
        <v>2049</v>
      </c>
    </row>
    <row r="2229" spans="1:12" s="106" customFormat="1" x14ac:dyDescent="0.25">
      <c r="A2229" s="98" t="s">
        <v>4123</v>
      </c>
      <c r="B2229" s="99" t="s">
        <v>4124</v>
      </c>
      <c r="C2229" s="100">
        <v>145</v>
      </c>
      <c r="D2229" s="101">
        <v>0</v>
      </c>
      <c r="E2229" s="102">
        <v>2508</v>
      </c>
      <c r="F2229" s="103">
        <v>147</v>
      </c>
      <c r="G2229" s="101">
        <v>0</v>
      </c>
      <c r="H2229" s="104">
        <v>2506</v>
      </c>
      <c r="I2229" s="100">
        <v>-2</v>
      </c>
      <c r="J2229" s="105">
        <v>1297</v>
      </c>
      <c r="K2229" s="101">
        <v>-1.4E-2</v>
      </c>
      <c r="L2229" s="102">
        <v>1440</v>
      </c>
    </row>
    <row r="2230" spans="1:12" s="106" customFormat="1" x14ac:dyDescent="0.25">
      <c r="A2230" s="98" t="s">
        <v>4125</v>
      </c>
      <c r="B2230" s="99" t="s">
        <v>2189</v>
      </c>
      <c r="C2230" s="100">
        <v>358</v>
      </c>
      <c r="D2230" s="101">
        <v>0</v>
      </c>
      <c r="E2230" s="102">
        <v>2324</v>
      </c>
      <c r="F2230" s="103">
        <v>332</v>
      </c>
      <c r="G2230" s="101">
        <v>0</v>
      </c>
      <c r="H2230" s="104">
        <v>2360</v>
      </c>
      <c r="I2230" s="100">
        <v>26</v>
      </c>
      <c r="J2230" s="105">
        <v>1062</v>
      </c>
      <c r="K2230" s="101">
        <v>7.8E-2</v>
      </c>
      <c r="L2230" s="102">
        <v>601</v>
      </c>
    </row>
    <row r="2231" spans="1:12" s="106" customFormat="1" x14ac:dyDescent="0.25">
      <c r="A2231" s="98" t="s">
        <v>4126</v>
      </c>
      <c r="B2231" s="99" t="s">
        <v>4127</v>
      </c>
      <c r="C2231" s="100">
        <v>287</v>
      </c>
      <c r="D2231" s="101">
        <v>0</v>
      </c>
      <c r="E2231" s="102">
        <v>2384</v>
      </c>
      <c r="F2231" s="103">
        <v>265</v>
      </c>
      <c r="G2231" s="101">
        <v>0</v>
      </c>
      <c r="H2231" s="104">
        <v>2415</v>
      </c>
      <c r="I2231" s="100">
        <v>22</v>
      </c>
      <c r="J2231" s="105">
        <v>1090</v>
      </c>
      <c r="K2231" s="101">
        <v>8.3000000000000004E-2</v>
      </c>
      <c r="L2231" s="102">
        <v>566</v>
      </c>
    </row>
    <row r="2232" spans="1:12" s="106" customFormat="1" x14ac:dyDescent="0.25">
      <c r="A2232" s="98" t="s">
        <v>4128</v>
      </c>
      <c r="B2232" s="99" t="s">
        <v>4129</v>
      </c>
      <c r="C2232" s="100">
        <v>316</v>
      </c>
      <c r="D2232" s="101">
        <v>0</v>
      </c>
      <c r="E2232" s="102">
        <v>2363</v>
      </c>
      <c r="F2232" s="103">
        <v>290</v>
      </c>
      <c r="G2232" s="101">
        <v>0</v>
      </c>
      <c r="H2232" s="104">
        <v>2396</v>
      </c>
      <c r="I2232" s="100">
        <v>26</v>
      </c>
      <c r="J2232" s="105">
        <v>1062</v>
      </c>
      <c r="K2232" s="101">
        <v>0.09</v>
      </c>
      <c r="L2232" s="102">
        <v>534</v>
      </c>
    </row>
    <row r="2233" spans="1:12" s="106" customFormat="1" x14ac:dyDescent="0.25">
      <c r="A2233" s="98" t="s">
        <v>4130</v>
      </c>
      <c r="B2233" s="99" t="s">
        <v>4131</v>
      </c>
      <c r="C2233" s="100">
        <v>349</v>
      </c>
      <c r="D2233" s="101">
        <v>0</v>
      </c>
      <c r="E2233" s="102">
        <v>2334</v>
      </c>
      <c r="F2233" s="103">
        <v>373</v>
      </c>
      <c r="G2233" s="101">
        <v>0</v>
      </c>
      <c r="H2233" s="104">
        <v>2329</v>
      </c>
      <c r="I2233" s="100">
        <v>-24</v>
      </c>
      <c r="J2233" s="105">
        <v>1535</v>
      </c>
      <c r="K2233" s="101">
        <v>-6.4000000000000001E-2</v>
      </c>
      <c r="L2233" s="102">
        <v>1960</v>
      </c>
    </row>
    <row r="2234" spans="1:12" s="106" customFormat="1" x14ac:dyDescent="0.25">
      <c r="A2234" s="98" t="s">
        <v>4132</v>
      </c>
      <c r="B2234" s="99" t="s">
        <v>3259</v>
      </c>
      <c r="C2234" s="100">
        <v>319</v>
      </c>
      <c r="D2234" s="101">
        <v>0</v>
      </c>
      <c r="E2234" s="102">
        <v>2361</v>
      </c>
      <c r="F2234" s="103">
        <v>328</v>
      </c>
      <c r="G2234" s="101">
        <v>0</v>
      </c>
      <c r="H2234" s="104">
        <v>2363</v>
      </c>
      <c r="I2234" s="100">
        <v>-9</v>
      </c>
      <c r="J2234" s="105">
        <v>1382</v>
      </c>
      <c r="K2234" s="101">
        <v>-2.7E-2</v>
      </c>
      <c r="L2234" s="102">
        <v>1572</v>
      </c>
    </row>
    <row r="2235" spans="1:12" s="90" customFormat="1" ht="12.75" x14ac:dyDescent="0.2">
      <c r="A2235" s="91" t="s">
        <v>4133</v>
      </c>
      <c r="B2235" s="90" t="s">
        <v>4134</v>
      </c>
      <c r="C2235" s="92">
        <v>43356</v>
      </c>
      <c r="D2235" s="93">
        <v>3.0000000000000001E-3</v>
      </c>
      <c r="E2235" s="94" t="s">
        <v>10</v>
      </c>
      <c r="F2235" s="95">
        <v>42238</v>
      </c>
      <c r="G2235" s="93">
        <v>3.0000000000000001E-3</v>
      </c>
      <c r="H2235" s="96" t="s">
        <v>10</v>
      </c>
      <c r="I2235" s="92">
        <v>1118</v>
      </c>
      <c r="J2235" s="97" t="s">
        <v>10</v>
      </c>
      <c r="K2235" s="93">
        <v>2.5999999999999999E-2</v>
      </c>
      <c r="L2235" s="94" t="s">
        <v>10</v>
      </c>
    </row>
    <row r="2236" spans="1:12" s="106" customFormat="1" x14ac:dyDescent="0.25">
      <c r="A2236" s="98" t="s">
        <v>4135</v>
      </c>
      <c r="B2236" s="99" t="s">
        <v>4136</v>
      </c>
      <c r="C2236" s="100">
        <v>500</v>
      </c>
      <c r="D2236" s="101">
        <v>0</v>
      </c>
      <c r="E2236" s="102">
        <v>2197</v>
      </c>
      <c r="F2236" s="103">
        <v>507</v>
      </c>
      <c r="G2236" s="101">
        <v>0</v>
      </c>
      <c r="H2236" s="104">
        <v>2208</v>
      </c>
      <c r="I2236" s="100">
        <v>-7</v>
      </c>
      <c r="J2236" s="105">
        <v>1359</v>
      </c>
      <c r="K2236" s="101">
        <v>-1.4E-2</v>
      </c>
      <c r="L2236" s="102">
        <v>1440</v>
      </c>
    </row>
    <row r="2237" spans="1:12" s="106" customFormat="1" x14ac:dyDescent="0.25">
      <c r="A2237" s="98" t="s">
        <v>4137</v>
      </c>
      <c r="B2237" s="99" t="s">
        <v>4138</v>
      </c>
      <c r="C2237" s="100">
        <v>563</v>
      </c>
      <c r="D2237" s="101">
        <v>0</v>
      </c>
      <c r="E2237" s="102">
        <v>2131</v>
      </c>
      <c r="F2237" s="103">
        <v>531</v>
      </c>
      <c r="G2237" s="101">
        <v>0</v>
      </c>
      <c r="H2237" s="104">
        <v>2180</v>
      </c>
      <c r="I2237" s="100">
        <v>32</v>
      </c>
      <c r="J2237" s="105">
        <v>1028</v>
      </c>
      <c r="K2237" s="101">
        <v>0.06</v>
      </c>
      <c r="L2237" s="102">
        <v>725</v>
      </c>
    </row>
    <row r="2238" spans="1:12" s="106" customFormat="1" x14ac:dyDescent="0.25">
      <c r="A2238" s="98" t="s">
        <v>4139</v>
      </c>
      <c r="B2238" s="99" t="s">
        <v>4140</v>
      </c>
      <c r="C2238" s="100">
        <v>1939</v>
      </c>
      <c r="D2238" s="101">
        <v>0</v>
      </c>
      <c r="E2238" s="102">
        <v>1266</v>
      </c>
      <c r="F2238" s="103">
        <v>1816</v>
      </c>
      <c r="G2238" s="101">
        <v>0</v>
      </c>
      <c r="H2238" s="104">
        <v>1311</v>
      </c>
      <c r="I2238" s="100">
        <v>123</v>
      </c>
      <c r="J2238" s="105">
        <v>684</v>
      </c>
      <c r="K2238" s="101">
        <v>6.8000000000000005E-2</v>
      </c>
      <c r="L2238" s="102">
        <v>670</v>
      </c>
    </row>
    <row r="2239" spans="1:12" s="106" customFormat="1" x14ac:dyDescent="0.25">
      <c r="A2239" s="98" t="s">
        <v>4141</v>
      </c>
      <c r="B2239" s="99" t="s">
        <v>4142</v>
      </c>
      <c r="C2239" s="100">
        <v>2844</v>
      </c>
      <c r="D2239" s="101">
        <v>0</v>
      </c>
      <c r="E2239" s="102">
        <v>953</v>
      </c>
      <c r="F2239" s="103">
        <v>2668</v>
      </c>
      <c r="G2239" s="101">
        <v>0</v>
      </c>
      <c r="H2239" s="104">
        <v>989</v>
      </c>
      <c r="I2239" s="100">
        <v>176</v>
      </c>
      <c r="J2239" s="105">
        <v>575</v>
      </c>
      <c r="K2239" s="101">
        <v>6.6000000000000003E-2</v>
      </c>
      <c r="L2239" s="102">
        <v>686</v>
      </c>
    </row>
    <row r="2240" spans="1:12" s="106" customFormat="1" x14ac:dyDescent="0.25">
      <c r="A2240" s="98" t="s">
        <v>4143</v>
      </c>
      <c r="B2240" s="99" t="s">
        <v>4144</v>
      </c>
      <c r="C2240" s="100">
        <v>963</v>
      </c>
      <c r="D2240" s="101">
        <v>0</v>
      </c>
      <c r="E2240" s="102">
        <v>1819</v>
      </c>
      <c r="F2240" s="103">
        <v>889</v>
      </c>
      <c r="G2240" s="101">
        <v>0</v>
      </c>
      <c r="H2240" s="104">
        <v>1881</v>
      </c>
      <c r="I2240" s="100">
        <v>74</v>
      </c>
      <c r="J2240" s="105">
        <v>835</v>
      </c>
      <c r="K2240" s="101">
        <v>8.3000000000000004E-2</v>
      </c>
      <c r="L2240" s="102">
        <v>566</v>
      </c>
    </row>
    <row r="2241" spans="1:12" s="106" customFormat="1" x14ac:dyDescent="0.25">
      <c r="A2241" s="98" t="s">
        <v>4145</v>
      </c>
      <c r="B2241" s="99" t="s">
        <v>4146</v>
      </c>
      <c r="C2241" s="100">
        <v>713</v>
      </c>
      <c r="D2241" s="101">
        <v>0</v>
      </c>
      <c r="E2241" s="102">
        <v>2015</v>
      </c>
      <c r="F2241" s="103">
        <v>797</v>
      </c>
      <c r="G2241" s="101">
        <v>0</v>
      </c>
      <c r="H2241" s="104">
        <v>1958</v>
      </c>
      <c r="I2241" s="100">
        <v>-84</v>
      </c>
      <c r="J2241" s="105">
        <v>1936</v>
      </c>
      <c r="K2241" s="101">
        <v>-0.105</v>
      </c>
      <c r="L2241" s="102">
        <v>2289</v>
      </c>
    </row>
    <row r="2242" spans="1:12" s="106" customFormat="1" x14ac:dyDescent="0.25">
      <c r="A2242" s="98" t="s">
        <v>4147</v>
      </c>
      <c r="B2242" s="99" t="s">
        <v>4148</v>
      </c>
      <c r="C2242" s="100">
        <v>2408</v>
      </c>
      <c r="D2242" s="101">
        <v>0</v>
      </c>
      <c r="E2242" s="102">
        <v>1090</v>
      </c>
      <c r="F2242" s="103">
        <v>2381</v>
      </c>
      <c r="G2242" s="101">
        <v>0</v>
      </c>
      <c r="H2242" s="104">
        <v>1079</v>
      </c>
      <c r="I2242" s="100">
        <v>27</v>
      </c>
      <c r="J2242" s="105">
        <v>1052</v>
      </c>
      <c r="K2242" s="101">
        <v>1.0999999999999999E-2</v>
      </c>
      <c r="L2242" s="102">
        <v>1169</v>
      </c>
    </row>
    <row r="2243" spans="1:12" s="106" customFormat="1" x14ac:dyDescent="0.25">
      <c r="A2243" s="98" t="s">
        <v>4149</v>
      </c>
      <c r="B2243" s="99" t="s">
        <v>4150</v>
      </c>
      <c r="C2243" s="100">
        <v>1497</v>
      </c>
      <c r="D2243" s="101">
        <v>0</v>
      </c>
      <c r="E2243" s="102">
        <v>1490</v>
      </c>
      <c r="F2243" s="103">
        <v>1398</v>
      </c>
      <c r="G2243" s="101">
        <v>0</v>
      </c>
      <c r="H2243" s="104">
        <v>1518</v>
      </c>
      <c r="I2243" s="100">
        <v>99</v>
      </c>
      <c r="J2243" s="105">
        <v>751</v>
      </c>
      <c r="K2243" s="101">
        <v>7.0999999999999994E-2</v>
      </c>
      <c r="L2243" s="102">
        <v>642</v>
      </c>
    </row>
    <row r="2244" spans="1:12" s="106" customFormat="1" x14ac:dyDescent="0.25">
      <c r="A2244" s="98" t="s">
        <v>4151</v>
      </c>
      <c r="B2244" s="99" t="s">
        <v>4152</v>
      </c>
      <c r="C2244" s="100">
        <v>1911</v>
      </c>
      <c r="D2244" s="101">
        <v>0</v>
      </c>
      <c r="E2244" s="102">
        <v>1284</v>
      </c>
      <c r="F2244" s="103">
        <v>1855</v>
      </c>
      <c r="G2244" s="101">
        <v>0</v>
      </c>
      <c r="H2244" s="104">
        <v>1295</v>
      </c>
      <c r="I2244" s="100">
        <v>56</v>
      </c>
      <c r="J2244" s="105">
        <v>904</v>
      </c>
      <c r="K2244" s="101">
        <v>0.03</v>
      </c>
      <c r="L2244" s="102">
        <v>988</v>
      </c>
    </row>
    <row r="2245" spans="1:12" s="106" customFormat="1" x14ac:dyDescent="0.25">
      <c r="A2245" s="98" t="s">
        <v>4153</v>
      </c>
      <c r="B2245" s="99" t="s">
        <v>4154</v>
      </c>
      <c r="C2245" s="100">
        <v>1193</v>
      </c>
      <c r="D2245" s="101">
        <v>0</v>
      </c>
      <c r="E2245" s="102">
        <v>1673</v>
      </c>
      <c r="F2245" s="103">
        <v>1194</v>
      </c>
      <c r="G2245" s="101">
        <v>0</v>
      </c>
      <c r="H2245" s="104">
        <v>1666</v>
      </c>
      <c r="I2245" s="100">
        <v>-1</v>
      </c>
      <c r="J2245" s="105">
        <v>1286</v>
      </c>
      <c r="K2245" s="101">
        <v>-1E-3</v>
      </c>
      <c r="L2245" s="102">
        <v>1285</v>
      </c>
    </row>
    <row r="2246" spans="1:12" s="106" customFormat="1" x14ac:dyDescent="0.25">
      <c r="A2246" s="98" t="s">
        <v>4155</v>
      </c>
      <c r="B2246" s="99" t="s">
        <v>126</v>
      </c>
      <c r="C2246" s="100">
        <v>937</v>
      </c>
      <c r="D2246" s="101">
        <v>0</v>
      </c>
      <c r="E2246" s="102">
        <v>1840</v>
      </c>
      <c r="F2246" s="103">
        <v>938</v>
      </c>
      <c r="G2246" s="101">
        <v>0</v>
      </c>
      <c r="H2246" s="104">
        <v>1850</v>
      </c>
      <c r="I2246" s="100">
        <v>-1</v>
      </c>
      <c r="J2246" s="105">
        <v>1286</v>
      </c>
      <c r="K2246" s="101">
        <v>-1E-3</v>
      </c>
      <c r="L2246" s="102">
        <v>1285</v>
      </c>
    </row>
    <row r="2247" spans="1:12" s="106" customFormat="1" x14ac:dyDescent="0.25">
      <c r="A2247" s="98" t="s">
        <v>4156</v>
      </c>
      <c r="B2247" s="99" t="s">
        <v>4157</v>
      </c>
      <c r="C2247" s="100">
        <v>111</v>
      </c>
      <c r="D2247" s="101">
        <v>0</v>
      </c>
      <c r="E2247" s="102">
        <v>2528</v>
      </c>
      <c r="F2247" s="103">
        <v>91</v>
      </c>
      <c r="G2247" s="101">
        <v>0</v>
      </c>
      <c r="H2247" s="104">
        <v>2540</v>
      </c>
      <c r="I2247" s="100">
        <v>20</v>
      </c>
      <c r="J2247" s="105">
        <v>1105</v>
      </c>
      <c r="K2247" s="101">
        <v>0.22</v>
      </c>
      <c r="L2247" s="102">
        <v>179</v>
      </c>
    </row>
    <row r="2248" spans="1:12" s="106" customFormat="1" x14ac:dyDescent="0.25">
      <c r="A2248" s="98" t="s">
        <v>4158</v>
      </c>
      <c r="B2248" s="99" t="s">
        <v>1340</v>
      </c>
      <c r="C2248" s="100">
        <v>1221</v>
      </c>
      <c r="D2248" s="101">
        <v>0</v>
      </c>
      <c r="E2248" s="102">
        <v>1654</v>
      </c>
      <c r="F2248" s="103">
        <v>1129</v>
      </c>
      <c r="G2248" s="101">
        <v>0</v>
      </c>
      <c r="H2248" s="104">
        <v>1705</v>
      </c>
      <c r="I2248" s="100">
        <v>92</v>
      </c>
      <c r="J2248" s="105">
        <v>770</v>
      </c>
      <c r="K2248" s="101">
        <v>8.1000000000000003E-2</v>
      </c>
      <c r="L2248" s="102">
        <v>582</v>
      </c>
    </row>
    <row r="2249" spans="1:12" s="106" customFormat="1" x14ac:dyDescent="0.25">
      <c r="A2249" s="98" t="s">
        <v>4159</v>
      </c>
      <c r="B2249" s="99" t="s">
        <v>4160</v>
      </c>
      <c r="C2249" s="100">
        <v>734</v>
      </c>
      <c r="D2249" s="101">
        <v>0</v>
      </c>
      <c r="E2249" s="102">
        <v>1994</v>
      </c>
      <c r="F2249" s="103">
        <v>700</v>
      </c>
      <c r="G2249" s="101">
        <v>0</v>
      </c>
      <c r="H2249" s="104">
        <v>2034</v>
      </c>
      <c r="I2249" s="100">
        <v>34</v>
      </c>
      <c r="J2249" s="105">
        <v>1016</v>
      </c>
      <c r="K2249" s="101">
        <v>4.9000000000000002E-2</v>
      </c>
      <c r="L2249" s="102">
        <v>817</v>
      </c>
    </row>
    <row r="2250" spans="1:12" s="106" customFormat="1" x14ac:dyDescent="0.25">
      <c r="A2250" s="98" t="s">
        <v>4161</v>
      </c>
      <c r="B2250" s="99" t="s">
        <v>4162</v>
      </c>
      <c r="C2250" s="100">
        <v>1949</v>
      </c>
      <c r="D2250" s="101">
        <v>0</v>
      </c>
      <c r="E2250" s="102">
        <v>1261</v>
      </c>
      <c r="F2250" s="103">
        <v>1890</v>
      </c>
      <c r="G2250" s="101">
        <v>0</v>
      </c>
      <c r="H2250" s="104">
        <v>1279</v>
      </c>
      <c r="I2250" s="100">
        <v>59</v>
      </c>
      <c r="J2250" s="105">
        <v>889</v>
      </c>
      <c r="K2250" s="101">
        <v>3.1E-2</v>
      </c>
      <c r="L2250" s="102">
        <v>978</v>
      </c>
    </row>
    <row r="2251" spans="1:12" s="106" customFormat="1" x14ac:dyDescent="0.25">
      <c r="A2251" s="98" t="s">
        <v>4163</v>
      </c>
      <c r="B2251" s="99" t="s">
        <v>4164</v>
      </c>
      <c r="C2251" s="100">
        <v>1303</v>
      </c>
      <c r="D2251" s="101">
        <v>0</v>
      </c>
      <c r="E2251" s="102">
        <v>1590</v>
      </c>
      <c r="F2251" s="103">
        <v>1216</v>
      </c>
      <c r="G2251" s="101">
        <v>0</v>
      </c>
      <c r="H2251" s="104">
        <v>1652</v>
      </c>
      <c r="I2251" s="100">
        <v>87</v>
      </c>
      <c r="J2251" s="105">
        <v>788</v>
      </c>
      <c r="K2251" s="101">
        <v>7.1999999999999995E-2</v>
      </c>
      <c r="L2251" s="102">
        <v>638</v>
      </c>
    </row>
    <row r="2252" spans="1:12" s="106" customFormat="1" x14ac:dyDescent="0.25">
      <c r="A2252" s="98" t="s">
        <v>4165</v>
      </c>
      <c r="B2252" s="99" t="s">
        <v>4166</v>
      </c>
      <c r="C2252" s="100">
        <v>1430</v>
      </c>
      <c r="D2252" s="101">
        <v>0</v>
      </c>
      <c r="E2252" s="102">
        <v>1518</v>
      </c>
      <c r="F2252" s="103">
        <v>1301</v>
      </c>
      <c r="G2252" s="101">
        <v>0</v>
      </c>
      <c r="H2252" s="104">
        <v>1587</v>
      </c>
      <c r="I2252" s="100">
        <v>129</v>
      </c>
      <c r="J2252" s="105">
        <v>674</v>
      </c>
      <c r="K2252" s="101">
        <v>9.9000000000000005E-2</v>
      </c>
      <c r="L2252" s="102">
        <v>486</v>
      </c>
    </row>
    <row r="2253" spans="1:12" s="106" customFormat="1" x14ac:dyDescent="0.25">
      <c r="A2253" s="98" t="s">
        <v>4167</v>
      </c>
      <c r="B2253" s="99" t="s">
        <v>576</v>
      </c>
      <c r="C2253" s="100">
        <v>528</v>
      </c>
      <c r="D2253" s="101">
        <v>0</v>
      </c>
      <c r="E2253" s="102">
        <v>2159</v>
      </c>
      <c r="F2253" s="103">
        <v>558</v>
      </c>
      <c r="G2253" s="101">
        <v>0</v>
      </c>
      <c r="H2253" s="104">
        <v>2150</v>
      </c>
      <c r="I2253" s="100">
        <v>-30</v>
      </c>
      <c r="J2253" s="105">
        <v>1573</v>
      </c>
      <c r="K2253" s="101">
        <v>-5.3999999999999999E-2</v>
      </c>
      <c r="L2253" s="102">
        <v>1874</v>
      </c>
    </row>
    <row r="2254" spans="1:12" s="106" customFormat="1" x14ac:dyDescent="0.25">
      <c r="A2254" s="98" t="s">
        <v>4168</v>
      </c>
      <c r="B2254" s="99" t="s">
        <v>926</v>
      </c>
      <c r="C2254" s="100">
        <v>713</v>
      </c>
      <c r="D2254" s="101">
        <v>0</v>
      </c>
      <c r="E2254" s="102">
        <v>2015</v>
      </c>
      <c r="F2254" s="103">
        <v>599</v>
      </c>
      <c r="G2254" s="101">
        <v>0</v>
      </c>
      <c r="H2254" s="104">
        <v>2118</v>
      </c>
      <c r="I2254" s="100">
        <v>114</v>
      </c>
      <c r="J2254" s="105">
        <v>706</v>
      </c>
      <c r="K2254" s="101">
        <v>0.19</v>
      </c>
      <c r="L2254" s="102">
        <v>216</v>
      </c>
    </row>
    <row r="2255" spans="1:12" s="106" customFormat="1" x14ac:dyDescent="0.25">
      <c r="A2255" s="98" t="s">
        <v>4169</v>
      </c>
      <c r="B2255" s="99" t="s">
        <v>4170</v>
      </c>
      <c r="C2255" s="100">
        <v>337</v>
      </c>
      <c r="D2255" s="101">
        <v>0</v>
      </c>
      <c r="E2255" s="102">
        <v>2348</v>
      </c>
      <c r="F2255" s="103">
        <v>333</v>
      </c>
      <c r="G2255" s="101">
        <v>0</v>
      </c>
      <c r="H2255" s="104">
        <v>2357</v>
      </c>
      <c r="I2255" s="100">
        <v>4</v>
      </c>
      <c r="J2255" s="105">
        <v>1240</v>
      </c>
      <c r="K2255" s="101">
        <v>1.2E-2</v>
      </c>
      <c r="L2255" s="102">
        <v>1153</v>
      </c>
    </row>
    <row r="2256" spans="1:12" s="106" customFormat="1" x14ac:dyDescent="0.25">
      <c r="A2256" s="98" t="s">
        <v>4171</v>
      </c>
      <c r="B2256" s="99" t="s">
        <v>1162</v>
      </c>
      <c r="C2256" s="100">
        <v>848</v>
      </c>
      <c r="D2256" s="101">
        <v>0</v>
      </c>
      <c r="E2256" s="102">
        <v>1913</v>
      </c>
      <c r="F2256" s="103">
        <v>788</v>
      </c>
      <c r="G2256" s="101">
        <v>0</v>
      </c>
      <c r="H2256" s="104">
        <v>1965</v>
      </c>
      <c r="I2256" s="100">
        <v>60</v>
      </c>
      <c r="J2256" s="105">
        <v>884</v>
      </c>
      <c r="K2256" s="101">
        <v>7.5999999999999998E-2</v>
      </c>
      <c r="L2256" s="102">
        <v>613</v>
      </c>
    </row>
    <row r="2257" spans="1:12" s="106" customFormat="1" x14ac:dyDescent="0.25">
      <c r="A2257" s="98" t="s">
        <v>4172</v>
      </c>
      <c r="B2257" s="99" t="s">
        <v>4173</v>
      </c>
      <c r="C2257" s="100">
        <v>536</v>
      </c>
      <c r="D2257" s="101">
        <v>0</v>
      </c>
      <c r="E2257" s="102">
        <v>2155</v>
      </c>
      <c r="F2257" s="103">
        <v>564</v>
      </c>
      <c r="G2257" s="101">
        <v>0</v>
      </c>
      <c r="H2257" s="104">
        <v>2145</v>
      </c>
      <c r="I2257" s="100">
        <v>-28</v>
      </c>
      <c r="J2257" s="105">
        <v>1560</v>
      </c>
      <c r="K2257" s="101">
        <v>-0.05</v>
      </c>
      <c r="L2257" s="102">
        <v>1824</v>
      </c>
    </row>
    <row r="2258" spans="1:12" s="106" customFormat="1" x14ac:dyDescent="0.25">
      <c r="A2258" s="98" t="s">
        <v>4174</v>
      </c>
      <c r="B2258" s="99" t="s">
        <v>4175</v>
      </c>
      <c r="C2258" s="100">
        <v>506</v>
      </c>
      <c r="D2258" s="101">
        <v>0</v>
      </c>
      <c r="E2258" s="102">
        <v>2186</v>
      </c>
      <c r="F2258" s="103">
        <v>588</v>
      </c>
      <c r="G2258" s="101">
        <v>0</v>
      </c>
      <c r="H2258" s="104">
        <v>2128</v>
      </c>
      <c r="I2258" s="100">
        <v>-82</v>
      </c>
      <c r="J2258" s="105">
        <v>1926</v>
      </c>
      <c r="K2258" s="101">
        <v>-0.13900000000000001</v>
      </c>
      <c r="L2258" s="102">
        <v>2423</v>
      </c>
    </row>
    <row r="2259" spans="1:12" s="106" customFormat="1" x14ac:dyDescent="0.25">
      <c r="A2259" s="98" t="s">
        <v>4176</v>
      </c>
      <c r="B2259" s="99" t="s">
        <v>4177</v>
      </c>
      <c r="C2259" s="100">
        <v>841</v>
      </c>
      <c r="D2259" s="101">
        <v>0</v>
      </c>
      <c r="E2259" s="102">
        <v>1916</v>
      </c>
      <c r="F2259" s="103">
        <v>835</v>
      </c>
      <c r="G2259" s="101">
        <v>0</v>
      </c>
      <c r="H2259" s="104">
        <v>1934</v>
      </c>
      <c r="I2259" s="100">
        <v>6</v>
      </c>
      <c r="J2259" s="105">
        <v>1220</v>
      </c>
      <c r="K2259" s="101">
        <v>7.0000000000000001E-3</v>
      </c>
      <c r="L2259" s="102">
        <v>1208</v>
      </c>
    </row>
    <row r="2260" spans="1:12" s="106" customFormat="1" x14ac:dyDescent="0.25">
      <c r="A2260" s="98" t="s">
        <v>4178</v>
      </c>
      <c r="B2260" s="99" t="s">
        <v>4179</v>
      </c>
      <c r="C2260" s="100">
        <v>1934</v>
      </c>
      <c r="D2260" s="101">
        <v>0</v>
      </c>
      <c r="E2260" s="102">
        <v>1270</v>
      </c>
      <c r="F2260" s="103">
        <v>1832</v>
      </c>
      <c r="G2260" s="101">
        <v>0</v>
      </c>
      <c r="H2260" s="104">
        <v>1305</v>
      </c>
      <c r="I2260" s="100">
        <v>102</v>
      </c>
      <c r="J2260" s="105">
        <v>741</v>
      </c>
      <c r="K2260" s="101">
        <v>5.6000000000000001E-2</v>
      </c>
      <c r="L2260" s="102">
        <v>753</v>
      </c>
    </row>
    <row r="2261" spans="1:12" s="106" customFormat="1" x14ac:dyDescent="0.25">
      <c r="A2261" s="98" t="s">
        <v>4180</v>
      </c>
      <c r="B2261" s="99" t="s">
        <v>144</v>
      </c>
      <c r="C2261" s="100">
        <v>1292</v>
      </c>
      <c r="D2261" s="101">
        <v>0</v>
      </c>
      <c r="E2261" s="102">
        <v>1599</v>
      </c>
      <c r="F2261" s="103">
        <v>1266</v>
      </c>
      <c r="G2261" s="101">
        <v>0</v>
      </c>
      <c r="H2261" s="104">
        <v>1614</v>
      </c>
      <c r="I2261" s="100">
        <v>26</v>
      </c>
      <c r="J2261" s="105">
        <v>1062</v>
      </c>
      <c r="K2261" s="101">
        <v>2.1000000000000001E-2</v>
      </c>
      <c r="L2261" s="102">
        <v>1065</v>
      </c>
    </row>
    <row r="2262" spans="1:12" s="106" customFormat="1" x14ac:dyDescent="0.25">
      <c r="A2262" s="98" t="s">
        <v>4181</v>
      </c>
      <c r="B2262" s="99" t="s">
        <v>4182</v>
      </c>
      <c r="C2262" s="100">
        <v>273</v>
      </c>
      <c r="D2262" s="101">
        <v>0</v>
      </c>
      <c r="E2262" s="102">
        <v>2396</v>
      </c>
      <c r="F2262" s="103">
        <v>290</v>
      </c>
      <c r="G2262" s="101">
        <v>0</v>
      </c>
      <c r="H2262" s="104">
        <v>2396</v>
      </c>
      <c r="I2262" s="100">
        <v>-17</v>
      </c>
      <c r="J2262" s="105">
        <v>1463</v>
      </c>
      <c r="K2262" s="101">
        <v>-5.8999999999999997E-2</v>
      </c>
      <c r="L2262" s="102">
        <v>1920</v>
      </c>
    </row>
    <row r="2263" spans="1:12" s="106" customFormat="1" x14ac:dyDescent="0.25">
      <c r="A2263" s="98" t="s">
        <v>4183</v>
      </c>
      <c r="B2263" s="99" t="s">
        <v>1043</v>
      </c>
      <c r="C2263" s="100">
        <v>382</v>
      </c>
      <c r="D2263" s="101">
        <v>0</v>
      </c>
      <c r="E2263" s="102">
        <v>2303</v>
      </c>
      <c r="F2263" s="103">
        <v>340</v>
      </c>
      <c r="G2263" s="101">
        <v>0</v>
      </c>
      <c r="H2263" s="104">
        <v>2352</v>
      </c>
      <c r="I2263" s="100">
        <v>42</v>
      </c>
      <c r="J2263" s="105">
        <v>970</v>
      </c>
      <c r="K2263" s="101">
        <v>0.124</v>
      </c>
      <c r="L2263" s="102">
        <v>386</v>
      </c>
    </row>
    <row r="2264" spans="1:12" s="106" customFormat="1" x14ac:dyDescent="0.25">
      <c r="A2264" s="98" t="s">
        <v>4184</v>
      </c>
      <c r="B2264" s="99" t="s">
        <v>4185</v>
      </c>
      <c r="C2264" s="100">
        <v>1617</v>
      </c>
      <c r="D2264" s="101">
        <v>0</v>
      </c>
      <c r="E2264" s="102">
        <v>1416</v>
      </c>
      <c r="F2264" s="103">
        <v>1664</v>
      </c>
      <c r="G2264" s="101">
        <v>0</v>
      </c>
      <c r="H2264" s="104">
        <v>1389</v>
      </c>
      <c r="I2264" s="100">
        <v>-47</v>
      </c>
      <c r="J2264" s="105">
        <v>1729</v>
      </c>
      <c r="K2264" s="101">
        <v>-2.8000000000000001E-2</v>
      </c>
      <c r="L2264" s="102">
        <v>1587</v>
      </c>
    </row>
    <row r="2265" spans="1:12" s="106" customFormat="1" x14ac:dyDescent="0.25">
      <c r="A2265" s="98" t="s">
        <v>4186</v>
      </c>
      <c r="B2265" s="99" t="s">
        <v>4187</v>
      </c>
      <c r="C2265" s="100">
        <v>868</v>
      </c>
      <c r="D2265" s="101">
        <v>0</v>
      </c>
      <c r="E2265" s="102">
        <v>1898</v>
      </c>
      <c r="F2265" s="103">
        <v>878</v>
      </c>
      <c r="G2265" s="101">
        <v>0</v>
      </c>
      <c r="H2265" s="104">
        <v>1890</v>
      </c>
      <c r="I2265" s="100">
        <v>-10</v>
      </c>
      <c r="J2265" s="105">
        <v>1391</v>
      </c>
      <c r="K2265" s="101">
        <v>-1.0999999999999999E-2</v>
      </c>
      <c r="L2265" s="102">
        <v>1406</v>
      </c>
    </row>
    <row r="2266" spans="1:12" s="106" customFormat="1" x14ac:dyDescent="0.25">
      <c r="A2266" s="98" t="s">
        <v>4188</v>
      </c>
      <c r="B2266" s="99" t="s">
        <v>4189</v>
      </c>
      <c r="C2266" s="100">
        <v>2042</v>
      </c>
      <c r="D2266" s="101">
        <v>0</v>
      </c>
      <c r="E2266" s="102">
        <v>1223</v>
      </c>
      <c r="F2266" s="103">
        <v>1859</v>
      </c>
      <c r="G2266" s="101">
        <v>0</v>
      </c>
      <c r="H2266" s="104">
        <v>1292</v>
      </c>
      <c r="I2266" s="100">
        <v>183</v>
      </c>
      <c r="J2266" s="105">
        <v>565</v>
      </c>
      <c r="K2266" s="101">
        <v>9.8000000000000004E-2</v>
      </c>
      <c r="L2266" s="102">
        <v>493</v>
      </c>
    </row>
    <row r="2267" spans="1:12" s="106" customFormat="1" x14ac:dyDescent="0.25">
      <c r="A2267" s="98" t="s">
        <v>4190</v>
      </c>
      <c r="B2267" s="99" t="s">
        <v>4191</v>
      </c>
      <c r="C2267" s="100">
        <v>616</v>
      </c>
      <c r="D2267" s="101">
        <v>0</v>
      </c>
      <c r="E2267" s="102">
        <v>2098</v>
      </c>
      <c r="F2267" s="103">
        <v>622</v>
      </c>
      <c r="G2267" s="101">
        <v>0</v>
      </c>
      <c r="H2267" s="104">
        <v>2103</v>
      </c>
      <c r="I2267" s="100">
        <v>-6</v>
      </c>
      <c r="J2267" s="105">
        <v>1346</v>
      </c>
      <c r="K2267" s="101">
        <v>-0.01</v>
      </c>
      <c r="L2267" s="102">
        <v>1397</v>
      </c>
    </row>
    <row r="2268" spans="1:12" s="106" customFormat="1" x14ac:dyDescent="0.25">
      <c r="A2268" s="98" t="s">
        <v>4192</v>
      </c>
      <c r="B2268" s="99" t="s">
        <v>1178</v>
      </c>
      <c r="C2268" s="100">
        <v>564</v>
      </c>
      <c r="D2268" s="101">
        <v>0</v>
      </c>
      <c r="E2268" s="102">
        <v>2130</v>
      </c>
      <c r="F2268" s="103">
        <v>550</v>
      </c>
      <c r="G2268" s="101">
        <v>0</v>
      </c>
      <c r="H2268" s="104">
        <v>2162</v>
      </c>
      <c r="I2268" s="100">
        <v>14</v>
      </c>
      <c r="J2268" s="105">
        <v>1150</v>
      </c>
      <c r="K2268" s="101">
        <v>2.5000000000000001E-2</v>
      </c>
      <c r="L2268" s="102">
        <v>1031</v>
      </c>
    </row>
    <row r="2269" spans="1:12" s="106" customFormat="1" x14ac:dyDescent="0.25">
      <c r="A2269" s="98" t="s">
        <v>4193</v>
      </c>
      <c r="B2269" s="99" t="s">
        <v>1441</v>
      </c>
      <c r="C2269" s="100">
        <v>1267</v>
      </c>
      <c r="D2269" s="101">
        <v>0</v>
      </c>
      <c r="E2269" s="102">
        <v>1612</v>
      </c>
      <c r="F2269" s="103">
        <v>1290</v>
      </c>
      <c r="G2269" s="101">
        <v>0</v>
      </c>
      <c r="H2269" s="104">
        <v>1593</v>
      </c>
      <c r="I2269" s="100">
        <v>-23</v>
      </c>
      <c r="J2269" s="105">
        <v>1522</v>
      </c>
      <c r="K2269" s="101">
        <v>-1.7999999999999999E-2</v>
      </c>
      <c r="L2269" s="102">
        <v>1479</v>
      </c>
    </row>
    <row r="2270" spans="1:12" s="106" customFormat="1" x14ac:dyDescent="0.25">
      <c r="A2270" s="98" t="s">
        <v>4194</v>
      </c>
      <c r="B2270" s="99" t="s">
        <v>4195</v>
      </c>
      <c r="C2270" s="100">
        <v>1716</v>
      </c>
      <c r="D2270" s="101">
        <v>0</v>
      </c>
      <c r="E2270" s="102">
        <v>1369</v>
      </c>
      <c r="F2270" s="103">
        <v>1729</v>
      </c>
      <c r="G2270" s="101">
        <v>0</v>
      </c>
      <c r="H2270" s="104">
        <v>1354</v>
      </c>
      <c r="I2270" s="100">
        <v>-13</v>
      </c>
      <c r="J2270" s="105">
        <v>1421</v>
      </c>
      <c r="K2270" s="101">
        <v>-8.0000000000000002E-3</v>
      </c>
      <c r="L2270" s="102">
        <v>1381</v>
      </c>
    </row>
    <row r="2271" spans="1:12" s="106" customFormat="1" x14ac:dyDescent="0.25">
      <c r="A2271" s="98" t="s">
        <v>4196</v>
      </c>
      <c r="B2271" s="99" t="s">
        <v>4197</v>
      </c>
      <c r="C2271" s="100">
        <v>1641</v>
      </c>
      <c r="D2271" s="101">
        <v>0</v>
      </c>
      <c r="E2271" s="102">
        <v>1403</v>
      </c>
      <c r="F2271" s="103">
        <v>1555</v>
      </c>
      <c r="G2271" s="101">
        <v>0</v>
      </c>
      <c r="H2271" s="104">
        <v>1440</v>
      </c>
      <c r="I2271" s="100">
        <v>86</v>
      </c>
      <c r="J2271" s="105">
        <v>792</v>
      </c>
      <c r="K2271" s="101">
        <v>5.5E-2</v>
      </c>
      <c r="L2271" s="102">
        <v>764</v>
      </c>
    </row>
    <row r="2272" spans="1:12" s="106" customFormat="1" x14ac:dyDescent="0.25">
      <c r="A2272" s="98" t="s">
        <v>4198</v>
      </c>
      <c r="B2272" s="99" t="s">
        <v>4199</v>
      </c>
      <c r="C2272" s="100">
        <v>1643</v>
      </c>
      <c r="D2272" s="101">
        <v>0</v>
      </c>
      <c r="E2272" s="102">
        <v>1402</v>
      </c>
      <c r="F2272" s="103">
        <v>1690</v>
      </c>
      <c r="G2272" s="101">
        <v>0</v>
      </c>
      <c r="H2272" s="104">
        <v>1375</v>
      </c>
      <c r="I2272" s="100">
        <v>-47</v>
      </c>
      <c r="J2272" s="105">
        <v>1729</v>
      </c>
      <c r="K2272" s="101">
        <v>-2.8000000000000001E-2</v>
      </c>
      <c r="L2272" s="102">
        <v>1587</v>
      </c>
    </row>
    <row r="2273" spans="1:12" s="106" customFormat="1" x14ac:dyDescent="0.25">
      <c r="A2273" s="98" t="s">
        <v>4200</v>
      </c>
      <c r="B2273" s="99" t="s">
        <v>4201</v>
      </c>
      <c r="C2273" s="100">
        <v>299</v>
      </c>
      <c r="D2273" s="101">
        <v>0</v>
      </c>
      <c r="E2273" s="102">
        <v>2377</v>
      </c>
      <c r="F2273" s="103">
        <v>299</v>
      </c>
      <c r="G2273" s="101">
        <v>0</v>
      </c>
      <c r="H2273" s="104">
        <v>2385</v>
      </c>
      <c r="I2273" s="100">
        <v>0</v>
      </c>
      <c r="J2273" s="105">
        <v>1271</v>
      </c>
      <c r="K2273" s="101">
        <v>0</v>
      </c>
      <c r="L2273" s="102">
        <v>1270</v>
      </c>
    </row>
    <row r="2274" spans="1:12" s="106" customFormat="1" x14ac:dyDescent="0.25">
      <c r="A2274" s="98" t="s">
        <v>4202</v>
      </c>
      <c r="B2274" s="99" t="s">
        <v>2430</v>
      </c>
      <c r="C2274" s="100">
        <v>410</v>
      </c>
      <c r="D2274" s="101">
        <v>0</v>
      </c>
      <c r="E2274" s="102">
        <v>2278</v>
      </c>
      <c r="F2274" s="103">
        <v>440</v>
      </c>
      <c r="G2274" s="101">
        <v>0</v>
      </c>
      <c r="H2274" s="104">
        <v>2268</v>
      </c>
      <c r="I2274" s="100">
        <v>-30</v>
      </c>
      <c r="J2274" s="105">
        <v>1573</v>
      </c>
      <c r="K2274" s="101">
        <v>-6.8000000000000005E-2</v>
      </c>
      <c r="L2274" s="102">
        <v>1994</v>
      </c>
    </row>
    <row r="2275" spans="1:12" s="106" customFormat="1" x14ac:dyDescent="0.25">
      <c r="A2275" s="98" t="s">
        <v>4203</v>
      </c>
      <c r="B2275" s="99" t="s">
        <v>4204</v>
      </c>
      <c r="C2275" s="100">
        <v>267</v>
      </c>
      <c r="D2275" s="101">
        <v>0</v>
      </c>
      <c r="E2275" s="102">
        <v>2401</v>
      </c>
      <c r="F2275" s="103">
        <v>368</v>
      </c>
      <c r="G2275" s="101">
        <v>0</v>
      </c>
      <c r="H2275" s="104">
        <v>2331</v>
      </c>
      <c r="I2275" s="100">
        <v>-101</v>
      </c>
      <c r="J2275" s="105">
        <v>2024</v>
      </c>
      <c r="K2275" s="101">
        <v>-0.27400000000000002</v>
      </c>
      <c r="L2275" s="102">
        <v>2555</v>
      </c>
    </row>
    <row r="2276" spans="1:12" s="90" customFormat="1" ht="12.75" x14ac:dyDescent="0.2">
      <c r="A2276" s="91" t="s">
        <v>4205</v>
      </c>
      <c r="B2276" s="90" t="s">
        <v>4206</v>
      </c>
      <c r="C2276" s="92">
        <v>41981</v>
      </c>
      <c r="D2276" s="93">
        <v>3.0000000000000001E-3</v>
      </c>
      <c r="E2276" s="94" t="s">
        <v>10</v>
      </c>
      <c r="F2276" s="95">
        <v>41373</v>
      </c>
      <c r="G2276" s="93">
        <v>3.0000000000000001E-3</v>
      </c>
      <c r="H2276" s="96" t="s">
        <v>10</v>
      </c>
      <c r="I2276" s="92">
        <v>608</v>
      </c>
      <c r="J2276" s="97" t="s">
        <v>10</v>
      </c>
      <c r="K2276" s="93">
        <v>1.4999999999999999E-2</v>
      </c>
      <c r="L2276" s="94" t="s">
        <v>10</v>
      </c>
    </row>
    <row r="2277" spans="1:12" s="106" customFormat="1" x14ac:dyDescent="0.25">
      <c r="A2277" s="98" t="s">
        <v>4207</v>
      </c>
      <c r="B2277" s="99" t="s">
        <v>4208</v>
      </c>
      <c r="C2277" s="100">
        <v>353</v>
      </c>
      <c r="D2277" s="101">
        <v>0</v>
      </c>
      <c r="E2277" s="102">
        <v>2331</v>
      </c>
      <c r="F2277" s="103">
        <v>354</v>
      </c>
      <c r="G2277" s="101">
        <v>0</v>
      </c>
      <c r="H2277" s="104">
        <v>2341</v>
      </c>
      <c r="I2277" s="100">
        <v>-1</v>
      </c>
      <c r="J2277" s="105">
        <v>1286</v>
      </c>
      <c r="K2277" s="101">
        <v>-3.0000000000000001E-3</v>
      </c>
      <c r="L2277" s="102">
        <v>1316</v>
      </c>
    </row>
    <row r="2278" spans="1:12" s="106" customFormat="1" x14ac:dyDescent="0.25">
      <c r="A2278" s="98" t="s">
        <v>4209</v>
      </c>
      <c r="B2278" s="99" t="s">
        <v>4210</v>
      </c>
      <c r="C2278" s="100">
        <v>1538</v>
      </c>
      <c r="D2278" s="101">
        <v>0</v>
      </c>
      <c r="E2278" s="102">
        <v>1461</v>
      </c>
      <c r="F2278" s="103">
        <v>1480</v>
      </c>
      <c r="G2278" s="101">
        <v>0</v>
      </c>
      <c r="H2278" s="104">
        <v>1479</v>
      </c>
      <c r="I2278" s="100">
        <v>58</v>
      </c>
      <c r="J2278" s="105">
        <v>896</v>
      </c>
      <c r="K2278" s="101">
        <v>3.9E-2</v>
      </c>
      <c r="L2278" s="102">
        <v>908</v>
      </c>
    </row>
    <row r="2279" spans="1:12" s="106" customFormat="1" x14ac:dyDescent="0.25">
      <c r="A2279" s="98" t="s">
        <v>4211</v>
      </c>
      <c r="B2279" s="99" t="s">
        <v>4212</v>
      </c>
      <c r="C2279" s="100">
        <v>421</v>
      </c>
      <c r="D2279" s="101">
        <v>0</v>
      </c>
      <c r="E2279" s="102">
        <v>2269</v>
      </c>
      <c r="F2279" s="103">
        <v>443</v>
      </c>
      <c r="G2279" s="101">
        <v>0</v>
      </c>
      <c r="H2279" s="104">
        <v>2263</v>
      </c>
      <c r="I2279" s="100">
        <v>-22</v>
      </c>
      <c r="J2279" s="105">
        <v>1509</v>
      </c>
      <c r="K2279" s="101">
        <v>-0.05</v>
      </c>
      <c r="L2279" s="102">
        <v>1824</v>
      </c>
    </row>
    <row r="2280" spans="1:12" s="106" customFormat="1" x14ac:dyDescent="0.25">
      <c r="A2280" s="98" t="s">
        <v>4213</v>
      </c>
      <c r="B2280" s="99" t="s">
        <v>4214</v>
      </c>
      <c r="C2280" s="100">
        <v>3360</v>
      </c>
      <c r="D2280" s="101">
        <v>0</v>
      </c>
      <c r="E2280" s="102">
        <v>833</v>
      </c>
      <c r="F2280" s="103">
        <v>3233</v>
      </c>
      <c r="G2280" s="101">
        <v>0</v>
      </c>
      <c r="H2280" s="104">
        <v>844</v>
      </c>
      <c r="I2280" s="100">
        <v>127</v>
      </c>
      <c r="J2280" s="105">
        <v>678</v>
      </c>
      <c r="K2280" s="101">
        <v>3.9E-2</v>
      </c>
      <c r="L2280" s="102">
        <v>908</v>
      </c>
    </row>
    <row r="2281" spans="1:12" s="106" customFormat="1" x14ac:dyDescent="0.25">
      <c r="A2281" s="98" t="s">
        <v>4215</v>
      </c>
      <c r="B2281" s="99" t="s">
        <v>4216</v>
      </c>
      <c r="C2281" s="100">
        <v>588</v>
      </c>
      <c r="D2281" s="101">
        <v>0</v>
      </c>
      <c r="E2281" s="102">
        <v>2117</v>
      </c>
      <c r="F2281" s="103">
        <v>587</v>
      </c>
      <c r="G2281" s="101">
        <v>0</v>
      </c>
      <c r="H2281" s="104">
        <v>2130</v>
      </c>
      <c r="I2281" s="100">
        <v>1</v>
      </c>
      <c r="J2281" s="105">
        <v>1265</v>
      </c>
      <c r="K2281" s="101">
        <v>2E-3</v>
      </c>
      <c r="L2281" s="102">
        <v>1259</v>
      </c>
    </row>
    <row r="2282" spans="1:12" s="106" customFormat="1" x14ac:dyDescent="0.25">
      <c r="A2282" s="98" t="s">
        <v>4217</v>
      </c>
      <c r="B2282" s="99" t="s">
        <v>4218</v>
      </c>
      <c r="C2282" s="100">
        <v>581</v>
      </c>
      <c r="D2282" s="101">
        <v>0</v>
      </c>
      <c r="E2282" s="102">
        <v>2121</v>
      </c>
      <c r="F2282" s="103">
        <v>597</v>
      </c>
      <c r="G2282" s="101">
        <v>0</v>
      </c>
      <c r="H2282" s="104">
        <v>2121</v>
      </c>
      <c r="I2282" s="100">
        <v>-16</v>
      </c>
      <c r="J2282" s="105">
        <v>1456</v>
      </c>
      <c r="K2282" s="101">
        <v>-2.7E-2</v>
      </c>
      <c r="L2282" s="102">
        <v>1572</v>
      </c>
    </row>
    <row r="2283" spans="1:12" s="106" customFormat="1" x14ac:dyDescent="0.25">
      <c r="A2283" s="98" t="s">
        <v>4219</v>
      </c>
      <c r="B2283" s="99" t="s">
        <v>1689</v>
      </c>
      <c r="C2283" s="100">
        <v>1022</v>
      </c>
      <c r="D2283" s="101">
        <v>0</v>
      </c>
      <c r="E2283" s="102">
        <v>1782</v>
      </c>
      <c r="F2283" s="103">
        <v>1047</v>
      </c>
      <c r="G2283" s="101">
        <v>0</v>
      </c>
      <c r="H2283" s="104">
        <v>1765</v>
      </c>
      <c r="I2283" s="100">
        <v>-25</v>
      </c>
      <c r="J2283" s="105">
        <v>1539</v>
      </c>
      <c r="K2283" s="101">
        <v>-2.4E-2</v>
      </c>
      <c r="L2283" s="102">
        <v>1552</v>
      </c>
    </row>
    <row r="2284" spans="1:12" s="106" customFormat="1" x14ac:dyDescent="0.25">
      <c r="A2284" s="98" t="s">
        <v>4220</v>
      </c>
      <c r="B2284" s="99" t="s">
        <v>4221</v>
      </c>
      <c r="C2284" s="100">
        <v>662</v>
      </c>
      <c r="D2284" s="101">
        <v>0</v>
      </c>
      <c r="E2284" s="102">
        <v>2057</v>
      </c>
      <c r="F2284" s="103">
        <v>659</v>
      </c>
      <c r="G2284" s="101">
        <v>0</v>
      </c>
      <c r="H2284" s="104">
        <v>2068</v>
      </c>
      <c r="I2284" s="100">
        <v>3</v>
      </c>
      <c r="J2284" s="105">
        <v>1246</v>
      </c>
      <c r="K2284" s="101">
        <v>5.0000000000000001E-3</v>
      </c>
      <c r="L2284" s="102">
        <v>1226</v>
      </c>
    </row>
    <row r="2285" spans="1:12" s="106" customFormat="1" x14ac:dyDescent="0.25">
      <c r="A2285" s="98" t="s">
        <v>4222</v>
      </c>
      <c r="B2285" s="99" t="s">
        <v>4223</v>
      </c>
      <c r="C2285" s="100">
        <v>2856</v>
      </c>
      <c r="D2285" s="101">
        <v>0</v>
      </c>
      <c r="E2285" s="102">
        <v>945</v>
      </c>
      <c r="F2285" s="103">
        <v>2893</v>
      </c>
      <c r="G2285" s="101">
        <v>0</v>
      </c>
      <c r="H2285" s="104">
        <v>924</v>
      </c>
      <c r="I2285" s="100">
        <v>-37</v>
      </c>
      <c r="J2285" s="105">
        <v>1649</v>
      </c>
      <c r="K2285" s="101">
        <v>-1.2999999999999999E-2</v>
      </c>
      <c r="L2285" s="102">
        <v>1430</v>
      </c>
    </row>
    <row r="2286" spans="1:12" s="106" customFormat="1" x14ac:dyDescent="0.25">
      <c r="A2286" s="98" t="s">
        <v>4224</v>
      </c>
      <c r="B2286" s="99" t="s">
        <v>4225</v>
      </c>
      <c r="C2286" s="100">
        <v>208</v>
      </c>
      <c r="D2286" s="101">
        <v>0</v>
      </c>
      <c r="E2286" s="102">
        <v>2455</v>
      </c>
      <c r="F2286" s="103">
        <v>213</v>
      </c>
      <c r="G2286" s="101">
        <v>0</v>
      </c>
      <c r="H2286" s="104">
        <v>2466</v>
      </c>
      <c r="I2286" s="100">
        <v>-5</v>
      </c>
      <c r="J2286" s="105">
        <v>1332</v>
      </c>
      <c r="K2286" s="101">
        <v>-2.3E-2</v>
      </c>
      <c r="L2286" s="102">
        <v>1540</v>
      </c>
    </row>
    <row r="2287" spans="1:12" s="106" customFormat="1" x14ac:dyDescent="0.25">
      <c r="A2287" s="98" t="s">
        <v>4226</v>
      </c>
      <c r="B2287" s="99" t="s">
        <v>1498</v>
      </c>
      <c r="C2287" s="100">
        <v>49</v>
      </c>
      <c r="D2287" s="101">
        <v>0</v>
      </c>
      <c r="E2287" s="102">
        <v>2560</v>
      </c>
      <c r="F2287" s="103">
        <v>51</v>
      </c>
      <c r="G2287" s="101">
        <v>0</v>
      </c>
      <c r="H2287" s="104">
        <v>2558</v>
      </c>
      <c r="I2287" s="100">
        <v>-2</v>
      </c>
      <c r="J2287" s="105">
        <v>1297</v>
      </c>
      <c r="K2287" s="101">
        <v>-3.9E-2</v>
      </c>
      <c r="L2287" s="102">
        <v>1712</v>
      </c>
    </row>
    <row r="2288" spans="1:12" s="106" customFormat="1" x14ac:dyDescent="0.25">
      <c r="A2288" s="98" t="s">
        <v>4227</v>
      </c>
      <c r="B2288" s="99" t="s">
        <v>4228</v>
      </c>
      <c r="C2288" s="100">
        <v>1821</v>
      </c>
      <c r="D2288" s="101">
        <v>0</v>
      </c>
      <c r="E2288" s="102">
        <v>1322</v>
      </c>
      <c r="F2288" s="103">
        <v>1786</v>
      </c>
      <c r="G2288" s="101">
        <v>0</v>
      </c>
      <c r="H2288" s="104">
        <v>1326</v>
      </c>
      <c r="I2288" s="100">
        <v>35</v>
      </c>
      <c r="J2288" s="105">
        <v>1009</v>
      </c>
      <c r="K2288" s="101">
        <v>0.02</v>
      </c>
      <c r="L2288" s="102">
        <v>1074</v>
      </c>
    </row>
    <row r="2289" spans="1:12" s="106" customFormat="1" x14ac:dyDescent="0.25">
      <c r="A2289" s="98" t="s">
        <v>4229</v>
      </c>
      <c r="B2289" s="99" t="s">
        <v>1616</v>
      </c>
      <c r="C2289" s="100">
        <v>637</v>
      </c>
      <c r="D2289" s="101">
        <v>0</v>
      </c>
      <c r="E2289" s="102">
        <v>2080</v>
      </c>
      <c r="F2289" s="103">
        <v>636</v>
      </c>
      <c r="G2289" s="101">
        <v>0</v>
      </c>
      <c r="H2289" s="104">
        <v>2087</v>
      </c>
      <c r="I2289" s="100">
        <v>1</v>
      </c>
      <c r="J2289" s="105">
        <v>1265</v>
      </c>
      <c r="K2289" s="101">
        <v>2E-3</v>
      </c>
      <c r="L2289" s="102">
        <v>1259</v>
      </c>
    </row>
    <row r="2290" spans="1:12" s="106" customFormat="1" x14ac:dyDescent="0.25">
      <c r="A2290" s="98" t="s">
        <v>4230</v>
      </c>
      <c r="B2290" s="99" t="s">
        <v>4231</v>
      </c>
      <c r="C2290" s="100">
        <v>542</v>
      </c>
      <c r="D2290" s="101">
        <v>0</v>
      </c>
      <c r="E2290" s="102">
        <v>2147</v>
      </c>
      <c r="F2290" s="103">
        <v>553</v>
      </c>
      <c r="G2290" s="101">
        <v>0</v>
      </c>
      <c r="H2290" s="104">
        <v>2155</v>
      </c>
      <c r="I2290" s="100">
        <v>-11</v>
      </c>
      <c r="J2290" s="105">
        <v>1402</v>
      </c>
      <c r="K2290" s="101">
        <v>-0.02</v>
      </c>
      <c r="L2290" s="102">
        <v>1500</v>
      </c>
    </row>
    <row r="2291" spans="1:12" s="106" customFormat="1" x14ac:dyDescent="0.25">
      <c r="A2291" s="98" t="s">
        <v>4232</v>
      </c>
      <c r="B2291" s="99" t="s">
        <v>134</v>
      </c>
      <c r="C2291" s="100">
        <v>499</v>
      </c>
      <c r="D2291" s="101">
        <v>0</v>
      </c>
      <c r="E2291" s="102">
        <v>2201</v>
      </c>
      <c r="F2291" s="103">
        <v>462</v>
      </c>
      <c r="G2291" s="101">
        <v>0</v>
      </c>
      <c r="H2291" s="104">
        <v>2242</v>
      </c>
      <c r="I2291" s="100">
        <v>37</v>
      </c>
      <c r="J2291" s="105">
        <v>1000</v>
      </c>
      <c r="K2291" s="101">
        <v>0.08</v>
      </c>
      <c r="L2291" s="102">
        <v>590</v>
      </c>
    </row>
    <row r="2292" spans="1:12" s="106" customFormat="1" x14ac:dyDescent="0.25">
      <c r="A2292" s="98" t="s">
        <v>4233</v>
      </c>
      <c r="B2292" s="99" t="s">
        <v>1162</v>
      </c>
      <c r="C2292" s="100">
        <v>1887</v>
      </c>
      <c r="D2292" s="101">
        <v>0</v>
      </c>
      <c r="E2292" s="102">
        <v>1291</v>
      </c>
      <c r="F2292" s="103">
        <v>2054</v>
      </c>
      <c r="G2292" s="101">
        <v>0</v>
      </c>
      <c r="H2292" s="104">
        <v>1207</v>
      </c>
      <c r="I2292" s="100">
        <v>-167</v>
      </c>
      <c r="J2292" s="105">
        <v>2224</v>
      </c>
      <c r="K2292" s="101">
        <v>-8.1000000000000003E-2</v>
      </c>
      <c r="L2292" s="102">
        <v>2104</v>
      </c>
    </row>
    <row r="2293" spans="1:12" s="106" customFormat="1" x14ac:dyDescent="0.25">
      <c r="A2293" s="98" t="s">
        <v>4234</v>
      </c>
      <c r="B2293" s="99" t="s">
        <v>4235</v>
      </c>
      <c r="C2293" s="100">
        <v>629</v>
      </c>
      <c r="D2293" s="101">
        <v>0</v>
      </c>
      <c r="E2293" s="102">
        <v>2089</v>
      </c>
      <c r="F2293" s="103">
        <v>617</v>
      </c>
      <c r="G2293" s="101">
        <v>0</v>
      </c>
      <c r="H2293" s="104">
        <v>2107</v>
      </c>
      <c r="I2293" s="100">
        <v>12</v>
      </c>
      <c r="J2293" s="105">
        <v>1173</v>
      </c>
      <c r="K2293" s="101">
        <v>1.9E-2</v>
      </c>
      <c r="L2293" s="102">
        <v>1085</v>
      </c>
    </row>
    <row r="2294" spans="1:12" s="106" customFormat="1" x14ac:dyDescent="0.25">
      <c r="A2294" s="98" t="s">
        <v>4236</v>
      </c>
      <c r="B2294" s="99" t="s">
        <v>1724</v>
      </c>
      <c r="C2294" s="100">
        <v>1718</v>
      </c>
      <c r="D2294" s="101">
        <v>0</v>
      </c>
      <c r="E2294" s="102">
        <v>1368</v>
      </c>
      <c r="F2294" s="103">
        <v>1721</v>
      </c>
      <c r="G2294" s="101">
        <v>0</v>
      </c>
      <c r="H2294" s="104">
        <v>1360</v>
      </c>
      <c r="I2294" s="100">
        <v>-3</v>
      </c>
      <c r="J2294" s="105">
        <v>1308</v>
      </c>
      <c r="K2294" s="101">
        <v>-2E-3</v>
      </c>
      <c r="L2294" s="102">
        <v>1299</v>
      </c>
    </row>
    <row r="2295" spans="1:12" s="106" customFormat="1" x14ac:dyDescent="0.25">
      <c r="A2295" s="98" t="s">
        <v>4237</v>
      </c>
      <c r="B2295" s="99" t="s">
        <v>4238</v>
      </c>
      <c r="C2295" s="100">
        <v>581</v>
      </c>
      <c r="D2295" s="101">
        <v>0</v>
      </c>
      <c r="E2295" s="102">
        <v>2121</v>
      </c>
      <c r="F2295" s="103">
        <v>627</v>
      </c>
      <c r="G2295" s="101">
        <v>0</v>
      </c>
      <c r="H2295" s="104">
        <v>2095</v>
      </c>
      <c r="I2295" s="100">
        <v>-46</v>
      </c>
      <c r="J2295" s="105">
        <v>1713</v>
      </c>
      <c r="K2295" s="101">
        <v>-7.2999999999999995E-2</v>
      </c>
      <c r="L2295" s="102">
        <v>2042</v>
      </c>
    </row>
    <row r="2296" spans="1:12" s="106" customFormat="1" x14ac:dyDescent="0.25">
      <c r="A2296" s="98" t="s">
        <v>4239</v>
      </c>
      <c r="B2296" s="99" t="s">
        <v>298</v>
      </c>
      <c r="C2296" s="100">
        <v>249</v>
      </c>
      <c r="D2296" s="101">
        <v>0</v>
      </c>
      <c r="E2296" s="102">
        <v>2415</v>
      </c>
      <c r="F2296" s="103">
        <v>230</v>
      </c>
      <c r="G2296" s="101">
        <v>0</v>
      </c>
      <c r="H2296" s="104">
        <v>2446</v>
      </c>
      <c r="I2296" s="100">
        <v>19</v>
      </c>
      <c r="J2296" s="105">
        <v>1114</v>
      </c>
      <c r="K2296" s="101">
        <v>8.3000000000000004E-2</v>
      </c>
      <c r="L2296" s="102">
        <v>566</v>
      </c>
    </row>
    <row r="2297" spans="1:12" s="106" customFormat="1" x14ac:dyDescent="0.25">
      <c r="A2297" s="98" t="s">
        <v>4240</v>
      </c>
      <c r="B2297" s="99" t="s">
        <v>144</v>
      </c>
      <c r="C2297" s="100">
        <v>1042</v>
      </c>
      <c r="D2297" s="101">
        <v>0</v>
      </c>
      <c r="E2297" s="102">
        <v>1767</v>
      </c>
      <c r="F2297" s="103">
        <v>868</v>
      </c>
      <c r="G2297" s="101">
        <v>0</v>
      </c>
      <c r="H2297" s="104">
        <v>1900</v>
      </c>
      <c r="I2297" s="100">
        <v>174</v>
      </c>
      <c r="J2297" s="105">
        <v>578</v>
      </c>
      <c r="K2297" s="101">
        <v>0.2</v>
      </c>
      <c r="L2297" s="102">
        <v>203</v>
      </c>
    </row>
    <row r="2298" spans="1:12" s="106" customFormat="1" x14ac:dyDescent="0.25">
      <c r="A2298" s="98" t="s">
        <v>4241</v>
      </c>
      <c r="B2298" s="99" t="s">
        <v>4242</v>
      </c>
      <c r="C2298" s="100">
        <v>3625</v>
      </c>
      <c r="D2298" s="101">
        <v>0</v>
      </c>
      <c r="E2298" s="102">
        <v>781</v>
      </c>
      <c r="F2298" s="103">
        <v>3411</v>
      </c>
      <c r="G2298" s="101">
        <v>0</v>
      </c>
      <c r="H2298" s="104">
        <v>802</v>
      </c>
      <c r="I2298" s="100">
        <v>214</v>
      </c>
      <c r="J2298" s="105">
        <v>514</v>
      </c>
      <c r="K2298" s="101">
        <v>6.3E-2</v>
      </c>
      <c r="L2298" s="102">
        <v>703</v>
      </c>
    </row>
    <row r="2299" spans="1:12" s="106" customFormat="1" x14ac:dyDescent="0.25">
      <c r="A2299" s="98" t="s">
        <v>4243</v>
      </c>
      <c r="B2299" s="99" t="s">
        <v>4244</v>
      </c>
      <c r="C2299" s="100">
        <v>1285</v>
      </c>
      <c r="D2299" s="101">
        <v>0</v>
      </c>
      <c r="E2299" s="102">
        <v>1602</v>
      </c>
      <c r="F2299" s="103">
        <v>1221</v>
      </c>
      <c r="G2299" s="101">
        <v>0</v>
      </c>
      <c r="H2299" s="104">
        <v>1645</v>
      </c>
      <c r="I2299" s="100">
        <v>64</v>
      </c>
      <c r="J2299" s="105">
        <v>871</v>
      </c>
      <c r="K2299" s="101">
        <v>5.1999999999999998E-2</v>
      </c>
      <c r="L2299" s="102">
        <v>796</v>
      </c>
    </row>
    <row r="2300" spans="1:12" s="106" customFormat="1" x14ac:dyDescent="0.25">
      <c r="A2300" s="98" t="s">
        <v>4245</v>
      </c>
      <c r="B2300" s="99" t="s">
        <v>1730</v>
      </c>
      <c r="C2300" s="100">
        <v>606</v>
      </c>
      <c r="D2300" s="101">
        <v>0</v>
      </c>
      <c r="E2300" s="102">
        <v>2103</v>
      </c>
      <c r="F2300" s="103">
        <v>646</v>
      </c>
      <c r="G2300" s="101">
        <v>0</v>
      </c>
      <c r="H2300" s="104">
        <v>2082</v>
      </c>
      <c r="I2300" s="100">
        <v>-40</v>
      </c>
      <c r="J2300" s="105">
        <v>1674</v>
      </c>
      <c r="K2300" s="101">
        <v>-6.2E-2</v>
      </c>
      <c r="L2300" s="102">
        <v>1947</v>
      </c>
    </row>
    <row r="2301" spans="1:12" s="106" customFormat="1" x14ac:dyDescent="0.25">
      <c r="A2301" s="98" t="s">
        <v>4246</v>
      </c>
      <c r="B2301" s="99" t="s">
        <v>4247</v>
      </c>
      <c r="C2301" s="100">
        <v>571</v>
      </c>
      <c r="D2301" s="101">
        <v>0</v>
      </c>
      <c r="E2301" s="102">
        <v>2127</v>
      </c>
      <c r="F2301" s="103">
        <v>587</v>
      </c>
      <c r="G2301" s="101">
        <v>0</v>
      </c>
      <c r="H2301" s="104">
        <v>2130</v>
      </c>
      <c r="I2301" s="100">
        <v>-16</v>
      </c>
      <c r="J2301" s="105">
        <v>1456</v>
      </c>
      <c r="K2301" s="101">
        <v>-2.7E-2</v>
      </c>
      <c r="L2301" s="102">
        <v>1572</v>
      </c>
    </row>
    <row r="2302" spans="1:12" s="106" customFormat="1" x14ac:dyDescent="0.25">
      <c r="A2302" s="98" t="s">
        <v>4248</v>
      </c>
      <c r="B2302" s="99" t="s">
        <v>4249</v>
      </c>
      <c r="C2302" s="100">
        <v>659</v>
      </c>
      <c r="D2302" s="101">
        <v>0</v>
      </c>
      <c r="E2302" s="102">
        <v>2061</v>
      </c>
      <c r="F2302" s="103">
        <v>700</v>
      </c>
      <c r="G2302" s="101">
        <v>0</v>
      </c>
      <c r="H2302" s="104">
        <v>2034</v>
      </c>
      <c r="I2302" s="100">
        <v>-41</v>
      </c>
      <c r="J2302" s="105">
        <v>1680</v>
      </c>
      <c r="K2302" s="101">
        <v>-5.8999999999999997E-2</v>
      </c>
      <c r="L2302" s="102">
        <v>1920</v>
      </c>
    </row>
    <row r="2303" spans="1:12" s="106" customFormat="1" x14ac:dyDescent="0.25">
      <c r="A2303" s="98" t="s">
        <v>4250</v>
      </c>
      <c r="B2303" s="99" t="s">
        <v>4251</v>
      </c>
      <c r="C2303" s="100">
        <v>425</v>
      </c>
      <c r="D2303" s="101">
        <v>0</v>
      </c>
      <c r="E2303" s="102">
        <v>2266</v>
      </c>
      <c r="F2303" s="103">
        <v>428</v>
      </c>
      <c r="G2303" s="101">
        <v>0</v>
      </c>
      <c r="H2303" s="104">
        <v>2273</v>
      </c>
      <c r="I2303" s="100">
        <v>-3</v>
      </c>
      <c r="J2303" s="105">
        <v>1308</v>
      </c>
      <c r="K2303" s="101">
        <v>-7.0000000000000001E-3</v>
      </c>
      <c r="L2303" s="102">
        <v>1373</v>
      </c>
    </row>
    <row r="2304" spans="1:12" s="106" customFormat="1" x14ac:dyDescent="0.25">
      <c r="A2304" s="98" t="s">
        <v>4252</v>
      </c>
      <c r="B2304" s="99" t="s">
        <v>806</v>
      </c>
      <c r="C2304" s="100">
        <v>2396</v>
      </c>
      <c r="D2304" s="101">
        <v>0</v>
      </c>
      <c r="E2304" s="102">
        <v>1097</v>
      </c>
      <c r="F2304" s="103">
        <v>2475</v>
      </c>
      <c r="G2304" s="101">
        <v>0</v>
      </c>
      <c r="H2304" s="104">
        <v>1050</v>
      </c>
      <c r="I2304" s="100">
        <v>-79</v>
      </c>
      <c r="J2304" s="105">
        <v>1915</v>
      </c>
      <c r="K2304" s="101">
        <v>-3.2000000000000001E-2</v>
      </c>
      <c r="L2304" s="102">
        <v>1622</v>
      </c>
    </row>
    <row r="2305" spans="1:12" s="106" customFormat="1" x14ac:dyDescent="0.25">
      <c r="A2305" s="98" t="s">
        <v>4253</v>
      </c>
      <c r="B2305" s="99" t="s">
        <v>4254</v>
      </c>
      <c r="C2305" s="100">
        <v>189</v>
      </c>
      <c r="D2305" s="101">
        <v>0</v>
      </c>
      <c r="E2305" s="102">
        <v>2474</v>
      </c>
      <c r="F2305" s="103">
        <v>207</v>
      </c>
      <c r="G2305" s="101">
        <v>0</v>
      </c>
      <c r="H2305" s="104">
        <v>2470</v>
      </c>
      <c r="I2305" s="100">
        <v>-18</v>
      </c>
      <c r="J2305" s="105">
        <v>1476</v>
      </c>
      <c r="K2305" s="101">
        <v>-8.6999999999999994E-2</v>
      </c>
      <c r="L2305" s="102">
        <v>2159</v>
      </c>
    </row>
    <row r="2306" spans="1:12" s="106" customFormat="1" x14ac:dyDescent="0.25">
      <c r="A2306" s="98" t="s">
        <v>4255</v>
      </c>
      <c r="B2306" s="99" t="s">
        <v>4256</v>
      </c>
      <c r="C2306" s="100">
        <v>805</v>
      </c>
      <c r="D2306" s="101">
        <v>0</v>
      </c>
      <c r="E2306" s="102">
        <v>1945</v>
      </c>
      <c r="F2306" s="103">
        <v>736</v>
      </c>
      <c r="G2306" s="101">
        <v>0</v>
      </c>
      <c r="H2306" s="104">
        <v>2004</v>
      </c>
      <c r="I2306" s="100">
        <v>69</v>
      </c>
      <c r="J2306" s="105">
        <v>849</v>
      </c>
      <c r="K2306" s="101">
        <v>9.4E-2</v>
      </c>
      <c r="L2306" s="102">
        <v>511</v>
      </c>
    </row>
    <row r="2307" spans="1:12" s="106" customFormat="1" x14ac:dyDescent="0.25">
      <c r="A2307" s="98" t="s">
        <v>4257</v>
      </c>
      <c r="B2307" s="99" t="s">
        <v>1347</v>
      </c>
      <c r="C2307" s="100">
        <v>527</v>
      </c>
      <c r="D2307" s="101">
        <v>0</v>
      </c>
      <c r="E2307" s="102">
        <v>2162</v>
      </c>
      <c r="F2307" s="103">
        <v>472</v>
      </c>
      <c r="G2307" s="101">
        <v>0</v>
      </c>
      <c r="H2307" s="104">
        <v>2236</v>
      </c>
      <c r="I2307" s="100">
        <v>55</v>
      </c>
      <c r="J2307" s="105">
        <v>908</v>
      </c>
      <c r="K2307" s="101">
        <v>0.11700000000000001</v>
      </c>
      <c r="L2307" s="102">
        <v>421</v>
      </c>
    </row>
    <row r="2308" spans="1:12" s="106" customFormat="1" x14ac:dyDescent="0.25">
      <c r="A2308" s="98" t="s">
        <v>4258</v>
      </c>
      <c r="B2308" s="99" t="s">
        <v>4259</v>
      </c>
      <c r="C2308" s="100">
        <v>1453</v>
      </c>
      <c r="D2308" s="101">
        <v>0</v>
      </c>
      <c r="E2308" s="102">
        <v>1508</v>
      </c>
      <c r="F2308" s="103">
        <v>1322</v>
      </c>
      <c r="G2308" s="101">
        <v>0</v>
      </c>
      <c r="H2308" s="104">
        <v>1573</v>
      </c>
      <c r="I2308" s="100">
        <v>131</v>
      </c>
      <c r="J2308" s="105">
        <v>671</v>
      </c>
      <c r="K2308" s="101">
        <v>9.9000000000000005E-2</v>
      </c>
      <c r="L2308" s="102">
        <v>486</v>
      </c>
    </row>
    <row r="2309" spans="1:12" s="106" customFormat="1" x14ac:dyDescent="0.25">
      <c r="A2309" s="98" t="s">
        <v>4260</v>
      </c>
      <c r="B2309" s="99" t="s">
        <v>4261</v>
      </c>
      <c r="C2309" s="100">
        <v>666</v>
      </c>
      <c r="D2309" s="101">
        <v>0</v>
      </c>
      <c r="E2309" s="102">
        <v>2055</v>
      </c>
      <c r="F2309" s="103">
        <v>622</v>
      </c>
      <c r="G2309" s="101">
        <v>0</v>
      </c>
      <c r="H2309" s="104">
        <v>2103</v>
      </c>
      <c r="I2309" s="100">
        <v>44</v>
      </c>
      <c r="J2309" s="105">
        <v>962</v>
      </c>
      <c r="K2309" s="101">
        <v>7.0999999999999994E-2</v>
      </c>
      <c r="L2309" s="102">
        <v>642</v>
      </c>
    </row>
    <row r="2310" spans="1:12" s="106" customFormat="1" x14ac:dyDescent="0.25">
      <c r="A2310" s="98" t="s">
        <v>4262</v>
      </c>
      <c r="B2310" s="99" t="s">
        <v>4263</v>
      </c>
      <c r="C2310" s="100">
        <v>991</v>
      </c>
      <c r="D2310" s="101">
        <v>0</v>
      </c>
      <c r="E2310" s="102">
        <v>1803</v>
      </c>
      <c r="F2310" s="103">
        <v>995</v>
      </c>
      <c r="G2310" s="101">
        <v>0</v>
      </c>
      <c r="H2310" s="104">
        <v>1800</v>
      </c>
      <c r="I2310" s="100">
        <v>-4</v>
      </c>
      <c r="J2310" s="105">
        <v>1324</v>
      </c>
      <c r="K2310" s="101">
        <v>-4.0000000000000001E-3</v>
      </c>
      <c r="L2310" s="102">
        <v>1326</v>
      </c>
    </row>
    <row r="2311" spans="1:12" s="106" customFormat="1" x14ac:dyDescent="0.25">
      <c r="A2311" s="98" t="s">
        <v>4264</v>
      </c>
      <c r="B2311" s="99" t="s">
        <v>166</v>
      </c>
      <c r="C2311" s="100">
        <v>1000</v>
      </c>
      <c r="D2311" s="101">
        <v>0</v>
      </c>
      <c r="E2311" s="102">
        <v>1794</v>
      </c>
      <c r="F2311" s="103">
        <v>945</v>
      </c>
      <c r="G2311" s="101">
        <v>0</v>
      </c>
      <c r="H2311" s="104">
        <v>1837</v>
      </c>
      <c r="I2311" s="100">
        <v>55</v>
      </c>
      <c r="J2311" s="105">
        <v>908</v>
      </c>
      <c r="K2311" s="101">
        <v>5.8000000000000003E-2</v>
      </c>
      <c r="L2311" s="102">
        <v>735</v>
      </c>
    </row>
    <row r="2312" spans="1:12" s="106" customFormat="1" x14ac:dyDescent="0.25">
      <c r="A2312" s="98" t="s">
        <v>4265</v>
      </c>
      <c r="B2312" s="99" t="s">
        <v>4266</v>
      </c>
      <c r="C2312" s="100">
        <v>166</v>
      </c>
      <c r="D2312" s="101">
        <v>0</v>
      </c>
      <c r="E2312" s="102">
        <v>2494</v>
      </c>
      <c r="F2312" s="103">
        <v>128</v>
      </c>
      <c r="G2312" s="101">
        <v>0</v>
      </c>
      <c r="H2312" s="104">
        <v>2521</v>
      </c>
      <c r="I2312" s="100">
        <v>38</v>
      </c>
      <c r="J2312" s="105">
        <v>995</v>
      </c>
      <c r="K2312" s="101">
        <v>0.29699999999999999</v>
      </c>
      <c r="L2312" s="102">
        <v>120</v>
      </c>
    </row>
    <row r="2313" spans="1:12" s="106" customFormat="1" x14ac:dyDescent="0.25">
      <c r="A2313" s="98" t="s">
        <v>4267</v>
      </c>
      <c r="B2313" s="99" t="s">
        <v>4268</v>
      </c>
      <c r="C2313" s="100">
        <v>3263</v>
      </c>
      <c r="D2313" s="101">
        <v>0</v>
      </c>
      <c r="E2313" s="102">
        <v>853</v>
      </c>
      <c r="F2313" s="103">
        <v>3328</v>
      </c>
      <c r="G2313" s="101">
        <v>0</v>
      </c>
      <c r="H2313" s="104">
        <v>819</v>
      </c>
      <c r="I2313" s="100">
        <v>-65</v>
      </c>
      <c r="J2313" s="105">
        <v>1848</v>
      </c>
      <c r="K2313" s="101">
        <v>-0.02</v>
      </c>
      <c r="L2313" s="102">
        <v>1500</v>
      </c>
    </row>
    <row r="2314" spans="1:12" s="106" customFormat="1" x14ac:dyDescent="0.25">
      <c r="A2314" s="98" t="s">
        <v>4269</v>
      </c>
      <c r="B2314" s="99" t="s">
        <v>4270</v>
      </c>
      <c r="C2314" s="100">
        <v>1064</v>
      </c>
      <c r="D2314" s="101">
        <v>0</v>
      </c>
      <c r="E2314" s="102">
        <v>1755</v>
      </c>
      <c r="F2314" s="103">
        <v>1190</v>
      </c>
      <c r="G2314" s="101">
        <v>0</v>
      </c>
      <c r="H2314" s="104">
        <v>1667</v>
      </c>
      <c r="I2314" s="100">
        <v>-126</v>
      </c>
      <c r="J2314" s="105">
        <v>2121</v>
      </c>
      <c r="K2314" s="101">
        <v>-0.106</v>
      </c>
      <c r="L2314" s="102">
        <v>2298</v>
      </c>
    </row>
    <row r="2315" spans="1:12" s="106" customFormat="1" x14ac:dyDescent="0.25">
      <c r="A2315" s="98" t="s">
        <v>4271</v>
      </c>
      <c r="B2315" s="99" t="s">
        <v>4272</v>
      </c>
      <c r="C2315" s="100">
        <v>1047</v>
      </c>
      <c r="D2315" s="101">
        <v>0</v>
      </c>
      <c r="E2315" s="102">
        <v>1764</v>
      </c>
      <c r="F2315" s="103">
        <v>849</v>
      </c>
      <c r="G2315" s="101">
        <v>0</v>
      </c>
      <c r="H2315" s="104">
        <v>1920</v>
      </c>
      <c r="I2315" s="100">
        <v>198</v>
      </c>
      <c r="J2315" s="105">
        <v>536</v>
      </c>
      <c r="K2315" s="101">
        <v>0.23300000000000001</v>
      </c>
      <c r="L2315" s="102">
        <v>165</v>
      </c>
    </row>
    <row r="2316" spans="1:12" s="90" customFormat="1" ht="12.75" x14ac:dyDescent="0.2">
      <c r="A2316" s="91" t="s">
        <v>4273</v>
      </c>
      <c r="B2316" s="90" t="s">
        <v>4274</v>
      </c>
      <c r="C2316" s="92">
        <v>44947</v>
      </c>
      <c r="D2316" s="93">
        <v>4.0000000000000001E-3</v>
      </c>
      <c r="E2316" s="94" t="s">
        <v>10</v>
      </c>
      <c r="F2316" s="95">
        <v>41624</v>
      </c>
      <c r="G2316" s="93">
        <v>3.0000000000000001E-3</v>
      </c>
      <c r="H2316" s="96" t="s">
        <v>10</v>
      </c>
      <c r="I2316" s="92">
        <v>3323</v>
      </c>
      <c r="J2316" s="97" t="s">
        <v>10</v>
      </c>
      <c r="K2316" s="93">
        <v>0.08</v>
      </c>
      <c r="L2316" s="94" t="s">
        <v>10</v>
      </c>
    </row>
    <row r="2317" spans="1:12" s="106" customFormat="1" x14ac:dyDescent="0.25">
      <c r="A2317" s="98" t="s">
        <v>4275</v>
      </c>
      <c r="B2317" s="99" t="s">
        <v>1116</v>
      </c>
      <c r="C2317" s="100">
        <v>3538</v>
      </c>
      <c r="D2317" s="101">
        <v>0</v>
      </c>
      <c r="E2317" s="102">
        <v>793</v>
      </c>
      <c r="F2317" s="103">
        <v>3207</v>
      </c>
      <c r="G2317" s="101">
        <v>0</v>
      </c>
      <c r="H2317" s="104">
        <v>849</v>
      </c>
      <c r="I2317" s="100">
        <v>331</v>
      </c>
      <c r="J2317" s="105">
        <v>410</v>
      </c>
      <c r="K2317" s="101">
        <v>0.10299999999999999</v>
      </c>
      <c r="L2317" s="102">
        <v>471</v>
      </c>
    </row>
    <row r="2318" spans="1:12" s="106" customFormat="1" x14ac:dyDescent="0.25">
      <c r="A2318" s="98" t="s">
        <v>4276</v>
      </c>
      <c r="B2318" s="99" t="s">
        <v>4277</v>
      </c>
      <c r="C2318" s="100">
        <v>6414</v>
      </c>
      <c r="D2318" s="101">
        <v>1E-3</v>
      </c>
      <c r="E2318" s="102">
        <v>439</v>
      </c>
      <c r="F2318" s="103">
        <v>5730</v>
      </c>
      <c r="G2318" s="101">
        <v>0</v>
      </c>
      <c r="H2318" s="104">
        <v>463</v>
      </c>
      <c r="I2318" s="100">
        <v>684</v>
      </c>
      <c r="J2318" s="105">
        <v>261</v>
      </c>
      <c r="K2318" s="101">
        <v>0.11899999999999999</v>
      </c>
      <c r="L2318" s="102">
        <v>411</v>
      </c>
    </row>
    <row r="2319" spans="1:12" s="106" customFormat="1" x14ac:dyDescent="0.25">
      <c r="A2319" s="98" t="s">
        <v>4278</v>
      </c>
      <c r="B2319" s="99" t="s">
        <v>1412</v>
      </c>
      <c r="C2319" s="100">
        <v>4984</v>
      </c>
      <c r="D2319" s="101">
        <v>0</v>
      </c>
      <c r="E2319" s="102">
        <v>576</v>
      </c>
      <c r="F2319" s="103">
        <v>4687</v>
      </c>
      <c r="G2319" s="101">
        <v>0</v>
      </c>
      <c r="H2319" s="104">
        <v>589</v>
      </c>
      <c r="I2319" s="100">
        <v>297</v>
      </c>
      <c r="J2319" s="105">
        <v>433</v>
      </c>
      <c r="K2319" s="101">
        <v>6.3E-2</v>
      </c>
      <c r="L2319" s="102">
        <v>703</v>
      </c>
    </row>
    <row r="2320" spans="1:12" s="106" customFormat="1" x14ac:dyDescent="0.25">
      <c r="A2320" s="98" t="s">
        <v>4279</v>
      </c>
      <c r="B2320" s="99" t="s">
        <v>4280</v>
      </c>
      <c r="C2320" s="100">
        <v>283</v>
      </c>
      <c r="D2320" s="101">
        <v>0</v>
      </c>
      <c r="E2320" s="102">
        <v>2387</v>
      </c>
      <c r="F2320" s="103">
        <v>260</v>
      </c>
      <c r="G2320" s="101">
        <v>0</v>
      </c>
      <c r="H2320" s="104">
        <v>2418</v>
      </c>
      <c r="I2320" s="100">
        <v>23</v>
      </c>
      <c r="J2320" s="105">
        <v>1081</v>
      </c>
      <c r="K2320" s="101">
        <v>8.7999999999999995E-2</v>
      </c>
      <c r="L2320" s="102">
        <v>542</v>
      </c>
    </row>
    <row r="2321" spans="1:12" s="106" customFormat="1" x14ac:dyDescent="0.25">
      <c r="A2321" s="98" t="s">
        <v>4281</v>
      </c>
      <c r="B2321" s="99" t="s">
        <v>4282</v>
      </c>
      <c r="C2321" s="100">
        <v>1820</v>
      </c>
      <c r="D2321" s="101">
        <v>0</v>
      </c>
      <c r="E2321" s="102">
        <v>1323</v>
      </c>
      <c r="F2321" s="103">
        <v>1714</v>
      </c>
      <c r="G2321" s="101">
        <v>0</v>
      </c>
      <c r="H2321" s="104">
        <v>1366</v>
      </c>
      <c r="I2321" s="100">
        <v>106</v>
      </c>
      <c r="J2321" s="105">
        <v>724</v>
      </c>
      <c r="K2321" s="101">
        <v>6.2E-2</v>
      </c>
      <c r="L2321" s="102">
        <v>710</v>
      </c>
    </row>
    <row r="2322" spans="1:12" s="106" customFormat="1" x14ac:dyDescent="0.25">
      <c r="A2322" s="98" t="s">
        <v>4283</v>
      </c>
      <c r="B2322" s="99" t="s">
        <v>4284</v>
      </c>
      <c r="C2322" s="100">
        <v>5491</v>
      </c>
      <c r="D2322" s="101">
        <v>0</v>
      </c>
      <c r="E2322" s="102">
        <v>515</v>
      </c>
      <c r="F2322" s="103">
        <v>4502</v>
      </c>
      <c r="G2322" s="101">
        <v>0</v>
      </c>
      <c r="H2322" s="104">
        <v>616</v>
      </c>
      <c r="I2322" s="100">
        <v>989</v>
      </c>
      <c r="J2322" s="105">
        <v>210</v>
      </c>
      <c r="K2322" s="101">
        <v>0.22</v>
      </c>
      <c r="L2322" s="102">
        <v>179</v>
      </c>
    </row>
    <row r="2323" spans="1:12" s="106" customFormat="1" x14ac:dyDescent="0.25">
      <c r="A2323" s="98" t="s">
        <v>4285</v>
      </c>
      <c r="B2323" s="99" t="s">
        <v>3216</v>
      </c>
      <c r="C2323" s="100">
        <v>1480</v>
      </c>
      <c r="D2323" s="101">
        <v>0</v>
      </c>
      <c r="E2323" s="102">
        <v>1496</v>
      </c>
      <c r="F2323" s="103">
        <v>1405</v>
      </c>
      <c r="G2323" s="101">
        <v>0</v>
      </c>
      <c r="H2323" s="104">
        <v>1516</v>
      </c>
      <c r="I2323" s="100">
        <v>75</v>
      </c>
      <c r="J2323" s="105">
        <v>831</v>
      </c>
      <c r="K2323" s="101">
        <v>5.2999999999999999E-2</v>
      </c>
      <c r="L2323" s="102">
        <v>784</v>
      </c>
    </row>
    <row r="2324" spans="1:12" s="106" customFormat="1" x14ac:dyDescent="0.25">
      <c r="A2324" s="98" t="s">
        <v>4286</v>
      </c>
      <c r="B2324" s="99" t="s">
        <v>4287</v>
      </c>
      <c r="C2324" s="100">
        <v>5792</v>
      </c>
      <c r="D2324" s="101">
        <v>0</v>
      </c>
      <c r="E2324" s="102">
        <v>483</v>
      </c>
      <c r="F2324" s="103">
        <v>5620</v>
      </c>
      <c r="G2324" s="101">
        <v>0</v>
      </c>
      <c r="H2324" s="104">
        <v>474</v>
      </c>
      <c r="I2324" s="100">
        <v>172</v>
      </c>
      <c r="J2324" s="105">
        <v>582</v>
      </c>
      <c r="K2324" s="101">
        <v>3.1E-2</v>
      </c>
      <c r="L2324" s="102">
        <v>978</v>
      </c>
    </row>
    <row r="2325" spans="1:12" s="106" customFormat="1" x14ac:dyDescent="0.25">
      <c r="A2325" s="98" t="s">
        <v>4288</v>
      </c>
      <c r="B2325" s="99" t="s">
        <v>1629</v>
      </c>
      <c r="C2325" s="100">
        <v>1723</v>
      </c>
      <c r="D2325" s="101">
        <v>0</v>
      </c>
      <c r="E2325" s="102">
        <v>1364</v>
      </c>
      <c r="F2325" s="103">
        <v>1572</v>
      </c>
      <c r="G2325" s="101">
        <v>0</v>
      </c>
      <c r="H2325" s="104">
        <v>1430</v>
      </c>
      <c r="I2325" s="100">
        <v>151</v>
      </c>
      <c r="J2325" s="105">
        <v>627</v>
      </c>
      <c r="K2325" s="101">
        <v>9.6000000000000002E-2</v>
      </c>
      <c r="L2325" s="102">
        <v>505</v>
      </c>
    </row>
    <row r="2326" spans="1:12" s="106" customFormat="1" x14ac:dyDescent="0.25">
      <c r="A2326" s="98" t="s">
        <v>4289</v>
      </c>
      <c r="B2326" s="99" t="s">
        <v>4290</v>
      </c>
      <c r="C2326" s="100">
        <v>3540</v>
      </c>
      <c r="D2326" s="101">
        <v>0</v>
      </c>
      <c r="E2326" s="102">
        <v>792</v>
      </c>
      <c r="F2326" s="103">
        <v>3594</v>
      </c>
      <c r="G2326" s="101">
        <v>0</v>
      </c>
      <c r="H2326" s="104">
        <v>767</v>
      </c>
      <c r="I2326" s="100">
        <v>-54</v>
      </c>
      <c r="J2326" s="105">
        <v>1783</v>
      </c>
      <c r="K2326" s="101">
        <v>-1.4999999999999999E-2</v>
      </c>
      <c r="L2326" s="102">
        <v>1450</v>
      </c>
    </row>
    <row r="2327" spans="1:12" s="106" customFormat="1" x14ac:dyDescent="0.25">
      <c r="A2327" s="98" t="s">
        <v>4291</v>
      </c>
      <c r="B2327" s="99" t="s">
        <v>4292</v>
      </c>
      <c r="C2327" s="100">
        <v>873</v>
      </c>
      <c r="D2327" s="101">
        <v>0</v>
      </c>
      <c r="E2327" s="102">
        <v>1892</v>
      </c>
      <c r="F2327" s="103">
        <v>838</v>
      </c>
      <c r="G2327" s="101">
        <v>0</v>
      </c>
      <c r="H2327" s="104">
        <v>1931</v>
      </c>
      <c r="I2327" s="100">
        <v>35</v>
      </c>
      <c r="J2327" s="105">
        <v>1009</v>
      </c>
      <c r="K2327" s="101">
        <v>4.2000000000000003E-2</v>
      </c>
      <c r="L2327" s="102">
        <v>879</v>
      </c>
    </row>
    <row r="2328" spans="1:12" s="106" customFormat="1" x14ac:dyDescent="0.25">
      <c r="A2328" s="98" t="s">
        <v>4293</v>
      </c>
      <c r="B2328" s="99" t="s">
        <v>166</v>
      </c>
      <c r="C2328" s="100">
        <v>1589</v>
      </c>
      <c r="D2328" s="101">
        <v>0</v>
      </c>
      <c r="E2328" s="102">
        <v>1428</v>
      </c>
      <c r="F2328" s="103">
        <v>1427</v>
      </c>
      <c r="G2328" s="101">
        <v>0</v>
      </c>
      <c r="H2328" s="104">
        <v>1506</v>
      </c>
      <c r="I2328" s="100">
        <v>162</v>
      </c>
      <c r="J2328" s="105">
        <v>601</v>
      </c>
      <c r="K2328" s="101">
        <v>0.114</v>
      </c>
      <c r="L2328" s="102">
        <v>430</v>
      </c>
    </row>
    <row r="2329" spans="1:12" s="106" customFormat="1" x14ac:dyDescent="0.25">
      <c r="A2329" s="98" t="s">
        <v>4294</v>
      </c>
      <c r="B2329" s="99" t="s">
        <v>4295</v>
      </c>
      <c r="C2329" s="100">
        <v>2983</v>
      </c>
      <c r="D2329" s="101">
        <v>0</v>
      </c>
      <c r="E2329" s="102">
        <v>924</v>
      </c>
      <c r="F2329" s="103">
        <v>2795</v>
      </c>
      <c r="G2329" s="101">
        <v>0</v>
      </c>
      <c r="H2329" s="104">
        <v>952</v>
      </c>
      <c r="I2329" s="100">
        <v>188</v>
      </c>
      <c r="J2329" s="105">
        <v>557</v>
      </c>
      <c r="K2329" s="101">
        <v>6.7000000000000004E-2</v>
      </c>
      <c r="L2329" s="102">
        <v>678</v>
      </c>
    </row>
    <row r="2330" spans="1:12" s="106" customFormat="1" x14ac:dyDescent="0.25">
      <c r="A2330" s="98" t="s">
        <v>4296</v>
      </c>
      <c r="B2330" s="99" t="s">
        <v>4297</v>
      </c>
      <c r="C2330" s="100">
        <v>4437</v>
      </c>
      <c r="D2330" s="101">
        <v>0</v>
      </c>
      <c r="E2330" s="102">
        <v>642</v>
      </c>
      <c r="F2330" s="103">
        <v>4273</v>
      </c>
      <c r="G2330" s="101">
        <v>0</v>
      </c>
      <c r="H2330" s="104">
        <v>652</v>
      </c>
      <c r="I2330" s="100">
        <v>164</v>
      </c>
      <c r="J2330" s="105">
        <v>596</v>
      </c>
      <c r="K2330" s="101">
        <v>3.7999999999999999E-2</v>
      </c>
      <c r="L2330" s="102">
        <v>916</v>
      </c>
    </row>
    <row r="2331" spans="1:12" s="90" customFormat="1" ht="12.75" x14ac:dyDescent="0.2">
      <c r="A2331" s="91" t="s">
        <v>4298</v>
      </c>
      <c r="B2331" s="90" t="s">
        <v>4299</v>
      </c>
      <c r="C2331" s="92">
        <v>54984</v>
      </c>
      <c r="D2331" s="93">
        <v>4.0000000000000001E-3</v>
      </c>
      <c r="E2331" s="94" t="s">
        <v>10</v>
      </c>
      <c r="F2331" s="95">
        <v>57565</v>
      </c>
      <c r="G2331" s="93">
        <v>5.0000000000000001E-3</v>
      </c>
      <c r="H2331" s="96" t="s">
        <v>10</v>
      </c>
      <c r="I2331" s="92">
        <v>-2581</v>
      </c>
      <c r="J2331" s="97" t="s">
        <v>10</v>
      </c>
      <c r="K2331" s="93">
        <v>-4.4999999999999998E-2</v>
      </c>
      <c r="L2331" s="94" t="s">
        <v>10</v>
      </c>
    </row>
    <row r="2332" spans="1:12" s="106" customFormat="1" x14ac:dyDescent="0.25">
      <c r="A2332" s="98" t="s">
        <v>4300</v>
      </c>
      <c r="B2332" s="99" t="s">
        <v>854</v>
      </c>
      <c r="C2332" s="100">
        <v>276</v>
      </c>
      <c r="D2332" s="101">
        <v>0</v>
      </c>
      <c r="E2332" s="102">
        <v>2392</v>
      </c>
      <c r="F2332" s="103">
        <v>281</v>
      </c>
      <c r="G2332" s="101">
        <v>0</v>
      </c>
      <c r="H2332" s="104">
        <v>2406</v>
      </c>
      <c r="I2332" s="100">
        <v>-5</v>
      </c>
      <c r="J2332" s="105">
        <v>1332</v>
      </c>
      <c r="K2332" s="101">
        <v>-1.7999999999999999E-2</v>
      </c>
      <c r="L2332" s="102">
        <v>1479</v>
      </c>
    </row>
    <row r="2333" spans="1:12" s="106" customFormat="1" x14ac:dyDescent="0.25">
      <c r="A2333" s="98" t="s">
        <v>4301</v>
      </c>
      <c r="B2333" s="99" t="s">
        <v>4302</v>
      </c>
      <c r="C2333" s="100">
        <v>207</v>
      </c>
      <c r="D2333" s="101">
        <v>0</v>
      </c>
      <c r="E2333" s="102">
        <v>2456</v>
      </c>
      <c r="F2333" s="103">
        <v>237</v>
      </c>
      <c r="G2333" s="101">
        <v>0</v>
      </c>
      <c r="H2333" s="104">
        <v>2437</v>
      </c>
      <c r="I2333" s="100">
        <v>-30</v>
      </c>
      <c r="J2333" s="105">
        <v>1573</v>
      </c>
      <c r="K2333" s="101">
        <v>-0.127</v>
      </c>
      <c r="L2333" s="102">
        <v>2385</v>
      </c>
    </row>
    <row r="2334" spans="1:12" s="106" customFormat="1" x14ac:dyDescent="0.25">
      <c r="A2334" s="98" t="s">
        <v>4303</v>
      </c>
      <c r="B2334" s="99" t="s">
        <v>4304</v>
      </c>
      <c r="C2334" s="100">
        <v>1023</v>
      </c>
      <c r="D2334" s="101">
        <v>0</v>
      </c>
      <c r="E2334" s="102">
        <v>1779</v>
      </c>
      <c r="F2334" s="103">
        <v>1008</v>
      </c>
      <c r="G2334" s="101">
        <v>0</v>
      </c>
      <c r="H2334" s="104">
        <v>1787</v>
      </c>
      <c r="I2334" s="100">
        <v>15</v>
      </c>
      <c r="J2334" s="105">
        <v>1140</v>
      </c>
      <c r="K2334" s="101">
        <v>1.4999999999999999E-2</v>
      </c>
      <c r="L2334" s="102">
        <v>1126</v>
      </c>
    </row>
    <row r="2335" spans="1:12" s="106" customFormat="1" x14ac:dyDescent="0.25">
      <c r="A2335" s="98" t="s">
        <v>4305</v>
      </c>
      <c r="B2335" s="99" t="s">
        <v>4306</v>
      </c>
      <c r="C2335" s="100">
        <v>1540</v>
      </c>
      <c r="D2335" s="101">
        <v>0</v>
      </c>
      <c r="E2335" s="102">
        <v>1458</v>
      </c>
      <c r="F2335" s="103">
        <v>1543</v>
      </c>
      <c r="G2335" s="101">
        <v>0</v>
      </c>
      <c r="H2335" s="104">
        <v>1446</v>
      </c>
      <c r="I2335" s="100">
        <v>-3</v>
      </c>
      <c r="J2335" s="105">
        <v>1308</v>
      </c>
      <c r="K2335" s="101">
        <v>-2E-3</v>
      </c>
      <c r="L2335" s="102">
        <v>1299</v>
      </c>
    </row>
    <row r="2336" spans="1:12" s="106" customFormat="1" x14ac:dyDescent="0.25">
      <c r="A2336" s="98" t="s">
        <v>4307</v>
      </c>
      <c r="B2336" s="99" t="s">
        <v>1134</v>
      </c>
      <c r="C2336" s="100">
        <v>854</v>
      </c>
      <c r="D2336" s="101">
        <v>0</v>
      </c>
      <c r="E2336" s="102">
        <v>1907</v>
      </c>
      <c r="F2336" s="103">
        <v>758</v>
      </c>
      <c r="G2336" s="101">
        <v>0</v>
      </c>
      <c r="H2336" s="104">
        <v>1984</v>
      </c>
      <c r="I2336" s="100">
        <v>96</v>
      </c>
      <c r="J2336" s="105">
        <v>757</v>
      </c>
      <c r="K2336" s="101">
        <v>0.127</v>
      </c>
      <c r="L2336" s="102">
        <v>376</v>
      </c>
    </row>
    <row r="2337" spans="1:12" s="106" customFormat="1" x14ac:dyDescent="0.25">
      <c r="A2337" s="98" t="s">
        <v>4308</v>
      </c>
      <c r="B2337" s="99" t="s">
        <v>4309</v>
      </c>
      <c r="C2337" s="100">
        <v>508</v>
      </c>
      <c r="D2337" s="101">
        <v>0</v>
      </c>
      <c r="E2337" s="102">
        <v>2182</v>
      </c>
      <c r="F2337" s="103">
        <v>528</v>
      </c>
      <c r="G2337" s="101">
        <v>0</v>
      </c>
      <c r="H2337" s="104">
        <v>2183</v>
      </c>
      <c r="I2337" s="100">
        <v>-20</v>
      </c>
      <c r="J2337" s="105">
        <v>1497</v>
      </c>
      <c r="K2337" s="101">
        <v>-3.7999999999999999E-2</v>
      </c>
      <c r="L2337" s="102">
        <v>1696</v>
      </c>
    </row>
    <row r="2338" spans="1:12" s="106" customFormat="1" x14ac:dyDescent="0.25">
      <c r="A2338" s="98" t="s">
        <v>4310</v>
      </c>
      <c r="B2338" s="99" t="s">
        <v>4311</v>
      </c>
      <c r="C2338" s="100">
        <v>460</v>
      </c>
      <c r="D2338" s="101">
        <v>0</v>
      </c>
      <c r="E2338" s="102">
        <v>2236</v>
      </c>
      <c r="F2338" s="103">
        <v>460</v>
      </c>
      <c r="G2338" s="101">
        <v>0</v>
      </c>
      <c r="H2338" s="104">
        <v>2243</v>
      </c>
      <c r="I2338" s="100">
        <v>0</v>
      </c>
      <c r="J2338" s="105">
        <v>1271</v>
      </c>
      <c r="K2338" s="101">
        <v>0</v>
      </c>
      <c r="L2338" s="102">
        <v>1270</v>
      </c>
    </row>
    <row r="2339" spans="1:12" s="106" customFormat="1" x14ac:dyDescent="0.25">
      <c r="A2339" s="98" t="s">
        <v>4312</v>
      </c>
      <c r="B2339" s="99" t="s">
        <v>4313</v>
      </c>
      <c r="C2339" s="100">
        <v>2418</v>
      </c>
      <c r="D2339" s="101">
        <v>0</v>
      </c>
      <c r="E2339" s="102">
        <v>1086</v>
      </c>
      <c r="F2339" s="103">
        <v>2687</v>
      </c>
      <c r="G2339" s="101">
        <v>0</v>
      </c>
      <c r="H2339" s="104">
        <v>981</v>
      </c>
      <c r="I2339" s="100">
        <v>-269</v>
      </c>
      <c r="J2339" s="105">
        <v>2342</v>
      </c>
      <c r="K2339" s="101">
        <v>-0.1</v>
      </c>
      <c r="L2339" s="102">
        <v>2252</v>
      </c>
    </row>
    <row r="2340" spans="1:12" s="106" customFormat="1" x14ac:dyDescent="0.25">
      <c r="A2340" s="98" t="s">
        <v>4314</v>
      </c>
      <c r="B2340" s="99" t="s">
        <v>1142</v>
      </c>
      <c r="C2340" s="100">
        <v>6685</v>
      </c>
      <c r="D2340" s="101">
        <v>1E-3</v>
      </c>
      <c r="E2340" s="102">
        <v>415</v>
      </c>
      <c r="F2340" s="103">
        <v>7014</v>
      </c>
      <c r="G2340" s="101">
        <v>1E-3</v>
      </c>
      <c r="H2340" s="104">
        <v>360</v>
      </c>
      <c r="I2340" s="100">
        <v>-329</v>
      </c>
      <c r="J2340" s="105">
        <v>2389</v>
      </c>
      <c r="K2340" s="101">
        <v>-4.7E-2</v>
      </c>
      <c r="L2340" s="102">
        <v>1803</v>
      </c>
    </row>
    <row r="2341" spans="1:12" s="106" customFormat="1" x14ac:dyDescent="0.25">
      <c r="A2341" s="98" t="s">
        <v>4315</v>
      </c>
      <c r="B2341" s="99" t="s">
        <v>1614</v>
      </c>
      <c r="C2341" s="100">
        <v>617</v>
      </c>
      <c r="D2341" s="101">
        <v>0</v>
      </c>
      <c r="E2341" s="102">
        <v>2094</v>
      </c>
      <c r="F2341" s="103">
        <v>774</v>
      </c>
      <c r="G2341" s="101">
        <v>0</v>
      </c>
      <c r="H2341" s="104">
        <v>1974</v>
      </c>
      <c r="I2341" s="100">
        <v>-157</v>
      </c>
      <c r="J2341" s="105">
        <v>2211</v>
      </c>
      <c r="K2341" s="101">
        <v>-0.20300000000000001</v>
      </c>
      <c r="L2341" s="102">
        <v>2520</v>
      </c>
    </row>
    <row r="2342" spans="1:12" s="106" customFormat="1" x14ac:dyDescent="0.25">
      <c r="A2342" s="98" t="s">
        <v>4316</v>
      </c>
      <c r="B2342" s="99" t="s">
        <v>4317</v>
      </c>
      <c r="C2342" s="100">
        <v>6545</v>
      </c>
      <c r="D2342" s="101">
        <v>1E-3</v>
      </c>
      <c r="E2342" s="102">
        <v>429</v>
      </c>
      <c r="F2342" s="103">
        <v>7212</v>
      </c>
      <c r="G2342" s="101">
        <v>1E-3</v>
      </c>
      <c r="H2342" s="104">
        <v>345</v>
      </c>
      <c r="I2342" s="100">
        <v>-667</v>
      </c>
      <c r="J2342" s="105">
        <v>2501</v>
      </c>
      <c r="K2342" s="101">
        <v>-9.1999999999999998E-2</v>
      </c>
      <c r="L2342" s="102">
        <v>2193</v>
      </c>
    </row>
    <row r="2343" spans="1:12" s="106" customFormat="1" x14ac:dyDescent="0.25">
      <c r="A2343" s="98" t="s">
        <v>4318</v>
      </c>
      <c r="B2343" s="99" t="s">
        <v>4319</v>
      </c>
      <c r="C2343" s="100">
        <v>1542</v>
      </c>
      <c r="D2343" s="101">
        <v>0</v>
      </c>
      <c r="E2343" s="102">
        <v>1457</v>
      </c>
      <c r="F2343" s="103">
        <v>1605</v>
      </c>
      <c r="G2343" s="101">
        <v>0</v>
      </c>
      <c r="H2343" s="104">
        <v>1416</v>
      </c>
      <c r="I2343" s="100">
        <v>-63</v>
      </c>
      <c r="J2343" s="105">
        <v>1838</v>
      </c>
      <c r="K2343" s="101">
        <v>-3.9E-2</v>
      </c>
      <c r="L2343" s="102">
        <v>1712</v>
      </c>
    </row>
    <row r="2344" spans="1:12" s="106" customFormat="1" x14ac:dyDescent="0.25">
      <c r="A2344" s="98" t="s">
        <v>4320</v>
      </c>
      <c r="B2344" s="99" t="s">
        <v>4321</v>
      </c>
      <c r="C2344" s="100">
        <v>1391</v>
      </c>
      <c r="D2344" s="101">
        <v>0</v>
      </c>
      <c r="E2344" s="102">
        <v>1541</v>
      </c>
      <c r="F2344" s="103">
        <v>1309</v>
      </c>
      <c r="G2344" s="101">
        <v>0</v>
      </c>
      <c r="H2344" s="104">
        <v>1582</v>
      </c>
      <c r="I2344" s="100">
        <v>82</v>
      </c>
      <c r="J2344" s="105">
        <v>808</v>
      </c>
      <c r="K2344" s="101">
        <v>6.3E-2</v>
      </c>
      <c r="L2344" s="102">
        <v>703</v>
      </c>
    </row>
    <row r="2345" spans="1:12" s="106" customFormat="1" x14ac:dyDescent="0.25">
      <c r="A2345" s="98" t="s">
        <v>4322</v>
      </c>
      <c r="B2345" s="99" t="s">
        <v>1162</v>
      </c>
      <c r="C2345" s="100">
        <v>1147</v>
      </c>
      <c r="D2345" s="101">
        <v>0</v>
      </c>
      <c r="E2345" s="102">
        <v>1699</v>
      </c>
      <c r="F2345" s="103">
        <v>1168</v>
      </c>
      <c r="G2345" s="101">
        <v>0</v>
      </c>
      <c r="H2345" s="104">
        <v>1681</v>
      </c>
      <c r="I2345" s="100">
        <v>-21</v>
      </c>
      <c r="J2345" s="105">
        <v>1505</v>
      </c>
      <c r="K2345" s="101">
        <v>-1.7999999999999999E-2</v>
      </c>
      <c r="L2345" s="102">
        <v>1479</v>
      </c>
    </row>
    <row r="2346" spans="1:12" s="106" customFormat="1" x14ac:dyDescent="0.25">
      <c r="A2346" s="98" t="s">
        <v>4323</v>
      </c>
      <c r="B2346" s="99" t="s">
        <v>4324</v>
      </c>
      <c r="C2346" s="100">
        <v>538</v>
      </c>
      <c r="D2346" s="101">
        <v>0</v>
      </c>
      <c r="E2346" s="102">
        <v>2152</v>
      </c>
      <c r="F2346" s="103">
        <v>533</v>
      </c>
      <c r="G2346" s="101">
        <v>0</v>
      </c>
      <c r="H2346" s="104">
        <v>2178</v>
      </c>
      <c r="I2346" s="100">
        <v>5</v>
      </c>
      <c r="J2346" s="105">
        <v>1231</v>
      </c>
      <c r="K2346" s="101">
        <v>8.9999999999999993E-3</v>
      </c>
      <c r="L2346" s="102">
        <v>1185</v>
      </c>
    </row>
    <row r="2347" spans="1:12" s="106" customFormat="1" x14ac:dyDescent="0.25">
      <c r="A2347" s="98" t="s">
        <v>4325</v>
      </c>
      <c r="B2347" s="99" t="s">
        <v>1178</v>
      </c>
      <c r="C2347" s="100">
        <v>1504</v>
      </c>
      <c r="D2347" s="101">
        <v>0</v>
      </c>
      <c r="E2347" s="102">
        <v>1484</v>
      </c>
      <c r="F2347" s="103">
        <v>1565</v>
      </c>
      <c r="G2347" s="101">
        <v>0</v>
      </c>
      <c r="H2347" s="104">
        <v>1435</v>
      </c>
      <c r="I2347" s="100">
        <v>-61</v>
      </c>
      <c r="J2347" s="105">
        <v>1821</v>
      </c>
      <c r="K2347" s="101">
        <v>-3.9E-2</v>
      </c>
      <c r="L2347" s="102">
        <v>1712</v>
      </c>
    </row>
    <row r="2348" spans="1:12" s="106" customFormat="1" x14ac:dyDescent="0.25">
      <c r="A2348" s="98" t="s">
        <v>4326</v>
      </c>
      <c r="B2348" s="99" t="s">
        <v>4327</v>
      </c>
      <c r="C2348" s="100">
        <v>10557</v>
      </c>
      <c r="D2348" s="101">
        <v>1E-3</v>
      </c>
      <c r="E2348" s="102">
        <v>237</v>
      </c>
      <c r="F2348" s="103">
        <v>11504</v>
      </c>
      <c r="G2348" s="101">
        <v>1E-3</v>
      </c>
      <c r="H2348" s="104">
        <v>193</v>
      </c>
      <c r="I2348" s="100">
        <v>-947</v>
      </c>
      <c r="J2348" s="105">
        <v>2534</v>
      </c>
      <c r="K2348" s="101">
        <v>-8.2000000000000003E-2</v>
      </c>
      <c r="L2348" s="102">
        <v>2115</v>
      </c>
    </row>
    <row r="2349" spans="1:12" s="106" customFormat="1" x14ac:dyDescent="0.25">
      <c r="A2349" s="98" t="s">
        <v>4328</v>
      </c>
      <c r="B2349" s="99" t="s">
        <v>1912</v>
      </c>
      <c r="C2349" s="100">
        <v>854</v>
      </c>
      <c r="D2349" s="101">
        <v>0</v>
      </c>
      <c r="E2349" s="102">
        <v>1907</v>
      </c>
      <c r="F2349" s="103">
        <v>840</v>
      </c>
      <c r="G2349" s="101">
        <v>0</v>
      </c>
      <c r="H2349" s="104">
        <v>1929</v>
      </c>
      <c r="I2349" s="100">
        <v>14</v>
      </c>
      <c r="J2349" s="105">
        <v>1150</v>
      </c>
      <c r="K2349" s="101">
        <v>1.7000000000000001E-2</v>
      </c>
      <c r="L2349" s="102">
        <v>1104</v>
      </c>
    </row>
    <row r="2350" spans="1:12" s="106" customFormat="1" x14ac:dyDescent="0.25">
      <c r="A2350" s="98" t="s">
        <v>4329</v>
      </c>
      <c r="B2350" s="99" t="s">
        <v>4330</v>
      </c>
      <c r="C2350" s="100">
        <v>1354</v>
      </c>
      <c r="D2350" s="101">
        <v>0</v>
      </c>
      <c r="E2350" s="102">
        <v>1561</v>
      </c>
      <c r="F2350" s="103">
        <v>1338</v>
      </c>
      <c r="G2350" s="101">
        <v>0</v>
      </c>
      <c r="H2350" s="104">
        <v>1564</v>
      </c>
      <c r="I2350" s="100">
        <v>16</v>
      </c>
      <c r="J2350" s="105">
        <v>1134</v>
      </c>
      <c r="K2350" s="101">
        <v>1.2E-2</v>
      </c>
      <c r="L2350" s="102">
        <v>1153</v>
      </c>
    </row>
    <row r="2351" spans="1:12" s="106" customFormat="1" x14ac:dyDescent="0.25">
      <c r="A2351" s="98" t="s">
        <v>4331</v>
      </c>
      <c r="B2351" s="99" t="s">
        <v>683</v>
      </c>
      <c r="C2351" s="100">
        <v>892</v>
      </c>
      <c r="D2351" s="101">
        <v>0</v>
      </c>
      <c r="E2351" s="102">
        <v>1878</v>
      </c>
      <c r="F2351" s="103">
        <v>850</v>
      </c>
      <c r="G2351" s="101">
        <v>0</v>
      </c>
      <c r="H2351" s="104">
        <v>1919</v>
      </c>
      <c r="I2351" s="100">
        <v>42</v>
      </c>
      <c r="J2351" s="105">
        <v>970</v>
      </c>
      <c r="K2351" s="101">
        <v>4.9000000000000002E-2</v>
      </c>
      <c r="L2351" s="102">
        <v>817</v>
      </c>
    </row>
    <row r="2352" spans="1:12" s="106" customFormat="1" x14ac:dyDescent="0.25">
      <c r="A2352" s="98" t="s">
        <v>4332</v>
      </c>
      <c r="B2352" s="99" t="s">
        <v>4333</v>
      </c>
      <c r="C2352" s="100">
        <v>1056</v>
      </c>
      <c r="D2352" s="101">
        <v>0</v>
      </c>
      <c r="E2352" s="102">
        <v>1760</v>
      </c>
      <c r="F2352" s="103">
        <v>1060</v>
      </c>
      <c r="G2352" s="101">
        <v>0</v>
      </c>
      <c r="H2352" s="104">
        <v>1754</v>
      </c>
      <c r="I2352" s="100">
        <v>-4</v>
      </c>
      <c r="J2352" s="105">
        <v>1324</v>
      </c>
      <c r="K2352" s="101">
        <v>-4.0000000000000001E-3</v>
      </c>
      <c r="L2352" s="102">
        <v>1326</v>
      </c>
    </row>
    <row r="2353" spans="1:12" s="106" customFormat="1" x14ac:dyDescent="0.25">
      <c r="A2353" s="98" t="s">
        <v>4334</v>
      </c>
      <c r="B2353" s="99" t="s">
        <v>4335</v>
      </c>
      <c r="C2353" s="100">
        <v>816</v>
      </c>
      <c r="D2353" s="101">
        <v>0</v>
      </c>
      <c r="E2353" s="102">
        <v>1937</v>
      </c>
      <c r="F2353" s="103">
        <v>1031</v>
      </c>
      <c r="G2353" s="101">
        <v>0</v>
      </c>
      <c r="H2353" s="104">
        <v>1775</v>
      </c>
      <c r="I2353" s="100">
        <v>-215</v>
      </c>
      <c r="J2353" s="105">
        <v>2291</v>
      </c>
      <c r="K2353" s="101">
        <v>-0.20899999999999999</v>
      </c>
      <c r="L2353" s="102">
        <v>2525</v>
      </c>
    </row>
    <row r="2354" spans="1:12" s="106" customFormat="1" x14ac:dyDescent="0.25">
      <c r="A2354" s="98" t="s">
        <v>4336</v>
      </c>
      <c r="B2354" s="99" t="s">
        <v>4337</v>
      </c>
      <c r="C2354" s="100">
        <v>540</v>
      </c>
      <c r="D2354" s="101">
        <v>0</v>
      </c>
      <c r="E2354" s="102">
        <v>2151</v>
      </c>
      <c r="F2354" s="103">
        <v>543</v>
      </c>
      <c r="G2354" s="101">
        <v>0</v>
      </c>
      <c r="H2354" s="104">
        <v>2169</v>
      </c>
      <c r="I2354" s="100">
        <v>-3</v>
      </c>
      <c r="J2354" s="105">
        <v>1308</v>
      </c>
      <c r="K2354" s="101">
        <v>-6.0000000000000001E-3</v>
      </c>
      <c r="L2354" s="102">
        <v>1357</v>
      </c>
    </row>
    <row r="2355" spans="1:12" s="106" customFormat="1" x14ac:dyDescent="0.25">
      <c r="A2355" s="98" t="s">
        <v>4338</v>
      </c>
      <c r="B2355" s="99" t="s">
        <v>360</v>
      </c>
      <c r="C2355" s="100">
        <v>777</v>
      </c>
      <c r="D2355" s="101">
        <v>0</v>
      </c>
      <c r="E2355" s="102">
        <v>1967</v>
      </c>
      <c r="F2355" s="103">
        <v>744</v>
      </c>
      <c r="G2355" s="101">
        <v>0</v>
      </c>
      <c r="H2355" s="104">
        <v>1994</v>
      </c>
      <c r="I2355" s="100">
        <v>33</v>
      </c>
      <c r="J2355" s="105">
        <v>1021</v>
      </c>
      <c r="K2355" s="101">
        <v>4.3999999999999997E-2</v>
      </c>
      <c r="L2355" s="102">
        <v>858</v>
      </c>
    </row>
    <row r="2356" spans="1:12" s="106" customFormat="1" x14ac:dyDescent="0.25">
      <c r="A2356" s="98" t="s">
        <v>4339</v>
      </c>
      <c r="B2356" s="99" t="s">
        <v>812</v>
      </c>
      <c r="C2356" s="100">
        <v>1456</v>
      </c>
      <c r="D2356" s="101">
        <v>0</v>
      </c>
      <c r="E2356" s="102">
        <v>1506</v>
      </c>
      <c r="F2356" s="103">
        <v>1346</v>
      </c>
      <c r="G2356" s="101">
        <v>0</v>
      </c>
      <c r="H2356" s="104">
        <v>1553</v>
      </c>
      <c r="I2356" s="100">
        <v>110</v>
      </c>
      <c r="J2356" s="105">
        <v>714</v>
      </c>
      <c r="K2356" s="101">
        <v>8.2000000000000003E-2</v>
      </c>
      <c r="L2356" s="102">
        <v>575</v>
      </c>
    </row>
    <row r="2357" spans="1:12" s="106" customFormat="1" x14ac:dyDescent="0.25">
      <c r="A2357" s="98" t="s">
        <v>4340</v>
      </c>
      <c r="B2357" s="99" t="s">
        <v>4341</v>
      </c>
      <c r="C2357" s="100">
        <v>523</v>
      </c>
      <c r="D2357" s="101">
        <v>0</v>
      </c>
      <c r="E2357" s="102">
        <v>2170</v>
      </c>
      <c r="F2357" s="103">
        <v>472</v>
      </c>
      <c r="G2357" s="101">
        <v>0</v>
      </c>
      <c r="H2357" s="104">
        <v>2236</v>
      </c>
      <c r="I2357" s="100">
        <v>51</v>
      </c>
      <c r="J2357" s="105">
        <v>928</v>
      </c>
      <c r="K2357" s="101">
        <v>0.108</v>
      </c>
      <c r="L2357" s="102">
        <v>449</v>
      </c>
    </row>
    <row r="2358" spans="1:12" s="106" customFormat="1" x14ac:dyDescent="0.25">
      <c r="A2358" s="98" t="s">
        <v>4342</v>
      </c>
      <c r="B2358" s="99" t="s">
        <v>4343</v>
      </c>
      <c r="C2358" s="100">
        <v>2260</v>
      </c>
      <c r="D2358" s="101">
        <v>0</v>
      </c>
      <c r="E2358" s="102">
        <v>1149</v>
      </c>
      <c r="F2358" s="103">
        <v>2406</v>
      </c>
      <c r="G2358" s="101">
        <v>0</v>
      </c>
      <c r="H2358" s="104">
        <v>1071</v>
      </c>
      <c r="I2358" s="100">
        <v>-146</v>
      </c>
      <c r="J2358" s="105">
        <v>2173</v>
      </c>
      <c r="K2358" s="101">
        <v>-6.0999999999999999E-2</v>
      </c>
      <c r="L2358" s="102">
        <v>1937</v>
      </c>
    </row>
    <row r="2359" spans="1:12" s="106" customFormat="1" x14ac:dyDescent="0.25">
      <c r="A2359" s="98" t="s">
        <v>4344</v>
      </c>
      <c r="B2359" s="99" t="s">
        <v>4345</v>
      </c>
      <c r="C2359" s="100">
        <v>751</v>
      </c>
      <c r="D2359" s="101">
        <v>0</v>
      </c>
      <c r="E2359" s="102">
        <v>1984</v>
      </c>
      <c r="F2359" s="103">
        <v>799</v>
      </c>
      <c r="G2359" s="101">
        <v>0</v>
      </c>
      <c r="H2359" s="104">
        <v>1954</v>
      </c>
      <c r="I2359" s="100">
        <v>-48</v>
      </c>
      <c r="J2359" s="105">
        <v>1735</v>
      </c>
      <c r="K2359" s="101">
        <v>-0.06</v>
      </c>
      <c r="L2359" s="102">
        <v>1932</v>
      </c>
    </row>
    <row r="2360" spans="1:12" s="106" customFormat="1" x14ac:dyDescent="0.25">
      <c r="A2360" s="98" t="s">
        <v>4346</v>
      </c>
      <c r="B2360" s="99" t="s">
        <v>4347</v>
      </c>
      <c r="C2360" s="100">
        <v>5294</v>
      </c>
      <c r="D2360" s="101">
        <v>0</v>
      </c>
      <c r="E2360" s="102">
        <v>532</v>
      </c>
      <c r="F2360" s="103">
        <v>5331</v>
      </c>
      <c r="G2360" s="101">
        <v>0</v>
      </c>
      <c r="H2360" s="104">
        <v>505</v>
      </c>
      <c r="I2360" s="100">
        <v>-37</v>
      </c>
      <c r="J2360" s="105">
        <v>1649</v>
      </c>
      <c r="K2360" s="101">
        <v>-7.0000000000000001E-3</v>
      </c>
      <c r="L2360" s="102">
        <v>1373</v>
      </c>
    </row>
    <row r="2361" spans="1:12" s="106" customFormat="1" x14ac:dyDescent="0.25">
      <c r="A2361" s="98" t="s">
        <v>4348</v>
      </c>
      <c r="B2361" s="99" t="s">
        <v>4349</v>
      </c>
      <c r="C2361" s="100">
        <v>189</v>
      </c>
      <c r="D2361" s="101">
        <v>0</v>
      </c>
      <c r="E2361" s="102">
        <v>2474</v>
      </c>
      <c r="F2361" s="103">
        <v>211</v>
      </c>
      <c r="G2361" s="101">
        <v>0</v>
      </c>
      <c r="H2361" s="104">
        <v>2467</v>
      </c>
      <c r="I2361" s="100">
        <v>-22</v>
      </c>
      <c r="J2361" s="105">
        <v>1509</v>
      </c>
      <c r="K2361" s="101">
        <v>-0.104</v>
      </c>
      <c r="L2361" s="102">
        <v>2280</v>
      </c>
    </row>
    <row r="2362" spans="1:12" s="106" customFormat="1" x14ac:dyDescent="0.25">
      <c r="A2362" s="98" t="s">
        <v>4350</v>
      </c>
      <c r="B2362" s="99" t="s">
        <v>4351</v>
      </c>
      <c r="C2362" s="100">
        <v>410</v>
      </c>
      <c r="D2362" s="101">
        <v>0</v>
      </c>
      <c r="E2362" s="102">
        <v>2278</v>
      </c>
      <c r="F2362" s="103">
        <v>408</v>
      </c>
      <c r="G2362" s="101">
        <v>0</v>
      </c>
      <c r="H2362" s="104">
        <v>2296</v>
      </c>
      <c r="I2362" s="100">
        <v>2</v>
      </c>
      <c r="J2362" s="105">
        <v>1259</v>
      </c>
      <c r="K2362" s="101">
        <v>5.0000000000000001E-3</v>
      </c>
      <c r="L2362" s="102">
        <v>1226</v>
      </c>
    </row>
    <row r="2363" spans="1:12" s="90" customFormat="1" ht="12.75" x14ac:dyDescent="0.2">
      <c r="A2363" s="91" t="s">
        <v>4352</v>
      </c>
      <c r="B2363" s="90" t="s">
        <v>4353</v>
      </c>
      <c r="C2363" s="92">
        <v>41815</v>
      </c>
      <c r="D2363" s="93">
        <v>3.0000000000000001E-3</v>
      </c>
      <c r="E2363" s="94" t="s">
        <v>10</v>
      </c>
      <c r="F2363" s="95">
        <v>43863</v>
      </c>
      <c r="G2363" s="93">
        <v>4.0000000000000001E-3</v>
      </c>
      <c r="H2363" s="96" t="s">
        <v>10</v>
      </c>
      <c r="I2363" s="92">
        <v>-2048</v>
      </c>
      <c r="J2363" s="97" t="s">
        <v>10</v>
      </c>
      <c r="K2363" s="93">
        <v>-4.7E-2</v>
      </c>
      <c r="L2363" s="94" t="s">
        <v>10</v>
      </c>
    </row>
    <row r="2364" spans="1:12" s="106" customFormat="1" x14ac:dyDescent="0.25">
      <c r="A2364" s="98" t="s">
        <v>4354</v>
      </c>
      <c r="B2364" s="99" t="s">
        <v>4355</v>
      </c>
      <c r="C2364" s="100">
        <v>164</v>
      </c>
      <c r="D2364" s="101">
        <v>0</v>
      </c>
      <c r="E2364" s="102">
        <v>2496</v>
      </c>
      <c r="F2364" s="103">
        <v>193</v>
      </c>
      <c r="G2364" s="101">
        <v>0</v>
      </c>
      <c r="H2364" s="104">
        <v>2479</v>
      </c>
      <c r="I2364" s="100">
        <v>-29</v>
      </c>
      <c r="J2364" s="105">
        <v>1565</v>
      </c>
      <c r="K2364" s="101">
        <v>-0.15</v>
      </c>
      <c r="L2364" s="102">
        <v>2444</v>
      </c>
    </row>
    <row r="2365" spans="1:12" s="106" customFormat="1" x14ac:dyDescent="0.25">
      <c r="A2365" s="98" t="s">
        <v>4356</v>
      </c>
      <c r="B2365" s="99" t="s">
        <v>4357</v>
      </c>
      <c r="C2365" s="100">
        <v>1884</v>
      </c>
      <c r="D2365" s="101">
        <v>0</v>
      </c>
      <c r="E2365" s="102">
        <v>1294</v>
      </c>
      <c r="F2365" s="103">
        <v>2068</v>
      </c>
      <c r="G2365" s="101">
        <v>0</v>
      </c>
      <c r="H2365" s="104">
        <v>1202</v>
      </c>
      <c r="I2365" s="100">
        <v>-184</v>
      </c>
      <c r="J2365" s="105">
        <v>2246</v>
      </c>
      <c r="K2365" s="101">
        <v>-8.8999999999999996E-2</v>
      </c>
      <c r="L2365" s="102">
        <v>2174</v>
      </c>
    </row>
    <row r="2366" spans="1:12" s="106" customFormat="1" x14ac:dyDescent="0.25">
      <c r="A2366" s="98" t="s">
        <v>4358</v>
      </c>
      <c r="B2366" s="99" t="s">
        <v>4359</v>
      </c>
      <c r="C2366" s="100">
        <v>216</v>
      </c>
      <c r="D2366" s="101">
        <v>0</v>
      </c>
      <c r="E2366" s="102">
        <v>2450</v>
      </c>
      <c r="F2366" s="103">
        <v>228</v>
      </c>
      <c r="G2366" s="101">
        <v>0</v>
      </c>
      <c r="H2366" s="104">
        <v>2448</v>
      </c>
      <c r="I2366" s="100">
        <v>-12</v>
      </c>
      <c r="J2366" s="105">
        <v>1410</v>
      </c>
      <c r="K2366" s="101">
        <v>-5.2999999999999999E-2</v>
      </c>
      <c r="L2366" s="102">
        <v>1864</v>
      </c>
    </row>
    <row r="2367" spans="1:12" s="106" customFormat="1" x14ac:dyDescent="0.25">
      <c r="A2367" s="98" t="s">
        <v>4360</v>
      </c>
      <c r="B2367" s="99" t="s">
        <v>4361</v>
      </c>
      <c r="C2367" s="100">
        <v>450</v>
      </c>
      <c r="D2367" s="101">
        <v>0</v>
      </c>
      <c r="E2367" s="102">
        <v>2245</v>
      </c>
      <c r="F2367" s="103">
        <v>564</v>
      </c>
      <c r="G2367" s="101">
        <v>0</v>
      </c>
      <c r="H2367" s="104">
        <v>2145</v>
      </c>
      <c r="I2367" s="100">
        <v>-114</v>
      </c>
      <c r="J2367" s="105">
        <v>2072</v>
      </c>
      <c r="K2367" s="101">
        <v>-0.20200000000000001</v>
      </c>
      <c r="L2367" s="102">
        <v>2518</v>
      </c>
    </row>
    <row r="2368" spans="1:12" s="106" customFormat="1" x14ac:dyDescent="0.25">
      <c r="A2368" s="98" t="s">
        <v>4362</v>
      </c>
      <c r="B2368" s="99" t="s">
        <v>4363</v>
      </c>
      <c r="C2368" s="100">
        <v>2034</v>
      </c>
      <c r="D2368" s="101">
        <v>0</v>
      </c>
      <c r="E2368" s="102">
        <v>1226</v>
      </c>
      <c r="F2368" s="103">
        <v>1741</v>
      </c>
      <c r="G2368" s="101">
        <v>0</v>
      </c>
      <c r="H2368" s="104">
        <v>1350</v>
      </c>
      <c r="I2368" s="100">
        <v>293</v>
      </c>
      <c r="J2368" s="105">
        <v>436</v>
      </c>
      <c r="K2368" s="101">
        <v>0.16800000000000001</v>
      </c>
      <c r="L2368" s="102">
        <v>257</v>
      </c>
    </row>
    <row r="2369" spans="1:12" s="106" customFormat="1" x14ac:dyDescent="0.25">
      <c r="A2369" s="98" t="s">
        <v>4364</v>
      </c>
      <c r="B2369" s="99" t="s">
        <v>4365</v>
      </c>
      <c r="C2369" s="100">
        <v>3594</v>
      </c>
      <c r="D2369" s="101">
        <v>0</v>
      </c>
      <c r="E2369" s="102">
        <v>787</v>
      </c>
      <c r="F2369" s="103">
        <v>3915</v>
      </c>
      <c r="G2369" s="101">
        <v>0</v>
      </c>
      <c r="H2369" s="104">
        <v>712</v>
      </c>
      <c r="I2369" s="100">
        <v>-321</v>
      </c>
      <c r="J2369" s="105">
        <v>2383</v>
      </c>
      <c r="K2369" s="101">
        <v>-8.2000000000000003E-2</v>
      </c>
      <c r="L2369" s="102">
        <v>2115</v>
      </c>
    </row>
    <row r="2370" spans="1:12" s="106" customFormat="1" x14ac:dyDescent="0.25">
      <c r="A2370" s="98" t="s">
        <v>4366</v>
      </c>
      <c r="B2370" s="99" t="s">
        <v>4221</v>
      </c>
      <c r="C2370" s="100">
        <v>339</v>
      </c>
      <c r="D2370" s="101">
        <v>0</v>
      </c>
      <c r="E2370" s="102">
        <v>2344</v>
      </c>
      <c r="F2370" s="103">
        <v>333</v>
      </c>
      <c r="G2370" s="101">
        <v>0</v>
      </c>
      <c r="H2370" s="104">
        <v>2357</v>
      </c>
      <c r="I2370" s="100">
        <v>6</v>
      </c>
      <c r="J2370" s="105">
        <v>1220</v>
      </c>
      <c r="K2370" s="101">
        <v>1.7999999999999999E-2</v>
      </c>
      <c r="L2370" s="102">
        <v>1093</v>
      </c>
    </row>
    <row r="2371" spans="1:12" s="106" customFormat="1" x14ac:dyDescent="0.25">
      <c r="A2371" s="98" t="s">
        <v>4367</v>
      </c>
      <c r="B2371" s="99" t="s">
        <v>2645</v>
      </c>
      <c r="C2371" s="100">
        <v>650</v>
      </c>
      <c r="D2371" s="101">
        <v>0</v>
      </c>
      <c r="E2371" s="102">
        <v>2067</v>
      </c>
      <c r="F2371" s="103">
        <v>709</v>
      </c>
      <c r="G2371" s="101">
        <v>0</v>
      </c>
      <c r="H2371" s="104">
        <v>2028</v>
      </c>
      <c r="I2371" s="100">
        <v>-59</v>
      </c>
      <c r="J2371" s="105">
        <v>1811</v>
      </c>
      <c r="K2371" s="101">
        <v>-8.3000000000000004E-2</v>
      </c>
      <c r="L2371" s="102">
        <v>2125</v>
      </c>
    </row>
    <row r="2372" spans="1:12" s="106" customFormat="1" x14ac:dyDescent="0.25">
      <c r="A2372" s="98" t="s">
        <v>4368</v>
      </c>
      <c r="B2372" s="99" t="s">
        <v>1498</v>
      </c>
      <c r="C2372" s="100">
        <v>520</v>
      </c>
      <c r="D2372" s="101">
        <v>0</v>
      </c>
      <c r="E2372" s="102">
        <v>2174</v>
      </c>
      <c r="F2372" s="103">
        <v>551</v>
      </c>
      <c r="G2372" s="101">
        <v>0</v>
      </c>
      <c r="H2372" s="104">
        <v>2159</v>
      </c>
      <c r="I2372" s="100">
        <v>-31</v>
      </c>
      <c r="J2372" s="105">
        <v>1583</v>
      </c>
      <c r="K2372" s="101">
        <v>-5.6000000000000001E-2</v>
      </c>
      <c r="L2372" s="102">
        <v>1896</v>
      </c>
    </row>
    <row r="2373" spans="1:12" s="106" customFormat="1" x14ac:dyDescent="0.25">
      <c r="A2373" s="98" t="s">
        <v>4369</v>
      </c>
      <c r="B2373" s="99" t="s">
        <v>1616</v>
      </c>
      <c r="C2373" s="100">
        <v>1259</v>
      </c>
      <c r="D2373" s="101">
        <v>0</v>
      </c>
      <c r="E2373" s="102">
        <v>1621</v>
      </c>
      <c r="F2373" s="103">
        <v>1353</v>
      </c>
      <c r="G2373" s="101">
        <v>0</v>
      </c>
      <c r="H2373" s="104">
        <v>1547</v>
      </c>
      <c r="I2373" s="100">
        <v>-94</v>
      </c>
      <c r="J2373" s="105">
        <v>1991</v>
      </c>
      <c r="K2373" s="101">
        <v>-6.9000000000000006E-2</v>
      </c>
      <c r="L2373" s="102">
        <v>2006</v>
      </c>
    </row>
    <row r="2374" spans="1:12" s="106" customFormat="1" x14ac:dyDescent="0.25">
      <c r="A2374" s="98" t="s">
        <v>4370</v>
      </c>
      <c r="B2374" s="99" t="s">
        <v>4371</v>
      </c>
      <c r="C2374" s="100">
        <v>1510</v>
      </c>
      <c r="D2374" s="101">
        <v>0</v>
      </c>
      <c r="E2374" s="102">
        <v>1477</v>
      </c>
      <c r="F2374" s="103">
        <v>1402</v>
      </c>
      <c r="G2374" s="101">
        <v>0</v>
      </c>
      <c r="H2374" s="104">
        <v>1517</v>
      </c>
      <c r="I2374" s="100">
        <v>108</v>
      </c>
      <c r="J2374" s="105">
        <v>719</v>
      </c>
      <c r="K2374" s="101">
        <v>7.6999999999999999E-2</v>
      </c>
      <c r="L2374" s="102">
        <v>608</v>
      </c>
    </row>
    <row r="2375" spans="1:12" s="106" customFormat="1" x14ac:dyDescent="0.25">
      <c r="A2375" s="98" t="s">
        <v>4372</v>
      </c>
      <c r="B2375" s="99" t="s">
        <v>4373</v>
      </c>
      <c r="C2375" s="100">
        <v>2308</v>
      </c>
      <c r="D2375" s="101">
        <v>0</v>
      </c>
      <c r="E2375" s="102">
        <v>1134</v>
      </c>
      <c r="F2375" s="103">
        <v>2319</v>
      </c>
      <c r="G2375" s="101">
        <v>0</v>
      </c>
      <c r="H2375" s="104">
        <v>1098</v>
      </c>
      <c r="I2375" s="100">
        <v>-11</v>
      </c>
      <c r="J2375" s="105">
        <v>1402</v>
      </c>
      <c r="K2375" s="101">
        <v>-5.0000000000000001E-3</v>
      </c>
      <c r="L2375" s="102">
        <v>1344</v>
      </c>
    </row>
    <row r="2376" spans="1:12" s="106" customFormat="1" x14ac:dyDescent="0.25">
      <c r="A2376" s="98" t="s">
        <v>4374</v>
      </c>
      <c r="B2376" s="99" t="s">
        <v>1629</v>
      </c>
      <c r="C2376" s="100">
        <v>403</v>
      </c>
      <c r="D2376" s="101">
        <v>0</v>
      </c>
      <c r="E2376" s="102">
        <v>2285</v>
      </c>
      <c r="F2376" s="103">
        <v>418</v>
      </c>
      <c r="G2376" s="101">
        <v>0</v>
      </c>
      <c r="H2376" s="104">
        <v>2281</v>
      </c>
      <c r="I2376" s="100">
        <v>-15</v>
      </c>
      <c r="J2376" s="105">
        <v>1447</v>
      </c>
      <c r="K2376" s="101">
        <v>-3.5999999999999997E-2</v>
      </c>
      <c r="L2376" s="102">
        <v>1672</v>
      </c>
    </row>
    <row r="2377" spans="1:12" s="106" customFormat="1" x14ac:dyDescent="0.25">
      <c r="A2377" s="98" t="s">
        <v>4375</v>
      </c>
      <c r="B2377" s="99" t="s">
        <v>4376</v>
      </c>
      <c r="C2377" s="100">
        <v>1386</v>
      </c>
      <c r="D2377" s="101">
        <v>0</v>
      </c>
      <c r="E2377" s="102">
        <v>1545</v>
      </c>
      <c r="F2377" s="103">
        <v>1555</v>
      </c>
      <c r="G2377" s="101">
        <v>0</v>
      </c>
      <c r="H2377" s="104">
        <v>1440</v>
      </c>
      <c r="I2377" s="100">
        <v>-169</v>
      </c>
      <c r="J2377" s="105">
        <v>2228</v>
      </c>
      <c r="K2377" s="101">
        <v>-0.109</v>
      </c>
      <c r="L2377" s="102">
        <v>2316</v>
      </c>
    </row>
    <row r="2378" spans="1:12" s="106" customFormat="1" x14ac:dyDescent="0.25">
      <c r="A2378" s="98" t="s">
        <v>4377</v>
      </c>
      <c r="B2378" s="99" t="s">
        <v>3943</v>
      </c>
      <c r="C2378" s="100">
        <v>2695</v>
      </c>
      <c r="D2378" s="101">
        <v>0</v>
      </c>
      <c r="E2378" s="102">
        <v>992</v>
      </c>
      <c r="F2378" s="103">
        <v>2712</v>
      </c>
      <c r="G2378" s="101">
        <v>0</v>
      </c>
      <c r="H2378" s="104">
        <v>971</v>
      </c>
      <c r="I2378" s="100">
        <v>-17</v>
      </c>
      <c r="J2378" s="105">
        <v>1463</v>
      </c>
      <c r="K2378" s="101">
        <v>-6.0000000000000001E-3</v>
      </c>
      <c r="L2378" s="102">
        <v>1357</v>
      </c>
    </row>
    <row r="2379" spans="1:12" s="106" customFormat="1" x14ac:dyDescent="0.25">
      <c r="A2379" s="98" t="s">
        <v>4378</v>
      </c>
      <c r="B2379" s="99" t="s">
        <v>4379</v>
      </c>
      <c r="C2379" s="100">
        <v>1405</v>
      </c>
      <c r="D2379" s="101">
        <v>0</v>
      </c>
      <c r="E2379" s="102">
        <v>1534</v>
      </c>
      <c r="F2379" s="103">
        <v>1519</v>
      </c>
      <c r="G2379" s="101">
        <v>0</v>
      </c>
      <c r="H2379" s="104">
        <v>1456</v>
      </c>
      <c r="I2379" s="100">
        <v>-114</v>
      </c>
      <c r="J2379" s="105">
        <v>2072</v>
      </c>
      <c r="K2379" s="101">
        <v>-7.4999999999999997E-2</v>
      </c>
      <c r="L2379" s="102">
        <v>2058</v>
      </c>
    </row>
    <row r="2380" spans="1:12" s="106" customFormat="1" x14ac:dyDescent="0.25">
      <c r="A2380" s="98" t="s">
        <v>4380</v>
      </c>
      <c r="B2380" s="99" t="s">
        <v>4381</v>
      </c>
      <c r="C2380" s="100">
        <v>2444</v>
      </c>
      <c r="D2380" s="101">
        <v>0</v>
      </c>
      <c r="E2380" s="102">
        <v>1080</v>
      </c>
      <c r="F2380" s="103">
        <v>2528</v>
      </c>
      <c r="G2380" s="101">
        <v>0</v>
      </c>
      <c r="H2380" s="104">
        <v>1029</v>
      </c>
      <c r="I2380" s="100">
        <v>-84</v>
      </c>
      <c r="J2380" s="105">
        <v>1936</v>
      </c>
      <c r="K2380" s="101">
        <v>-3.3000000000000002E-2</v>
      </c>
      <c r="L2380" s="102">
        <v>1626</v>
      </c>
    </row>
    <row r="2381" spans="1:12" s="106" customFormat="1" x14ac:dyDescent="0.25">
      <c r="A2381" s="98" t="s">
        <v>4382</v>
      </c>
      <c r="B2381" s="99" t="s">
        <v>4383</v>
      </c>
      <c r="C2381" s="100">
        <v>2121</v>
      </c>
      <c r="D2381" s="101">
        <v>0</v>
      </c>
      <c r="E2381" s="102">
        <v>1196</v>
      </c>
      <c r="F2381" s="103">
        <v>2346</v>
      </c>
      <c r="G2381" s="101">
        <v>0</v>
      </c>
      <c r="H2381" s="104">
        <v>1092</v>
      </c>
      <c r="I2381" s="100">
        <v>-225</v>
      </c>
      <c r="J2381" s="105">
        <v>2301</v>
      </c>
      <c r="K2381" s="101">
        <v>-9.6000000000000002E-2</v>
      </c>
      <c r="L2381" s="102">
        <v>2223</v>
      </c>
    </row>
    <row r="2382" spans="1:12" s="106" customFormat="1" x14ac:dyDescent="0.25">
      <c r="A2382" s="98" t="s">
        <v>4384</v>
      </c>
      <c r="B2382" s="99" t="s">
        <v>4385</v>
      </c>
      <c r="C2382" s="100">
        <v>527</v>
      </c>
      <c r="D2382" s="101">
        <v>0</v>
      </c>
      <c r="E2382" s="102">
        <v>2162</v>
      </c>
      <c r="F2382" s="103">
        <v>561</v>
      </c>
      <c r="G2382" s="101">
        <v>0</v>
      </c>
      <c r="H2382" s="104">
        <v>2149</v>
      </c>
      <c r="I2382" s="100">
        <v>-34</v>
      </c>
      <c r="J2382" s="105">
        <v>1610</v>
      </c>
      <c r="K2382" s="101">
        <v>-6.0999999999999999E-2</v>
      </c>
      <c r="L2382" s="102">
        <v>1937</v>
      </c>
    </row>
    <row r="2383" spans="1:12" s="106" customFormat="1" x14ac:dyDescent="0.25">
      <c r="A2383" s="98" t="s">
        <v>4386</v>
      </c>
      <c r="B2383" s="99" t="s">
        <v>2208</v>
      </c>
      <c r="C2383" s="100">
        <v>852</v>
      </c>
      <c r="D2383" s="101">
        <v>0</v>
      </c>
      <c r="E2383" s="102">
        <v>1912</v>
      </c>
      <c r="F2383" s="103">
        <v>872</v>
      </c>
      <c r="G2383" s="101">
        <v>0</v>
      </c>
      <c r="H2383" s="104">
        <v>1897</v>
      </c>
      <c r="I2383" s="100">
        <v>-20</v>
      </c>
      <c r="J2383" s="105">
        <v>1497</v>
      </c>
      <c r="K2383" s="101">
        <v>-2.3E-2</v>
      </c>
      <c r="L2383" s="102">
        <v>1540</v>
      </c>
    </row>
    <row r="2384" spans="1:12" s="106" customFormat="1" x14ac:dyDescent="0.25">
      <c r="A2384" s="98" t="s">
        <v>4387</v>
      </c>
      <c r="B2384" s="99" t="s">
        <v>4388</v>
      </c>
      <c r="C2384" s="100">
        <v>614</v>
      </c>
      <c r="D2384" s="101">
        <v>0</v>
      </c>
      <c r="E2384" s="102">
        <v>2099</v>
      </c>
      <c r="F2384" s="103">
        <v>613</v>
      </c>
      <c r="G2384" s="101">
        <v>0</v>
      </c>
      <c r="H2384" s="104">
        <v>2109</v>
      </c>
      <c r="I2384" s="100">
        <v>1</v>
      </c>
      <c r="J2384" s="105">
        <v>1265</v>
      </c>
      <c r="K2384" s="101">
        <v>2E-3</v>
      </c>
      <c r="L2384" s="102">
        <v>1259</v>
      </c>
    </row>
    <row r="2385" spans="1:12" s="106" customFormat="1" x14ac:dyDescent="0.25">
      <c r="A2385" s="98" t="s">
        <v>4389</v>
      </c>
      <c r="B2385" s="99" t="s">
        <v>3385</v>
      </c>
      <c r="C2385" s="100">
        <v>1723</v>
      </c>
      <c r="D2385" s="101">
        <v>0</v>
      </c>
      <c r="E2385" s="102">
        <v>1364</v>
      </c>
      <c r="F2385" s="103">
        <v>1870</v>
      </c>
      <c r="G2385" s="101">
        <v>0</v>
      </c>
      <c r="H2385" s="104">
        <v>1286</v>
      </c>
      <c r="I2385" s="100">
        <v>-147</v>
      </c>
      <c r="J2385" s="105">
        <v>2177</v>
      </c>
      <c r="K2385" s="101">
        <v>-7.9000000000000001E-2</v>
      </c>
      <c r="L2385" s="102">
        <v>2089</v>
      </c>
    </row>
    <row r="2386" spans="1:12" s="106" customFormat="1" x14ac:dyDescent="0.25">
      <c r="A2386" s="98" t="s">
        <v>4390</v>
      </c>
      <c r="B2386" s="99" t="s">
        <v>4391</v>
      </c>
      <c r="C2386" s="100">
        <v>688</v>
      </c>
      <c r="D2386" s="101">
        <v>0</v>
      </c>
      <c r="E2386" s="102">
        <v>2039</v>
      </c>
      <c r="F2386" s="103">
        <v>792</v>
      </c>
      <c r="G2386" s="101">
        <v>0</v>
      </c>
      <c r="H2386" s="104">
        <v>1960</v>
      </c>
      <c r="I2386" s="100">
        <v>-104</v>
      </c>
      <c r="J2386" s="105">
        <v>2030</v>
      </c>
      <c r="K2386" s="101">
        <v>-0.13100000000000001</v>
      </c>
      <c r="L2386" s="102">
        <v>2399</v>
      </c>
    </row>
    <row r="2387" spans="1:12" s="106" customFormat="1" x14ac:dyDescent="0.25">
      <c r="A2387" s="98" t="s">
        <v>4392</v>
      </c>
      <c r="B2387" s="99" t="s">
        <v>4393</v>
      </c>
      <c r="C2387" s="100">
        <v>316</v>
      </c>
      <c r="D2387" s="101">
        <v>0</v>
      </c>
      <c r="E2387" s="102">
        <v>2363</v>
      </c>
      <c r="F2387" s="103">
        <v>286</v>
      </c>
      <c r="G2387" s="101">
        <v>0</v>
      </c>
      <c r="H2387" s="104">
        <v>2401</v>
      </c>
      <c r="I2387" s="100">
        <v>30</v>
      </c>
      <c r="J2387" s="105">
        <v>1040</v>
      </c>
      <c r="K2387" s="101">
        <v>0.105</v>
      </c>
      <c r="L2387" s="102">
        <v>465</v>
      </c>
    </row>
    <row r="2388" spans="1:12" s="106" customFormat="1" x14ac:dyDescent="0.25">
      <c r="A2388" s="98" t="s">
        <v>4394</v>
      </c>
      <c r="B2388" s="99" t="s">
        <v>4395</v>
      </c>
      <c r="C2388" s="100">
        <v>9710</v>
      </c>
      <c r="D2388" s="101">
        <v>1E-3</v>
      </c>
      <c r="E2388" s="102">
        <v>264</v>
      </c>
      <c r="F2388" s="103">
        <v>10259</v>
      </c>
      <c r="G2388" s="101">
        <v>1E-3</v>
      </c>
      <c r="H2388" s="104">
        <v>228</v>
      </c>
      <c r="I2388" s="100">
        <v>-549</v>
      </c>
      <c r="J2388" s="105">
        <v>2474</v>
      </c>
      <c r="K2388" s="101">
        <v>-5.3999999999999999E-2</v>
      </c>
      <c r="L2388" s="102">
        <v>1874</v>
      </c>
    </row>
    <row r="2389" spans="1:12" s="106" customFormat="1" x14ac:dyDescent="0.25">
      <c r="A2389" s="98" t="s">
        <v>4396</v>
      </c>
      <c r="B2389" s="99" t="s">
        <v>3267</v>
      </c>
      <c r="C2389" s="100">
        <v>274</v>
      </c>
      <c r="D2389" s="101">
        <v>0</v>
      </c>
      <c r="E2389" s="102">
        <v>2395</v>
      </c>
      <c r="F2389" s="103">
        <v>322</v>
      </c>
      <c r="G2389" s="101">
        <v>0</v>
      </c>
      <c r="H2389" s="104">
        <v>2369</v>
      </c>
      <c r="I2389" s="100">
        <v>-48</v>
      </c>
      <c r="J2389" s="105">
        <v>1735</v>
      </c>
      <c r="K2389" s="101">
        <v>-0.14899999999999999</v>
      </c>
      <c r="L2389" s="102">
        <v>2443</v>
      </c>
    </row>
    <row r="2390" spans="1:12" s="106" customFormat="1" x14ac:dyDescent="0.25">
      <c r="A2390" s="98" t="s">
        <v>4397</v>
      </c>
      <c r="B2390" s="99" t="s">
        <v>4398</v>
      </c>
      <c r="C2390" s="100">
        <v>1729</v>
      </c>
      <c r="D2390" s="101">
        <v>0</v>
      </c>
      <c r="E2390" s="102">
        <v>1361</v>
      </c>
      <c r="F2390" s="103">
        <v>1834</v>
      </c>
      <c r="G2390" s="101">
        <v>0</v>
      </c>
      <c r="H2390" s="104">
        <v>1303</v>
      </c>
      <c r="I2390" s="100">
        <v>-105</v>
      </c>
      <c r="J2390" s="105">
        <v>2038</v>
      </c>
      <c r="K2390" s="101">
        <v>-5.7000000000000002E-2</v>
      </c>
      <c r="L2390" s="102">
        <v>1904</v>
      </c>
    </row>
    <row r="2391" spans="1:12" s="90" customFormat="1" ht="12.75" x14ac:dyDescent="0.2">
      <c r="A2391" s="91" t="s">
        <v>4399</v>
      </c>
      <c r="B2391" s="90" t="s">
        <v>4400</v>
      </c>
      <c r="C2391" s="92">
        <v>207820</v>
      </c>
      <c r="D2391" s="93">
        <v>1.6E-2</v>
      </c>
      <c r="E2391" s="94" t="s">
        <v>10</v>
      </c>
      <c r="F2391" s="95">
        <v>202897</v>
      </c>
      <c r="G2391" s="93">
        <v>1.7000000000000001E-2</v>
      </c>
      <c r="H2391" s="96" t="s">
        <v>10</v>
      </c>
      <c r="I2391" s="92">
        <v>4923</v>
      </c>
      <c r="J2391" s="97" t="s">
        <v>10</v>
      </c>
      <c r="K2391" s="93">
        <v>2.4E-2</v>
      </c>
      <c r="L2391" s="94" t="s">
        <v>10</v>
      </c>
    </row>
    <row r="2392" spans="1:12" s="106" customFormat="1" x14ac:dyDescent="0.25">
      <c r="A2392" s="98" t="s">
        <v>4401</v>
      </c>
      <c r="B2392" s="99" t="s">
        <v>4402</v>
      </c>
      <c r="C2392" s="100">
        <v>537</v>
      </c>
      <c r="D2392" s="101">
        <v>0</v>
      </c>
      <c r="E2392" s="102">
        <v>2153</v>
      </c>
      <c r="F2392" s="103">
        <v>549</v>
      </c>
      <c r="G2392" s="101">
        <v>0</v>
      </c>
      <c r="H2392" s="104">
        <v>2164</v>
      </c>
      <c r="I2392" s="100">
        <v>-12</v>
      </c>
      <c r="J2392" s="105">
        <v>1410</v>
      </c>
      <c r="K2392" s="101">
        <v>-2.1999999999999999E-2</v>
      </c>
      <c r="L2392" s="102">
        <v>1526</v>
      </c>
    </row>
    <row r="2393" spans="1:12" s="106" customFormat="1" x14ac:dyDescent="0.25">
      <c r="A2393" s="98" t="s">
        <v>4403</v>
      </c>
      <c r="B2393" s="99" t="s">
        <v>4404</v>
      </c>
      <c r="C2393" s="100">
        <v>3751</v>
      </c>
      <c r="D2393" s="101">
        <v>0</v>
      </c>
      <c r="E2393" s="102">
        <v>762</v>
      </c>
      <c r="F2393" s="103">
        <v>3960</v>
      </c>
      <c r="G2393" s="101">
        <v>0</v>
      </c>
      <c r="H2393" s="104">
        <v>702</v>
      </c>
      <c r="I2393" s="100">
        <v>-209</v>
      </c>
      <c r="J2393" s="105">
        <v>2284</v>
      </c>
      <c r="K2393" s="101">
        <v>-5.2999999999999999E-2</v>
      </c>
      <c r="L2393" s="102">
        <v>1864</v>
      </c>
    </row>
    <row r="2394" spans="1:12" s="106" customFormat="1" x14ac:dyDescent="0.25">
      <c r="A2394" s="98" t="s">
        <v>4405</v>
      </c>
      <c r="B2394" s="99" t="s">
        <v>4406</v>
      </c>
      <c r="C2394" s="100">
        <v>466</v>
      </c>
      <c r="D2394" s="101">
        <v>0</v>
      </c>
      <c r="E2394" s="102">
        <v>2227</v>
      </c>
      <c r="F2394" s="103">
        <v>511</v>
      </c>
      <c r="G2394" s="101">
        <v>0</v>
      </c>
      <c r="H2394" s="104">
        <v>2203</v>
      </c>
      <c r="I2394" s="100">
        <v>-45</v>
      </c>
      <c r="J2394" s="105">
        <v>1704</v>
      </c>
      <c r="K2394" s="101">
        <v>-8.7999999999999995E-2</v>
      </c>
      <c r="L2394" s="102">
        <v>2167</v>
      </c>
    </row>
    <row r="2395" spans="1:12" s="106" customFormat="1" x14ac:dyDescent="0.25">
      <c r="A2395" s="98" t="s">
        <v>4407</v>
      </c>
      <c r="B2395" s="99" t="s">
        <v>4408</v>
      </c>
      <c r="C2395" s="100">
        <v>2581</v>
      </c>
      <c r="D2395" s="101">
        <v>0</v>
      </c>
      <c r="E2395" s="102">
        <v>1026</v>
      </c>
      <c r="F2395" s="103">
        <v>2502</v>
      </c>
      <c r="G2395" s="101">
        <v>0</v>
      </c>
      <c r="H2395" s="104">
        <v>1041</v>
      </c>
      <c r="I2395" s="100">
        <v>79</v>
      </c>
      <c r="J2395" s="105">
        <v>818</v>
      </c>
      <c r="K2395" s="101">
        <v>3.2000000000000001E-2</v>
      </c>
      <c r="L2395" s="102">
        <v>967</v>
      </c>
    </row>
    <row r="2396" spans="1:12" s="106" customFormat="1" x14ac:dyDescent="0.25">
      <c r="A2396" s="98" t="s">
        <v>4409</v>
      </c>
      <c r="B2396" s="99" t="s">
        <v>4410</v>
      </c>
      <c r="C2396" s="100">
        <v>690</v>
      </c>
      <c r="D2396" s="101">
        <v>0</v>
      </c>
      <c r="E2396" s="102">
        <v>2034</v>
      </c>
      <c r="F2396" s="103">
        <v>597</v>
      </c>
      <c r="G2396" s="101">
        <v>0</v>
      </c>
      <c r="H2396" s="104">
        <v>2121</v>
      </c>
      <c r="I2396" s="100">
        <v>93</v>
      </c>
      <c r="J2396" s="105">
        <v>766</v>
      </c>
      <c r="K2396" s="101">
        <v>0.156</v>
      </c>
      <c r="L2396" s="102">
        <v>288</v>
      </c>
    </row>
    <row r="2397" spans="1:12" s="106" customFormat="1" x14ac:dyDescent="0.25">
      <c r="A2397" s="98" t="s">
        <v>4411</v>
      </c>
      <c r="B2397" s="99" t="s">
        <v>1116</v>
      </c>
      <c r="C2397" s="100">
        <v>2069</v>
      </c>
      <c r="D2397" s="101">
        <v>0</v>
      </c>
      <c r="E2397" s="102">
        <v>1212</v>
      </c>
      <c r="F2397" s="103">
        <v>2100</v>
      </c>
      <c r="G2397" s="101">
        <v>0</v>
      </c>
      <c r="H2397" s="104">
        <v>1190</v>
      </c>
      <c r="I2397" s="100">
        <v>-31</v>
      </c>
      <c r="J2397" s="105">
        <v>1583</v>
      </c>
      <c r="K2397" s="101">
        <v>-1.4999999999999999E-2</v>
      </c>
      <c r="L2397" s="102">
        <v>1450</v>
      </c>
    </row>
    <row r="2398" spans="1:12" s="106" customFormat="1" x14ac:dyDescent="0.25">
      <c r="A2398" s="98" t="s">
        <v>4412</v>
      </c>
      <c r="B2398" s="99" t="s">
        <v>4413</v>
      </c>
      <c r="C2398" s="100">
        <v>1388</v>
      </c>
      <c r="D2398" s="101">
        <v>0</v>
      </c>
      <c r="E2398" s="102">
        <v>1542</v>
      </c>
      <c r="F2398" s="103">
        <v>1576</v>
      </c>
      <c r="G2398" s="101">
        <v>0</v>
      </c>
      <c r="H2398" s="104">
        <v>1426</v>
      </c>
      <c r="I2398" s="100">
        <v>-188</v>
      </c>
      <c r="J2398" s="105">
        <v>2253</v>
      </c>
      <c r="K2398" s="101">
        <v>-0.11899999999999999</v>
      </c>
      <c r="L2398" s="102">
        <v>2356</v>
      </c>
    </row>
    <row r="2399" spans="1:12" s="106" customFormat="1" x14ac:dyDescent="0.25">
      <c r="A2399" s="98" t="s">
        <v>4414</v>
      </c>
      <c r="B2399" s="99" t="s">
        <v>4415</v>
      </c>
      <c r="C2399" s="100">
        <v>6795</v>
      </c>
      <c r="D2399" s="101">
        <v>1E-3</v>
      </c>
      <c r="E2399" s="102">
        <v>408</v>
      </c>
      <c r="F2399" s="103">
        <v>5274</v>
      </c>
      <c r="G2399" s="101">
        <v>0</v>
      </c>
      <c r="H2399" s="104">
        <v>510</v>
      </c>
      <c r="I2399" s="100">
        <v>1521</v>
      </c>
      <c r="J2399" s="105">
        <v>140</v>
      </c>
      <c r="K2399" s="101">
        <v>0.28799999999999998</v>
      </c>
      <c r="L2399" s="102">
        <v>128</v>
      </c>
    </row>
    <row r="2400" spans="1:12" s="106" customFormat="1" x14ac:dyDescent="0.25">
      <c r="A2400" s="98" t="s">
        <v>4416</v>
      </c>
      <c r="B2400" s="99" t="s">
        <v>4417</v>
      </c>
      <c r="C2400" s="100">
        <v>8992</v>
      </c>
      <c r="D2400" s="101">
        <v>1E-3</v>
      </c>
      <c r="E2400" s="102">
        <v>286</v>
      </c>
      <c r="F2400" s="103">
        <v>8607</v>
      </c>
      <c r="G2400" s="101">
        <v>1E-3</v>
      </c>
      <c r="H2400" s="104">
        <v>284</v>
      </c>
      <c r="I2400" s="100">
        <v>385</v>
      </c>
      <c r="J2400" s="105">
        <v>374</v>
      </c>
      <c r="K2400" s="101">
        <v>4.4999999999999998E-2</v>
      </c>
      <c r="L2400" s="102">
        <v>852</v>
      </c>
    </row>
    <row r="2401" spans="1:12" s="106" customFormat="1" x14ac:dyDescent="0.25">
      <c r="A2401" s="98" t="s">
        <v>4418</v>
      </c>
      <c r="B2401" s="99" t="s">
        <v>919</v>
      </c>
      <c r="C2401" s="100">
        <v>8375</v>
      </c>
      <c r="D2401" s="101">
        <v>1E-3</v>
      </c>
      <c r="E2401" s="102">
        <v>309</v>
      </c>
      <c r="F2401" s="103">
        <v>8826</v>
      </c>
      <c r="G2401" s="101">
        <v>1E-3</v>
      </c>
      <c r="H2401" s="104">
        <v>275</v>
      </c>
      <c r="I2401" s="100">
        <v>-451</v>
      </c>
      <c r="J2401" s="105">
        <v>2438</v>
      </c>
      <c r="K2401" s="101">
        <v>-5.0999999999999997E-2</v>
      </c>
      <c r="L2401" s="102">
        <v>1842</v>
      </c>
    </row>
    <row r="2402" spans="1:12" s="106" customFormat="1" x14ac:dyDescent="0.25">
      <c r="A2402" s="98" t="s">
        <v>4419</v>
      </c>
      <c r="B2402" s="99" t="s">
        <v>3741</v>
      </c>
      <c r="C2402" s="100">
        <v>5640</v>
      </c>
      <c r="D2402" s="101">
        <v>0</v>
      </c>
      <c r="E2402" s="102">
        <v>500</v>
      </c>
      <c r="F2402" s="103">
        <v>5677</v>
      </c>
      <c r="G2402" s="101">
        <v>0</v>
      </c>
      <c r="H2402" s="104">
        <v>468</v>
      </c>
      <c r="I2402" s="100">
        <v>-37</v>
      </c>
      <c r="J2402" s="105">
        <v>1649</v>
      </c>
      <c r="K2402" s="101">
        <v>-7.0000000000000001E-3</v>
      </c>
      <c r="L2402" s="102">
        <v>1373</v>
      </c>
    </row>
    <row r="2403" spans="1:12" s="106" customFormat="1" x14ac:dyDescent="0.25">
      <c r="A2403" s="98" t="s">
        <v>4420</v>
      </c>
      <c r="B2403" s="99" t="s">
        <v>4421</v>
      </c>
      <c r="C2403" s="100">
        <v>11271</v>
      </c>
      <c r="D2403" s="101">
        <v>1E-3</v>
      </c>
      <c r="E2403" s="102">
        <v>213</v>
      </c>
      <c r="F2403" s="103">
        <v>9756</v>
      </c>
      <c r="G2403" s="101">
        <v>1E-3</v>
      </c>
      <c r="H2403" s="104">
        <v>243</v>
      </c>
      <c r="I2403" s="100">
        <v>1515</v>
      </c>
      <c r="J2403" s="105">
        <v>141</v>
      </c>
      <c r="K2403" s="101">
        <v>0.155</v>
      </c>
      <c r="L2403" s="102">
        <v>291</v>
      </c>
    </row>
    <row r="2404" spans="1:12" s="106" customFormat="1" x14ac:dyDescent="0.25">
      <c r="A2404" s="98" t="s">
        <v>4422</v>
      </c>
      <c r="B2404" s="99" t="s">
        <v>1882</v>
      </c>
      <c r="C2404" s="100">
        <v>3263</v>
      </c>
      <c r="D2404" s="101">
        <v>0</v>
      </c>
      <c r="E2404" s="102">
        <v>853</v>
      </c>
      <c r="F2404" s="103">
        <v>3390</v>
      </c>
      <c r="G2404" s="101">
        <v>0</v>
      </c>
      <c r="H2404" s="104">
        <v>804</v>
      </c>
      <c r="I2404" s="100">
        <v>-127</v>
      </c>
      <c r="J2404" s="105">
        <v>2124</v>
      </c>
      <c r="K2404" s="101">
        <v>-3.6999999999999998E-2</v>
      </c>
      <c r="L2404" s="102">
        <v>1685</v>
      </c>
    </row>
    <row r="2405" spans="1:12" s="106" customFormat="1" x14ac:dyDescent="0.25">
      <c r="A2405" s="98" t="s">
        <v>4423</v>
      </c>
      <c r="B2405" s="99" t="s">
        <v>4424</v>
      </c>
      <c r="C2405" s="100">
        <v>4120</v>
      </c>
      <c r="D2405" s="101">
        <v>0</v>
      </c>
      <c r="E2405" s="102">
        <v>698</v>
      </c>
      <c r="F2405" s="103">
        <v>4871</v>
      </c>
      <c r="G2405" s="101">
        <v>0</v>
      </c>
      <c r="H2405" s="104">
        <v>562</v>
      </c>
      <c r="I2405" s="100">
        <v>-751</v>
      </c>
      <c r="J2405" s="105">
        <v>2512</v>
      </c>
      <c r="K2405" s="101">
        <v>-0.154</v>
      </c>
      <c r="L2405" s="102">
        <v>2451</v>
      </c>
    </row>
    <row r="2406" spans="1:12" s="106" customFormat="1" x14ac:dyDescent="0.25">
      <c r="A2406" s="98" t="s">
        <v>4425</v>
      </c>
      <c r="B2406" s="99" t="s">
        <v>4426</v>
      </c>
      <c r="C2406" s="100">
        <v>7818</v>
      </c>
      <c r="D2406" s="101">
        <v>1E-3</v>
      </c>
      <c r="E2406" s="102">
        <v>341</v>
      </c>
      <c r="F2406" s="103">
        <v>7154</v>
      </c>
      <c r="G2406" s="101">
        <v>1E-3</v>
      </c>
      <c r="H2406" s="104">
        <v>350</v>
      </c>
      <c r="I2406" s="100">
        <v>664</v>
      </c>
      <c r="J2406" s="105">
        <v>263</v>
      </c>
      <c r="K2406" s="101">
        <v>9.2999999999999999E-2</v>
      </c>
      <c r="L2406" s="102">
        <v>519</v>
      </c>
    </row>
    <row r="2407" spans="1:12" s="106" customFormat="1" x14ac:dyDescent="0.25">
      <c r="A2407" s="98" t="s">
        <v>4427</v>
      </c>
      <c r="B2407" s="99" t="s">
        <v>4428</v>
      </c>
      <c r="C2407" s="100">
        <v>829</v>
      </c>
      <c r="D2407" s="101">
        <v>0</v>
      </c>
      <c r="E2407" s="102">
        <v>1928</v>
      </c>
      <c r="F2407" s="103">
        <v>724</v>
      </c>
      <c r="G2407" s="101">
        <v>0</v>
      </c>
      <c r="H2407" s="104">
        <v>2014</v>
      </c>
      <c r="I2407" s="100">
        <v>105</v>
      </c>
      <c r="J2407" s="105">
        <v>730</v>
      </c>
      <c r="K2407" s="101">
        <v>0.14499999999999999</v>
      </c>
      <c r="L2407" s="102">
        <v>312</v>
      </c>
    </row>
    <row r="2408" spans="1:12" s="106" customFormat="1" x14ac:dyDescent="0.25">
      <c r="A2408" s="98" t="s">
        <v>4429</v>
      </c>
      <c r="B2408" s="99" t="s">
        <v>4430</v>
      </c>
      <c r="C2408" s="100">
        <v>139</v>
      </c>
      <c r="D2408" s="101">
        <v>0</v>
      </c>
      <c r="E2408" s="102">
        <v>2514</v>
      </c>
      <c r="F2408" s="103">
        <v>134</v>
      </c>
      <c r="G2408" s="101">
        <v>0</v>
      </c>
      <c r="H2408" s="104">
        <v>2517</v>
      </c>
      <c r="I2408" s="100">
        <v>5</v>
      </c>
      <c r="J2408" s="105">
        <v>1231</v>
      </c>
      <c r="K2408" s="101">
        <v>3.6999999999999998E-2</v>
      </c>
      <c r="L2408" s="102">
        <v>924</v>
      </c>
    </row>
    <row r="2409" spans="1:12" s="106" customFormat="1" x14ac:dyDescent="0.25">
      <c r="A2409" s="98" t="s">
        <v>4431</v>
      </c>
      <c r="B2409" s="99" t="s">
        <v>4432</v>
      </c>
      <c r="C2409" s="100">
        <v>630</v>
      </c>
      <c r="D2409" s="101">
        <v>0</v>
      </c>
      <c r="E2409" s="102">
        <v>2087</v>
      </c>
      <c r="F2409" s="103">
        <v>705</v>
      </c>
      <c r="G2409" s="101">
        <v>0</v>
      </c>
      <c r="H2409" s="104">
        <v>2031</v>
      </c>
      <c r="I2409" s="100">
        <v>-75</v>
      </c>
      <c r="J2409" s="105">
        <v>1895</v>
      </c>
      <c r="K2409" s="101">
        <v>-0.106</v>
      </c>
      <c r="L2409" s="102">
        <v>2298</v>
      </c>
    </row>
    <row r="2410" spans="1:12" s="106" customFormat="1" x14ac:dyDescent="0.25">
      <c r="A2410" s="98" t="s">
        <v>4433</v>
      </c>
      <c r="B2410" s="99" t="s">
        <v>4434</v>
      </c>
      <c r="C2410" s="100">
        <v>1556</v>
      </c>
      <c r="D2410" s="101">
        <v>0</v>
      </c>
      <c r="E2410" s="102">
        <v>1449</v>
      </c>
      <c r="F2410" s="103">
        <v>1685</v>
      </c>
      <c r="G2410" s="101">
        <v>0</v>
      </c>
      <c r="H2410" s="104">
        <v>1377</v>
      </c>
      <c r="I2410" s="100">
        <v>-129</v>
      </c>
      <c r="J2410" s="105">
        <v>2130</v>
      </c>
      <c r="K2410" s="101">
        <v>-7.6999999999999999E-2</v>
      </c>
      <c r="L2410" s="102">
        <v>2070</v>
      </c>
    </row>
    <row r="2411" spans="1:12" s="106" customFormat="1" x14ac:dyDescent="0.25">
      <c r="A2411" s="98" t="s">
        <v>4435</v>
      </c>
      <c r="B2411" s="99" t="s">
        <v>4436</v>
      </c>
      <c r="C2411" s="100">
        <v>722</v>
      </c>
      <c r="D2411" s="101">
        <v>0</v>
      </c>
      <c r="E2411" s="102">
        <v>2009</v>
      </c>
      <c r="F2411" s="103">
        <v>809</v>
      </c>
      <c r="G2411" s="101">
        <v>0</v>
      </c>
      <c r="H2411" s="104">
        <v>1949</v>
      </c>
      <c r="I2411" s="100">
        <v>-87</v>
      </c>
      <c r="J2411" s="105">
        <v>1952</v>
      </c>
      <c r="K2411" s="101">
        <v>-0.108</v>
      </c>
      <c r="L2411" s="102">
        <v>2309</v>
      </c>
    </row>
    <row r="2412" spans="1:12" s="106" customFormat="1" x14ac:dyDescent="0.25">
      <c r="A2412" s="98" t="s">
        <v>4437</v>
      </c>
      <c r="B2412" s="99" t="s">
        <v>1144</v>
      </c>
      <c r="C2412" s="100">
        <v>2465</v>
      </c>
      <c r="D2412" s="101">
        <v>0</v>
      </c>
      <c r="E2412" s="102">
        <v>1074</v>
      </c>
      <c r="F2412" s="103">
        <v>2748</v>
      </c>
      <c r="G2412" s="101">
        <v>0</v>
      </c>
      <c r="H2412" s="104">
        <v>960</v>
      </c>
      <c r="I2412" s="100">
        <v>-283</v>
      </c>
      <c r="J2412" s="105">
        <v>2351</v>
      </c>
      <c r="K2412" s="101">
        <v>-0.10299999999999999</v>
      </c>
      <c r="L2412" s="102">
        <v>2271</v>
      </c>
    </row>
    <row r="2413" spans="1:12" s="106" customFormat="1" x14ac:dyDescent="0.25">
      <c r="A2413" s="98" t="s">
        <v>4438</v>
      </c>
      <c r="B2413" s="99" t="s">
        <v>4439</v>
      </c>
      <c r="C2413" s="100">
        <v>4781</v>
      </c>
      <c r="D2413" s="101">
        <v>0</v>
      </c>
      <c r="E2413" s="102">
        <v>597</v>
      </c>
      <c r="F2413" s="103">
        <v>5653</v>
      </c>
      <c r="G2413" s="101">
        <v>0</v>
      </c>
      <c r="H2413" s="104">
        <v>472</v>
      </c>
      <c r="I2413" s="100">
        <v>-872</v>
      </c>
      <c r="J2413" s="105">
        <v>2522</v>
      </c>
      <c r="K2413" s="101">
        <v>-0.154</v>
      </c>
      <c r="L2413" s="102">
        <v>2451</v>
      </c>
    </row>
    <row r="2414" spans="1:12" s="106" customFormat="1" x14ac:dyDescent="0.25">
      <c r="A2414" s="98" t="s">
        <v>4440</v>
      </c>
      <c r="B2414" s="99" t="s">
        <v>4441</v>
      </c>
      <c r="C2414" s="100">
        <v>381</v>
      </c>
      <c r="D2414" s="101">
        <v>0</v>
      </c>
      <c r="E2414" s="102">
        <v>2304</v>
      </c>
      <c r="F2414" s="103">
        <v>397</v>
      </c>
      <c r="G2414" s="101">
        <v>0</v>
      </c>
      <c r="H2414" s="104">
        <v>2308</v>
      </c>
      <c r="I2414" s="100">
        <v>-16</v>
      </c>
      <c r="J2414" s="105">
        <v>1456</v>
      </c>
      <c r="K2414" s="101">
        <v>-0.04</v>
      </c>
      <c r="L2414" s="102">
        <v>1726</v>
      </c>
    </row>
    <row r="2415" spans="1:12" s="106" customFormat="1" x14ac:dyDescent="0.25">
      <c r="A2415" s="98" t="s">
        <v>4442</v>
      </c>
      <c r="B2415" s="99" t="s">
        <v>4443</v>
      </c>
      <c r="C2415" s="100">
        <v>2354</v>
      </c>
      <c r="D2415" s="101">
        <v>0</v>
      </c>
      <c r="E2415" s="102">
        <v>1115</v>
      </c>
      <c r="F2415" s="103">
        <v>2524</v>
      </c>
      <c r="G2415" s="101">
        <v>0</v>
      </c>
      <c r="H2415" s="104">
        <v>1034</v>
      </c>
      <c r="I2415" s="100">
        <v>-170</v>
      </c>
      <c r="J2415" s="105">
        <v>2230</v>
      </c>
      <c r="K2415" s="101">
        <v>-6.7000000000000004E-2</v>
      </c>
      <c r="L2415" s="102">
        <v>1987</v>
      </c>
    </row>
    <row r="2416" spans="1:12" s="106" customFormat="1" x14ac:dyDescent="0.25">
      <c r="A2416" s="98" t="s">
        <v>4444</v>
      </c>
      <c r="B2416" s="99" t="s">
        <v>4445</v>
      </c>
      <c r="C2416" s="100">
        <v>1392</v>
      </c>
      <c r="D2416" s="101">
        <v>0</v>
      </c>
      <c r="E2416" s="102">
        <v>1539</v>
      </c>
      <c r="F2416" s="103">
        <v>1489</v>
      </c>
      <c r="G2416" s="101">
        <v>0</v>
      </c>
      <c r="H2416" s="104">
        <v>1472</v>
      </c>
      <c r="I2416" s="100">
        <v>-97</v>
      </c>
      <c r="J2416" s="105">
        <v>2005</v>
      </c>
      <c r="K2416" s="101">
        <v>-6.5000000000000002E-2</v>
      </c>
      <c r="L2416" s="102">
        <v>1971</v>
      </c>
    </row>
    <row r="2417" spans="1:12" s="106" customFormat="1" x14ac:dyDescent="0.25">
      <c r="A2417" s="98" t="s">
        <v>4446</v>
      </c>
      <c r="B2417" s="99" t="s">
        <v>4447</v>
      </c>
      <c r="C2417" s="100">
        <v>2234</v>
      </c>
      <c r="D2417" s="101">
        <v>0</v>
      </c>
      <c r="E2417" s="102">
        <v>1159</v>
      </c>
      <c r="F2417" s="103">
        <v>1930</v>
      </c>
      <c r="G2417" s="101">
        <v>0</v>
      </c>
      <c r="H2417" s="104">
        <v>1258</v>
      </c>
      <c r="I2417" s="100">
        <v>304</v>
      </c>
      <c r="J2417" s="105">
        <v>423</v>
      </c>
      <c r="K2417" s="101">
        <v>0.158</v>
      </c>
      <c r="L2417" s="102">
        <v>279</v>
      </c>
    </row>
    <row r="2418" spans="1:12" s="106" customFormat="1" x14ac:dyDescent="0.25">
      <c r="A2418" s="98" t="s">
        <v>4448</v>
      </c>
      <c r="B2418" s="99" t="s">
        <v>4449</v>
      </c>
      <c r="C2418" s="100">
        <v>323</v>
      </c>
      <c r="D2418" s="101">
        <v>0</v>
      </c>
      <c r="E2418" s="102">
        <v>2357</v>
      </c>
      <c r="F2418" s="103">
        <v>362</v>
      </c>
      <c r="G2418" s="101">
        <v>0</v>
      </c>
      <c r="H2418" s="104">
        <v>2334</v>
      </c>
      <c r="I2418" s="100">
        <v>-39</v>
      </c>
      <c r="J2418" s="105">
        <v>1666</v>
      </c>
      <c r="K2418" s="101">
        <v>-0.108</v>
      </c>
      <c r="L2418" s="102">
        <v>2309</v>
      </c>
    </row>
    <row r="2419" spans="1:12" s="106" customFormat="1" x14ac:dyDescent="0.25">
      <c r="A2419" s="98" t="s">
        <v>4450</v>
      </c>
      <c r="B2419" s="99" t="s">
        <v>4451</v>
      </c>
      <c r="C2419" s="100">
        <v>1027</v>
      </c>
      <c r="D2419" s="101">
        <v>0</v>
      </c>
      <c r="E2419" s="102">
        <v>1777</v>
      </c>
      <c r="F2419" s="103">
        <v>1083</v>
      </c>
      <c r="G2419" s="101">
        <v>0</v>
      </c>
      <c r="H2419" s="104">
        <v>1738</v>
      </c>
      <c r="I2419" s="100">
        <v>-56</v>
      </c>
      <c r="J2419" s="105">
        <v>1794</v>
      </c>
      <c r="K2419" s="101">
        <v>-5.1999999999999998E-2</v>
      </c>
      <c r="L2419" s="102">
        <v>1853</v>
      </c>
    </row>
    <row r="2420" spans="1:12" s="106" customFormat="1" x14ac:dyDescent="0.25">
      <c r="A2420" s="98" t="s">
        <v>4452</v>
      </c>
      <c r="B2420" s="99" t="s">
        <v>4453</v>
      </c>
      <c r="C2420" s="100">
        <v>4321</v>
      </c>
      <c r="D2420" s="101">
        <v>0</v>
      </c>
      <c r="E2420" s="102">
        <v>661</v>
      </c>
      <c r="F2420" s="103">
        <v>4461</v>
      </c>
      <c r="G2420" s="101">
        <v>0</v>
      </c>
      <c r="H2420" s="104">
        <v>625</v>
      </c>
      <c r="I2420" s="100">
        <v>-140</v>
      </c>
      <c r="J2420" s="105">
        <v>2157</v>
      </c>
      <c r="K2420" s="101">
        <v>-3.1E-2</v>
      </c>
      <c r="L2420" s="102">
        <v>1617</v>
      </c>
    </row>
    <row r="2421" spans="1:12" s="106" customFormat="1" x14ac:dyDescent="0.25">
      <c r="A2421" s="98" t="s">
        <v>4454</v>
      </c>
      <c r="B2421" s="99" t="s">
        <v>4455</v>
      </c>
      <c r="C2421" s="100">
        <v>461</v>
      </c>
      <c r="D2421" s="101">
        <v>0</v>
      </c>
      <c r="E2421" s="102">
        <v>2234</v>
      </c>
      <c r="F2421" s="103">
        <v>459</v>
      </c>
      <c r="G2421" s="101">
        <v>0</v>
      </c>
      <c r="H2421" s="104">
        <v>2246</v>
      </c>
      <c r="I2421" s="100">
        <v>2</v>
      </c>
      <c r="J2421" s="105">
        <v>1259</v>
      </c>
      <c r="K2421" s="101">
        <v>4.0000000000000001E-3</v>
      </c>
      <c r="L2421" s="102">
        <v>1239</v>
      </c>
    </row>
    <row r="2422" spans="1:12" s="106" customFormat="1" x14ac:dyDescent="0.25">
      <c r="A2422" s="98" t="s">
        <v>4456</v>
      </c>
      <c r="B2422" s="99" t="s">
        <v>4457</v>
      </c>
      <c r="C2422" s="100">
        <v>29</v>
      </c>
      <c r="D2422" s="101">
        <v>0</v>
      </c>
      <c r="E2422" s="102">
        <v>2564</v>
      </c>
      <c r="F2422" s="103">
        <v>18</v>
      </c>
      <c r="G2422" s="101">
        <v>0</v>
      </c>
      <c r="H2422" s="104">
        <v>2569</v>
      </c>
      <c r="I2422" s="100">
        <v>11</v>
      </c>
      <c r="J2422" s="105">
        <v>1182</v>
      </c>
      <c r="K2422" s="101">
        <v>0.61099999999999999</v>
      </c>
      <c r="L2422" s="102">
        <v>26</v>
      </c>
    </row>
    <row r="2423" spans="1:12" s="106" customFormat="1" x14ac:dyDescent="0.25">
      <c r="A2423" s="98" t="s">
        <v>4458</v>
      </c>
      <c r="B2423" s="99" t="s">
        <v>574</v>
      </c>
      <c r="C2423" s="100">
        <v>2673</v>
      </c>
      <c r="D2423" s="101">
        <v>0</v>
      </c>
      <c r="E2423" s="102">
        <v>998</v>
      </c>
      <c r="F2423" s="103">
        <v>2795</v>
      </c>
      <c r="G2423" s="101">
        <v>0</v>
      </c>
      <c r="H2423" s="104">
        <v>952</v>
      </c>
      <c r="I2423" s="100">
        <v>-122</v>
      </c>
      <c r="J2423" s="105">
        <v>2108</v>
      </c>
      <c r="K2423" s="101">
        <v>-4.3999999999999997E-2</v>
      </c>
      <c r="L2423" s="102">
        <v>1768</v>
      </c>
    </row>
    <row r="2424" spans="1:12" s="106" customFormat="1" x14ac:dyDescent="0.25">
      <c r="A2424" s="98" t="s">
        <v>4459</v>
      </c>
      <c r="B2424" s="99" t="s">
        <v>582</v>
      </c>
      <c r="C2424" s="100">
        <v>957</v>
      </c>
      <c r="D2424" s="101">
        <v>0</v>
      </c>
      <c r="E2424" s="102">
        <v>1822</v>
      </c>
      <c r="F2424" s="103">
        <v>992</v>
      </c>
      <c r="G2424" s="101">
        <v>0</v>
      </c>
      <c r="H2424" s="104">
        <v>1804</v>
      </c>
      <c r="I2424" s="100">
        <v>-35</v>
      </c>
      <c r="J2424" s="105">
        <v>1622</v>
      </c>
      <c r="K2424" s="101">
        <v>-3.5000000000000003E-2</v>
      </c>
      <c r="L2424" s="102">
        <v>1658</v>
      </c>
    </row>
    <row r="2425" spans="1:12" s="106" customFormat="1" x14ac:dyDescent="0.25">
      <c r="A2425" s="98" t="s">
        <v>4460</v>
      </c>
      <c r="B2425" s="99" t="s">
        <v>4461</v>
      </c>
      <c r="C2425" s="100">
        <v>1296</v>
      </c>
      <c r="D2425" s="101">
        <v>0</v>
      </c>
      <c r="E2425" s="102">
        <v>1595</v>
      </c>
      <c r="F2425" s="103">
        <v>1314</v>
      </c>
      <c r="G2425" s="101">
        <v>0</v>
      </c>
      <c r="H2425" s="104">
        <v>1577</v>
      </c>
      <c r="I2425" s="100">
        <v>-18</v>
      </c>
      <c r="J2425" s="105">
        <v>1476</v>
      </c>
      <c r="K2425" s="101">
        <v>-1.4E-2</v>
      </c>
      <c r="L2425" s="102">
        <v>1440</v>
      </c>
    </row>
    <row r="2426" spans="1:12" s="106" customFormat="1" x14ac:dyDescent="0.25">
      <c r="A2426" s="98" t="s">
        <v>4462</v>
      </c>
      <c r="B2426" s="99" t="s">
        <v>584</v>
      </c>
      <c r="C2426" s="100">
        <v>1557</v>
      </c>
      <c r="D2426" s="101">
        <v>0</v>
      </c>
      <c r="E2426" s="102">
        <v>1448</v>
      </c>
      <c r="F2426" s="103">
        <v>1676</v>
      </c>
      <c r="G2426" s="101">
        <v>0</v>
      </c>
      <c r="H2426" s="104">
        <v>1384</v>
      </c>
      <c r="I2426" s="100">
        <v>-119</v>
      </c>
      <c r="J2426" s="105">
        <v>2097</v>
      </c>
      <c r="K2426" s="101">
        <v>-7.0999999999999994E-2</v>
      </c>
      <c r="L2426" s="102">
        <v>2025</v>
      </c>
    </row>
    <row r="2427" spans="1:12" s="106" customFormat="1" x14ac:dyDescent="0.25">
      <c r="A2427" s="98" t="s">
        <v>4463</v>
      </c>
      <c r="B2427" s="99" t="s">
        <v>760</v>
      </c>
      <c r="C2427" s="100">
        <v>1162</v>
      </c>
      <c r="D2427" s="101">
        <v>0</v>
      </c>
      <c r="E2427" s="102">
        <v>1688</v>
      </c>
      <c r="F2427" s="103">
        <v>1218</v>
      </c>
      <c r="G2427" s="101">
        <v>0</v>
      </c>
      <c r="H2427" s="104">
        <v>1648</v>
      </c>
      <c r="I2427" s="100">
        <v>-56</v>
      </c>
      <c r="J2427" s="105">
        <v>1794</v>
      </c>
      <c r="K2427" s="101">
        <v>-4.5999999999999999E-2</v>
      </c>
      <c r="L2427" s="102">
        <v>1788</v>
      </c>
    </row>
    <row r="2428" spans="1:12" s="106" customFormat="1" x14ac:dyDescent="0.25">
      <c r="A2428" s="98" t="s">
        <v>4464</v>
      </c>
      <c r="B2428" s="99" t="s">
        <v>4465</v>
      </c>
      <c r="C2428" s="100">
        <v>447</v>
      </c>
      <c r="D2428" s="101">
        <v>0</v>
      </c>
      <c r="E2428" s="102">
        <v>2247</v>
      </c>
      <c r="F2428" s="103">
        <v>539</v>
      </c>
      <c r="G2428" s="101">
        <v>0</v>
      </c>
      <c r="H2428" s="104">
        <v>2175</v>
      </c>
      <c r="I2428" s="100">
        <v>-92</v>
      </c>
      <c r="J2428" s="105">
        <v>1974</v>
      </c>
      <c r="K2428" s="101">
        <v>-0.17100000000000001</v>
      </c>
      <c r="L2428" s="102">
        <v>2477</v>
      </c>
    </row>
    <row r="2429" spans="1:12" s="106" customFormat="1" x14ac:dyDescent="0.25">
      <c r="A2429" s="98" t="s">
        <v>4466</v>
      </c>
      <c r="B2429" s="99" t="s">
        <v>304</v>
      </c>
      <c r="C2429" s="100">
        <v>1766</v>
      </c>
      <c r="D2429" s="101">
        <v>0</v>
      </c>
      <c r="E2429" s="102">
        <v>1349</v>
      </c>
      <c r="F2429" s="103">
        <v>1866</v>
      </c>
      <c r="G2429" s="101">
        <v>0</v>
      </c>
      <c r="H2429" s="104">
        <v>1288</v>
      </c>
      <c r="I2429" s="100">
        <v>-100</v>
      </c>
      <c r="J2429" s="105">
        <v>2017</v>
      </c>
      <c r="K2429" s="101">
        <v>-5.3999999999999999E-2</v>
      </c>
      <c r="L2429" s="102">
        <v>1874</v>
      </c>
    </row>
    <row r="2430" spans="1:12" s="106" customFormat="1" x14ac:dyDescent="0.25">
      <c r="A2430" s="98" t="s">
        <v>4467</v>
      </c>
      <c r="B2430" s="99" t="s">
        <v>4468</v>
      </c>
      <c r="C2430" s="100">
        <v>494</v>
      </c>
      <c r="D2430" s="101">
        <v>0</v>
      </c>
      <c r="E2430" s="102">
        <v>2204</v>
      </c>
      <c r="F2430" s="103">
        <v>626</v>
      </c>
      <c r="G2430" s="101">
        <v>0</v>
      </c>
      <c r="H2430" s="104">
        <v>2098</v>
      </c>
      <c r="I2430" s="100">
        <v>-132</v>
      </c>
      <c r="J2430" s="105">
        <v>2140</v>
      </c>
      <c r="K2430" s="101">
        <v>-0.21099999999999999</v>
      </c>
      <c r="L2430" s="102">
        <v>2527</v>
      </c>
    </row>
    <row r="2431" spans="1:12" s="106" customFormat="1" x14ac:dyDescent="0.25">
      <c r="A2431" s="98" t="s">
        <v>4469</v>
      </c>
      <c r="B2431" s="99" t="s">
        <v>4470</v>
      </c>
      <c r="C2431" s="100">
        <v>913</v>
      </c>
      <c r="D2431" s="101">
        <v>0</v>
      </c>
      <c r="E2431" s="102">
        <v>1861</v>
      </c>
      <c r="F2431" s="103">
        <v>982</v>
      </c>
      <c r="G2431" s="101">
        <v>0</v>
      </c>
      <c r="H2431" s="104">
        <v>1810</v>
      </c>
      <c r="I2431" s="100">
        <v>-69</v>
      </c>
      <c r="J2431" s="105">
        <v>1874</v>
      </c>
      <c r="K2431" s="101">
        <v>-7.0000000000000007E-2</v>
      </c>
      <c r="L2431" s="102">
        <v>2011</v>
      </c>
    </row>
    <row r="2432" spans="1:12" s="106" customFormat="1" x14ac:dyDescent="0.25">
      <c r="A2432" s="98" t="s">
        <v>4471</v>
      </c>
      <c r="B2432" s="99" t="s">
        <v>4472</v>
      </c>
      <c r="C2432" s="100">
        <v>4300</v>
      </c>
      <c r="D2432" s="101">
        <v>0</v>
      </c>
      <c r="E2432" s="102">
        <v>665</v>
      </c>
      <c r="F2432" s="103">
        <v>4761</v>
      </c>
      <c r="G2432" s="101">
        <v>0</v>
      </c>
      <c r="H2432" s="104">
        <v>579</v>
      </c>
      <c r="I2432" s="100">
        <v>-461</v>
      </c>
      <c r="J2432" s="105">
        <v>2442</v>
      </c>
      <c r="K2432" s="101">
        <v>-9.7000000000000003E-2</v>
      </c>
      <c r="L2432" s="102">
        <v>2231</v>
      </c>
    </row>
    <row r="2433" spans="1:12" s="106" customFormat="1" x14ac:dyDescent="0.25">
      <c r="A2433" s="98" t="s">
        <v>4473</v>
      </c>
      <c r="B2433" s="99" t="s">
        <v>1730</v>
      </c>
      <c r="C2433" s="100">
        <v>1105</v>
      </c>
      <c r="D2433" s="101">
        <v>0</v>
      </c>
      <c r="E2433" s="102">
        <v>1728</v>
      </c>
      <c r="F2433" s="103">
        <v>1272</v>
      </c>
      <c r="G2433" s="101">
        <v>0</v>
      </c>
      <c r="H2433" s="104">
        <v>1612</v>
      </c>
      <c r="I2433" s="100">
        <v>-167</v>
      </c>
      <c r="J2433" s="105">
        <v>2224</v>
      </c>
      <c r="K2433" s="101">
        <v>-0.13100000000000001</v>
      </c>
      <c r="L2433" s="102">
        <v>2399</v>
      </c>
    </row>
    <row r="2434" spans="1:12" s="106" customFormat="1" x14ac:dyDescent="0.25">
      <c r="A2434" s="98" t="s">
        <v>4474</v>
      </c>
      <c r="B2434" s="99" t="s">
        <v>154</v>
      </c>
      <c r="C2434" s="100">
        <v>3515</v>
      </c>
      <c r="D2434" s="101">
        <v>0</v>
      </c>
      <c r="E2434" s="102">
        <v>801</v>
      </c>
      <c r="F2434" s="103">
        <v>3422</v>
      </c>
      <c r="G2434" s="101">
        <v>0</v>
      </c>
      <c r="H2434" s="104">
        <v>800</v>
      </c>
      <c r="I2434" s="100">
        <v>93</v>
      </c>
      <c r="J2434" s="105">
        <v>766</v>
      </c>
      <c r="K2434" s="101">
        <v>2.7E-2</v>
      </c>
      <c r="L2434" s="102">
        <v>1016</v>
      </c>
    </row>
    <row r="2435" spans="1:12" s="106" customFormat="1" x14ac:dyDescent="0.25">
      <c r="A2435" s="98" t="s">
        <v>4475</v>
      </c>
      <c r="B2435" s="99" t="s">
        <v>4476</v>
      </c>
      <c r="C2435" s="100">
        <v>2184</v>
      </c>
      <c r="D2435" s="101">
        <v>0</v>
      </c>
      <c r="E2435" s="102">
        <v>1169</v>
      </c>
      <c r="F2435" s="103">
        <v>2262</v>
      </c>
      <c r="G2435" s="101">
        <v>0</v>
      </c>
      <c r="H2435" s="104">
        <v>1127</v>
      </c>
      <c r="I2435" s="100">
        <v>-78</v>
      </c>
      <c r="J2435" s="105">
        <v>1914</v>
      </c>
      <c r="K2435" s="101">
        <v>-3.4000000000000002E-2</v>
      </c>
      <c r="L2435" s="102">
        <v>1643</v>
      </c>
    </row>
    <row r="2436" spans="1:12" s="106" customFormat="1" x14ac:dyDescent="0.25">
      <c r="A2436" s="98" t="s">
        <v>4477</v>
      </c>
      <c r="B2436" s="99" t="s">
        <v>4478</v>
      </c>
      <c r="C2436" s="100">
        <v>1631</v>
      </c>
      <c r="D2436" s="101">
        <v>0</v>
      </c>
      <c r="E2436" s="102">
        <v>1409</v>
      </c>
      <c r="F2436" s="103">
        <v>1746</v>
      </c>
      <c r="G2436" s="101">
        <v>0</v>
      </c>
      <c r="H2436" s="104">
        <v>1345</v>
      </c>
      <c r="I2436" s="100">
        <v>-115</v>
      </c>
      <c r="J2436" s="105">
        <v>2078</v>
      </c>
      <c r="K2436" s="101">
        <v>-6.6000000000000003E-2</v>
      </c>
      <c r="L2436" s="102">
        <v>1977</v>
      </c>
    </row>
    <row r="2437" spans="1:12" s="106" customFormat="1" x14ac:dyDescent="0.25">
      <c r="A2437" s="98" t="s">
        <v>4479</v>
      </c>
      <c r="B2437" s="99" t="s">
        <v>4480</v>
      </c>
      <c r="C2437" s="100">
        <v>1313</v>
      </c>
      <c r="D2437" s="101">
        <v>0</v>
      </c>
      <c r="E2437" s="102">
        <v>1586</v>
      </c>
      <c r="F2437" s="103">
        <v>1409</v>
      </c>
      <c r="G2437" s="101">
        <v>0</v>
      </c>
      <c r="H2437" s="104">
        <v>1514</v>
      </c>
      <c r="I2437" s="100">
        <v>-96</v>
      </c>
      <c r="J2437" s="105">
        <v>2002</v>
      </c>
      <c r="K2437" s="101">
        <v>-6.8000000000000005E-2</v>
      </c>
      <c r="L2437" s="102">
        <v>1994</v>
      </c>
    </row>
    <row r="2438" spans="1:12" s="106" customFormat="1" x14ac:dyDescent="0.25">
      <c r="A2438" s="98" t="s">
        <v>4481</v>
      </c>
      <c r="B2438" s="99" t="s">
        <v>4482</v>
      </c>
      <c r="C2438" s="100">
        <v>4583</v>
      </c>
      <c r="D2438" s="101">
        <v>0</v>
      </c>
      <c r="E2438" s="102">
        <v>617</v>
      </c>
      <c r="F2438" s="103">
        <v>4818</v>
      </c>
      <c r="G2438" s="101">
        <v>0</v>
      </c>
      <c r="H2438" s="104">
        <v>565</v>
      </c>
      <c r="I2438" s="100">
        <v>-235</v>
      </c>
      <c r="J2438" s="105">
        <v>2311</v>
      </c>
      <c r="K2438" s="101">
        <v>-4.9000000000000002E-2</v>
      </c>
      <c r="L2438" s="102">
        <v>1813</v>
      </c>
    </row>
    <row r="2439" spans="1:12" s="106" customFormat="1" x14ac:dyDescent="0.25">
      <c r="A2439" s="98" t="s">
        <v>4483</v>
      </c>
      <c r="B2439" s="99" t="s">
        <v>4484</v>
      </c>
      <c r="C2439" s="100">
        <v>13408</v>
      </c>
      <c r="D2439" s="101">
        <v>1E-3</v>
      </c>
      <c r="E2439" s="102">
        <v>177</v>
      </c>
      <c r="F2439" s="103">
        <v>10057</v>
      </c>
      <c r="G2439" s="101">
        <v>1E-3</v>
      </c>
      <c r="H2439" s="104">
        <v>231</v>
      </c>
      <c r="I2439" s="100">
        <v>3351</v>
      </c>
      <c r="J2439" s="105">
        <v>37</v>
      </c>
      <c r="K2439" s="101">
        <v>0.33300000000000002</v>
      </c>
      <c r="L2439" s="102">
        <v>91</v>
      </c>
    </row>
    <row r="2440" spans="1:12" s="106" customFormat="1" x14ac:dyDescent="0.25">
      <c r="A2440" s="98" t="s">
        <v>4485</v>
      </c>
      <c r="B2440" s="99" t="s">
        <v>4486</v>
      </c>
      <c r="C2440" s="100">
        <v>3036</v>
      </c>
      <c r="D2440" s="101">
        <v>0</v>
      </c>
      <c r="E2440" s="102">
        <v>901</v>
      </c>
      <c r="F2440" s="103">
        <v>2522</v>
      </c>
      <c r="G2440" s="101">
        <v>0</v>
      </c>
      <c r="H2440" s="104">
        <v>1035</v>
      </c>
      <c r="I2440" s="100">
        <v>514</v>
      </c>
      <c r="J2440" s="105">
        <v>313</v>
      </c>
      <c r="K2440" s="101">
        <v>0.20399999999999999</v>
      </c>
      <c r="L2440" s="102">
        <v>196</v>
      </c>
    </row>
    <row r="2441" spans="1:12" s="106" customFormat="1" x14ac:dyDescent="0.25">
      <c r="A2441" s="98" t="s">
        <v>4487</v>
      </c>
      <c r="B2441" s="99" t="s">
        <v>2402</v>
      </c>
      <c r="C2441" s="100">
        <v>21213</v>
      </c>
      <c r="D2441" s="101">
        <v>2E-3</v>
      </c>
      <c r="E2441" s="102">
        <v>76</v>
      </c>
      <c r="F2441" s="103">
        <v>17566</v>
      </c>
      <c r="G2441" s="101">
        <v>1E-3</v>
      </c>
      <c r="H2441" s="104">
        <v>96</v>
      </c>
      <c r="I2441" s="100">
        <v>3647</v>
      </c>
      <c r="J2441" s="105">
        <v>31</v>
      </c>
      <c r="K2441" s="101">
        <v>0.20799999999999999</v>
      </c>
      <c r="L2441" s="102">
        <v>187</v>
      </c>
    </row>
    <row r="2442" spans="1:12" s="106" customFormat="1" x14ac:dyDescent="0.25">
      <c r="A2442" s="98" t="s">
        <v>4488</v>
      </c>
      <c r="B2442" s="99" t="s">
        <v>362</v>
      </c>
      <c r="C2442" s="100">
        <v>1931</v>
      </c>
      <c r="D2442" s="101">
        <v>0</v>
      </c>
      <c r="E2442" s="102">
        <v>1274</v>
      </c>
      <c r="F2442" s="103">
        <v>2193</v>
      </c>
      <c r="G2442" s="101">
        <v>0</v>
      </c>
      <c r="H2442" s="104">
        <v>1155</v>
      </c>
      <c r="I2442" s="100">
        <v>-262</v>
      </c>
      <c r="J2442" s="105">
        <v>2334</v>
      </c>
      <c r="K2442" s="101">
        <v>-0.11899999999999999</v>
      </c>
      <c r="L2442" s="102">
        <v>2356</v>
      </c>
    </row>
    <row r="2443" spans="1:12" s="106" customFormat="1" x14ac:dyDescent="0.25">
      <c r="A2443" s="98" t="s">
        <v>4489</v>
      </c>
      <c r="B2443" s="99" t="s">
        <v>4490</v>
      </c>
      <c r="C2443" s="100">
        <v>812</v>
      </c>
      <c r="D2443" s="101">
        <v>0</v>
      </c>
      <c r="E2443" s="102">
        <v>1941</v>
      </c>
      <c r="F2443" s="103">
        <v>848</v>
      </c>
      <c r="G2443" s="101">
        <v>0</v>
      </c>
      <c r="H2443" s="104">
        <v>1921</v>
      </c>
      <c r="I2443" s="100">
        <v>-36</v>
      </c>
      <c r="J2443" s="105">
        <v>1640</v>
      </c>
      <c r="K2443" s="101">
        <v>-4.2000000000000003E-2</v>
      </c>
      <c r="L2443" s="102">
        <v>1750</v>
      </c>
    </row>
    <row r="2444" spans="1:12" s="106" customFormat="1" x14ac:dyDescent="0.25">
      <c r="A2444" s="98" t="s">
        <v>4491</v>
      </c>
      <c r="B2444" s="99" t="s">
        <v>4492</v>
      </c>
      <c r="C2444" s="100">
        <v>4476</v>
      </c>
      <c r="D2444" s="101">
        <v>0</v>
      </c>
      <c r="E2444" s="102">
        <v>636</v>
      </c>
      <c r="F2444" s="103">
        <v>4567</v>
      </c>
      <c r="G2444" s="101">
        <v>0</v>
      </c>
      <c r="H2444" s="104">
        <v>605</v>
      </c>
      <c r="I2444" s="100">
        <v>-91</v>
      </c>
      <c r="J2444" s="105">
        <v>1968</v>
      </c>
      <c r="K2444" s="101">
        <v>-0.02</v>
      </c>
      <c r="L2444" s="102">
        <v>1500</v>
      </c>
    </row>
    <row r="2445" spans="1:12" s="106" customFormat="1" x14ac:dyDescent="0.25">
      <c r="A2445" s="98" t="s">
        <v>4493</v>
      </c>
      <c r="B2445" s="99" t="s">
        <v>4095</v>
      </c>
      <c r="C2445" s="100">
        <v>2684</v>
      </c>
      <c r="D2445" s="101">
        <v>0</v>
      </c>
      <c r="E2445" s="102">
        <v>997</v>
      </c>
      <c r="F2445" s="103">
        <v>2701</v>
      </c>
      <c r="G2445" s="101">
        <v>0</v>
      </c>
      <c r="H2445" s="104">
        <v>976</v>
      </c>
      <c r="I2445" s="100">
        <v>-17</v>
      </c>
      <c r="J2445" s="105">
        <v>1463</v>
      </c>
      <c r="K2445" s="101">
        <v>-6.0000000000000001E-3</v>
      </c>
      <c r="L2445" s="102">
        <v>1357</v>
      </c>
    </row>
    <row r="2446" spans="1:12" s="106" customFormat="1" x14ac:dyDescent="0.25">
      <c r="A2446" s="98" t="s">
        <v>4494</v>
      </c>
      <c r="B2446" s="99" t="s">
        <v>4495</v>
      </c>
      <c r="C2446" s="100">
        <v>3310</v>
      </c>
      <c r="D2446" s="101">
        <v>0</v>
      </c>
      <c r="E2446" s="102">
        <v>845</v>
      </c>
      <c r="F2446" s="103">
        <v>3796</v>
      </c>
      <c r="G2446" s="101">
        <v>0</v>
      </c>
      <c r="H2446" s="104">
        <v>732</v>
      </c>
      <c r="I2446" s="100">
        <v>-486</v>
      </c>
      <c r="J2446" s="105">
        <v>2454</v>
      </c>
      <c r="K2446" s="101">
        <v>-0.128</v>
      </c>
      <c r="L2446" s="102">
        <v>2387</v>
      </c>
    </row>
    <row r="2447" spans="1:12" s="106" customFormat="1" x14ac:dyDescent="0.25">
      <c r="A2447" s="98" t="s">
        <v>4496</v>
      </c>
      <c r="B2447" s="99" t="s">
        <v>4497</v>
      </c>
      <c r="C2447" s="100">
        <v>9346</v>
      </c>
      <c r="D2447" s="101">
        <v>1E-3</v>
      </c>
      <c r="E2447" s="102">
        <v>275</v>
      </c>
      <c r="F2447" s="103">
        <v>7987</v>
      </c>
      <c r="G2447" s="101">
        <v>1E-3</v>
      </c>
      <c r="H2447" s="104">
        <v>308</v>
      </c>
      <c r="I2447" s="100">
        <v>1359</v>
      </c>
      <c r="J2447" s="105">
        <v>160</v>
      </c>
      <c r="K2447" s="101">
        <v>0.17</v>
      </c>
      <c r="L2447" s="102">
        <v>254</v>
      </c>
    </row>
    <row r="2448" spans="1:12" s="106" customFormat="1" x14ac:dyDescent="0.25">
      <c r="A2448" s="98" t="s">
        <v>4498</v>
      </c>
      <c r="B2448" s="99" t="s">
        <v>4499</v>
      </c>
      <c r="C2448" s="100">
        <v>1154</v>
      </c>
      <c r="D2448" s="101">
        <v>0</v>
      </c>
      <c r="E2448" s="102">
        <v>1696</v>
      </c>
      <c r="F2448" s="103">
        <v>1241</v>
      </c>
      <c r="G2448" s="101">
        <v>0</v>
      </c>
      <c r="H2448" s="104">
        <v>1630</v>
      </c>
      <c r="I2448" s="100">
        <v>-87</v>
      </c>
      <c r="J2448" s="105">
        <v>1952</v>
      </c>
      <c r="K2448" s="101">
        <v>-7.0000000000000007E-2</v>
      </c>
      <c r="L2448" s="102">
        <v>2011</v>
      </c>
    </row>
    <row r="2449" spans="1:12" s="106" customFormat="1" x14ac:dyDescent="0.25">
      <c r="A2449" s="98" t="s">
        <v>4500</v>
      </c>
      <c r="B2449" s="99" t="s">
        <v>4501</v>
      </c>
      <c r="C2449" s="100">
        <v>502</v>
      </c>
      <c r="D2449" s="101">
        <v>0</v>
      </c>
      <c r="E2449" s="102">
        <v>2191</v>
      </c>
      <c r="F2449" s="103">
        <v>555</v>
      </c>
      <c r="G2449" s="101">
        <v>0</v>
      </c>
      <c r="H2449" s="104">
        <v>2153</v>
      </c>
      <c r="I2449" s="100">
        <v>-53</v>
      </c>
      <c r="J2449" s="105">
        <v>1774</v>
      </c>
      <c r="K2449" s="101">
        <v>-9.5000000000000001E-2</v>
      </c>
      <c r="L2449" s="102">
        <v>2217</v>
      </c>
    </row>
    <row r="2450" spans="1:12" s="106" customFormat="1" x14ac:dyDescent="0.25">
      <c r="A2450" s="98" t="s">
        <v>4502</v>
      </c>
      <c r="B2450" s="99" t="s">
        <v>4503</v>
      </c>
      <c r="C2450" s="100">
        <v>233</v>
      </c>
      <c r="D2450" s="101">
        <v>0</v>
      </c>
      <c r="E2450" s="102">
        <v>2431</v>
      </c>
      <c r="F2450" s="103">
        <v>241</v>
      </c>
      <c r="G2450" s="101">
        <v>0</v>
      </c>
      <c r="H2450" s="104">
        <v>2434</v>
      </c>
      <c r="I2450" s="100">
        <v>-8</v>
      </c>
      <c r="J2450" s="105">
        <v>1365</v>
      </c>
      <c r="K2450" s="101">
        <v>-3.3000000000000002E-2</v>
      </c>
      <c r="L2450" s="102">
        <v>1626</v>
      </c>
    </row>
    <row r="2451" spans="1:12" s="106" customFormat="1" x14ac:dyDescent="0.25">
      <c r="A2451" s="98" t="s">
        <v>4504</v>
      </c>
      <c r="B2451" s="99" t="s">
        <v>166</v>
      </c>
      <c r="C2451" s="100">
        <v>5700</v>
      </c>
      <c r="D2451" s="101">
        <v>0</v>
      </c>
      <c r="E2451" s="102">
        <v>491</v>
      </c>
      <c r="F2451" s="103">
        <v>5599</v>
      </c>
      <c r="G2451" s="101">
        <v>0</v>
      </c>
      <c r="H2451" s="104">
        <v>477</v>
      </c>
      <c r="I2451" s="100">
        <v>101</v>
      </c>
      <c r="J2451" s="105">
        <v>746</v>
      </c>
      <c r="K2451" s="101">
        <v>1.7999999999999999E-2</v>
      </c>
      <c r="L2451" s="102">
        <v>1093</v>
      </c>
    </row>
    <row r="2452" spans="1:12" s="106" customFormat="1" x14ac:dyDescent="0.25">
      <c r="A2452" s="98" t="s">
        <v>4505</v>
      </c>
      <c r="B2452" s="99" t="s">
        <v>4506</v>
      </c>
      <c r="C2452" s="100">
        <v>13663</v>
      </c>
      <c r="D2452" s="101">
        <v>1E-3</v>
      </c>
      <c r="E2452" s="102">
        <v>171</v>
      </c>
      <c r="F2452" s="103">
        <v>15268</v>
      </c>
      <c r="G2452" s="101">
        <v>1E-3</v>
      </c>
      <c r="H2452" s="104">
        <v>124</v>
      </c>
      <c r="I2452" s="100">
        <v>-1605</v>
      </c>
      <c r="J2452" s="105">
        <v>2554</v>
      </c>
      <c r="K2452" s="101">
        <v>-0.105</v>
      </c>
      <c r="L2452" s="102">
        <v>2289</v>
      </c>
    </row>
    <row r="2453" spans="1:12" s="106" customFormat="1" x14ac:dyDescent="0.25">
      <c r="A2453" s="98" t="s">
        <v>4507</v>
      </c>
      <c r="B2453" s="99" t="s">
        <v>4508</v>
      </c>
      <c r="C2453" s="100">
        <v>1460</v>
      </c>
      <c r="D2453" s="101">
        <v>0</v>
      </c>
      <c r="E2453" s="102">
        <v>1503</v>
      </c>
      <c r="F2453" s="103">
        <v>1432</v>
      </c>
      <c r="G2453" s="101">
        <v>0</v>
      </c>
      <c r="H2453" s="104">
        <v>1503</v>
      </c>
      <c r="I2453" s="100">
        <v>28</v>
      </c>
      <c r="J2453" s="105">
        <v>1048</v>
      </c>
      <c r="K2453" s="101">
        <v>0.02</v>
      </c>
      <c r="L2453" s="102">
        <v>1074</v>
      </c>
    </row>
    <row r="2454" spans="1:12" s="106" customFormat="1" x14ac:dyDescent="0.25">
      <c r="A2454" s="98" t="s">
        <v>4509</v>
      </c>
      <c r="B2454" s="99" t="s">
        <v>4510</v>
      </c>
      <c r="C2454" s="100">
        <v>992</v>
      </c>
      <c r="D2454" s="101">
        <v>0</v>
      </c>
      <c r="E2454" s="102">
        <v>1801</v>
      </c>
      <c r="F2454" s="103">
        <v>1075</v>
      </c>
      <c r="G2454" s="101">
        <v>0</v>
      </c>
      <c r="H2454" s="104">
        <v>1743</v>
      </c>
      <c r="I2454" s="100">
        <v>-83</v>
      </c>
      <c r="J2454" s="105">
        <v>1933</v>
      </c>
      <c r="K2454" s="101">
        <v>-7.6999999999999999E-2</v>
      </c>
      <c r="L2454" s="102">
        <v>2070</v>
      </c>
    </row>
    <row r="2455" spans="1:12" s="106" customFormat="1" x14ac:dyDescent="0.25">
      <c r="A2455" s="98" t="s">
        <v>4511</v>
      </c>
      <c r="B2455" s="99" t="s">
        <v>4512</v>
      </c>
      <c r="C2455" s="100">
        <v>878</v>
      </c>
      <c r="D2455" s="101">
        <v>0</v>
      </c>
      <c r="E2455" s="102">
        <v>1886</v>
      </c>
      <c r="F2455" s="103">
        <v>951</v>
      </c>
      <c r="G2455" s="101">
        <v>0</v>
      </c>
      <c r="H2455" s="104">
        <v>1834</v>
      </c>
      <c r="I2455" s="100">
        <v>-73</v>
      </c>
      <c r="J2455" s="105">
        <v>1883</v>
      </c>
      <c r="K2455" s="101">
        <v>-7.6999999999999999E-2</v>
      </c>
      <c r="L2455" s="102">
        <v>2070</v>
      </c>
    </row>
    <row r="2456" spans="1:12" s="106" customFormat="1" x14ac:dyDescent="0.25">
      <c r="A2456" s="98" t="s">
        <v>4513</v>
      </c>
      <c r="B2456" s="99" t="s">
        <v>4514</v>
      </c>
      <c r="C2456" s="100">
        <v>139</v>
      </c>
      <c r="D2456" s="101">
        <v>0</v>
      </c>
      <c r="E2456" s="102">
        <v>2514</v>
      </c>
      <c r="F2456" s="103">
        <v>144</v>
      </c>
      <c r="G2456" s="101">
        <v>0</v>
      </c>
      <c r="H2456" s="104">
        <v>2512</v>
      </c>
      <c r="I2456" s="100">
        <v>-5</v>
      </c>
      <c r="J2456" s="105">
        <v>1332</v>
      </c>
      <c r="K2456" s="101">
        <v>-3.5000000000000003E-2</v>
      </c>
      <c r="L2456" s="102">
        <v>1658</v>
      </c>
    </row>
    <row r="2457" spans="1:12" s="106" customFormat="1" x14ac:dyDescent="0.25">
      <c r="A2457" s="98" t="s">
        <v>4515</v>
      </c>
      <c r="B2457" s="99" t="s">
        <v>4516</v>
      </c>
      <c r="C2457" s="100">
        <v>1587</v>
      </c>
      <c r="D2457" s="101">
        <v>0</v>
      </c>
      <c r="E2457" s="102">
        <v>1429</v>
      </c>
      <c r="F2457" s="103">
        <v>1925</v>
      </c>
      <c r="G2457" s="101">
        <v>0</v>
      </c>
      <c r="H2457" s="104">
        <v>1261</v>
      </c>
      <c r="I2457" s="100">
        <v>-338</v>
      </c>
      <c r="J2457" s="105">
        <v>2393</v>
      </c>
      <c r="K2457" s="101">
        <v>-0.17599999999999999</v>
      </c>
      <c r="L2457" s="102">
        <v>2488</v>
      </c>
    </row>
    <row r="2458" spans="1:12" s="90" customFormat="1" ht="12.75" x14ac:dyDescent="0.2">
      <c r="A2458" s="91" t="s">
        <v>4517</v>
      </c>
      <c r="B2458" s="90" t="s">
        <v>4518</v>
      </c>
      <c r="C2458" s="92">
        <v>52822</v>
      </c>
      <c r="D2458" s="93">
        <v>4.0000000000000001E-3</v>
      </c>
      <c r="E2458" s="94" t="s">
        <v>10</v>
      </c>
      <c r="F2458" s="95">
        <v>47722</v>
      </c>
      <c r="G2458" s="93">
        <v>4.0000000000000001E-3</v>
      </c>
      <c r="H2458" s="96" t="s">
        <v>10</v>
      </c>
      <c r="I2458" s="92">
        <v>5100</v>
      </c>
      <c r="J2458" s="97" t="s">
        <v>10</v>
      </c>
      <c r="K2458" s="93">
        <v>0.107</v>
      </c>
      <c r="L2458" s="94" t="s">
        <v>10</v>
      </c>
    </row>
    <row r="2459" spans="1:12" s="106" customFormat="1" x14ac:dyDescent="0.25">
      <c r="A2459" s="98" t="s">
        <v>4519</v>
      </c>
      <c r="B2459" s="99" t="s">
        <v>4520</v>
      </c>
      <c r="C2459" s="100">
        <v>2578</v>
      </c>
      <c r="D2459" s="101">
        <v>0</v>
      </c>
      <c r="E2459" s="102">
        <v>1028</v>
      </c>
      <c r="F2459" s="103">
        <v>2188</v>
      </c>
      <c r="G2459" s="101">
        <v>0</v>
      </c>
      <c r="H2459" s="104">
        <v>1159</v>
      </c>
      <c r="I2459" s="100">
        <v>390</v>
      </c>
      <c r="J2459" s="105">
        <v>368</v>
      </c>
      <c r="K2459" s="101">
        <v>0.17799999999999999</v>
      </c>
      <c r="L2459" s="102">
        <v>237</v>
      </c>
    </row>
    <row r="2460" spans="1:12" s="106" customFormat="1" x14ac:dyDescent="0.25">
      <c r="A2460" s="98" t="s">
        <v>4521</v>
      </c>
      <c r="B2460" s="99" t="s">
        <v>4522</v>
      </c>
      <c r="C2460" s="100">
        <v>246</v>
      </c>
      <c r="D2460" s="101">
        <v>0</v>
      </c>
      <c r="E2460" s="102">
        <v>2417</v>
      </c>
      <c r="F2460" s="103">
        <v>292</v>
      </c>
      <c r="G2460" s="101">
        <v>0</v>
      </c>
      <c r="H2460" s="104">
        <v>2391</v>
      </c>
      <c r="I2460" s="100">
        <v>-46</v>
      </c>
      <c r="J2460" s="105">
        <v>1713</v>
      </c>
      <c r="K2460" s="101">
        <v>-0.158</v>
      </c>
      <c r="L2460" s="102">
        <v>2462</v>
      </c>
    </row>
    <row r="2461" spans="1:12" s="106" customFormat="1" x14ac:dyDescent="0.25">
      <c r="A2461" s="98" t="s">
        <v>4523</v>
      </c>
      <c r="B2461" s="99" t="s">
        <v>1011</v>
      </c>
      <c r="C2461" s="100">
        <v>520</v>
      </c>
      <c r="D2461" s="101">
        <v>0</v>
      </c>
      <c r="E2461" s="102">
        <v>2174</v>
      </c>
      <c r="F2461" s="103">
        <v>656</v>
      </c>
      <c r="G2461" s="101">
        <v>0</v>
      </c>
      <c r="H2461" s="104">
        <v>2071</v>
      </c>
      <c r="I2461" s="100">
        <v>-136</v>
      </c>
      <c r="J2461" s="105">
        <v>2149</v>
      </c>
      <c r="K2461" s="101">
        <v>-0.20699999999999999</v>
      </c>
      <c r="L2461" s="102">
        <v>2522</v>
      </c>
    </row>
    <row r="2462" spans="1:12" s="106" customFormat="1" x14ac:dyDescent="0.25">
      <c r="A2462" s="98" t="s">
        <v>4524</v>
      </c>
      <c r="B2462" s="99" t="s">
        <v>4525</v>
      </c>
      <c r="C2462" s="100">
        <v>3963</v>
      </c>
      <c r="D2462" s="101">
        <v>0</v>
      </c>
      <c r="E2462" s="102">
        <v>727</v>
      </c>
      <c r="F2462" s="103">
        <v>1916</v>
      </c>
      <c r="G2462" s="101">
        <v>0</v>
      </c>
      <c r="H2462" s="104">
        <v>1266</v>
      </c>
      <c r="I2462" s="100">
        <v>2047</v>
      </c>
      <c r="J2462" s="105">
        <v>93</v>
      </c>
      <c r="K2462" s="101">
        <v>1.0680000000000001</v>
      </c>
      <c r="L2462" s="102">
        <v>7</v>
      </c>
    </row>
    <row r="2463" spans="1:12" s="106" customFormat="1" x14ac:dyDescent="0.25">
      <c r="A2463" s="98" t="s">
        <v>4526</v>
      </c>
      <c r="B2463" s="99" t="s">
        <v>4527</v>
      </c>
      <c r="C2463" s="100">
        <v>1895</v>
      </c>
      <c r="D2463" s="101">
        <v>0</v>
      </c>
      <c r="E2463" s="102">
        <v>1289</v>
      </c>
      <c r="F2463" s="103">
        <v>1817</v>
      </c>
      <c r="G2463" s="101">
        <v>0</v>
      </c>
      <c r="H2463" s="104">
        <v>1310</v>
      </c>
      <c r="I2463" s="100">
        <v>78</v>
      </c>
      <c r="J2463" s="105">
        <v>821</v>
      </c>
      <c r="K2463" s="101">
        <v>4.2999999999999997E-2</v>
      </c>
      <c r="L2463" s="102">
        <v>866</v>
      </c>
    </row>
    <row r="2464" spans="1:12" s="106" customFormat="1" x14ac:dyDescent="0.25">
      <c r="A2464" s="98" t="s">
        <v>4528</v>
      </c>
      <c r="B2464" s="99" t="s">
        <v>1134</v>
      </c>
      <c r="C2464" s="100">
        <v>2053</v>
      </c>
      <c r="D2464" s="101">
        <v>0</v>
      </c>
      <c r="E2464" s="102">
        <v>1221</v>
      </c>
      <c r="F2464" s="103">
        <v>1926</v>
      </c>
      <c r="G2464" s="101">
        <v>0</v>
      </c>
      <c r="H2464" s="104">
        <v>1260</v>
      </c>
      <c r="I2464" s="100">
        <v>127</v>
      </c>
      <c r="J2464" s="105">
        <v>678</v>
      </c>
      <c r="K2464" s="101">
        <v>6.6000000000000003E-2</v>
      </c>
      <c r="L2464" s="102">
        <v>686</v>
      </c>
    </row>
    <row r="2465" spans="1:12" s="106" customFormat="1" x14ac:dyDescent="0.25">
      <c r="A2465" s="98" t="s">
        <v>4529</v>
      </c>
      <c r="B2465" s="99" t="s">
        <v>4530</v>
      </c>
      <c r="C2465" s="100">
        <v>3659</v>
      </c>
      <c r="D2465" s="101">
        <v>0</v>
      </c>
      <c r="E2465" s="102">
        <v>773</v>
      </c>
      <c r="F2465" s="103">
        <v>3662</v>
      </c>
      <c r="G2465" s="101">
        <v>0</v>
      </c>
      <c r="H2465" s="104">
        <v>752</v>
      </c>
      <c r="I2465" s="100">
        <v>-3</v>
      </c>
      <c r="J2465" s="105">
        <v>1308</v>
      </c>
      <c r="K2465" s="101">
        <v>-1E-3</v>
      </c>
      <c r="L2465" s="102">
        <v>1285</v>
      </c>
    </row>
    <row r="2466" spans="1:12" s="106" customFormat="1" x14ac:dyDescent="0.25">
      <c r="A2466" s="98" t="s">
        <v>4531</v>
      </c>
      <c r="B2466" s="99" t="s">
        <v>4532</v>
      </c>
      <c r="C2466" s="100">
        <v>1412</v>
      </c>
      <c r="D2466" s="101">
        <v>0</v>
      </c>
      <c r="E2466" s="102">
        <v>1528</v>
      </c>
      <c r="F2466" s="103">
        <v>1280</v>
      </c>
      <c r="G2466" s="101">
        <v>0</v>
      </c>
      <c r="H2466" s="104">
        <v>1602</v>
      </c>
      <c r="I2466" s="100">
        <v>132</v>
      </c>
      <c r="J2466" s="105">
        <v>668</v>
      </c>
      <c r="K2466" s="101">
        <v>0.10299999999999999</v>
      </c>
      <c r="L2466" s="102">
        <v>471</v>
      </c>
    </row>
    <row r="2467" spans="1:12" s="106" customFormat="1" x14ac:dyDescent="0.25">
      <c r="A2467" s="98" t="s">
        <v>4533</v>
      </c>
      <c r="B2467" s="99" t="s">
        <v>4534</v>
      </c>
      <c r="C2467" s="100">
        <v>1401</v>
      </c>
      <c r="D2467" s="101">
        <v>0</v>
      </c>
      <c r="E2467" s="102">
        <v>1536</v>
      </c>
      <c r="F2467" s="103">
        <v>1353</v>
      </c>
      <c r="G2467" s="101">
        <v>0</v>
      </c>
      <c r="H2467" s="104">
        <v>1547</v>
      </c>
      <c r="I2467" s="100">
        <v>48</v>
      </c>
      <c r="J2467" s="105">
        <v>943</v>
      </c>
      <c r="K2467" s="101">
        <v>3.5000000000000003E-2</v>
      </c>
      <c r="L2467" s="102">
        <v>942</v>
      </c>
    </row>
    <row r="2468" spans="1:12" s="106" customFormat="1" x14ac:dyDescent="0.25">
      <c r="A2468" s="98" t="s">
        <v>4535</v>
      </c>
      <c r="B2468" s="99" t="s">
        <v>4536</v>
      </c>
      <c r="C2468" s="100">
        <v>1211</v>
      </c>
      <c r="D2468" s="101">
        <v>0</v>
      </c>
      <c r="E2468" s="102">
        <v>1660</v>
      </c>
      <c r="F2468" s="103">
        <v>1303</v>
      </c>
      <c r="G2468" s="101">
        <v>0</v>
      </c>
      <c r="H2468" s="104">
        <v>1586</v>
      </c>
      <c r="I2468" s="100">
        <v>-92</v>
      </c>
      <c r="J2468" s="105">
        <v>1974</v>
      </c>
      <c r="K2468" s="101">
        <v>-7.0999999999999994E-2</v>
      </c>
      <c r="L2468" s="102">
        <v>2025</v>
      </c>
    </row>
    <row r="2469" spans="1:12" s="106" customFormat="1" x14ac:dyDescent="0.25">
      <c r="A2469" s="98" t="s">
        <v>4537</v>
      </c>
      <c r="B2469" s="99" t="s">
        <v>4538</v>
      </c>
      <c r="C2469" s="100">
        <v>4480</v>
      </c>
      <c r="D2469" s="101">
        <v>0</v>
      </c>
      <c r="E2469" s="102">
        <v>633</v>
      </c>
      <c r="F2469" s="103">
        <v>4874</v>
      </c>
      <c r="G2469" s="101">
        <v>0</v>
      </c>
      <c r="H2469" s="104">
        <v>561</v>
      </c>
      <c r="I2469" s="100">
        <v>-394</v>
      </c>
      <c r="J2469" s="105">
        <v>2418</v>
      </c>
      <c r="K2469" s="101">
        <v>-8.1000000000000003E-2</v>
      </c>
      <c r="L2469" s="102">
        <v>2104</v>
      </c>
    </row>
    <row r="2470" spans="1:12" s="106" customFormat="1" x14ac:dyDescent="0.25">
      <c r="A2470" s="98" t="s">
        <v>4539</v>
      </c>
      <c r="B2470" s="99" t="s">
        <v>3114</v>
      </c>
      <c r="C2470" s="100">
        <v>5269</v>
      </c>
      <c r="D2470" s="101">
        <v>0</v>
      </c>
      <c r="E2470" s="102">
        <v>536</v>
      </c>
      <c r="F2470" s="103">
        <v>4361</v>
      </c>
      <c r="G2470" s="101">
        <v>0</v>
      </c>
      <c r="H2470" s="104">
        <v>639</v>
      </c>
      <c r="I2470" s="100">
        <v>908</v>
      </c>
      <c r="J2470" s="105">
        <v>229</v>
      </c>
      <c r="K2470" s="101">
        <v>0.20799999999999999</v>
      </c>
      <c r="L2470" s="102">
        <v>187</v>
      </c>
    </row>
    <row r="2471" spans="1:12" s="106" customFormat="1" x14ac:dyDescent="0.25">
      <c r="A2471" s="98" t="s">
        <v>4540</v>
      </c>
      <c r="B2471" s="99" t="s">
        <v>4541</v>
      </c>
      <c r="C2471" s="100">
        <v>684</v>
      </c>
      <c r="D2471" s="101">
        <v>0</v>
      </c>
      <c r="E2471" s="102">
        <v>2041</v>
      </c>
      <c r="F2471" s="103">
        <v>645</v>
      </c>
      <c r="G2471" s="101">
        <v>0</v>
      </c>
      <c r="H2471" s="104">
        <v>2083</v>
      </c>
      <c r="I2471" s="100">
        <v>39</v>
      </c>
      <c r="J2471" s="105">
        <v>985</v>
      </c>
      <c r="K2471" s="101">
        <v>0.06</v>
      </c>
      <c r="L2471" s="102">
        <v>725</v>
      </c>
    </row>
    <row r="2472" spans="1:12" s="106" customFormat="1" x14ac:dyDescent="0.25">
      <c r="A2472" s="98" t="s">
        <v>4542</v>
      </c>
      <c r="B2472" s="99" t="s">
        <v>1370</v>
      </c>
      <c r="C2472" s="100">
        <v>1881</v>
      </c>
      <c r="D2472" s="101">
        <v>0</v>
      </c>
      <c r="E2472" s="102">
        <v>1296</v>
      </c>
      <c r="F2472" s="103">
        <v>1639</v>
      </c>
      <c r="G2472" s="101">
        <v>0</v>
      </c>
      <c r="H2472" s="104">
        <v>1396</v>
      </c>
      <c r="I2472" s="100">
        <v>242</v>
      </c>
      <c r="J2472" s="105">
        <v>486</v>
      </c>
      <c r="K2472" s="101">
        <v>0.14799999999999999</v>
      </c>
      <c r="L2472" s="102">
        <v>306</v>
      </c>
    </row>
    <row r="2473" spans="1:12" s="106" customFormat="1" x14ac:dyDescent="0.25">
      <c r="A2473" s="98" t="s">
        <v>4543</v>
      </c>
      <c r="B2473" s="99" t="s">
        <v>4544</v>
      </c>
      <c r="C2473" s="100">
        <v>836</v>
      </c>
      <c r="D2473" s="101">
        <v>0</v>
      </c>
      <c r="E2473" s="102">
        <v>1921</v>
      </c>
      <c r="F2473" s="103">
        <v>888</v>
      </c>
      <c r="G2473" s="101">
        <v>0</v>
      </c>
      <c r="H2473" s="104">
        <v>1883</v>
      </c>
      <c r="I2473" s="100">
        <v>-52</v>
      </c>
      <c r="J2473" s="105">
        <v>1761</v>
      </c>
      <c r="K2473" s="101">
        <v>-5.8999999999999997E-2</v>
      </c>
      <c r="L2473" s="102">
        <v>1920</v>
      </c>
    </row>
    <row r="2474" spans="1:12" s="106" customFormat="1" x14ac:dyDescent="0.25">
      <c r="A2474" s="98" t="s">
        <v>4545</v>
      </c>
      <c r="B2474" s="99" t="s">
        <v>154</v>
      </c>
      <c r="C2474" s="100">
        <v>1357</v>
      </c>
      <c r="D2474" s="101">
        <v>0</v>
      </c>
      <c r="E2474" s="102">
        <v>1558</v>
      </c>
      <c r="F2474" s="103">
        <v>1345</v>
      </c>
      <c r="G2474" s="101">
        <v>0</v>
      </c>
      <c r="H2474" s="104">
        <v>1555</v>
      </c>
      <c r="I2474" s="100">
        <v>12</v>
      </c>
      <c r="J2474" s="105">
        <v>1173</v>
      </c>
      <c r="K2474" s="101">
        <v>8.9999999999999993E-3</v>
      </c>
      <c r="L2474" s="102">
        <v>1185</v>
      </c>
    </row>
    <row r="2475" spans="1:12" s="106" customFormat="1" x14ac:dyDescent="0.25">
      <c r="A2475" s="98" t="s">
        <v>4546</v>
      </c>
      <c r="B2475" s="99" t="s">
        <v>4547</v>
      </c>
      <c r="C2475" s="100">
        <v>781</v>
      </c>
      <c r="D2475" s="101">
        <v>0</v>
      </c>
      <c r="E2475" s="102">
        <v>1962</v>
      </c>
      <c r="F2475" s="103">
        <v>745</v>
      </c>
      <c r="G2475" s="101">
        <v>0</v>
      </c>
      <c r="H2475" s="104">
        <v>1993</v>
      </c>
      <c r="I2475" s="100">
        <v>36</v>
      </c>
      <c r="J2475" s="105">
        <v>1006</v>
      </c>
      <c r="K2475" s="101">
        <v>4.8000000000000001E-2</v>
      </c>
      <c r="L2475" s="102">
        <v>824</v>
      </c>
    </row>
    <row r="2476" spans="1:12" s="106" customFormat="1" x14ac:dyDescent="0.25">
      <c r="A2476" s="98" t="s">
        <v>4548</v>
      </c>
      <c r="B2476" s="99" t="s">
        <v>3803</v>
      </c>
      <c r="C2476" s="100">
        <v>1339</v>
      </c>
      <c r="D2476" s="101">
        <v>0</v>
      </c>
      <c r="E2476" s="102">
        <v>1571</v>
      </c>
      <c r="F2476" s="103">
        <v>1127</v>
      </c>
      <c r="G2476" s="101">
        <v>0</v>
      </c>
      <c r="H2476" s="104">
        <v>1711</v>
      </c>
      <c r="I2476" s="100">
        <v>212</v>
      </c>
      <c r="J2476" s="105">
        <v>519</v>
      </c>
      <c r="K2476" s="101">
        <v>0.188</v>
      </c>
      <c r="L2476" s="102">
        <v>221</v>
      </c>
    </row>
    <row r="2477" spans="1:12" s="106" customFormat="1" x14ac:dyDescent="0.25">
      <c r="A2477" s="98" t="s">
        <v>4549</v>
      </c>
      <c r="B2477" s="99" t="s">
        <v>4550</v>
      </c>
      <c r="C2477" s="100">
        <v>3828</v>
      </c>
      <c r="D2477" s="101">
        <v>0</v>
      </c>
      <c r="E2477" s="102">
        <v>747</v>
      </c>
      <c r="F2477" s="103">
        <v>2959</v>
      </c>
      <c r="G2477" s="101">
        <v>0</v>
      </c>
      <c r="H2477" s="104">
        <v>916</v>
      </c>
      <c r="I2477" s="100">
        <v>869</v>
      </c>
      <c r="J2477" s="105">
        <v>236</v>
      </c>
      <c r="K2477" s="101">
        <v>0.29399999999999998</v>
      </c>
      <c r="L2477" s="102">
        <v>124</v>
      </c>
    </row>
    <row r="2478" spans="1:12" s="106" customFormat="1" x14ac:dyDescent="0.25">
      <c r="A2478" s="98" t="s">
        <v>4551</v>
      </c>
      <c r="B2478" s="99" t="s">
        <v>4552</v>
      </c>
      <c r="C2478" s="100">
        <v>1014</v>
      </c>
      <c r="D2478" s="101">
        <v>0</v>
      </c>
      <c r="E2478" s="102">
        <v>1788</v>
      </c>
      <c r="F2478" s="103">
        <v>1107</v>
      </c>
      <c r="G2478" s="101">
        <v>0</v>
      </c>
      <c r="H2478" s="104">
        <v>1724</v>
      </c>
      <c r="I2478" s="100">
        <v>-93</v>
      </c>
      <c r="J2478" s="105">
        <v>1986</v>
      </c>
      <c r="K2478" s="101">
        <v>-8.4000000000000005E-2</v>
      </c>
      <c r="L2478" s="102">
        <v>2135</v>
      </c>
    </row>
    <row r="2479" spans="1:12" s="106" customFormat="1" x14ac:dyDescent="0.25">
      <c r="A2479" s="98" t="s">
        <v>4553</v>
      </c>
      <c r="B2479" s="99" t="s">
        <v>4554</v>
      </c>
      <c r="C2479" s="100">
        <v>250</v>
      </c>
      <c r="D2479" s="101">
        <v>0</v>
      </c>
      <c r="E2479" s="102">
        <v>2412</v>
      </c>
      <c r="F2479" s="103">
        <v>243</v>
      </c>
      <c r="G2479" s="101">
        <v>0</v>
      </c>
      <c r="H2479" s="104">
        <v>2432</v>
      </c>
      <c r="I2479" s="100">
        <v>7</v>
      </c>
      <c r="J2479" s="105">
        <v>1213</v>
      </c>
      <c r="K2479" s="101">
        <v>2.9000000000000001E-2</v>
      </c>
      <c r="L2479" s="102">
        <v>994</v>
      </c>
    </row>
    <row r="2480" spans="1:12" s="106" customFormat="1" x14ac:dyDescent="0.25">
      <c r="A2480" s="98" t="s">
        <v>4555</v>
      </c>
      <c r="B2480" s="99" t="s">
        <v>1650</v>
      </c>
      <c r="C2480" s="100">
        <v>4271</v>
      </c>
      <c r="D2480" s="101">
        <v>0</v>
      </c>
      <c r="E2480" s="102">
        <v>671</v>
      </c>
      <c r="F2480" s="103">
        <v>3664</v>
      </c>
      <c r="G2480" s="101">
        <v>0</v>
      </c>
      <c r="H2480" s="104">
        <v>751</v>
      </c>
      <c r="I2480" s="100">
        <v>607</v>
      </c>
      <c r="J2480" s="105">
        <v>275</v>
      </c>
      <c r="K2480" s="101">
        <v>0.16600000000000001</v>
      </c>
      <c r="L2480" s="102">
        <v>260</v>
      </c>
    </row>
    <row r="2481" spans="1:12" s="106" customFormat="1" x14ac:dyDescent="0.25">
      <c r="A2481" s="98" t="s">
        <v>4556</v>
      </c>
      <c r="B2481" s="99" t="s">
        <v>368</v>
      </c>
      <c r="C2481" s="100">
        <v>593</v>
      </c>
      <c r="D2481" s="101">
        <v>0</v>
      </c>
      <c r="E2481" s="102">
        <v>2114</v>
      </c>
      <c r="F2481" s="103">
        <v>669</v>
      </c>
      <c r="G2481" s="101">
        <v>0</v>
      </c>
      <c r="H2481" s="104">
        <v>2063</v>
      </c>
      <c r="I2481" s="100">
        <v>-76</v>
      </c>
      <c r="J2481" s="105">
        <v>1902</v>
      </c>
      <c r="K2481" s="101">
        <v>-0.114</v>
      </c>
      <c r="L2481" s="102">
        <v>2341</v>
      </c>
    </row>
    <row r="2482" spans="1:12" s="106" customFormat="1" x14ac:dyDescent="0.25">
      <c r="A2482" s="98" t="s">
        <v>4557</v>
      </c>
      <c r="B2482" s="99" t="s">
        <v>4558</v>
      </c>
      <c r="C2482" s="100">
        <v>1768</v>
      </c>
      <c r="D2482" s="101">
        <v>0</v>
      </c>
      <c r="E2482" s="102">
        <v>1348</v>
      </c>
      <c r="F2482" s="103">
        <v>1666</v>
      </c>
      <c r="G2482" s="101">
        <v>0</v>
      </c>
      <c r="H2482" s="104">
        <v>1388</v>
      </c>
      <c r="I2482" s="100">
        <v>102</v>
      </c>
      <c r="J2482" s="105">
        <v>741</v>
      </c>
      <c r="K2482" s="101">
        <v>6.0999999999999999E-2</v>
      </c>
      <c r="L2482" s="102">
        <v>717</v>
      </c>
    </row>
    <row r="2483" spans="1:12" s="106" customFormat="1" x14ac:dyDescent="0.25">
      <c r="A2483" s="98" t="s">
        <v>4559</v>
      </c>
      <c r="B2483" s="99" t="s">
        <v>4560</v>
      </c>
      <c r="C2483" s="100">
        <v>173</v>
      </c>
      <c r="D2483" s="101">
        <v>0</v>
      </c>
      <c r="E2483" s="102">
        <v>2489</v>
      </c>
      <c r="F2483" s="103">
        <v>216</v>
      </c>
      <c r="G2483" s="101">
        <v>0</v>
      </c>
      <c r="H2483" s="104">
        <v>2461</v>
      </c>
      <c r="I2483" s="100">
        <v>-43</v>
      </c>
      <c r="J2483" s="105">
        <v>1692</v>
      </c>
      <c r="K2483" s="101">
        <v>-0.19900000000000001</v>
      </c>
      <c r="L2483" s="102">
        <v>2512</v>
      </c>
    </row>
    <row r="2484" spans="1:12" s="106" customFormat="1" x14ac:dyDescent="0.25">
      <c r="A2484" s="98" t="s">
        <v>4561</v>
      </c>
      <c r="B2484" s="99" t="s">
        <v>4562</v>
      </c>
      <c r="C2484" s="100">
        <v>1450</v>
      </c>
      <c r="D2484" s="101">
        <v>0</v>
      </c>
      <c r="E2484" s="102">
        <v>1512</v>
      </c>
      <c r="F2484" s="103">
        <v>1251</v>
      </c>
      <c r="G2484" s="101">
        <v>0</v>
      </c>
      <c r="H2484" s="104">
        <v>1624</v>
      </c>
      <c r="I2484" s="100">
        <v>199</v>
      </c>
      <c r="J2484" s="105">
        <v>535</v>
      </c>
      <c r="K2484" s="101">
        <v>0.159</v>
      </c>
      <c r="L2484" s="102">
        <v>276</v>
      </c>
    </row>
    <row r="2485" spans="1:12" s="106" customFormat="1" x14ac:dyDescent="0.25">
      <c r="A2485" s="98" t="s">
        <v>4563</v>
      </c>
      <c r="B2485" s="99" t="s">
        <v>4564</v>
      </c>
      <c r="C2485" s="100">
        <v>2569</v>
      </c>
      <c r="D2485" s="101">
        <v>0</v>
      </c>
      <c r="E2485" s="102">
        <v>1030</v>
      </c>
      <c r="F2485" s="103">
        <v>2501</v>
      </c>
      <c r="G2485" s="101">
        <v>0</v>
      </c>
      <c r="H2485" s="104">
        <v>1042</v>
      </c>
      <c r="I2485" s="100">
        <v>68</v>
      </c>
      <c r="J2485" s="105">
        <v>855</v>
      </c>
      <c r="K2485" s="101">
        <v>2.7E-2</v>
      </c>
      <c r="L2485" s="102">
        <v>1016</v>
      </c>
    </row>
    <row r="2486" spans="1:12" s="106" customFormat="1" x14ac:dyDescent="0.25">
      <c r="A2486" s="98" t="s">
        <v>4565</v>
      </c>
      <c r="B2486" s="99" t="s">
        <v>4566</v>
      </c>
      <c r="C2486" s="100">
        <v>1341</v>
      </c>
      <c r="D2486" s="101">
        <v>0</v>
      </c>
      <c r="E2486" s="102">
        <v>1569</v>
      </c>
      <c r="F2486" s="103">
        <v>1429</v>
      </c>
      <c r="G2486" s="101">
        <v>0</v>
      </c>
      <c r="H2486" s="104">
        <v>1504</v>
      </c>
      <c r="I2486" s="100">
        <v>-88</v>
      </c>
      <c r="J2486" s="105">
        <v>1961</v>
      </c>
      <c r="K2486" s="101">
        <v>-6.2E-2</v>
      </c>
      <c r="L2486" s="102">
        <v>1947</v>
      </c>
    </row>
    <row r="2487" spans="1:12" s="90" customFormat="1" ht="12.75" x14ac:dyDescent="0.2">
      <c r="A2487" s="91" t="s">
        <v>4567</v>
      </c>
      <c r="B2487" s="90" t="s">
        <v>4568</v>
      </c>
      <c r="C2487" s="92">
        <v>365169</v>
      </c>
      <c r="D2487" s="93">
        <v>2.9000000000000001E-2</v>
      </c>
      <c r="E2487" s="94" t="s">
        <v>10</v>
      </c>
      <c r="F2487" s="95">
        <v>369993</v>
      </c>
      <c r="G2487" s="93">
        <v>0.03</v>
      </c>
      <c r="H2487" s="96" t="s">
        <v>10</v>
      </c>
      <c r="I2487" s="92">
        <v>-4824</v>
      </c>
      <c r="J2487" s="97" t="s">
        <v>10</v>
      </c>
      <c r="K2487" s="93">
        <v>-1.2999999999999999E-2</v>
      </c>
      <c r="L2487" s="94" t="s">
        <v>10</v>
      </c>
    </row>
    <row r="2488" spans="1:12" s="106" customFormat="1" x14ac:dyDescent="0.25">
      <c r="A2488" s="98" t="s">
        <v>4569</v>
      </c>
      <c r="B2488" s="99" t="s">
        <v>4570</v>
      </c>
      <c r="C2488" s="100">
        <v>172</v>
      </c>
      <c r="D2488" s="101">
        <v>0</v>
      </c>
      <c r="E2488" s="102">
        <v>2490</v>
      </c>
      <c r="F2488" s="103">
        <v>221</v>
      </c>
      <c r="G2488" s="101">
        <v>0</v>
      </c>
      <c r="H2488" s="104">
        <v>2456</v>
      </c>
      <c r="I2488" s="100">
        <v>-49</v>
      </c>
      <c r="J2488" s="105">
        <v>1743</v>
      </c>
      <c r="K2488" s="101">
        <v>-0.222</v>
      </c>
      <c r="L2488" s="102">
        <v>2536</v>
      </c>
    </row>
    <row r="2489" spans="1:12" s="106" customFormat="1" x14ac:dyDescent="0.25">
      <c r="A2489" s="98" t="s">
        <v>4571</v>
      </c>
      <c r="B2489" s="99" t="s">
        <v>854</v>
      </c>
      <c r="C2489" s="100">
        <v>8164</v>
      </c>
      <c r="D2489" s="101">
        <v>1E-3</v>
      </c>
      <c r="E2489" s="102">
        <v>323</v>
      </c>
      <c r="F2489" s="103">
        <v>8002</v>
      </c>
      <c r="G2489" s="101">
        <v>1E-3</v>
      </c>
      <c r="H2489" s="104">
        <v>307</v>
      </c>
      <c r="I2489" s="100">
        <v>162</v>
      </c>
      <c r="J2489" s="105">
        <v>601</v>
      </c>
      <c r="K2489" s="101">
        <v>0.02</v>
      </c>
      <c r="L2489" s="102">
        <v>1074</v>
      </c>
    </row>
    <row r="2490" spans="1:12" s="106" customFormat="1" x14ac:dyDescent="0.25">
      <c r="A2490" s="98" t="s">
        <v>4572</v>
      </c>
      <c r="B2490" s="99" t="s">
        <v>4573</v>
      </c>
      <c r="C2490" s="100">
        <v>5157</v>
      </c>
      <c r="D2490" s="101">
        <v>0</v>
      </c>
      <c r="E2490" s="102">
        <v>551</v>
      </c>
      <c r="F2490" s="103">
        <v>5667</v>
      </c>
      <c r="G2490" s="101">
        <v>0</v>
      </c>
      <c r="H2490" s="104">
        <v>471</v>
      </c>
      <c r="I2490" s="100">
        <v>-510</v>
      </c>
      <c r="J2490" s="105">
        <v>2462</v>
      </c>
      <c r="K2490" s="101">
        <v>-0.09</v>
      </c>
      <c r="L2490" s="102">
        <v>2179</v>
      </c>
    </row>
    <row r="2491" spans="1:12" s="106" customFormat="1" x14ac:dyDescent="0.25">
      <c r="A2491" s="98" t="s">
        <v>4574</v>
      </c>
      <c r="B2491" s="99" t="s">
        <v>4575</v>
      </c>
      <c r="C2491" s="100">
        <v>370</v>
      </c>
      <c r="D2491" s="101">
        <v>0</v>
      </c>
      <c r="E2491" s="102">
        <v>2314</v>
      </c>
      <c r="F2491" s="103">
        <v>407</v>
      </c>
      <c r="G2491" s="101">
        <v>0</v>
      </c>
      <c r="H2491" s="104">
        <v>2298</v>
      </c>
      <c r="I2491" s="100">
        <v>-37</v>
      </c>
      <c r="J2491" s="105">
        <v>1649</v>
      </c>
      <c r="K2491" s="101">
        <v>-9.0999999999999998E-2</v>
      </c>
      <c r="L2491" s="102">
        <v>2189</v>
      </c>
    </row>
    <row r="2492" spans="1:12" s="106" customFormat="1" x14ac:dyDescent="0.25">
      <c r="A2492" s="98" t="s">
        <v>4576</v>
      </c>
      <c r="B2492" s="99" t="s">
        <v>4577</v>
      </c>
      <c r="C2492" s="100">
        <v>1011</v>
      </c>
      <c r="D2492" s="101">
        <v>0</v>
      </c>
      <c r="E2492" s="102">
        <v>1789</v>
      </c>
      <c r="F2492" s="103">
        <v>820</v>
      </c>
      <c r="G2492" s="101">
        <v>0</v>
      </c>
      <c r="H2492" s="104">
        <v>1943</v>
      </c>
      <c r="I2492" s="100">
        <v>191</v>
      </c>
      <c r="J2492" s="105">
        <v>554</v>
      </c>
      <c r="K2492" s="101">
        <v>0.23300000000000001</v>
      </c>
      <c r="L2492" s="102">
        <v>165</v>
      </c>
    </row>
    <row r="2493" spans="1:12" s="106" customFormat="1" x14ac:dyDescent="0.25">
      <c r="A2493" s="98" t="s">
        <v>4578</v>
      </c>
      <c r="B2493" s="99" t="s">
        <v>1665</v>
      </c>
      <c r="C2493" s="100">
        <v>2348</v>
      </c>
      <c r="D2493" s="101">
        <v>0</v>
      </c>
      <c r="E2493" s="102">
        <v>1119</v>
      </c>
      <c r="F2493" s="103">
        <v>2458</v>
      </c>
      <c r="G2493" s="101">
        <v>0</v>
      </c>
      <c r="H2493" s="104">
        <v>1056</v>
      </c>
      <c r="I2493" s="100">
        <v>-110</v>
      </c>
      <c r="J2493" s="105">
        <v>2056</v>
      </c>
      <c r="K2493" s="101">
        <v>-4.4999999999999998E-2</v>
      </c>
      <c r="L2493" s="102">
        <v>1777</v>
      </c>
    </row>
    <row r="2494" spans="1:12" s="106" customFormat="1" x14ac:dyDescent="0.25">
      <c r="A2494" s="98" t="s">
        <v>4579</v>
      </c>
      <c r="B2494" s="99" t="s">
        <v>4580</v>
      </c>
      <c r="C2494" s="100">
        <v>465</v>
      </c>
      <c r="D2494" s="101">
        <v>0</v>
      </c>
      <c r="E2494" s="102">
        <v>2229</v>
      </c>
      <c r="F2494" s="103">
        <v>501</v>
      </c>
      <c r="G2494" s="101">
        <v>0</v>
      </c>
      <c r="H2494" s="104">
        <v>2212</v>
      </c>
      <c r="I2494" s="100">
        <v>-36</v>
      </c>
      <c r="J2494" s="105">
        <v>1640</v>
      </c>
      <c r="K2494" s="101">
        <v>-7.1999999999999995E-2</v>
      </c>
      <c r="L2494" s="102">
        <v>2034</v>
      </c>
    </row>
    <row r="2495" spans="1:12" s="106" customFormat="1" x14ac:dyDescent="0.25">
      <c r="A2495" s="98" t="s">
        <v>4581</v>
      </c>
      <c r="B2495" s="99" t="s">
        <v>4582</v>
      </c>
      <c r="C2495" s="100">
        <v>2250</v>
      </c>
      <c r="D2495" s="101">
        <v>0</v>
      </c>
      <c r="E2495" s="102">
        <v>1152</v>
      </c>
      <c r="F2495" s="103">
        <v>2403</v>
      </c>
      <c r="G2495" s="101">
        <v>0</v>
      </c>
      <c r="H2495" s="104">
        <v>1072</v>
      </c>
      <c r="I2495" s="100">
        <v>-153</v>
      </c>
      <c r="J2495" s="105">
        <v>2200</v>
      </c>
      <c r="K2495" s="101">
        <v>-6.4000000000000001E-2</v>
      </c>
      <c r="L2495" s="102">
        <v>1960</v>
      </c>
    </row>
    <row r="2496" spans="1:12" s="106" customFormat="1" x14ac:dyDescent="0.25">
      <c r="A2496" s="98" t="s">
        <v>4583</v>
      </c>
      <c r="B2496" s="99" t="s">
        <v>4584</v>
      </c>
      <c r="C2496" s="100">
        <v>2686</v>
      </c>
      <c r="D2496" s="101">
        <v>0</v>
      </c>
      <c r="E2496" s="102">
        <v>996</v>
      </c>
      <c r="F2496" s="103">
        <v>2497</v>
      </c>
      <c r="G2496" s="101">
        <v>0</v>
      </c>
      <c r="H2496" s="104">
        <v>1045</v>
      </c>
      <c r="I2496" s="100">
        <v>189</v>
      </c>
      <c r="J2496" s="105">
        <v>555</v>
      </c>
      <c r="K2496" s="101">
        <v>7.5999999999999998E-2</v>
      </c>
      <c r="L2496" s="102">
        <v>613</v>
      </c>
    </row>
    <row r="2497" spans="1:12" s="106" customFormat="1" x14ac:dyDescent="0.25">
      <c r="A2497" s="98" t="s">
        <v>4585</v>
      </c>
      <c r="B2497" s="99" t="s">
        <v>4586</v>
      </c>
      <c r="C2497" s="100">
        <v>2688</v>
      </c>
      <c r="D2497" s="101">
        <v>0</v>
      </c>
      <c r="E2497" s="102">
        <v>995</v>
      </c>
      <c r="F2497" s="103">
        <v>2991</v>
      </c>
      <c r="G2497" s="101">
        <v>0</v>
      </c>
      <c r="H2497" s="104">
        <v>903</v>
      </c>
      <c r="I2497" s="100">
        <v>-303</v>
      </c>
      <c r="J2497" s="105">
        <v>2365</v>
      </c>
      <c r="K2497" s="101">
        <v>-0.10100000000000001</v>
      </c>
      <c r="L2497" s="102">
        <v>2260</v>
      </c>
    </row>
    <row r="2498" spans="1:12" s="106" customFormat="1" x14ac:dyDescent="0.25">
      <c r="A2498" s="98" t="s">
        <v>4587</v>
      </c>
      <c r="B2498" s="99" t="s">
        <v>2027</v>
      </c>
      <c r="C2498" s="100">
        <v>14502</v>
      </c>
      <c r="D2498" s="101">
        <v>1E-3</v>
      </c>
      <c r="E2498" s="102">
        <v>157</v>
      </c>
      <c r="F2498" s="103">
        <v>14726</v>
      </c>
      <c r="G2498" s="101">
        <v>1E-3</v>
      </c>
      <c r="H2498" s="104">
        <v>133</v>
      </c>
      <c r="I2498" s="100">
        <v>-224</v>
      </c>
      <c r="J2498" s="105">
        <v>2299</v>
      </c>
      <c r="K2498" s="101">
        <v>-1.4999999999999999E-2</v>
      </c>
      <c r="L2498" s="102">
        <v>1450</v>
      </c>
    </row>
    <row r="2499" spans="1:12" s="106" customFormat="1" x14ac:dyDescent="0.25">
      <c r="A2499" s="98" t="s">
        <v>4588</v>
      </c>
      <c r="B2499" s="99" t="s">
        <v>4589</v>
      </c>
      <c r="C2499" s="100">
        <v>120</v>
      </c>
      <c r="D2499" s="101">
        <v>0</v>
      </c>
      <c r="E2499" s="102">
        <v>2525</v>
      </c>
      <c r="F2499" s="103">
        <v>165</v>
      </c>
      <c r="G2499" s="101">
        <v>0</v>
      </c>
      <c r="H2499" s="104">
        <v>2497</v>
      </c>
      <c r="I2499" s="100">
        <v>-45</v>
      </c>
      <c r="J2499" s="105">
        <v>1704</v>
      </c>
      <c r="K2499" s="101">
        <v>-0.27300000000000002</v>
      </c>
      <c r="L2499" s="102">
        <v>2554</v>
      </c>
    </row>
    <row r="2500" spans="1:12" s="106" customFormat="1" x14ac:dyDescent="0.25">
      <c r="A2500" s="98" t="s">
        <v>4590</v>
      </c>
      <c r="B2500" s="99" t="s">
        <v>1144</v>
      </c>
      <c r="C2500" s="100">
        <v>2403</v>
      </c>
      <c r="D2500" s="101">
        <v>0</v>
      </c>
      <c r="E2500" s="102">
        <v>1093</v>
      </c>
      <c r="F2500" s="103">
        <v>2442</v>
      </c>
      <c r="G2500" s="101">
        <v>0</v>
      </c>
      <c r="H2500" s="104">
        <v>1062</v>
      </c>
      <c r="I2500" s="100">
        <v>-39</v>
      </c>
      <c r="J2500" s="105">
        <v>1666</v>
      </c>
      <c r="K2500" s="101">
        <v>-1.6E-2</v>
      </c>
      <c r="L2500" s="102">
        <v>1460</v>
      </c>
    </row>
    <row r="2501" spans="1:12" s="106" customFormat="1" x14ac:dyDescent="0.25">
      <c r="A2501" s="98" t="s">
        <v>4591</v>
      </c>
      <c r="B2501" s="99" t="s">
        <v>4592</v>
      </c>
      <c r="C2501" s="100">
        <v>7963</v>
      </c>
      <c r="D2501" s="101">
        <v>1E-3</v>
      </c>
      <c r="E2501" s="102">
        <v>330</v>
      </c>
      <c r="F2501" s="103">
        <v>7781</v>
      </c>
      <c r="G2501" s="101">
        <v>1E-3</v>
      </c>
      <c r="H2501" s="104">
        <v>315</v>
      </c>
      <c r="I2501" s="100">
        <v>182</v>
      </c>
      <c r="J2501" s="105">
        <v>568</v>
      </c>
      <c r="K2501" s="101">
        <v>2.3E-2</v>
      </c>
      <c r="L2501" s="102">
        <v>1048</v>
      </c>
    </row>
    <row r="2502" spans="1:12" s="106" customFormat="1" x14ac:dyDescent="0.25">
      <c r="A2502" s="98" t="s">
        <v>4593</v>
      </c>
      <c r="B2502" s="99" t="s">
        <v>4594</v>
      </c>
      <c r="C2502" s="100">
        <v>674</v>
      </c>
      <c r="D2502" s="101">
        <v>0</v>
      </c>
      <c r="E2502" s="102">
        <v>2050</v>
      </c>
      <c r="F2502" s="103">
        <v>742</v>
      </c>
      <c r="G2502" s="101">
        <v>0</v>
      </c>
      <c r="H2502" s="104">
        <v>1998</v>
      </c>
      <c r="I2502" s="100">
        <v>-68</v>
      </c>
      <c r="J2502" s="105">
        <v>1867</v>
      </c>
      <c r="K2502" s="101">
        <v>-9.1999999999999998E-2</v>
      </c>
      <c r="L2502" s="102">
        <v>2193</v>
      </c>
    </row>
    <row r="2503" spans="1:12" s="106" customFormat="1" x14ac:dyDescent="0.25">
      <c r="A2503" s="98" t="s">
        <v>4595</v>
      </c>
      <c r="B2503" s="99" t="s">
        <v>4596</v>
      </c>
      <c r="C2503" s="100">
        <v>917</v>
      </c>
      <c r="D2503" s="101">
        <v>0</v>
      </c>
      <c r="E2503" s="102">
        <v>1859</v>
      </c>
      <c r="F2503" s="103">
        <v>895</v>
      </c>
      <c r="G2503" s="101">
        <v>0</v>
      </c>
      <c r="H2503" s="104">
        <v>1878</v>
      </c>
      <c r="I2503" s="100">
        <v>22</v>
      </c>
      <c r="J2503" s="105">
        <v>1090</v>
      </c>
      <c r="K2503" s="101">
        <v>2.5000000000000001E-2</v>
      </c>
      <c r="L2503" s="102">
        <v>1031</v>
      </c>
    </row>
    <row r="2504" spans="1:12" s="106" customFormat="1" x14ac:dyDescent="0.25">
      <c r="A2504" s="98" t="s">
        <v>4597</v>
      </c>
      <c r="B2504" s="99" t="s">
        <v>1899</v>
      </c>
      <c r="C2504" s="100">
        <v>2424</v>
      </c>
      <c r="D2504" s="101">
        <v>0</v>
      </c>
      <c r="E2504" s="102">
        <v>1085</v>
      </c>
      <c r="F2504" s="103">
        <v>2536</v>
      </c>
      <c r="G2504" s="101">
        <v>0</v>
      </c>
      <c r="H2504" s="104">
        <v>1028</v>
      </c>
      <c r="I2504" s="100">
        <v>-112</v>
      </c>
      <c r="J2504" s="105">
        <v>2061</v>
      </c>
      <c r="K2504" s="101">
        <v>-4.3999999999999997E-2</v>
      </c>
      <c r="L2504" s="102">
        <v>1768</v>
      </c>
    </row>
    <row r="2505" spans="1:12" s="106" customFormat="1" x14ac:dyDescent="0.25">
      <c r="A2505" s="98" t="s">
        <v>4598</v>
      </c>
      <c r="B2505" s="99" t="s">
        <v>4599</v>
      </c>
      <c r="C2505" s="100">
        <v>14892</v>
      </c>
      <c r="D2505" s="101">
        <v>1E-3</v>
      </c>
      <c r="E2505" s="102">
        <v>151</v>
      </c>
      <c r="F2505" s="103">
        <v>15889</v>
      </c>
      <c r="G2505" s="101">
        <v>1E-3</v>
      </c>
      <c r="H2505" s="104">
        <v>118</v>
      </c>
      <c r="I2505" s="100">
        <v>-997</v>
      </c>
      <c r="J2505" s="105">
        <v>2538</v>
      </c>
      <c r="K2505" s="101">
        <v>-6.3E-2</v>
      </c>
      <c r="L2505" s="102">
        <v>1954</v>
      </c>
    </row>
    <row r="2506" spans="1:12" s="106" customFormat="1" x14ac:dyDescent="0.25">
      <c r="A2506" s="98" t="s">
        <v>4600</v>
      </c>
      <c r="B2506" s="99" t="s">
        <v>3339</v>
      </c>
      <c r="C2506" s="100">
        <v>43241</v>
      </c>
      <c r="D2506" s="101">
        <v>3.0000000000000001E-3</v>
      </c>
      <c r="E2506" s="102">
        <v>21</v>
      </c>
      <c r="F2506" s="103">
        <v>40721</v>
      </c>
      <c r="G2506" s="101">
        <v>3.0000000000000001E-3</v>
      </c>
      <c r="H2506" s="104">
        <v>23</v>
      </c>
      <c r="I2506" s="100">
        <v>2520</v>
      </c>
      <c r="J2506" s="105">
        <v>66</v>
      </c>
      <c r="K2506" s="101">
        <v>6.2E-2</v>
      </c>
      <c r="L2506" s="102">
        <v>710</v>
      </c>
    </row>
    <row r="2507" spans="1:12" s="106" customFormat="1" x14ac:dyDescent="0.25">
      <c r="A2507" s="98" t="s">
        <v>4601</v>
      </c>
      <c r="B2507" s="99" t="s">
        <v>4602</v>
      </c>
      <c r="C2507" s="100">
        <v>291</v>
      </c>
      <c r="D2507" s="101">
        <v>0</v>
      </c>
      <c r="E2507" s="102">
        <v>2381</v>
      </c>
      <c r="F2507" s="103">
        <v>329</v>
      </c>
      <c r="G2507" s="101">
        <v>0</v>
      </c>
      <c r="H2507" s="104">
        <v>2361</v>
      </c>
      <c r="I2507" s="100">
        <v>-38</v>
      </c>
      <c r="J2507" s="105">
        <v>1661</v>
      </c>
      <c r="K2507" s="101">
        <v>-0.11600000000000001</v>
      </c>
      <c r="L2507" s="102">
        <v>2346</v>
      </c>
    </row>
    <row r="2508" spans="1:12" s="106" customFormat="1" x14ac:dyDescent="0.25">
      <c r="A2508" s="98" t="s">
        <v>4603</v>
      </c>
      <c r="B2508" s="99" t="s">
        <v>4604</v>
      </c>
      <c r="C2508" s="100">
        <v>500</v>
      </c>
      <c r="D2508" s="101">
        <v>0</v>
      </c>
      <c r="E2508" s="102">
        <v>2197</v>
      </c>
      <c r="F2508" s="103">
        <v>513</v>
      </c>
      <c r="G2508" s="101">
        <v>0</v>
      </c>
      <c r="H2508" s="104">
        <v>2202</v>
      </c>
      <c r="I2508" s="100">
        <v>-13</v>
      </c>
      <c r="J2508" s="105">
        <v>1421</v>
      </c>
      <c r="K2508" s="101">
        <v>-2.5000000000000001E-2</v>
      </c>
      <c r="L2508" s="102">
        <v>1560</v>
      </c>
    </row>
    <row r="2509" spans="1:12" s="106" customFormat="1" x14ac:dyDescent="0.25">
      <c r="A2509" s="98" t="s">
        <v>4605</v>
      </c>
      <c r="B2509" s="99" t="s">
        <v>4606</v>
      </c>
      <c r="C2509" s="100">
        <v>3973</v>
      </c>
      <c r="D2509" s="101">
        <v>0</v>
      </c>
      <c r="E2509" s="102">
        <v>726</v>
      </c>
      <c r="F2509" s="103">
        <v>4366</v>
      </c>
      <c r="G2509" s="101">
        <v>0</v>
      </c>
      <c r="H2509" s="104">
        <v>638</v>
      </c>
      <c r="I2509" s="100">
        <v>-393</v>
      </c>
      <c r="J2509" s="105">
        <v>2416</v>
      </c>
      <c r="K2509" s="101">
        <v>-0.09</v>
      </c>
      <c r="L2509" s="102">
        <v>2179</v>
      </c>
    </row>
    <row r="2510" spans="1:12" s="106" customFormat="1" x14ac:dyDescent="0.25">
      <c r="A2510" s="98" t="s">
        <v>4607</v>
      </c>
      <c r="B2510" s="99" t="s">
        <v>4608</v>
      </c>
      <c r="C2510" s="100">
        <v>9654</v>
      </c>
      <c r="D2510" s="101">
        <v>1E-3</v>
      </c>
      <c r="E2510" s="102">
        <v>265</v>
      </c>
      <c r="F2510" s="103">
        <v>10654</v>
      </c>
      <c r="G2510" s="101">
        <v>1E-3</v>
      </c>
      <c r="H2510" s="104">
        <v>216</v>
      </c>
      <c r="I2510" s="100">
        <v>-1000</v>
      </c>
      <c r="J2510" s="105">
        <v>2539</v>
      </c>
      <c r="K2510" s="101">
        <v>-9.4E-2</v>
      </c>
      <c r="L2510" s="102">
        <v>2212</v>
      </c>
    </row>
    <row r="2511" spans="1:12" s="106" customFormat="1" x14ac:dyDescent="0.25">
      <c r="A2511" s="98" t="s">
        <v>4609</v>
      </c>
      <c r="B2511" s="99" t="s">
        <v>4610</v>
      </c>
      <c r="C2511" s="100">
        <v>8338</v>
      </c>
      <c r="D2511" s="101">
        <v>1E-3</v>
      </c>
      <c r="E2511" s="102">
        <v>311</v>
      </c>
      <c r="F2511" s="103">
        <v>8994</v>
      </c>
      <c r="G2511" s="101">
        <v>1E-3</v>
      </c>
      <c r="H2511" s="104">
        <v>269</v>
      </c>
      <c r="I2511" s="100">
        <v>-656</v>
      </c>
      <c r="J2511" s="105">
        <v>2496</v>
      </c>
      <c r="K2511" s="101">
        <v>-7.2999999999999995E-2</v>
      </c>
      <c r="L2511" s="102">
        <v>2042</v>
      </c>
    </row>
    <row r="2512" spans="1:12" s="106" customFormat="1" x14ac:dyDescent="0.25">
      <c r="A2512" s="98" t="s">
        <v>4611</v>
      </c>
      <c r="B2512" s="99" t="s">
        <v>4612</v>
      </c>
      <c r="C2512" s="100">
        <v>167</v>
      </c>
      <c r="D2512" s="101">
        <v>0</v>
      </c>
      <c r="E2512" s="102">
        <v>2493</v>
      </c>
      <c r="F2512" s="103">
        <v>185</v>
      </c>
      <c r="G2512" s="101">
        <v>0</v>
      </c>
      <c r="H2512" s="104">
        <v>2484</v>
      </c>
      <c r="I2512" s="100">
        <v>-18</v>
      </c>
      <c r="J2512" s="105">
        <v>1476</v>
      </c>
      <c r="K2512" s="101">
        <v>-9.7000000000000003E-2</v>
      </c>
      <c r="L2512" s="102">
        <v>2231</v>
      </c>
    </row>
    <row r="2513" spans="1:12" s="106" customFormat="1" x14ac:dyDescent="0.25">
      <c r="A2513" s="98" t="s">
        <v>4613</v>
      </c>
      <c r="B2513" s="99" t="s">
        <v>4614</v>
      </c>
      <c r="C2513" s="100">
        <v>1573</v>
      </c>
      <c r="D2513" s="101">
        <v>0</v>
      </c>
      <c r="E2513" s="102">
        <v>1435</v>
      </c>
      <c r="F2513" s="103">
        <v>1695</v>
      </c>
      <c r="G2513" s="101">
        <v>0</v>
      </c>
      <c r="H2513" s="104">
        <v>1372</v>
      </c>
      <c r="I2513" s="100">
        <v>-122</v>
      </c>
      <c r="J2513" s="105">
        <v>2108</v>
      </c>
      <c r="K2513" s="101">
        <v>-7.1999999999999995E-2</v>
      </c>
      <c r="L2513" s="102">
        <v>2034</v>
      </c>
    </row>
    <row r="2514" spans="1:12" s="106" customFormat="1" x14ac:dyDescent="0.25">
      <c r="A2514" s="98" t="s">
        <v>4615</v>
      </c>
      <c r="B2514" s="99" t="s">
        <v>4616</v>
      </c>
      <c r="C2514" s="100">
        <v>6603</v>
      </c>
      <c r="D2514" s="101">
        <v>1E-3</v>
      </c>
      <c r="E2514" s="102">
        <v>425</v>
      </c>
      <c r="F2514" s="103">
        <v>6973</v>
      </c>
      <c r="G2514" s="101">
        <v>1E-3</v>
      </c>
      <c r="H2514" s="104">
        <v>363</v>
      </c>
      <c r="I2514" s="100">
        <v>-370</v>
      </c>
      <c r="J2514" s="105">
        <v>2410</v>
      </c>
      <c r="K2514" s="101">
        <v>-5.2999999999999999E-2</v>
      </c>
      <c r="L2514" s="102">
        <v>1864</v>
      </c>
    </row>
    <row r="2515" spans="1:12" s="106" customFormat="1" x14ac:dyDescent="0.25">
      <c r="A2515" s="98" t="s">
        <v>4617</v>
      </c>
      <c r="B2515" s="99" t="s">
        <v>4618</v>
      </c>
      <c r="C2515" s="100">
        <v>11761</v>
      </c>
      <c r="D2515" s="101">
        <v>1E-3</v>
      </c>
      <c r="E2515" s="102">
        <v>204</v>
      </c>
      <c r="F2515" s="103">
        <v>12608</v>
      </c>
      <c r="G2515" s="101">
        <v>1E-3</v>
      </c>
      <c r="H2515" s="104">
        <v>168</v>
      </c>
      <c r="I2515" s="100">
        <v>-847</v>
      </c>
      <c r="J2515" s="105">
        <v>2520</v>
      </c>
      <c r="K2515" s="101">
        <v>-6.7000000000000004E-2</v>
      </c>
      <c r="L2515" s="102">
        <v>1987</v>
      </c>
    </row>
    <row r="2516" spans="1:12" s="106" customFormat="1" x14ac:dyDescent="0.25">
      <c r="A2516" s="98" t="s">
        <v>4619</v>
      </c>
      <c r="B2516" s="99" t="s">
        <v>4620</v>
      </c>
      <c r="C2516" s="100">
        <v>2382</v>
      </c>
      <c r="D2516" s="101">
        <v>0</v>
      </c>
      <c r="E2516" s="102">
        <v>1102</v>
      </c>
      <c r="F2516" s="103">
        <v>2301</v>
      </c>
      <c r="G2516" s="101">
        <v>0</v>
      </c>
      <c r="H2516" s="104">
        <v>1109</v>
      </c>
      <c r="I2516" s="100">
        <v>81</v>
      </c>
      <c r="J2516" s="105">
        <v>812</v>
      </c>
      <c r="K2516" s="101">
        <v>3.5000000000000003E-2</v>
      </c>
      <c r="L2516" s="102">
        <v>942</v>
      </c>
    </row>
    <row r="2517" spans="1:12" s="106" customFormat="1" x14ac:dyDescent="0.25">
      <c r="A2517" s="98" t="s">
        <v>4621</v>
      </c>
      <c r="B2517" s="99" t="s">
        <v>4622</v>
      </c>
      <c r="C2517" s="100">
        <v>397</v>
      </c>
      <c r="D2517" s="101">
        <v>0</v>
      </c>
      <c r="E2517" s="102">
        <v>2289</v>
      </c>
      <c r="F2517" s="103">
        <v>510</v>
      </c>
      <c r="G2517" s="101">
        <v>0</v>
      </c>
      <c r="H2517" s="104">
        <v>2205</v>
      </c>
      <c r="I2517" s="100">
        <v>-113</v>
      </c>
      <c r="J2517" s="105">
        <v>2067</v>
      </c>
      <c r="K2517" s="101">
        <v>-0.222</v>
      </c>
      <c r="L2517" s="102">
        <v>2536</v>
      </c>
    </row>
    <row r="2518" spans="1:12" s="106" customFormat="1" x14ac:dyDescent="0.25">
      <c r="A2518" s="98" t="s">
        <v>4623</v>
      </c>
      <c r="B2518" s="99" t="s">
        <v>4624</v>
      </c>
      <c r="C2518" s="100">
        <v>3239</v>
      </c>
      <c r="D2518" s="101">
        <v>0</v>
      </c>
      <c r="E2518" s="102">
        <v>856</v>
      </c>
      <c r="F2518" s="103">
        <v>2796</v>
      </c>
      <c r="G2518" s="101">
        <v>0</v>
      </c>
      <c r="H2518" s="104">
        <v>951</v>
      </c>
      <c r="I2518" s="100">
        <v>443</v>
      </c>
      <c r="J2518" s="105">
        <v>342</v>
      </c>
      <c r="K2518" s="101">
        <v>0.158</v>
      </c>
      <c r="L2518" s="102">
        <v>279</v>
      </c>
    </row>
    <row r="2519" spans="1:12" s="106" customFormat="1" x14ac:dyDescent="0.25">
      <c r="A2519" s="98" t="s">
        <v>4625</v>
      </c>
      <c r="B2519" s="99" t="s">
        <v>4626</v>
      </c>
      <c r="C2519" s="100">
        <v>7720</v>
      </c>
      <c r="D2519" s="101">
        <v>1E-3</v>
      </c>
      <c r="E2519" s="102">
        <v>346</v>
      </c>
      <c r="F2519" s="103">
        <v>8669</v>
      </c>
      <c r="G2519" s="101">
        <v>1E-3</v>
      </c>
      <c r="H2519" s="104">
        <v>281</v>
      </c>
      <c r="I2519" s="100">
        <v>-949</v>
      </c>
      <c r="J2519" s="105">
        <v>2535</v>
      </c>
      <c r="K2519" s="101">
        <v>-0.109</v>
      </c>
      <c r="L2519" s="102">
        <v>2316</v>
      </c>
    </row>
    <row r="2520" spans="1:12" s="106" customFormat="1" x14ac:dyDescent="0.25">
      <c r="A2520" s="98" t="s">
        <v>4627</v>
      </c>
      <c r="B2520" s="99" t="s">
        <v>4628</v>
      </c>
      <c r="C2520" s="100">
        <v>4454</v>
      </c>
      <c r="D2520" s="101">
        <v>0</v>
      </c>
      <c r="E2520" s="102">
        <v>639</v>
      </c>
      <c r="F2520" s="103">
        <v>4728</v>
      </c>
      <c r="G2520" s="101">
        <v>0</v>
      </c>
      <c r="H2520" s="104">
        <v>580</v>
      </c>
      <c r="I2520" s="100">
        <v>-274</v>
      </c>
      <c r="J2520" s="105">
        <v>2345</v>
      </c>
      <c r="K2520" s="101">
        <v>-5.8000000000000003E-2</v>
      </c>
      <c r="L2520" s="102">
        <v>1910</v>
      </c>
    </row>
    <row r="2521" spans="1:12" s="106" customFormat="1" x14ac:dyDescent="0.25">
      <c r="A2521" s="98" t="s">
        <v>4629</v>
      </c>
      <c r="B2521" s="99" t="s">
        <v>154</v>
      </c>
      <c r="C2521" s="100">
        <v>10911</v>
      </c>
      <c r="D2521" s="101">
        <v>1E-3</v>
      </c>
      <c r="E2521" s="102">
        <v>224</v>
      </c>
      <c r="F2521" s="103">
        <v>11153</v>
      </c>
      <c r="G2521" s="101">
        <v>1E-3</v>
      </c>
      <c r="H2521" s="104">
        <v>205</v>
      </c>
      <c r="I2521" s="100">
        <v>-242</v>
      </c>
      <c r="J2521" s="105">
        <v>2316</v>
      </c>
      <c r="K2521" s="101">
        <v>-2.1999999999999999E-2</v>
      </c>
      <c r="L2521" s="102">
        <v>1526</v>
      </c>
    </row>
    <row r="2522" spans="1:12" s="106" customFormat="1" x14ac:dyDescent="0.25">
      <c r="A2522" s="98" t="s">
        <v>4630</v>
      </c>
      <c r="B2522" s="99" t="s">
        <v>4631</v>
      </c>
      <c r="C2522" s="100">
        <v>20079</v>
      </c>
      <c r="D2522" s="101">
        <v>2E-3</v>
      </c>
      <c r="E2522" s="102">
        <v>84</v>
      </c>
      <c r="F2522" s="103">
        <v>18872</v>
      </c>
      <c r="G2522" s="101">
        <v>2E-3</v>
      </c>
      <c r="H2522" s="104">
        <v>84</v>
      </c>
      <c r="I2522" s="100">
        <v>1207</v>
      </c>
      <c r="J2522" s="105">
        <v>176</v>
      </c>
      <c r="K2522" s="101">
        <v>6.4000000000000001E-2</v>
      </c>
      <c r="L2522" s="102">
        <v>698</v>
      </c>
    </row>
    <row r="2523" spans="1:12" s="106" customFormat="1" x14ac:dyDescent="0.25">
      <c r="A2523" s="98" t="s">
        <v>4632</v>
      </c>
      <c r="B2523" s="99" t="s">
        <v>4633</v>
      </c>
      <c r="C2523" s="100">
        <v>560</v>
      </c>
      <c r="D2523" s="101">
        <v>0</v>
      </c>
      <c r="E2523" s="102">
        <v>2134</v>
      </c>
      <c r="F2523" s="103">
        <v>595</v>
      </c>
      <c r="G2523" s="101">
        <v>0</v>
      </c>
      <c r="H2523" s="104">
        <v>2126</v>
      </c>
      <c r="I2523" s="100">
        <v>-35</v>
      </c>
      <c r="J2523" s="105">
        <v>1622</v>
      </c>
      <c r="K2523" s="101">
        <v>-5.8999999999999997E-2</v>
      </c>
      <c r="L2523" s="102">
        <v>1920</v>
      </c>
    </row>
    <row r="2524" spans="1:12" s="106" customFormat="1" x14ac:dyDescent="0.25">
      <c r="A2524" s="98" t="s">
        <v>4634</v>
      </c>
      <c r="B2524" s="99" t="s">
        <v>4635</v>
      </c>
      <c r="C2524" s="100">
        <v>689</v>
      </c>
      <c r="D2524" s="101">
        <v>0</v>
      </c>
      <c r="E2524" s="102">
        <v>2037</v>
      </c>
      <c r="F2524" s="103">
        <v>784</v>
      </c>
      <c r="G2524" s="101">
        <v>0</v>
      </c>
      <c r="H2524" s="104">
        <v>1966</v>
      </c>
      <c r="I2524" s="100">
        <v>-95</v>
      </c>
      <c r="J2524" s="105">
        <v>1996</v>
      </c>
      <c r="K2524" s="101">
        <v>-0.121</v>
      </c>
      <c r="L2524" s="102">
        <v>2363</v>
      </c>
    </row>
    <row r="2525" spans="1:12" s="106" customFormat="1" x14ac:dyDescent="0.25">
      <c r="A2525" s="98" t="s">
        <v>4636</v>
      </c>
      <c r="B2525" s="99" t="s">
        <v>4637</v>
      </c>
      <c r="C2525" s="100">
        <v>13116</v>
      </c>
      <c r="D2525" s="101">
        <v>1E-3</v>
      </c>
      <c r="E2525" s="102">
        <v>183</v>
      </c>
      <c r="F2525" s="103">
        <v>14701</v>
      </c>
      <c r="G2525" s="101">
        <v>1E-3</v>
      </c>
      <c r="H2525" s="104">
        <v>134</v>
      </c>
      <c r="I2525" s="100">
        <v>-1585</v>
      </c>
      <c r="J2525" s="105">
        <v>2553</v>
      </c>
      <c r="K2525" s="101">
        <v>-0.108</v>
      </c>
      <c r="L2525" s="102">
        <v>2309</v>
      </c>
    </row>
    <row r="2526" spans="1:12" s="106" customFormat="1" x14ac:dyDescent="0.25">
      <c r="A2526" s="98" t="s">
        <v>4638</v>
      </c>
      <c r="B2526" s="99" t="s">
        <v>4639</v>
      </c>
      <c r="C2526" s="100">
        <v>2173</v>
      </c>
      <c r="D2526" s="101">
        <v>0</v>
      </c>
      <c r="E2526" s="102">
        <v>1176</v>
      </c>
      <c r="F2526" s="103">
        <v>1906</v>
      </c>
      <c r="G2526" s="101">
        <v>0</v>
      </c>
      <c r="H2526" s="104">
        <v>1271</v>
      </c>
      <c r="I2526" s="100">
        <v>267</v>
      </c>
      <c r="J2526" s="105">
        <v>461</v>
      </c>
      <c r="K2526" s="101">
        <v>0.14000000000000001</v>
      </c>
      <c r="L2526" s="102">
        <v>329</v>
      </c>
    </row>
    <row r="2527" spans="1:12" s="106" customFormat="1" x14ac:dyDescent="0.25">
      <c r="A2527" s="98" t="s">
        <v>4640</v>
      </c>
      <c r="B2527" s="99" t="s">
        <v>4641</v>
      </c>
      <c r="C2527" s="100">
        <v>1971</v>
      </c>
      <c r="D2527" s="101">
        <v>0</v>
      </c>
      <c r="E2527" s="102">
        <v>1253</v>
      </c>
      <c r="F2527" s="103">
        <v>2107</v>
      </c>
      <c r="G2527" s="101">
        <v>0</v>
      </c>
      <c r="H2527" s="104">
        <v>1188</v>
      </c>
      <c r="I2527" s="100">
        <v>-136</v>
      </c>
      <c r="J2527" s="105">
        <v>2149</v>
      </c>
      <c r="K2527" s="101">
        <v>-6.5000000000000002E-2</v>
      </c>
      <c r="L2527" s="102">
        <v>1971</v>
      </c>
    </row>
    <row r="2528" spans="1:12" s="106" customFormat="1" x14ac:dyDescent="0.25">
      <c r="A2528" s="98" t="s">
        <v>4642</v>
      </c>
      <c r="B2528" s="99" t="s">
        <v>4643</v>
      </c>
      <c r="C2528" s="100">
        <v>30609</v>
      </c>
      <c r="D2528" s="101">
        <v>2E-3</v>
      </c>
      <c r="E2528" s="102">
        <v>39</v>
      </c>
      <c r="F2528" s="103">
        <v>29123</v>
      </c>
      <c r="G2528" s="101">
        <v>2E-3</v>
      </c>
      <c r="H2528" s="104">
        <v>41</v>
      </c>
      <c r="I2528" s="100">
        <v>1486</v>
      </c>
      <c r="J2528" s="105">
        <v>143</v>
      </c>
      <c r="K2528" s="101">
        <v>5.0999999999999997E-2</v>
      </c>
      <c r="L2528" s="102">
        <v>802</v>
      </c>
    </row>
    <row r="2529" spans="1:12" s="106" customFormat="1" x14ac:dyDescent="0.25">
      <c r="A2529" s="98" t="s">
        <v>4644</v>
      </c>
      <c r="B2529" s="99" t="s">
        <v>4645</v>
      </c>
      <c r="C2529" s="100">
        <v>846</v>
      </c>
      <c r="D2529" s="101">
        <v>0</v>
      </c>
      <c r="E2529" s="102">
        <v>1915</v>
      </c>
      <c r="F2529" s="103">
        <v>879</v>
      </c>
      <c r="G2529" s="101">
        <v>0</v>
      </c>
      <c r="H2529" s="104">
        <v>1889</v>
      </c>
      <c r="I2529" s="100">
        <v>-33</v>
      </c>
      <c r="J2529" s="105">
        <v>1601</v>
      </c>
      <c r="K2529" s="101">
        <v>-3.7999999999999999E-2</v>
      </c>
      <c r="L2529" s="102">
        <v>1696</v>
      </c>
    </row>
    <row r="2530" spans="1:12" s="106" customFormat="1" x14ac:dyDescent="0.25">
      <c r="A2530" s="98" t="s">
        <v>4646</v>
      </c>
      <c r="B2530" s="99" t="s">
        <v>4647</v>
      </c>
      <c r="C2530" s="100">
        <v>809</v>
      </c>
      <c r="D2530" s="101">
        <v>0</v>
      </c>
      <c r="E2530" s="102">
        <v>1944</v>
      </c>
      <c r="F2530" s="103">
        <v>915</v>
      </c>
      <c r="G2530" s="101">
        <v>0</v>
      </c>
      <c r="H2530" s="104">
        <v>1866</v>
      </c>
      <c r="I2530" s="100">
        <v>-106</v>
      </c>
      <c r="J2530" s="105">
        <v>2041</v>
      </c>
      <c r="K2530" s="101">
        <v>-0.11600000000000001</v>
      </c>
      <c r="L2530" s="102">
        <v>2346</v>
      </c>
    </row>
    <row r="2531" spans="1:12" s="106" customFormat="1" x14ac:dyDescent="0.25">
      <c r="A2531" s="98" t="s">
        <v>4648</v>
      </c>
      <c r="B2531" s="99" t="s">
        <v>4649</v>
      </c>
      <c r="C2531" s="100">
        <v>475</v>
      </c>
      <c r="D2531" s="101">
        <v>0</v>
      </c>
      <c r="E2531" s="102">
        <v>2223</v>
      </c>
      <c r="F2531" s="103">
        <v>460</v>
      </c>
      <c r="G2531" s="101">
        <v>0</v>
      </c>
      <c r="H2531" s="104">
        <v>2243</v>
      </c>
      <c r="I2531" s="100">
        <v>15</v>
      </c>
      <c r="J2531" s="105">
        <v>1140</v>
      </c>
      <c r="K2531" s="101">
        <v>3.3000000000000002E-2</v>
      </c>
      <c r="L2531" s="102">
        <v>958</v>
      </c>
    </row>
    <row r="2532" spans="1:12" s="106" customFormat="1" x14ac:dyDescent="0.25">
      <c r="A2532" s="98" t="s">
        <v>4650</v>
      </c>
      <c r="B2532" s="99" t="s">
        <v>799</v>
      </c>
      <c r="C2532" s="100">
        <v>20005</v>
      </c>
      <c r="D2532" s="101">
        <v>2E-3</v>
      </c>
      <c r="E2532" s="102">
        <v>87</v>
      </c>
      <c r="F2532" s="103">
        <v>19591</v>
      </c>
      <c r="G2532" s="101">
        <v>2E-3</v>
      </c>
      <c r="H2532" s="104">
        <v>78</v>
      </c>
      <c r="I2532" s="100">
        <v>414</v>
      </c>
      <c r="J2532" s="105">
        <v>356</v>
      </c>
      <c r="K2532" s="101">
        <v>2.1000000000000001E-2</v>
      </c>
      <c r="L2532" s="102">
        <v>1065</v>
      </c>
    </row>
    <row r="2533" spans="1:12" s="106" customFormat="1" x14ac:dyDescent="0.25">
      <c r="A2533" s="98" t="s">
        <v>4651</v>
      </c>
      <c r="B2533" s="99" t="s">
        <v>4652</v>
      </c>
      <c r="C2533" s="100">
        <v>11363</v>
      </c>
      <c r="D2533" s="101">
        <v>1E-3</v>
      </c>
      <c r="E2533" s="102">
        <v>212</v>
      </c>
      <c r="F2533" s="103">
        <v>11634</v>
      </c>
      <c r="G2533" s="101">
        <v>1E-3</v>
      </c>
      <c r="H2533" s="104">
        <v>188</v>
      </c>
      <c r="I2533" s="100">
        <v>-271</v>
      </c>
      <c r="J2533" s="105">
        <v>2344</v>
      </c>
      <c r="K2533" s="101">
        <v>-2.3E-2</v>
      </c>
      <c r="L2533" s="102">
        <v>1540</v>
      </c>
    </row>
    <row r="2534" spans="1:12" s="106" customFormat="1" x14ac:dyDescent="0.25">
      <c r="A2534" s="98" t="s">
        <v>4653</v>
      </c>
      <c r="B2534" s="99" t="s">
        <v>4654</v>
      </c>
      <c r="C2534" s="100">
        <v>1518</v>
      </c>
      <c r="D2534" s="101">
        <v>0</v>
      </c>
      <c r="E2534" s="102">
        <v>1473</v>
      </c>
      <c r="F2534" s="103">
        <v>1398</v>
      </c>
      <c r="G2534" s="101">
        <v>0</v>
      </c>
      <c r="H2534" s="104">
        <v>1518</v>
      </c>
      <c r="I2534" s="100">
        <v>120</v>
      </c>
      <c r="J2534" s="105">
        <v>690</v>
      </c>
      <c r="K2534" s="101">
        <v>8.5999999999999993E-2</v>
      </c>
      <c r="L2534" s="102">
        <v>553</v>
      </c>
    </row>
    <row r="2535" spans="1:12" s="106" customFormat="1" x14ac:dyDescent="0.25">
      <c r="A2535" s="98" t="s">
        <v>4655</v>
      </c>
      <c r="B2535" s="99" t="s">
        <v>1650</v>
      </c>
      <c r="C2535" s="100">
        <v>6623</v>
      </c>
      <c r="D2535" s="101">
        <v>1E-3</v>
      </c>
      <c r="E2535" s="102">
        <v>419</v>
      </c>
      <c r="F2535" s="103">
        <v>6939</v>
      </c>
      <c r="G2535" s="101">
        <v>1E-3</v>
      </c>
      <c r="H2535" s="104">
        <v>368</v>
      </c>
      <c r="I2535" s="100">
        <v>-316</v>
      </c>
      <c r="J2535" s="105">
        <v>2379</v>
      </c>
      <c r="K2535" s="101">
        <v>-4.5999999999999999E-2</v>
      </c>
      <c r="L2535" s="102">
        <v>1788</v>
      </c>
    </row>
    <row r="2536" spans="1:12" s="106" customFormat="1" x14ac:dyDescent="0.25">
      <c r="A2536" s="98" t="s">
        <v>4656</v>
      </c>
      <c r="B2536" s="99" t="s">
        <v>4657</v>
      </c>
      <c r="C2536" s="100">
        <v>4384</v>
      </c>
      <c r="D2536" s="101">
        <v>0</v>
      </c>
      <c r="E2536" s="102">
        <v>656</v>
      </c>
      <c r="F2536" s="103">
        <v>4772</v>
      </c>
      <c r="G2536" s="101">
        <v>0</v>
      </c>
      <c r="H2536" s="104">
        <v>576</v>
      </c>
      <c r="I2536" s="100">
        <v>-388</v>
      </c>
      <c r="J2536" s="105">
        <v>2414</v>
      </c>
      <c r="K2536" s="101">
        <v>-8.1000000000000003E-2</v>
      </c>
      <c r="L2536" s="102">
        <v>2104</v>
      </c>
    </row>
    <row r="2537" spans="1:12" s="106" customFormat="1" x14ac:dyDescent="0.25">
      <c r="A2537" s="98" t="s">
        <v>4658</v>
      </c>
      <c r="B2537" s="99" t="s">
        <v>4659</v>
      </c>
      <c r="C2537" s="100">
        <v>495</v>
      </c>
      <c r="D2537" s="101">
        <v>0</v>
      </c>
      <c r="E2537" s="102">
        <v>2203</v>
      </c>
      <c r="F2537" s="103">
        <v>484</v>
      </c>
      <c r="G2537" s="101">
        <v>0</v>
      </c>
      <c r="H2537" s="104">
        <v>2228</v>
      </c>
      <c r="I2537" s="100">
        <v>11</v>
      </c>
      <c r="J2537" s="105">
        <v>1182</v>
      </c>
      <c r="K2537" s="101">
        <v>2.3E-2</v>
      </c>
      <c r="L2537" s="102">
        <v>1048</v>
      </c>
    </row>
    <row r="2538" spans="1:12" s="106" customFormat="1" x14ac:dyDescent="0.25">
      <c r="A2538" s="98" t="s">
        <v>4660</v>
      </c>
      <c r="B2538" s="99" t="s">
        <v>4661</v>
      </c>
      <c r="C2538" s="100">
        <v>5996</v>
      </c>
      <c r="D2538" s="101">
        <v>0</v>
      </c>
      <c r="E2538" s="102">
        <v>466</v>
      </c>
      <c r="F2538" s="103">
        <v>6230</v>
      </c>
      <c r="G2538" s="101">
        <v>1E-3</v>
      </c>
      <c r="H2538" s="104">
        <v>428</v>
      </c>
      <c r="I2538" s="100">
        <v>-234</v>
      </c>
      <c r="J2538" s="105">
        <v>2309</v>
      </c>
      <c r="K2538" s="101">
        <v>-3.7999999999999999E-2</v>
      </c>
      <c r="L2538" s="102">
        <v>1696</v>
      </c>
    </row>
    <row r="2539" spans="1:12" s="106" customFormat="1" x14ac:dyDescent="0.25">
      <c r="A2539" s="98" t="s">
        <v>4662</v>
      </c>
      <c r="B2539" s="99" t="s">
        <v>4663</v>
      </c>
      <c r="C2539" s="100">
        <v>399</v>
      </c>
      <c r="D2539" s="101">
        <v>0</v>
      </c>
      <c r="E2539" s="102">
        <v>2288</v>
      </c>
      <c r="F2539" s="103">
        <v>444</v>
      </c>
      <c r="G2539" s="101">
        <v>0</v>
      </c>
      <c r="H2539" s="104">
        <v>2260</v>
      </c>
      <c r="I2539" s="100">
        <v>-45</v>
      </c>
      <c r="J2539" s="105">
        <v>1704</v>
      </c>
      <c r="K2539" s="101">
        <v>-0.10100000000000001</v>
      </c>
      <c r="L2539" s="102">
        <v>2260</v>
      </c>
    </row>
    <row r="2540" spans="1:12" s="106" customFormat="1" x14ac:dyDescent="0.25">
      <c r="A2540" s="98" t="s">
        <v>4664</v>
      </c>
      <c r="B2540" s="99" t="s">
        <v>4665</v>
      </c>
      <c r="C2540" s="100">
        <v>2117</v>
      </c>
      <c r="D2540" s="101">
        <v>0</v>
      </c>
      <c r="E2540" s="102">
        <v>1198</v>
      </c>
      <c r="F2540" s="103">
        <v>2280</v>
      </c>
      <c r="G2540" s="101">
        <v>0</v>
      </c>
      <c r="H2540" s="104">
        <v>1118</v>
      </c>
      <c r="I2540" s="100">
        <v>-163</v>
      </c>
      <c r="J2540" s="105">
        <v>2219</v>
      </c>
      <c r="K2540" s="101">
        <v>-7.0999999999999994E-2</v>
      </c>
      <c r="L2540" s="102">
        <v>2025</v>
      </c>
    </row>
    <row r="2541" spans="1:12" s="106" customFormat="1" x14ac:dyDescent="0.25">
      <c r="A2541" s="98" t="s">
        <v>4666</v>
      </c>
      <c r="B2541" s="99" t="s">
        <v>4667</v>
      </c>
      <c r="C2541" s="100">
        <v>5796</v>
      </c>
      <c r="D2541" s="101">
        <v>0</v>
      </c>
      <c r="E2541" s="102">
        <v>482</v>
      </c>
      <c r="F2541" s="103">
        <v>6175</v>
      </c>
      <c r="G2541" s="101">
        <v>1E-3</v>
      </c>
      <c r="H2541" s="104">
        <v>433</v>
      </c>
      <c r="I2541" s="100">
        <v>-379</v>
      </c>
      <c r="J2541" s="105">
        <v>2412</v>
      </c>
      <c r="K2541" s="101">
        <v>-6.0999999999999999E-2</v>
      </c>
      <c r="L2541" s="102">
        <v>1937</v>
      </c>
    </row>
    <row r="2542" spans="1:12" s="106" customFormat="1" x14ac:dyDescent="0.25">
      <c r="A2542" s="98" t="s">
        <v>4668</v>
      </c>
      <c r="B2542" s="99" t="s">
        <v>4669</v>
      </c>
      <c r="C2542" s="100">
        <v>2155</v>
      </c>
      <c r="D2542" s="101">
        <v>0</v>
      </c>
      <c r="E2542" s="102">
        <v>1186</v>
      </c>
      <c r="F2542" s="103">
        <v>2398</v>
      </c>
      <c r="G2542" s="101">
        <v>0</v>
      </c>
      <c r="H2542" s="104">
        <v>1073</v>
      </c>
      <c r="I2542" s="100">
        <v>-243</v>
      </c>
      <c r="J2542" s="105">
        <v>2318</v>
      </c>
      <c r="K2542" s="101">
        <v>-0.10100000000000001</v>
      </c>
      <c r="L2542" s="102">
        <v>2260</v>
      </c>
    </row>
    <row r="2543" spans="1:12" s="106" customFormat="1" x14ac:dyDescent="0.25">
      <c r="A2543" s="98" t="s">
        <v>4670</v>
      </c>
      <c r="B2543" s="99" t="s">
        <v>4671</v>
      </c>
      <c r="C2543" s="100">
        <v>605</v>
      </c>
      <c r="D2543" s="101">
        <v>0</v>
      </c>
      <c r="E2543" s="102">
        <v>2105</v>
      </c>
      <c r="F2543" s="103">
        <v>636</v>
      </c>
      <c r="G2543" s="101">
        <v>0</v>
      </c>
      <c r="H2543" s="104">
        <v>2087</v>
      </c>
      <c r="I2543" s="100">
        <v>-31</v>
      </c>
      <c r="J2543" s="105">
        <v>1583</v>
      </c>
      <c r="K2543" s="101">
        <v>-4.9000000000000002E-2</v>
      </c>
      <c r="L2543" s="102">
        <v>1813</v>
      </c>
    </row>
    <row r="2544" spans="1:12" s="106" customFormat="1" x14ac:dyDescent="0.25">
      <c r="A2544" s="98" t="s">
        <v>4672</v>
      </c>
      <c r="B2544" s="99" t="s">
        <v>398</v>
      </c>
      <c r="C2544" s="100">
        <v>3113</v>
      </c>
      <c r="D2544" s="101">
        <v>0</v>
      </c>
      <c r="E2544" s="102">
        <v>880</v>
      </c>
      <c r="F2544" s="103">
        <v>3205</v>
      </c>
      <c r="G2544" s="101">
        <v>0</v>
      </c>
      <c r="H2544" s="104">
        <v>851</v>
      </c>
      <c r="I2544" s="100">
        <v>-92</v>
      </c>
      <c r="J2544" s="105">
        <v>1974</v>
      </c>
      <c r="K2544" s="101">
        <v>-2.9000000000000001E-2</v>
      </c>
      <c r="L2544" s="102">
        <v>1600</v>
      </c>
    </row>
    <row r="2545" spans="1:12" s="106" customFormat="1" x14ac:dyDescent="0.25">
      <c r="A2545" s="98" t="s">
        <v>4673</v>
      </c>
      <c r="B2545" s="99" t="s">
        <v>4674</v>
      </c>
      <c r="C2545" s="100">
        <v>22607</v>
      </c>
      <c r="D2545" s="101">
        <v>2E-3</v>
      </c>
      <c r="E2545" s="102">
        <v>72</v>
      </c>
      <c r="F2545" s="103">
        <v>21137</v>
      </c>
      <c r="G2545" s="101">
        <v>2E-3</v>
      </c>
      <c r="H2545" s="104">
        <v>74</v>
      </c>
      <c r="I2545" s="100">
        <v>1470</v>
      </c>
      <c r="J2545" s="105">
        <v>145</v>
      </c>
      <c r="K2545" s="101">
        <v>7.0000000000000007E-2</v>
      </c>
      <c r="L2545" s="102">
        <v>651</v>
      </c>
    </row>
    <row r="2546" spans="1:12" s="106" customFormat="1" x14ac:dyDescent="0.25">
      <c r="A2546" s="98" t="s">
        <v>4675</v>
      </c>
      <c r="B2546" s="99" t="s">
        <v>4676</v>
      </c>
      <c r="C2546" s="100">
        <v>2326</v>
      </c>
      <c r="D2546" s="101">
        <v>0</v>
      </c>
      <c r="E2546" s="102">
        <v>1126</v>
      </c>
      <c r="F2546" s="103">
        <v>2240</v>
      </c>
      <c r="G2546" s="101">
        <v>0</v>
      </c>
      <c r="H2546" s="104">
        <v>1136</v>
      </c>
      <c r="I2546" s="100">
        <v>86</v>
      </c>
      <c r="J2546" s="105">
        <v>792</v>
      </c>
      <c r="K2546" s="101">
        <v>3.7999999999999999E-2</v>
      </c>
      <c r="L2546" s="102">
        <v>916</v>
      </c>
    </row>
    <row r="2547" spans="1:12" s="106" customFormat="1" x14ac:dyDescent="0.25">
      <c r="A2547" s="98" t="s">
        <v>4677</v>
      </c>
      <c r="B2547" s="99" t="s">
        <v>4678</v>
      </c>
      <c r="C2547" s="100">
        <v>5205</v>
      </c>
      <c r="D2547" s="101">
        <v>0</v>
      </c>
      <c r="E2547" s="102">
        <v>545</v>
      </c>
      <c r="F2547" s="103">
        <v>5455</v>
      </c>
      <c r="G2547" s="101">
        <v>0</v>
      </c>
      <c r="H2547" s="104">
        <v>496</v>
      </c>
      <c r="I2547" s="100">
        <v>-250</v>
      </c>
      <c r="J2547" s="105">
        <v>2322</v>
      </c>
      <c r="K2547" s="101">
        <v>-4.5999999999999999E-2</v>
      </c>
      <c r="L2547" s="102">
        <v>1788</v>
      </c>
    </row>
    <row r="2548" spans="1:12" s="106" customFormat="1" x14ac:dyDescent="0.25">
      <c r="A2548" s="98" t="s">
        <v>4679</v>
      </c>
      <c r="B2548" s="99" t="s">
        <v>513</v>
      </c>
      <c r="C2548" s="100">
        <v>7422</v>
      </c>
      <c r="D2548" s="101">
        <v>1E-3</v>
      </c>
      <c r="E2548" s="102">
        <v>361</v>
      </c>
      <c r="F2548" s="103">
        <v>7384</v>
      </c>
      <c r="G2548" s="101">
        <v>1E-3</v>
      </c>
      <c r="H2548" s="104">
        <v>337</v>
      </c>
      <c r="I2548" s="100">
        <v>38</v>
      </c>
      <c r="J2548" s="105">
        <v>995</v>
      </c>
      <c r="K2548" s="101">
        <v>5.0000000000000001E-3</v>
      </c>
      <c r="L2548" s="102">
        <v>1226</v>
      </c>
    </row>
    <row r="2549" spans="1:12" s="106" customFormat="1" x14ac:dyDescent="0.25">
      <c r="A2549" s="98" t="s">
        <v>4680</v>
      </c>
      <c r="B2549" s="99" t="s">
        <v>4681</v>
      </c>
      <c r="C2549" s="100">
        <v>1294</v>
      </c>
      <c r="D2549" s="101">
        <v>0</v>
      </c>
      <c r="E2549" s="102">
        <v>1598</v>
      </c>
      <c r="F2549" s="103">
        <v>1290</v>
      </c>
      <c r="G2549" s="101">
        <v>0</v>
      </c>
      <c r="H2549" s="104">
        <v>1593</v>
      </c>
      <c r="I2549" s="100">
        <v>4</v>
      </c>
      <c r="J2549" s="105">
        <v>1240</v>
      </c>
      <c r="K2549" s="101">
        <v>3.0000000000000001E-3</v>
      </c>
      <c r="L2549" s="102">
        <v>1250</v>
      </c>
    </row>
    <row r="2550" spans="1:12" s="106" customFormat="1" x14ac:dyDescent="0.25">
      <c r="A2550" s="98" t="s">
        <v>4682</v>
      </c>
      <c r="B2550" s="99" t="s">
        <v>4683</v>
      </c>
      <c r="C2550" s="100">
        <v>2633</v>
      </c>
      <c r="D2550" s="101">
        <v>0</v>
      </c>
      <c r="E2550" s="102">
        <v>1014</v>
      </c>
      <c r="F2550" s="103">
        <v>3083</v>
      </c>
      <c r="G2550" s="101">
        <v>0</v>
      </c>
      <c r="H2550" s="104">
        <v>881</v>
      </c>
      <c r="I2550" s="100">
        <v>-450</v>
      </c>
      <c r="J2550" s="105">
        <v>2437</v>
      </c>
      <c r="K2550" s="101">
        <v>-0.14599999999999999</v>
      </c>
      <c r="L2550" s="102">
        <v>2435</v>
      </c>
    </row>
    <row r="2551" spans="1:12" s="106" customFormat="1" x14ac:dyDescent="0.25">
      <c r="A2551" s="98" t="s">
        <v>4684</v>
      </c>
      <c r="B2551" s="99" t="s">
        <v>4685</v>
      </c>
      <c r="C2551" s="100">
        <v>326</v>
      </c>
      <c r="D2551" s="101">
        <v>0</v>
      </c>
      <c r="E2551" s="102">
        <v>2352</v>
      </c>
      <c r="F2551" s="103">
        <v>400</v>
      </c>
      <c r="G2551" s="101">
        <v>0</v>
      </c>
      <c r="H2551" s="104">
        <v>2307</v>
      </c>
      <c r="I2551" s="100">
        <v>-74</v>
      </c>
      <c r="J2551" s="105">
        <v>1889</v>
      </c>
      <c r="K2551" s="101">
        <v>-0.185</v>
      </c>
      <c r="L2551" s="102">
        <v>2501</v>
      </c>
    </row>
    <row r="2552" spans="1:12" s="106" customFormat="1" x14ac:dyDescent="0.25">
      <c r="A2552" s="98" t="s">
        <v>4686</v>
      </c>
      <c r="B2552" s="99" t="s">
        <v>4687</v>
      </c>
      <c r="C2552" s="100">
        <v>3050</v>
      </c>
      <c r="D2552" s="101">
        <v>0</v>
      </c>
      <c r="E2552" s="102">
        <v>896</v>
      </c>
      <c r="F2552" s="103">
        <v>4138</v>
      </c>
      <c r="G2552" s="101">
        <v>0</v>
      </c>
      <c r="H2552" s="104">
        <v>675</v>
      </c>
      <c r="I2552" s="100">
        <v>-1088</v>
      </c>
      <c r="J2552" s="105">
        <v>2541</v>
      </c>
      <c r="K2552" s="101">
        <v>-0.26300000000000001</v>
      </c>
      <c r="L2552" s="102">
        <v>2551</v>
      </c>
    </row>
    <row r="2553" spans="1:12" s="90" customFormat="1" ht="12.75" x14ac:dyDescent="0.2">
      <c r="A2553" s="91" t="s">
        <v>4688</v>
      </c>
      <c r="B2553" s="90" t="s">
        <v>4689</v>
      </c>
      <c r="C2553" s="92">
        <v>28276</v>
      </c>
      <c r="D2553" s="93">
        <v>2E-3</v>
      </c>
      <c r="E2553" s="94" t="s">
        <v>10</v>
      </c>
      <c r="F2553" s="95">
        <v>28080</v>
      </c>
      <c r="G2553" s="93">
        <v>2E-3</v>
      </c>
      <c r="H2553" s="96" t="s">
        <v>10</v>
      </c>
      <c r="I2553" s="92">
        <v>196</v>
      </c>
      <c r="J2553" s="97" t="s">
        <v>10</v>
      </c>
      <c r="K2553" s="93">
        <v>7.0000000000000001E-3</v>
      </c>
      <c r="L2553" s="94" t="s">
        <v>10</v>
      </c>
    </row>
    <row r="2554" spans="1:12" s="106" customFormat="1" x14ac:dyDescent="0.25">
      <c r="A2554" s="98" t="s">
        <v>4690</v>
      </c>
      <c r="B2554" s="99" t="s">
        <v>4691</v>
      </c>
      <c r="C2554" s="100">
        <v>502</v>
      </c>
      <c r="D2554" s="101">
        <v>0</v>
      </c>
      <c r="E2554" s="102">
        <v>2191</v>
      </c>
      <c r="F2554" s="103">
        <v>508</v>
      </c>
      <c r="G2554" s="101">
        <v>0</v>
      </c>
      <c r="H2554" s="104">
        <v>2207</v>
      </c>
      <c r="I2554" s="100">
        <v>-6</v>
      </c>
      <c r="J2554" s="105">
        <v>1346</v>
      </c>
      <c r="K2554" s="101">
        <v>-1.2E-2</v>
      </c>
      <c r="L2554" s="102">
        <v>1415</v>
      </c>
    </row>
    <row r="2555" spans="1:12" s="106" customFormat="1" x14ac:dyDescent="0.25">
      <c r="A2555" s="98" t="s">
        <v>4692</v>
      </c>
      <c r="B2555" s="99" t="s">
        <v>1134</v>
      </c>
      <c r="C2555" s="100">
        <v>1367</v>
      </c>
      <c r="D2555" s="101">
        <v>0</v>
      </c>
      <c r="E2555" s="102">
        <v>1556</v>
      </c>
      <c r="F2555" s="103">
        <v>1343</v>
      </c>
      <c r="G2555" s="101">
        <v>0</v>
      </c>
      <c r="H2555" s="104">
        <v>1558</v>
      </c>
      <c r="I2555" s="100">
        <v>24</v>
      </c>
      <c r="J2555" s="105">
        <v>1073</v>
      </c>
      <c r="K2555" s="101">
        <v>1.7999999999999999E-2</v>
      </c>
      <c r="L2555" s="102">
        <v>1093</v>
      </c>
    </row>
    <row r="2556" spans="1:12" s="106" customFormat="1" x14ac:dyDescent="0.25">
      <c r="A2556" s="98" t="s">
        <v>4693</v>
      </c>
      <c r="B2556" s="99" t="s">
        <v>4694</v>
      </c>
      <c r="C2556" s="100">
        <v>1519</v>
      </c>
      <c r="D2556" s="101">
        <v>0</v>
      </c>
      <c r="E2556" s="102">
        <v>1469</v>
      </c>
      <c r="F2556" s="103">
        <v>1644</v>
      </c>
      <c r="G2556" s="101">
        <v>0</v>
      </c>
      <c r="H2556" s="104">
        <v>1395</v>
      </c>
      <c r="I2556" s="100">
        <v>-125</v>
      </c>
      <c r="J2556" s="105">
        <v>2117</v>
      </c>
      <c r="K2556" s="101">
        <v>-7.5999999999999998E-2</v>
      </c>
      <c r="L2556" s="102">
        <v>2063</v>
      </c>
    </row>
    <row r="2557" spans="1:12" s="106" customFormat="1" x14ac:dyDescent="0.25">
      <c r="A2557" s="98" t="s">
        <v>4695</v>
      </c>
      <c r="B2557" s="99" t="s">
        <v>748</v>
      </c>
      <c r="C2557" s="100">
        <v>690</v>
      </c>
      <c r="D2557" s="101">
        <v>0</v>
      </c>
      <c r="E2557" s="102">
        <v>2034</v>
      </c>
      <c r="F2557" s="103">
        <v>748</v>
      </c>
      <c r="G2557" s="101">
        <v>0</v>
      </c>
      <c r="H2557" s="104">
        <v>1990</v>
      </c>
      <c r="I2557" s="100">
        <v>-58</v>
      </c>
      <c r="J2557" s="105">
        <v>1806</v>
      </c>
      <c r="K2557" s="101">
        <v>-7.8E-2</v>
      </c>
      <c r="L2557" s="102">
        <v>2079</v>
      </c>
    </row>
    <row r="2558" spans="1:12" s="106" customFormat="1" x14ac:dyDescent="0.25">
      <c r="A2558" s="98" t="s">
        <v>4696</v>
      </c>
      <c r="B2558" s="99" t="s">
        <v>4697</v>
      </c>
      <c r="C2558" s="100">
        <v>1158</v>
      </c>
      <c r="D2558" s="101">
        <v>0</v>
      </c>
      <c r="E2558" s="102">
        <v>1692</v>
      </c>
      <c r="F2558" s="103">
        <v>1144</v>
      </c>
      <c r="G2558" s="101">
        <v>0</v>
      </c>
      <c r="H2558" s="104">
        <v>1698</v>
      </c>
      <c r="I2558" s="100">
        <v>14</v>
      </c>
      <c r="J2558" s="105">
        <v>1150</v>
      </c>
      <c r="K2558" s="101">
        <v>1.2E-2</v>
      </c>
      <c r="L2558" s="102">
        <v>1153</v>
      </c>
    </row>
    <row r="2559" spans="1:12" s="106" customFormat="1" x14ac:dyDescent="0.25">
      <c r="A2559" s="98" t="s">
        <v>4698</v>
      </c>
      <c r="B2559" s="99" t="s">
        <v>1025</v>
      </c>
      <c r="C2559" s="100">
        <v>1995</v>
      </c>
      <c r="D2559" s="101">
        <v>0</v>
      </c>
      <c r="E2559" s="102">
        <v>1244</v>
      </c>
      <c r="F2559" s="103">
        <v>1997</v>
      </c>
      <c r="G2559" s="101">
        <v>0</v>
      </c>
      <c r="H2559" s="104">
        <v>1234</v>
      </c>
      <c r="I2559" s="100">
        <v>-2</v>
      </c>
      <c r="J2559" s="105">
        <v>1297</v>
      </c>
      <c r="K2559" s="101">
        <v>-1E-3</v>
      </c>
      <c r="L2559" s="102">
        <v>1285</v>
      </c>
    </row>
    <row r="2560" spans="1:12" s="106" customFormat="1" x14ac:dyDescent="0.25">
      <c r="A2560" s="98" t="s">
        <v>4699</v>
      </c>
      <c r="B2560" s="99" t="s">
        <v>4700</v>
      </c>
      <c r="C2560" s="100">
        <v>397</v>
      </c>
      <c r="D2560" s="101">
        <v>0</v>
      </c>
      <c r="E2560" s="102">
        <v>2289</v>
      </c>
      <c r="F2560" s="103">
        <v>386</v>
      </c>
      <c r="G2560" s="101">
        <v>0</v>
      </c>
      <c r="H2560" s="104">
        <v>2319</v>
      </c>
      <c r="I2560" s="100">
        <v>11</v>
      </c>
      <c r="J2560" s="105">
        <v>1182</v>
      </c>
      <c r="K2560" s="101">
        <v>2.8000000000000001E-2</v>
      </c>
      <c r="L2560" s="102">
        <v>1004</v>
      </c>
    </row>
    <row r="2561" spans="1:12" s="106" customFormat="1" x14ac:dyDescent="0.25">
      <c r="A2561" s="98" t="s">
        <v>4701</v>
      </c>
      <c r="B2561" s="99" t="s">
        <v>4702</v>
      </c>
      <c r="C2561" s="100">
        <v>379</v>
      </c>
      <c r="D2561" s="101">
        <v>0</v>
      </c>
      <c r="E2561" s="102">
        <v>2306</v>
      </c>
      <c r="F2561" s="103">
        <v>396</v>
      </c>
      <c r="G2561" s="101">
        <v>0</v>
      </c>
      <c r="H2561" s="104">
        <v>2310</v>
      </c>
      <c r="I2561" s="100">
        <v>-17</v>
      </c>
      <c r="J2561" s="105">
        <v>1463</v>
      </c>
      <c r="K2561" s="101">
        <v>-4.2999999999999997E-2</v>
      </c>
      <c r="L2561" s="102">
        <v>1759</v>
      </c>
    </row>
    <row r="2562" spans="1:12" s="106" customFormat="1" x14ac:dyDescent="0.25">
      <c r="A2562" s="98" t="s">
        <v>4703</v>
      </c>
      <c r="B2562" s="99" t="s">
        <v>4704</v>
      </c>
      <c r="C2562" s="100">
        <v>1243</v>
      </c>
      <c r="D2562" s="101">
        <v>0</v>
      </c>
      <c r="E2562" s="102">
        <v>1632</v>
      </c>
      <c r="F2562" s="103">
        <v>1189</v>
      </c>
      <c r="G2562" s="101">
        <v>0</v>
      </c>
      <c r="H2562" s="104">
        <v>1669</v>
      </c>
      <c r="I2562" s="100">
        <v>54</v>
      </c>
      <c r="J2562" s="105">
        <v>914</v>
      </c>
      <c r="K2562" s="101">
        <v>4.4999999999999998E-2</v>
      </c>
      <c r="L2562" s="102">
        <v>852</v>
      </c>
    </row>
    <row r="2563" spans="1:12" s="106" customFormat="1" x14ac:dyDescent="0.25">
      <c r="A2563" s="98" t="s">
        <v>4705</v>
      </c>
      <c r="B2563" s="99" t="s">
        <v>4706</v>
      </c>
      <c r="C2563" s="100">
        <v>892</v>
      </c>
      <c r="D2563" s="101">
        <v>0</v>
      </c>
      <c r="E2563" s="102">
        <v>1878</v>
      </c>
      <c r="F2563" s="103">
        <v>993</v>
      </c>
      <c r="G2563" s="101">
        <v>0</v>
      </c>
      <c r="H2563" s="104">
        <v>1801</v>
      </c>
      <c r="I2563" s="100">
        <v>-101</v>
      </c>
      <c r="J2563" s="105">
        <v>2024</v>
      </c>
      <c r="K2563" s="101">
        <v>-0.10199999999999999</v>
      </c>
      <c r="L2563" s="102">
        <v>2265</v>
      </c>
    </row>
    <row r="2564" spans="1:12" s="106" customFormat="1" x14ac:dyDescent="0.25">
      <c r="A2564" s="98" t="s">
        <v>4707</v>
      </c>
      <c r="B2564" s="99" t="s">
        <v>4708</v>
      </c>
      <c r="C2564" s="100">
        <v>563</v>
      </c>
      <c r="D2564" s="101">
        <v>0</v>
      </c>
      <c r="E2564" s="102">
        <v>2131</v>
      </c>
      <c r="F2564" s="103">
        <v>459</v>
      </c>
      <c r="G2564" s="101">
        <v>0</v>
      </c>
      <c r="H2564" s="104">
        <v>2246</v>
      </c>
      <c r="I2564" s="100">
        <v>104</v>
      </c>
      <c r="J2564" s="105">
        <v>733</v>
      </c>
      <c r="K2564" s="101">
        <v>0.22700000000000001</v>
      </c>
      <c r="L2564" s="102">
        <v>172</v>
      </c>
    </row>
    <row r="2565" spans="1:12" s="106" customFormat="1" x14ac:dyDescent="0.25">
      <c r="A2565" s="98" t="s">
        <v>4709</v>
      </c>
      <c r="B2565" s="99" t="s">
        <v>4710</v>
      </c>
      <c r="C2565" s="100">
        <v>1073</v>
      </c>
      <c r="D2565" s="101">
        <v>0</v>
      </c>
      <c r="E2565" s="102">
        <v>1749</v>
      </c>
      <c r="F2565" s="103">
        <v>877</v>
      </c>
      <c r="G2565" s="101">
        <v>0</v>
      </c>
      <c r="H2565" s="104">
        <v>1893</v>
      </c>
      <c r="I2565" s="100">
        <v>196</v>
      </c>
      <c r="J2565" s="105">
        <v>542</v>
      </c>
      <c r="K2565" s="101">
        <v>0.223</v>
      </c>
      <c r="L2565" s="102">
        <v>174</v>
      </c>
    </row>
    <row r="2566" spans="1:12" s="106" customFormat="1" x14ac:dyDescent="0.25">
      <c r="A2566" s="98" t="s">
        <v>4711</v>
      </c>
      <c r="B2566" s="99" t="s">
        <v>675</v>
      </c>
      <c r="C2566" s="100">
        <v>1652</v>
      </c>
      <c r="D2566" s="101">
        <v>0</v>
      </c>
      <c r="E2566" s="102">
        <v>1396</v>
      </c>
      <c r="F2566" s="103">
        <v>1836</v>
      </c>
      <c r="G2566" s="101">
        <v>0</v>
      </c>
      <c r="H2566" s="104">
        <v>1301</v>
      </c>
      <c r="I2566" s="100">
        <v>-184</v>
      </c>
      <c r="J2566" s="105">
        <v>2246</v>
      </c>
      <c r="K2566" s="101">
        <v>-0.1</v>
      </c>
      <c r="L2566" s="102">
        <v>2252</v>
      </c>
    </row>
    <row r="2567" spans="1:12" s="106" customFormat="1" x14ac:dyDescent="0.25">
      <c r="A2567" s="98" t="s">
        <v>4712</v>
      </c>
      <c r="B2567" s="99" t="s">
        <v>4713</v>
      </c>
      <c r="C2567" s="100">
        <v>767</v>
      </c>
      <c r="D2567" s="101">
        <v>0</v>
      </c>
      <c r="E2567" s="102">
        <v>1972</v>
      </c>
      <c r="F2567" s="103">
        <v>713</v>
      </c>
      <c r="G2567" s="101">
        <v>0</v>
      </c>
      <c r="H2567" s="104">
        <v>2025</v>
      </c>
      <c r="I2567" s="100">
        <v>54</v>
      </c>
      <c r="J2567" s="105">
        <v>914</v>
      </c>
      <c r="K2567" s="101">
        <v>7.5999999999999998E-2</v>
      </c>
      <c r="L2567" s="102">
        <v>613</v>
      </c>
    </row>
    <row r="2568" spans="1:12" s="106" customFormat="1" x14ac:dyDescent="0.25">
      <c r="A2568" s="98" t="s">
        <v>4714</v>
      </c>
      <c r="B2568" s="99" t="s">
        <v>2318</v>
      </c>
      <c r="C2568" s="100">
        <v>1385</v>
      </c>
      <c r="D2568" s="101">
        <v>0</v>
      </c>
      <c r="E2568" s="102">
        <v>1546</v>
      </c>
      <c r="F2568" s="103">
        <v>1361</v>
      </c>
      <c r="G2568" s="101">
        <v>0</v>
      </c>
      <c r="H2568" s="104">
        <v>1542</v>
      </c>
      <c r="I2568" s="100">
        <v>24</v>
      </c>
      <c r="J2568" s="105">
        <v>1073</v>
      </c>
      <c r="K2568" s="101">
        <v>1.7999999999999999E-2</v>
      </c>
      <c r="L2568" s="102">
        <v>1093</v>
      </c>
    </row>
    <row r="2569" spans="1:12" s="106" customFormat="1" x14ac:dyDescent="0.25">
      <c r="A2569" s="98" t="s">
        <v>4715</v>
      </c>
      <c r="B2569" s="99" t="s">
        <v>4716</v>
      </c>
      <c r="C2569" s="100">
        <v>206</v>
      </c>
      <c r="D2569" s="101">
        <v>0</v>
      </c>
      <c r="E2569" s="102">
        <v>2460</v>
      </c>
      <c r="F2569" s="103">
        <v>197</v>
      </c>
      <c r="G2569" s="101">
        <v>0</v>
      </c>
      <c r="H2569" s="104">
        <v>2475</v>
      </c>
      <c r="I2569" s="100">
        <v>9</v>
      </c>
      <c r="J2569" s="105">
        <v>1197</v>
      </c>
      <c r="K2569" s="101">
        <v>4.5999999999999999E-2</v>
      </c>
      <c r="L2569" s="102">
        <v>843</v>
      </c>
    </row>
    <row r="2570" spans="1:12" s="106" customFormat="1" x14ac:dyDescent="0.25">
      <c r="A2570" s="98" t="s">
        <v>4717</v>
      </c>
      <c r="B2570" s="99" t="s">
        <v>4718</v>
      </c>
      <c r="C2570" s="100">
        <v>1558</v>
      </c>
      <c r="D2570" s="101">
        <v>0</v>
      </c>
      <c r="E2570" s="102">
        <v>1447</v>
      </c>
      <c r="F2570" s="103">
        <v>1463</v>
      </c>
      <c r="G2570" s="101">
        <v>0</v>
      </c>
      <c r="H2570" s="104">
        <v>1489</v>
      </c>
      <c r="I2570" s="100">
        <v>95</v>
      </c>
      <c r="J2570" s="105">
        <v>763</v>
      </c>
      <c r="K2570" s="101">
        <v>6.5000000000000002E-2</v>
      </c>
      <c r="L2570" s="102">
        <v>693</v>
      </c>
    </row>
    <row r="2571" spans="1:12" s="106" customFormat="1" x14ac:dyDescent="0.25">
      <c r="A2571" s="98" t="s">
        <v>4719</v>
      </c>
      <c r="B2571" s="99" t="s">
        <v>4720</v>
      </c>
      <c r="C2571" s="100">
        <v>902</v>
      </c>
      <c r="D2571" s="101">
        <v>0</v>
      </c>
      <c r="E2571" s="102">
        <v>1872</v>
      </c>
      <c r="F2571" s="103">
        <v>951</v>
      </c>
      <c r="G2571" s="101">
        <v>0</v>
      </c>
      <c r="H2571" s="104">
        <v>1834</v>
      </c>
      <c r="I2571" s="100">
        <v>-49</v>
      </c>
      <c r="J2571" s="105">
        <v>1743</v>
      </c>
      <c r="K2571" s="101">
        <v>-5.1999999999999998E-2</v>
      </c>
      <c r="L2571" s="102">
        <v>1853</v>
      </c>
    </row>
    <row r="2572" spans="1:12" s="106" customFormat="1" x14ac:dyDescent="0.25">
      <c r="A2572" s="98" t="s">
        <v>4721</v>
      </c>
      <c r="B2572" s="99" t="s">
        <v>4722</v>
      </c>
      <c r="C2572" s="100">
        <v>1666</v>
      </c>
      <c r="D2572" s="101">
        <v>0</v>
      </c>
      <c r="E2572" s="102">
        <v>1389</v>
      </c>
      <c r="F2572" s="103">
        <v>1532</v>
      </c>
      <c r="G2572" s="101">
        <v>0</v>
      </c>
      <c r="H2572" s="104">
        <v>1450</v>
      </c>
      <c r="I2572" s="100">
        <v>134</v>
      </c>
      <c r="J2572" s="105">
        <v>666</v>
      </c>
      <c r="K2572" s="101">
        <v>8.6999999999999994E-2</v>
      </c>
      <c r="L2572" s="102">
        <v>547</v>
      </c>
    </row>
    <row r="2573" spans="1:12" s="106" customFormat="1" x14ac:dyDescent="0.25">
      <c r="A2573" s="98" t="s">
        <v>4723</v>
      </c>
      <c r="B2573" s="99" t="s">
        <v>4724</v>
      </c>
      <c r="C2573" s="100">
        <v>1836</v>
      </c>
      <c r="D2573" s="101">
        <v>0</v>
      </c>
      <c r="E2573" s="102">
        <v>1313</v>
      </c>
      <c r="F2573" s="103">
        <v>1911</v>
      </c>
      <c r="G2573" s="101">
        <v>0</v>
      </c>
      <c r="H2573" s="104">
        <v>1268</v>
      </c>
      <c r="I2573" s="100">
        <v>-75</v>
      </c>
      <c r="J2573" s="105">
        <v>1895</v>
      </c>
      <c r="K2573" s="101">
        <v>-3.9E-2</v>
      </c>
      <c r="L2573" s="102">
        <v>1712</v>
      </c>
    </row>
    <row r="2574" spans="1:12" s="106" customFormat="1" x14ac:dyDescent="0.25">
      <c r="A2574" s="98" t="s">
        <v>4725</v>
      </c>
      <c r="B2574" s="99" t="s">
        <v>3457</v>
      </c>
      <c r="C2574" s="100">
        <v>4273</v>
      </c>
      <c r="D2574" s="101">
        <v>0</v>
      </c>
      <c r="E2574" s="102">
        <v>670</v>
      </c>
      <c r="F2574" s="103">
        <v>4298</v>
      </c>
      <c r="G2574" s="101">
        <v>0</v>
      </c>
      <c r="H2574" s="104">
        <v>650</v>
      </c>
      <c r="I2574" s="100">
        <v>-25</v>
      </c>
      <c r="J2574" s="105">
        <v>1539</v>
      </c>
      <c r="K2574" s="101">
        <v>-6.0000000000000001E-3</v>
      </c>
      <c r="L2574" s="102">
        <v>1357</v>
      </c>
    </row>
    <row r="2575" spans="1:12" s="106" customFormat="1" x14ac:dyDescent="0.25">
      <c r="A2575" s="98" t="s">
        <v>4726</v>
      </c>
      <c r="B2575" s="99" t="s">
        <v>513</v>
      </c>
      <c r="C2575" s="100">
        <v>1412</v>
      </c>
      <c r="D2575" s="101">
        <v>0</v>
      </c>
      <c r="E2575" s="102">
        <v>1528</v>
      </c>
      <c r="F2575" s="103">
        <v>1306</v>
      </c>
      <c r="G2575" s="101">
        <v>0</v>
      </c>
      <c r="H2575" s="104">
        <v>1585</v>
      </c>
      <c r="I2575" s="100">
        <v>106</v>
      </c>
      <c r="J2575" s="105">
        <v>724</v>
      </c>
      <c r="K2575" s="101">
        <v>8.1000000000000003E-2</v>
      </c>
      <c r="L2575" s="102">
        <v>582</v>
      </c>
    </row>
    <row r="2576" spans="1:12" s="106" customFormat="1" x14ac:dyDescent="0.25">
      <c r="A2576" s="98" t="s">
        <v>4727</v>
      </c>
      <c r="B2576" s="99" t="s">
        <v>992</v>
      </c>
      <c r="C2576" s="100">
        <v>841</v>
      </c>
      <c r="D2576" s="101">
        <v>0</v>
      </c>
      <c r="E2576" s="102">
        <v>1916</v>
      </c>
      <c r="F2576" s="103">
        <v>828</v>
      </c>
      <c r="G2576" s="101">
        <v>0</v>
      </c>
      <c r="H2576" s="104">
        <v>1939</v>
      </c>
      <c r="I2576" s="100">
        <v>13</v>
      </c>
      <c r="J2576" s="105">
        <v>1166</v>
      </c>
      <c r="K2576" s="101">
        <v>1.6E-2</v>
      </c>
      <c r="L2576" s="102">
        <v>1116</v>
      </c>
    </row>
    <row r="2577" spans="1:12" s="90" customFormat="1" ht="12.75" x14ac:dyDescent="0.2">
      <c r="A2577" s="91" t="s">
        <v>4728</v>
      </c>
      <c r="B2577" s="90" t="s">
        <v>4729</v>
      </c>
      <c r="C2577" s="92">
        <v>434972</v>
      </c>
      <c r="D2577" s="93">
        <v>3.4000000000000002E-2</v>
      </c>
      <c r="E2577" s="94" t="s">
        <v>10</v>
      </c>
      <c r="F2577" s="95">
        <v>381751</v>
      </c>
      <c r="G2577" s="93">
        <v>3.1E-2</v>
      </c>
      <c r="H2577" s="96" t="s">
        <v>10</v>
      </c>
      <c r="I2577" s="92">
        <v>53221</v>
      </c>
      <c r="J2577" s="97" t="s">
        <v>10</v>
      </c>
      <c r="K2577" s="93">
        <v>0.13900000000000001</v>
      </c>
      <c r="L2577" s="94" t="s">
        <v>10</v>
      </c>
    </row>
    <row r="2578" spans="1:12" s="106" customFormat="1" x14ac:dyDescent="0.25">
      <c r="A2578" s="98" t="s">
        <v>4730</v>
      </c>
      <c r="B2578" s="99" t="s">
        <v>3741</v>
      </c>
      <c r="C2578" s="100">
        <v>5939</v>
      </c>
      <c r="D2578" s="101">
        <v>0</v>
      </c>
      <c r="E2578" s="102">
        <v>474</v>
      </c>
      <c r="F2578" s="103">
        <v>4715</v>
      </c>
      <c r="G2578" s="101">
        <v>0</v>
      </c>
      <c r="H2578" s="104">
        <v>585</v>
      </c>
      <c r="I2578" s="100">
        <v>1224</v>
      </c>
      <c r="J2578" s="105">
        <v>174</v>
      </c>
      <c r="K2578" s="101">
        <v>0.26</v>
      </c>
      <c r="L2578" s="102">
        <v>145</v>
      </c>
    </row>
    <row r="2579" spans="1:12" s="106" customFormat="1" x14ac:dyDescent="0.25">
      <c r="A2579" s="98" t="s">
        <v>4731</v>
      </c>
      <c r="B2579" s="99" t="s">
        <v>4732</v>
      </c>
      <c r="C2579" s="100">
        <v>6111</v>
      </c>
      <c r="D2579" s="101">
        <v>0</v>
      </c>
      <c r="E2579" s="102">
        <v>459</v>
      </c>
      <c r="F2579" s="103">
        <v>5973</v>
      </c>
      <c r="G2579" s="101">
        <v>0</v>
      </c>
      <c r="H2579" s="104">
        <v>452</v>
      </c>
      <c r="I2579" s="100">
        <v>138</v>
      </c>
      <c r="J2579" s="105">
        <v>654</v>
      </c>
      <c r="K2579" s="101">
        <v>2.3E-2</v>
      </c>
      <c r="L2579" s="102">
        <v>1048</v>
      </c>
    </row>
    <row r="2580" spans="1:12" s="106" customFormat="1" x14ac:dyDescent="0.25">
      <c r="A2580" s="98" t="s">
        <v>4733</v>
      </c>
      <c r="B2580" s="99" t="s">
        <v>4734</v>
      </c>
      <c r="C2580" s="100">
        <v>3796</v>
      </c>
      <c r="D2580" s="101">
        <v>0</v>
      </c>
      <c r="E2580" s="102">
        <v>755</v>
      </c>
      <c r="F2580" s="103">
        <v>3646</v>
      </c>
      <c r="G2580" s="101">
        <v>0</v>
      </c>
      <c r="H2580" s="104">
        <v>756</v>
      </c>
      <c r="I2580" s="100">
        <v>150</v>
      </c>
      <c r="J2580" s="105">
        <v>629</v>
      </c>
      <c r="K2580" s="101">
        <v>4.1000000000000002E-2</v>
      </c>
      <c r="L2580" s="102">
        <v>891</v>
      </c>
    </row>
    <row r="2581" spans="1:12" s="106" customFormat="1" x14ac:dyDescent="0.25">
      <c r="A2581" s="98" t="s">
        <v>4735</v>
      </c>
      <c r="B2581" s="99" t="s">
        <v>118</v>
      </c>
      <c r="C2581" s="100">
        <v>7510</v>
      </c>
      <c r="D2581" s="101">
        <v>1E-3</v>
      </c>
      <c r="E2581" s="102">
        <v>355</v>
      </c>
      <c r="F2581" s="103">
        <v>5278</v>
      </c>
      <c r="G2581" s="101">
        <v>0</v>
      </c>
      <c r="H2581" s="104">
        <v>509</v>
      </c>
      <c r="I2581" s="100">
        <v>2232</v>
      </c>
      <c r="J2581" s="105">
        <v>80</v>
      </c>
      <c r="K2581" s="101">
        <v>0.42299999999999999</v>
      </c>
      <c r="L2581" s="102">
        <v>53</v>
      </c>
    </row>
    <row r="2582" spans="1:12" s="106" customFormat="1" x14ac:dyDescent="0.25">
      <c r="A2582" s="98" t="s">
        <v>4736</v>
      </c>
      <c r="B2582" s="99" t="s">
        <v>4737</v>
      </c>
      <c r="C2582" s="100">
        <v>512</v>
      </c>
      <c r="D2582" s="101">
        <v>0</v>
      </c>
      <c r="E2582" s="102">
        <v>2181</v>
      </c>
      <c r="F2582" s="103">
        <v>518</v>
      </c>
      <c r="G2582" s="101">
        <v>0</v>
      </c>
      <c r="H2582" s="104">
        <v>2195</v>
      </c>
      <c r="I2582" s="100">
        <v>-6</v>
      </c>
      <c r="J2582" s="105">
        <v>1346</v>
      </c>
      <c r="K2582" s="101">
        <v>-1.2E-2</v>
      </c>
      <c r="L2582" s="102">
        <v>1415</v>
      </c>
    </row>
    <row r="2583" spans="1:12" s="106" customFormat="1" x14ac:dyDescent="0.25">
      <c r="A2583" s="98" t="s">
        <v>4738</v>
      </c>
      <c r="B2583" s="99" t="s">
        <v>4739</v>
      </c>
      <c r="C2583" s="100">
        <v>4049</v>
      </c>
      <c r="D2583" s="101">
        <v>0</v>
      </c>
      <c r="E2583" s="102">
        <v>713</v>
      </c>
      <c r="F2583" s="103">
        <v>4087</v>
      </c>
      <c r="G2583" s="101">
        <v>0</v>
      </c>
      <c r="H2583" s="104">
        <v>680</v>
      </c>
      <c r="I2583" s="100">
        <v>-38</v>
      </c>
      <c r="J2583" s="105">
        <v>1661</v>
      </c>
      <c r="K2583" s="101">
        <v>-8.9999999999999993E-3</v>
      </c>
      <c r="L2583" s="102">
        <v>1386</v>
      </c>
    </row>
    <row r="2584" spans="1:12" s="106" customFormat="1" x14ac:dyDescent="0.25">
      <c r="A2584" s="98" t="s">
        <v>4740</v>
      </c>
      <c r="B2584" s="99" t="s">
        <v>4741</v>
      </c>
      <c r="C2584" s="100">
        <v>728</v>
      </c>
      <c r="D2584" s="101">
        <v>0</v>
      </c>
      <c r="E2584" s="102">
        <v>2002</v>
      </c>
      <c r="F2584" s="103">
        <v>741</v>
      </c>
      <c r="G2584" s="101">
        <v>0</v>
      </c>
      <c r="H2584" s="104">
        <v>1999</v>
      </c>
      <c r="I2584" s="100">
        <v>-13</v>
      </c>
      <c r="J2584" s="105">
        <v>1421</v>
      </c>
      <c r="K2584" s="101">
        <v>-1.7999999999999999E-2</v>
      </c>
      <c r="L2584" s="102">
        <v>1479</v>
      </c>
    </row>
    <row r="2585" spans="1:12" s="106" customFormat="1" x14ac:dyDescent="0.25">
      <c r="A2585" s="98" t="s">
        <v>4742</v>
      </c>
      <c r="B2585" s="99" t="s">
        <v>4743</v>
      </c>
      <c r="C2585" s="100">
        <v>2563</v>
      </c>
      <c r="D2585" s="101">
        <v>0</v>
      </c>
      <c r="E2585" s="102">
        <v>1033</v>
      </c>
      <c r="F2585" s="103">
        <v>2063</v>
      </c>
      <c r="G2585" s="101">
        <v>0</v>
      </c>
      <c r="H2585" s="104">
        <v>1203</v>
      </c>
      <c r="I2585" s="100">
        <v>500</v>
      </c>
      <c r="J2585" s="105">
        <v>319</v>
      </c>
      <c r="K2585" s="101">
        <v>0.24199999999999999</v>
      </c>
      <c r="L2585" s="102">
        <v>154</v>
      </c>
    </row>
    <row r="2586" spans="1:12" s="106" customFormat="1" x14ac:dyDescent="0.25">
      <c r="A2586" s="98" t="s">
        <v>4744</v>
      </c>
      <c r="B2586" s="99" t="s">
        <v>4745</v>
      </c>
      <c r="C2586" s="100">
        <v>2007</v>
      </c>
      <c r="D2586" s="101">
        <v>0</v>
      </c>
      <c r="E2586" s="102">
        <v>1239</v>
      </c>
      <c r="F2586" s="103">
        <v>1815</v>
      </c>
      <c r="G2586" s="101">
        <v>0</v>
      </c>
      <c r="H2586" s="104">
        <v>1312</v>
      </c>
      <c r="I2586" s="100">
        <v>192</v>
      </c>
      <c r="J2586" s="105">
        <v>552</v>
      </c>
      <c r="K2586" s="101">
        <v>0.106</v>
      </c>
      <c r="L2586" s="102">
        <v>458</v>
      </c>
    </row>
    <row r="2587" spans="1:12" s="106" customFormat="1" x14ac:dyDescent="0.25">
      <c r="A2587" s="98" t="s">
        <v>4746</v>
      </c>
      <c r="B2587" s="99" t="s">
        <v>4747</v>
      </c>
      <c r="C2587" s="100">
        <v>21078</v>
      </c>
      <c r="D2587" s="101">
        <v>2E-3</v>
      </c>
      <c r="E2587" s="102">
        <v>77</v>
      </c>
      <c r="F2587" s="103">
        <v>18074</v>
      </c>
      <c r="G2587" s="101">
        <v>1E-3</v>
      </c>
      <c r="H2587" s="104">
        <v>88</v>
      </c>
      <c r="I2587" s="100">
        <v>3004</v>
      </c>
      <c r="J2587" s="105">
        <v>48</v>
      </c>
      <c r="K2587" s="101">
        <v>0.16600000000000001</v>
      </c>
      <c r="L2587" s="102">
        <v>260</v>
      </c>
    </row>
    <row r="2588" spans="1:12" s="106" customFormat="1" x14ac:dyDescent="0.25">
      <c r="A2588" s="98" t="s">
        <v>4748</v>
      </c>
      <c r="B2588" s="99" t="s">
        <v>4749</v>
      </c>
      <c r="C2588" s="100">
        <v>2416</v>
      </c>
      <c r="D2588" s="101">
        <v>0</v>
      </c>
      <c r="E2588" s="102">
        <v>1088</v>
      </c>
      <c r="F2588" s="103">
        <v>2209</v>
      </c>
      <c r="G2588" s="101">
        <v>0</v>
      </c>
      <c r="H2588" s="104">
        <v>1148</v>
      </c>
      <c r="I2588" s="100">
        <v>207</v>
      </c>
      <c r="J2588" s="105">
        <v>526</v>
      </c>
      <c r="K2588" s="101">
        <v>9.4E-2</v>
      </c>
      <c r="L2588" s="102">
        <v>511</v>
      </c>
    </row>
    <row r="2589" spans="1:12" s="106" customFormat="1" x14ac:dyDescent="0.25">
      <c r="A2589" s="98" t="s">
        <v>4750</v>
      </c>
      <c r="B2589" s="99" t="s">
        <v>4751</v>
      </c>
      <c r="C2589" s="100">
        <v>7264</v>
      </c>
      <c r="D2589" s="101">
        <v>1E-3</v>
      </c>
      <c r="E2589" s="102">
        <v>381</v>
      </c>
      <c r="F2589" s="103">
        <v>5078</v>
      </c>
      <c r="G2589" s="101">
        <v>0</v>
      </c>
      <c r="H2589" s="104">
        <v>535</v>
      </c>
      <c r="I2589" s="100">
        <v>2186</v>
      </c>
      <c r="J2589" s="105">
        <v>83</v>
      </c>
      <c r="K2589" s="101">
        <v>0.43</v>
      </c>
      <c r="L2589" s="102">
        <v>51</v>
      </c>
    </row>
    <row r="2590" spans="1:12" s="106" customFormat="1" x14ac:dyDescent="0.25">
      <c r="A2590" s="98" t="s">
        <v>4752</v>
      </c>
      <c r="B2590" s="99" t="s">
        <v>4753</v>
      </c>
      <c r="C2590" s="100">
        <v>905</v>
      </c>
      <c r="D2590" s="101">
        <v>0</v>
      </c>
      <c r="E2590" s="102">
        <v>1869</v>
      </c>
      <c r="F2590" s="103">
        <v>678</v>
      </c>
      <c r="G2590" s="101">
        <v>0</v>
      </c>
      <c r="H2590" s="104">
        <v>2053</v>
      </c>
      <c r="I2590" s="100">
        <v>227</v>
      </c>
      <c r="J2590" s="105">
        <v>499</v>
      </c>
      <c r="K2590" s="101">
        <v>0.33500000000000002</v>
      </c>
      <c r="L2590" s="102">
        <v>89</v>
      </c>
    </row>
    <row r="2591" spans="1:12" s="106" customFormat="1" x14ac:dyDescent="0.25">
      <c r="A2591" s="98" t="s">
        <v>4754</v>
      </c>
      <c r="B2591" s="99" t="s">
        <v>1154</v>
      </c>
      <c r="C2591" s="100">
        <v>16668</v>
      </c>
      <c r="D2591" s="101">
        <v>1E-3</v>
      </c>
      <c r="E2591" s="102">
        <v>125</v>
      </c>
      <c r="F2591" s="103">
        <v>14321</v>
      </c>
      <c r="G2591" s="101">
        <v>1E-3</v>
      </c>
      <c r="H2591" s="104">
        <v>142</v>
      </c>
      <c r="I2591" s="100">
        <v>2347</v>
      </c>
      <c r="J2591" s="105">
        <v>76</v>
      </c>
      <c r="K2591" s="101">
        <v>0.16400000000000001</v>
      </c>
      <c r="L2591" s="102">
        <v>263</v>
      </c>
    </row>
    <row r="2592" spans="1:12" s="106" customFormat="1" x14ac:dyDescent="0.25">
      <c r="A2592" s="98" t="s">
        <v>4755</v>
      </c>
      <c r="B2592" s="99" t="s">
        <v>250</v>
      </c>
      <c r="C2592" s="100">
        <v>3099</v>
      </c>
      <c r="D2592" s="101">
        <v>0</v>
      </c>
      <c r="E2592" s="102">
        <v>884</v>
      </c>
      <c r="F2592" s="103">
        <v>2727</v>
      </c>
      <c r="G2592" s="101">
        <v>0</v>
      </c>
      <c r="H2592" s="104">
        <v>965</v>
      </c>
      <c r="I2592" s="100">
        <v>372</v>
      </c>
      <c r="J2592" s="105">
        <v>383</v>
      </c>
      <c r="K2592" s="101">
        <v>0.13600000000000001</v>
      </c>
      <c r="L2592" s="102">
        <v>336</v>
      </c>
    </row>
    <row r="2593" spans="1:12" s="106" customFormat="1" x14ac:dyDescent="0.25">
      <c r="A2593" s="98" t="s">
        <v>4756</v>
      </c>
      <c r="B2593" s="99" t="s">
        <v>4757</v>
      </c>
      <c r="C2593" s="100">
        <v>452</v>
      </c>
      <c r="D2593" s="101">
        <v>0</v>
      </c>
      <c r="E2593" s="102">
        <v>2241</v>
      </c>
      <c r="F2593" s="103">
        <v>463</v>
      </c>
      <c r="G2593" s="101">
        <v>0</v>
      </c>
      <c r="H2593" s="104">
        <v>2241</v>
      </c>
      <c r="I2593" s="100">
        <v>-11</v>
      </c>
      <c r="J2593" s="105">
        <v>1402</v>
      </c>
      <c r="K2593" s="101">
        <v>-2.4E-2</v>
      </c>
      <c r="L2593" s="102">
        <v>1552</v>
      </c>
    </row>
    <row r="2594" spans="1:12" s="106" customFormat="1" x14ac:dyDescent="0.25">
      <c r="A2594" s="98" t="s">
        <v>4758</v>
      </c>
      <c r="B2594" s="99" t="s">
        <v>4759</v>
      </c>
      <c r="C2594" s="100">
        <v>506</v>
      </c>
      <c r="D2594" s="101">
        <v>0</v>
      </c>
      <c r="E2594" s="102">
        <v>2186</v>
      </c>
      <c r="F2594" s="103">
        <v>449</v>
      </c>
      <c r="G2594" s="101">
        <v>0</v>
      </c>
      <c r="H2594" s="104">
        <v>2255</v>
      </c>
      <c r="I2594" s="100">
        <v>57</v>
      </c>
      <c r="J2594" s="105">
        <v>900</v>
      </c>
      <c r="K2594" s="101">
        <v>0.127</v>
      </c>
      <c r="L2594" s="102">
        <v>376</v>
      </c>
    </row>
    <row r="2595" spans="1:12" s="106" customFormat="1" x14ac:dyDescent="0.25">
      <c r="A2595" s="98" t="s">
        <v>4760</v>
      </c>
      <c r="B2595" s="99" t="s">
        <v>126</v>
      </c>
      <c r="C2595" s="100">
        <v>4678</v>
      </c>
      <c r="D2595" s="101">
        <v>0</v>
      </c>
      <c r="E2595" s="102">
        <v>608</v>
      </c>
      <c r="F2595" s="103">
        <v>4515</v>
      </c>
      <c r="G2595" s="101">
        <v>0</v>
      </c>
      <c r="H2595" s="104">
        <v>614</v>
      </c>
      <c r="I2595" s="100">
        <v>163</v>
      </c>
      <c r="J2595" s="105">
        <v>597</v>
      </c>
      <c r="K2595" s="101">
        <v>3.5999999999999997E-2</v>
      </c>
      <c r="L2595" s="102">
        <v>931</v>
      </c>
    </row>
    <row r="2596" spans="1:12" s="106" customFormat="1" x14ac:dyDescent="0.25">
      <c r="A2596" s="98" t="s">
        <v>4761</v>
      </c>
      <c r="B2596" s="99" t="s">
        <v>4762</v>
      </c>
      <c r="C2596" s="100">
        <v>489</v>
      </c>
      <c r="D2596" s="101">
        <v>0</v>
      </c>
      <c r="E2596" s="102">
        <v>2209</v>
      </c>
      <c r="F2596" s="103">
        <v>532</v>
      </c>
      <c r="G2596" s="101">
        <v>0</v>
      </c>
      <c r="H2596" s="104">
        <v>2179</v>
      </c>
      <c r="I2596" s="100">
        <v>-43</v>
      </c>
      <c r="J2596" s="105">
        <v>1692</v>
      </c>
      <c r="K2596" s="101">
        <v>-8.1000000000000003E-2</v>
      </c>
      <c r="L2596" s="102">
        <v>2104</v>
      </c>
    </row>
    <row r="2597" spans="1:12" s="106" customFormat="1" x14ac:dyDescent="0.25">
      <c r="A2597" s="98" t="s">
        <v>4763</v>
      </c>
      <c r="B2597" s="99" t="s">
        <v>4764</v>
      </c>
      <c r="C2597" s="100">
        <v>2025</v>
      </c>
      <c r="D2597" s="101">
        <v>0</v>
      </c>
      <c r="E2597" s="102">
        <v>1231</v>
      </c>
      <c r="F2597" s="103">
        <v>1809</v>
      </c>
      <c r="G2597" s="101">
        <v>0</v>
      </c>
      <c r="H2597" s="104">
        <v>1315</v>
      </c>
      <c r="I2597" s="100">
        <v>216</v>
      </c>
      <c r="J2597" s="105">
        <v>510</v>
      </c>
      <c r="K2597" s="101">
        <v>0.11899999999999999</v>
      </c>
      <c r="L2597" s="102">
        <v>411</v>
      </c>
    </row>
    <row r="2598" spans="1:12" s="106" customFormat="1" x14ac:dyDescent="0.25">
      <c r="A2598" s="98" t="s">
        <v>4765</v>
      </c>
      <c r="B2598" s="99" t="s">
        <v>4766</v>
      </c>
      <c r="C2598" s="100">
        <v>952</v>
      </c>
      <c r="D2598" s="101">
        <v>0</v>
      </c>
      <c r="E2598" s="102">
        <v>1827</v>
      </c>
      <c r="F2598" s="103">
        <v>939</v>
      </c>
      <c r="G2598" s="101">
        <v>0</v>
      </c>
      <c r="H2598" s="104">
        <v>1847</v>
      </c>
      <c r="I2598" s="100">
        <v>13</v>
      </c>
      <c r="J2598" s="105">
        <v>1166</v>
      </c>
      <c r="K2598" s="101">
        <v>1.4E-2</v>
      </c>
      <c r="L2598" s="102">
        <v>1135</v>
      </c>
    </row>
    <row r="2599" spans="1:12" s="106" customFormat="1" x14ac:dyDescent="0.25">
      <c r="A2599" s="98" t="s">
        <v>4767</v>
      </c>
      <c r="B2599" s="99" t="s">
        <v>4768</v>
      </c>
      <c r="C2599" s="100">
        <v>2673</v>
      </c>
      <c r="D2599" s="101">
        <v>0</v>
      </c>
      <c r="E2599" s="102">
        <v>998</v>
      </c>
      <c r="F2599" s="103">
        <v>1532</v>
      </c>
      <c r="G2599" s="101">
        <v>0</v>
      </c>
      <c r="H2599" s="104">
        <v>1450</v>
      </c>
      <c r="I2599" s="100">
        <v>1141</v>
      </c>
      <c r="J2599" s="105">
        <v>183</v>
      </c>
      <c r="K2599" s="101">
        <v>0.745</v>
      </c>
      <c r="L2599" s="102">
        <v>16</v>
      </c>
    </row>
    <row r="2600" spans="1:12" s="106" customFormat="1" x14ac:dyDescent="0.25">
      <c r="A2600" s="98" t="s">
        <v>4769</v>
      </c>
      <c r="B2600" s="99" t="s">
        <v>4770</v>
      </c>
      <c r="C2600" s="100">
        <v>15289</v>
      </c>
      <c r="D2600" s="101">
        <v>1E-3</v>
      </c>
      <c r="E2600" s="102">
        <v>143</v>
      </c>
      <c r="F2600" s="103">
        <v>14535</v>
      </c>
      <c r="G2600" s="101">
        <v>1E-3</v>
      </c>
      <c r="H2600" s="104">
        <v>136</v>
      </c>
      <c r="I2600" s="100">
        <v>754</v>
      </c>
      <c r="J2600" s="105">
        <v>253</v>
      </c>
      <c r="K2600" s="101">
        <v>5.1999999999999998E-2</v>
      </c>
      <c r="L2600" s="102">
        <v>796</v>
      </c>
    </row>
    <row r="2601" spans="1:12" s="106" customFormat="1" x14ac:dyDescent="0.25">
      <c r="A2601" s="98" t="s">
        <v>4771</v>
      </c>
      <c r="B2601" s="99" t="s">
        <v>756</v>
      </c>
      <c r="C2601" s="100">
        <v>3078</v>
      </c>
      <c r="D2601" s="101">
        <v>0</v>
      </c>
      <c r="E2601" s="102">
        <v>889</v>
      </c>
      <c r="F2601" s="103">
        <v>2970</v>
      </c>
      <c r="G2601" s="101">
        <v>0</v>
      </c>
      <c r="H2601" s="104">
        <v>913</v>
      </c>
      <c r="I2601" s="100">
        <v>108</v>
      </c>
      <c r="J2601" s="105">
        <v>719</v>
      </c>
      <c r="K2601" s="101">
        <v>3.5999999999999997E-2</v>
      </c>
      <c r="L2601" s="102">
        <v>931</v>
      </c>
    </row>
    <row r="2602" spans="1:12" s="106" customFormat="1" x14ac:dyDescent="0.25">
      <c r="A2602" s="98" t="s">
        <v>4772</v>
      </c>
      <c r="B2602" s="99" t="s">
        <v>4773</v>
      </c>
      <c r="C2602" s="100">
        <v>6043</v>
      </c>
      <c r="D2602" s="101">
        <v>0</v>
      </c>
      <c r="E2602" s="102">
        <v>464</v>
      </c>
      <c r="F2602" s="103">
        <v>5930</v>
      </c>
      <c r="G2602" s="101">
        <v>0</v>
      </c>
      <c r="H2602" s="104">
        <v>455</v>
      </c>
      <c r="I2602" s="100">
        <v>113</v>
      </c>
      <c r="J2602" s="105">
        <v>708</v>
      </c>
      <c r="K2602" s="101">
        <v>1.9E-2</v>
      </c>
      <c r="L2602" s="102">
        <v>1085</v>
      </c>
    </row>
    <row r="2603" spans="1:12" s="106" customFormat="1" x14ac:dyDescent="0.25">
      <c r="A2603" s="98" t="s">
        <v>4774</v>
      </c>
      <c r="B2603" s="99" t="s">
        <v>582</v>
      </c>
      <c r="C2603" s="100">
        <v>5435</v>
      </c>
      <c r="D2603" s="101">
        <v>0</v>
      </c>
      <c r="E2603" s="102">
        <v>520</v>
      </c>
      <c r="F2603" s="103">
        <v>5062</v>
      </c>
      <c r="G2603" s="101">
        <v>0</v>
      </c>
      <c r="H2603" s="104">
        <v>539</v>
      </c>
      <c r="I2603" s="100">
        <v>373</v>
      </c>
      <c r="J2603" s="105">
        <v>381</v>
      </c>
      <c r="K2603" s="101">
        <v>7.3999999999999996E-2</v>
      </c>
      <c r="L2603" s="102">
        <v>626</v>
      </c>
    </row>
    <row r="2604" spans="1:12" s="106" customFormat="1" x14ac:dyDescent="0.25">
      <c r="A2604" s="98" t="s">
        <v>4775</v>
      </c>
      <c r="B2604" s="99" t="s">
        <v>1162</v>
      </c>
      <c r="C2604" s="100">
        <v>7494</v>
      </c>
      <c r="D2604" s="101">
        <v>1E-3</v>
      </c>
      <c r="E2604" s="102">
        <v>356</v>
      </c>
      <c r="F2604" s="103">
        <v>6095</v>
      </c>
      <c r="G2604" s="101">
        <v>0</v>
      </c>
      <c r="H2604" s="104">
        <v>443</v>
      </c>
      <c r="I2604" s="100">
        <v>1399</v>
      </c>
      <c r="J2604" s="105">
        <v>151</v>
      </c>
      <c r="K2604" s="101">
        <v>0.23</v>
      </c>
      <c r="L2604" s="102">
        <v>169</v>
      </c>
    </row>
    <row r="2605" spans="1:12" s="106" customFormat="1" x14ac:dyDescent="0.25">
      <c r="A2605" s="98" t="s">
        <v>4776</v>
      </c>
      <c r="B2605" s="99" t="s">
        <v>4777</v>
      </c>
      <c r="C2605" s="100">
        <v>1841</v>
      </c>
      <c r="D2605" s="101">
        <v>0</v>
      </c>
      <c r="E2605" s="102">
        <v>1309</v>
      </c>
      <c r="F2605" s="103">
        <v>1203</v>
      </c>
      <c r="G2605" s="101">
        <v>0</v>
      </c>
      <c r="H2605" s="104">
        <v>1658</v>
      </c>
      <c r="I2605" s="100">
        <v>638</v>
      </c>
      <c r="J2605" s="105">
        <v>271</v>
      </c>
      <c r="K2605" s="101">
        <v>0.53</v>
      </c>
      <c r="L2605" s="102">
        <v>32</v>
      </c>
    </row>
    <row r="2606" spans="1:12" s="106" customFormat="1" x14ac:dyDescent="0.25">
      <c r="A2606" s="98" t="s">
        <v>4778</v>
      </c>
      <c r="B2606" s="99" t="s">
        <v>2460</v>
      </c>
      <c r="C2606" s="100">
        <v>733</v>
      </c>
      <c r="D2606" s="101">
        <v>0</v>
      </c>
      <c r="E2606" s="102">
        <v>1997</v>
      </c>
      <c r="F2606" s="103">
        <v>631</v>
      </c>
      <c r="G2606" s="101">
        <v>0</v>
      </c>
      <c r="H2606" s="104">
        <v>2094</v>
      </c>
      <c r="I2606" s="100">
        <v>102</v>
      </c>
      <c r="J2606" s="105">
        <v>741</v>
      </c>
      <c r="K2606" s="101">
        <v>0.16200000000000001</v>
      </c>
      <c r="L2606" s="102">
        <v>268</v>
      </c>
    </row>
    <row r="2607" spans="1:12" s="106" customFormat="1" x14ac:dyDescent="0.25">
      <c r="A2607" s="98" t="s">
        <v>4779</v>
      </c>
      <c r="B2607" s="99" t="s">
        <v>4780</v>
      </c>
      <c r="C2607" s="100">
        <v>362</v>
      </c>
      <c r="D2607" s="101">
        <v>0</v>
      </c>
      <c r="E2607" s="102">
        <v>2321</v>
      </c>
      <c r="F2607" s="103">
        <v>385</v>
      </c>
      <c r="G2607" s="101">
        <v>0</v>
      </c>
      <c r="H2607" s="104">
        <v>2320</v>
      </c>
      <c r="I2607" s="100">
        <v>-23</v>
      </c>
      <c r="J2607" s="105">
        <v>1522</v>
      </c>
      <c r="K2607" s="101">
        <v>-0.06</v>
      </c>
      <c r="L2607" s="102">
        <v>1932</v>
      </c>
    </row>
    <row r="2608" spans="1:12" s="106" customFormat="1" x14ac:dyDescent="0.25">
      <c r="A2608" s="98" t="s">
        <v>4781</v>
      </c>
      <c r="B2608" s="99" t="s">
        <v>4782</v>
      </c>
      <c r="C2608" s="100">
        <v>1240</v>
      </c>
      <c r="D2608" s="101">
        <v>0</v>
      </c>
      <c r="E2608" s="102">
        <v>1634</v>
      </c>
      <c r="F2608" s="103">
        <v>908</v>
      </c>
      <c r="G2608" s="101">
        <v>0</v>
      </c>
      <c r="H2608" s="104">
        <v>1869</v>
      </c>
      <c r="I2608" s="100">
        <v>332</v>
      </c>
      <c r="J2608" s="105">
        <v>409</v>
      </c>
      <c r="K2608" s="101">
        <v>0.36599999999999999</v>
      </c>
      <c r="L2608" s="102">
        <v>74</v>
      </c>
    </row>
    <row r="2609" spans="1:12" s="106" customFormat="1" x14ac:dyDescent="0.25">
      <c r="A2609" s="98" t="s">
        <v>4783</v>
      </c>
      <c r="B2609" s="99" t="s">
        <v>4784</v>
      </c>
      <c r="C2609" s="100">
        <v>3028</v>
      </c>
      <c r="D2609" s="101">
        <v>0</v>
      </c>
      <c r="E2609" s="102">
        <v>907</v>
      </c>
      <c r="F2609" s="103">
        <v>2899</v>
      </c>
      <c r="G2609" s="101">
        <v>0</v>
      </c>
      <c r="H2609" s="104">
        <v>923</v>
      </c>
      <c r="I2609" s="100">
        <v>129</v>
      </c>
      <c r="J2609" s="105">
        <v>674</v>
      </c>
      <c r="K2609" s="101">
        <v>4.3999999999999997E-2</v>
      </c>
      <c r="L2609" s="102">
        <v>858</v>
      </c>
    </row>
    <row r="2610" spans="1:12" s="106" customFormat="1" x14ac:dyDescent="0.25">
      <c r="A2610" s="98" t="s">
        <v>4785</v>
      </c>
      <c r="B2610" s="99" t="s">
        <v>4786</v>
      </c>
      <c r="C2610" s="100">
        <v>7382</v>
      </c>
      <c r="D2610" s="101">
        <v>1E-3</v>
      </c>
      <c r="E2610" s="102">
        <v>365</v>
      </c>
      <c r="F2610" s="103">
        <v>7405</v>
      </c>
      <c r="G2610" s="101">
        <v>1E-3</v>
      </c>
      <c r="H2610" s="104">
        <v>335</v>
      </c>
      <c r="I2610" s="100">
        <v>-23</v>
      </c>
      <c r="J2610" s="105">
        <v>1522</v>
      </c>
      <c r="K2610" s="101">
        <v>-3.0000000000000001E-3</v>
      </c>
      <c r="L2610" s="102">
        <v>1316</v>
      </c>
    </row>
    <row r="2611" spans="1:12" s="106" customFormat="1" x14ac:dyDescent="0.25">
      <c r="A2611" s="98" t="s">
        <v>4787</v>
      </c>
      <c r="B2611" s="99" t="s">
        <v>4788</v>
      </c>
      <c r="C2611" s="100">
        <v>2763</v>
      </c>
      <c r="D2611" s="101">
        <v>0</v>
      </c>
      <c r="E2611" s="102">
        <v>974</v>
      </c>
      <c r="F2611" s="103">
        <v>2350</v>
      </c>
      <c r="G2611" s="101">
        <v>0</v>
      </c>
      <c r="H2611" s="104">
        <v>1091</v>
      </c>
      <c r="I2611" s="100">
        <v>413</v>
      </c>
      <c r="J2611" s="105">
        <v>357</v>
      </c>
      <c r="K2611" s="101">
        <v>0.17599999999999999</v>
      </c>
      <c r="L2611" s="102">
        <v>243</v>
      </c>
    </row>
    <row r="2612" spans="1:12" s="106" customFormat="1" x14ac:dyDescent="0.25">
      <c r="A2612" s="98" t="s">
        <v>4789</v>
      </c>
      <c r="B2612" s="99" t="s">
        <v>4544</v>
      </c>
      <c r="C2612" s="100">
        <v>18161</v>
      </c>
      <c r="D2612" s="101">
        <v>1E-3</v>
      </c>
      <c r="E2612" s="102">
        <v>105</v>
      </c>
      <c r="F2612" s="103">
        <v>12700</v>
      </c>
      <c r="G2612" s="101">
        <v>1E-3</v>
      </c>
      <c r="H2612" s="104">
        <v>167</v>
      </c>
      <c r="I2612" s="100">
        <v>5461</v>
      </c>
      <c r="J2612" s="105">
        <v>11</v>
      </c>
      <c r="K2612" s="101">
        <v>0.43</v>
      </c>
      <c r="L2612" s="102">
        <v>51</v>
      </c>
    </row>
    <row r="2613" spans="1:12" s="106" customFormat="1" x14ac:dyDescent="0.25">
      <c r="A2613" s="98" t="s">
        <v>4790</v>
      </c>
      <c r="B2613" s="99" t="s">
        <v>2853</v>
      </c>
      <c r="C2613" s="100">
        <v>3380</v>
      </c>
      <c r="D2613" s="101">
        <v>0</v>
      </c>
      <c r="E2613" s="102">
        <v>828</v>
      </c>
      <c r="F2613" s="103">
        <v>3119</v>
      </c>
      <c r="G2613" s="101">
        <v>0</v>
      </c>
      <c r="H2613" s="104">
        <v>871</v>
      </c>
      <c r="I2613" s="100">
        <v>261</v>
      </c>
      <c r="J2613" s="105">
        <v>465</v>
      </c>
      <c r="K2613" s="101">
        <v>8.4000000000000005E-2</v>
      </c>
      <c r="L2613" s="102">
        <v>561</v>
      </c>
    </row>
    <row r="2614" spans="1:12" s="106" customFormat="1" x14ac:dyDescent="0.25">
      <c r="A2614" s="98" t="s">
        <v>4791</v>
      </c>
      <c r="B2614" s="99" t="s">
        <v>4792</v>
      </c>
      <c r="C2614" s="100">
        <v>2630</v>
      </c>
      <c r="D2614" s="101">
        <v>0</v>
      </c>
      <c r="E2614" s="102">
        <v>1015</v>
      </c>
      <c r="F2614" s="103">
        <v>2132</v>
      </c>
      <c r="G2614" s="101">
        <v>0</v>
      </c>
      <c r="H2614" s="104">
        <v>1181</v>
      </c>
      <c r="I2614" s="100">
        <v>498</v>
      </c>
      <c r="J2614" s="105">
        <v>322</v>
      </c>
      <c r="K2614" s="101">
        <v>0.23400000000000001</v>
      </c>
      <c r="L2614" s="102">
        <v>163</v>
      </c>
    </row>
    <row r="2615" spans="1:12" s="106" customFormat="1" x14ac:dyDescent="0.25">
      <c r="A2615" s="98" t="s">
        <v>4793</v>
      </c>
      <c r="B2615" s="99" t="s">
        <v>4794</v>
      </c>
      <c r="C2615" s="100">
        <v>1393</v>
      </c>
      <c r="D2615" s="101">
        <v>0</v>
      </c>
      <c r="E2615" s="102">
        <v>1538</v>
      </c>
      <c r="F2615" s="103">
        <v>1373</v>
      </c>
      <c r="G2615" s="101">
        <v>0</v>
      </c>
      <c r="H2615" s="104">
        <v>1533</v>
      </c>
      <c r="I2615" s="100">
        <v>20</v>
      </c>
      <c r="J2615" s="105">
        <v>1105</v>
      </c>
      <c r="K2615" s="101">
        <v>1.4999999999999999E-2</v>
      </c>
      <c r="L2615" s="102">
        <v>1126</v>
      </c>
    </row>
    <row r="2616" spans="1:12" s="106" customFormat="1" x14ac:dyDescent="0.25">
      <c r="A2616" s="98" t="s">
        <v>4795</v>
      </c>
      <c r="B2616" s="99" t="s">
        <v>4796</v>
      </c>
      <c r="C2616" s="100">
        <v>15285</v>
      </c>
      <c r="D2616" s="101">
        <v>1E-3</v>
      </c>
      <c r="E2616" s="102">
        <v>144</v>
      </c>
      <c r="F2616" s="103">
        <v>14332</v>
      </c>
      <c r="G2616" s="101">
        <v>1E-3</v>
      </c>
      <c r="H2616" s="104">
        <v>141</v>
      </c>
      <c r="I2616" s="100">
        <v>953</v>
      </c>
      <c r="J2616" s="105">
        <v>219</v>
      </c>
      <c r="K2616" s="101">
        <v>6.6000000000000003E-2</v>
      </c>
      <c r="L2616" s="102">
        <v>686</v>
      </c>
    </row>
    <row r="2617" spans="1:12" s="106" customFormat="1" x14ac:dyDescent="0.25">
      <c r="A2617" s="98" t="s">
        <v>4797</v>
      </c>
      <c r="B2617" s="99" t="s">
        <v>4798</v>
      </c>
      <c r="C2617" s="100">
        <v>4464</v>
      </c>
      <c r="D2617" s="101">
        <v>0</v>
      </c>
      <c r="E2617" s="102">
        <v>638</v>
      </c>
      <c r="F2617" s="103">
        <v>3512</v>
      </c>
      <c r="G2617" s="101">
        <v>0</v>
      </c>
      <c r="H2617" s="104">
        <v>787</v>
      </c>
      <c r="I2617" s="100">
        <v>952</v>
      </c>
      <c r="J2617" s="105">
        <v>221</v>
      </c>
      <c r="K2617" s="101">
        <v>0.27100000000000002</v>
      </c>
      <c r="L2617" s="102">
        <v>139</v>
      </c>
    </row>
    <row r="2618" spans="1:12" s="106" customFormat="1" x14ac:dyDescent="0.25">
      <c r="A2618" s="98" t="s">
        <v>4799</v>
      </c>
      <c r="B2618" s="99" t="s">
        <v>4800</v>
      </c>
      <c r="C2618" s="100">
        <v>724</v>
      </c>
      <c r="D2618" s="101">
        <v>0</v>
      </c>
      <c r="E2618" s="102">
        <v>2006</v>
      </c>
      <c r="F2618" s="103">
        <v>648</v>
      </c>
      <c r="G2618" s="101">
        <v>0</v>
      </c>
      <c r="H2618" s="104">
        <v>2079</v>
      </c>
      <c r="I2618" s="100">
        <v>76</v>
      </c>
      <c r="J2618" s="105">
        <v>828</v>
      </c>
      <c r="K2618" s="101">
        <v>0.11700000000000001</v>
      </c>
      <c r="L2618" s="102">
        <v>421</v>
      </c>
    </row>
    <row r="2619" spans="1:12" s="106" customFormat="1" x14ac:dyDescent="0.25">
      <c r="A2619" s="98" t="s">
        <v>4801</v>
      </c>
      <c r="B2619" s="99" t="s">
        <v>4802</v>
      </c>
      <c r="C2619" s="100">
        <v>8905</v>
      </c>
      <c r="D2619" s="101">
        <v>1E-3</v>
      </c>
      <c r="E2619" s="102">
        <v>292</v>
      </c>
      <c r="F2619" s="103">
        <v>7915</v>
      </c>
      <c r="G2619" s="101">
        <v>1E-3</v>
      </c>
      <c r="H2619" s="104">
        <v>312</v>
      </c>
      <c r="I2619" s="100">
        <v>990</v>
      </c>
      <c r="J2619" s="105">
        <v>209</v>
      </c>
      <c r="K2619" s="101">
        <v>0.125</v>
      </c>
      <c r="L2619" s="102">
        <v>383</v>
      </c>
    </row>
    <row r="2620" spans="1:12" s="106" customFormat="1" x14ac:dyDescent="0.25">
      <c r="A2620" s="98" t="s">
        <v>4803</v>
      </c>
      <c r="B2620" s="99" t="s">
        <v>4804</v>
      </c>
      <c r="C2620" s="100">
        <v>2791</v>
      </c>
      <c r="D2620" s="101">
        <v>0</v>
      </c>
      <c r="E2620" s="102">
        <v>966</v>
      </c>
      <c r="F2620" s="103">
        <v>2507</v>
      </c>
      <c r="G2620" s="101">
        <v>0</v>
      </c>
      <c r="H2620" s="104">
        <v>1038</v>
      </c>
      <c r="I2620" s="100">
        <v>284</v>
      </c>
      <c r="J2620" s="105">
        <v>445</v>
      </c>
      <c r="K2620" s="101">
        <v>0.113</v>
      </c>
      <c r="L2620" s="102">
        <v>434</v>
      </c>
    </row>
    <row r="2621" spans="1:12" s="106" customFormat="1" x14ac:dyDescent="0.25">
      <c r="A2621" s="98" t="s">
        <v>4805</v>
      </c>
      <c r="B2621" s="99" t="s">
        <v>4806</v>
      </c>
      <c r="C2621" s="100">
        <v>1914</v>
      </c>
      <c r="D2621" s="101">
        <v>0</v>
      </c>
      <c r="E2621" s="102">
        <v>1282</v>
      </c>
      <c r="F2621" s="103">
        <v>1689</v>
      </c>
      <c r="G2621" s="101">
        <v>0</v>
      </c>
      <c r="H2621" s="104">
        <v>1376</v>
      </c>
      <c r="I2621" s="100">
        <v>225</v>
      </c>
      <c r="J2621" s="105">
        <v>502</v>
      </c>
      <c r="K2621" s="101">
        <v>0.13300000000000001</v>
      </c>
      <c r="L2621" s="102">
        <v>350</v>
      </c>
    </row>
    <row r="2622" spans="1:12" s="106" customFormat="1" x14ac:dyDescent="0.25">
      <c r="A2622" s="98" t="s">
        <v>4807</v>
      </c>
      <c r="B2622" s="99" t="s">
        <v>2869</v>
      </c>
      <c r="C2622" s="100">
        <v>3766</v>
      </c>
      <c r="D2622" s="101">
        <v>0</v>
      </c>
      <c r="E2622" s="102">
        <v>761</v>
      </c>
      <c r="F2622" s="103">
        <v>3600</v>
      </c>
      <c r="G2622" s="101">
        <v>0</v>
      </c>
      <c r="H2622" s="104">
        <v>766</v>
      </c>
      <c r="I2622" s="100">
        <v>166</v>
      </c>
      <c r="J2622" s="105">
        <v>592</v>
      </c>
      <c r="K2622" s="101">
        <v>4.5999999999999999E-2</v>
      </c>
      <c r="L2622" s="102">
        <v>843</v>
      </c>
    </row>
    <row r="2623" spans="1:12" s="106" customFormat="1" x14ac:dyDescent="0.25">
      <c r="A2623" s="98" t="s">
        <v>4808</v>
      </c>
      <c r="B2623" s="99" t="s">
        <v>4809</v>
      </c>
      <c r="C2623" s="100">
        <v>4813</v>
      </c>
      <c r="D2623" s="101">
        <v>0</v>
      </c>
      <c r="E2623" s="102">
        <v>594</v>
      </c>
      <c r="F2623" s="103">
        <v>4412</v>
      </c>
      <c r="G2623" s="101">
        <v>0</v>
      </c>
      <c r="H2623" s="104">
        <v>634</v>
      </c>
      <c r="I2623" s="100">
        <v>401</v>
      </c>
      <c r="J2623" s="105">
        <v>361</v>
      </c>
      <c r="K2623" s="101">
        <v>9.0999999999999998E-2</v>
      </c>
      <c r="L2623" s="102">
        <v>528</v>
      </c>
    </row>
    <row r="2624" spans="1:12" s="106" customFormat="1" x14ac:dyDescent="0.25">
      <c r="A2624" s="98" t="s">
        <v>4810</v>
      </c>
      <c r="B2624" s="99" t="s">
        <v>799</v>
      </c>
      <c r="C2624" s="100">
        <v>15612</v>
      </c>
      <c r="D2624" s="101">
        <v>1E-3</v>
      </c>
      <c r="E2624" s="102">
        <v>140</v>
      </c>
      <c r="F2624" s="103">
        <v>14592</v>
      </c>
      <c r="G2624" s="101">
        <v>1E-3</v>
      </c>
      <c r="H2624" s="104">
        <v>135</v>
      </c>
      <c r="I2624" s="100">
        <v>1020</v>
      </c>
      <c r="J2624" s="105">
        <v>204</v>
      </c>
      <c r="K2624" s="101">
        <v>7.0000000000000007E-2</v>
      </c>
      <c r="L2624" s="102">
        <v>651</v>
      </c>
    </row>
    <row r="2625" spans="1:12" s="106" customFormat="1" x14ac:dyDescent="0.25">
      <c r="A2625" s="98" t="s">
        <v>4811</v>
      </c>
      <c r="B2625" s="99" t="s">
        <v>4812</v>
      </c>
      <c r="C2625" s="100">
        <v>278</v>
      </c>
      <c r="D2625" s="101">
        <v>0</v>
      </c>
      <c r="E2625" s="102">
        <v>2390</v>
      </c>
      <c r="F2625" s="103">
        <v>300</v>
      </c>
      <c r="G2625" s="101">
        <v>0</v>
      </c>
      <c r="H2625" s="104">
        <v>2384</v>
      </c>
      <c r="I2625" s="100">
        <v>-22</v>
      </c>
      <c r="J2625" s="105">
        <v>1509</v>
      </c>
      <c r="K2625" s="101">
        <v>-7.2999999999999995E-2</v>
      </c>
      <c r="L2625" s="102">
        <v>2042</v>
      </c>
    </row>
    <row r="2626" spans="1:12" s="106" customFormat="1" x14ac:dyDescent="0.25">
      <c r="A2626" s="98" t="s">
        <v>4813</v>
      </c>
      <c r="B2626" s="99" t="s">
        <v>4814</v>
      </c>
      <c r="C2626" s="100">
        <v>6373</v>
      </c>
      <c r="D2626" s="101">
        <v>1E-3</v>
      </c>
      <c r="E2626" s="102">
        <v>441</v>
      </c>
      <c r="F2626" s="103">
        <v>6149</v>
      </c>
      <c r="G2626" s="101">
        <v>1E-3</v>
      </c>
      <c r="H2626" s="104">
        <v>437</v>
      </c>
      <c r="I2626" s="100">
        <v>224</v>
      </c>
      <c r="J2626" s="105">
        <v>503</v>
      </c>
      <c r="K2626" s="101">
        <v>3.5999999999999997E-2</v>
      </c>
      <c r="L2626" s="102">
        <v>931</v>
      </c>
    </row>
    <row r="2627" spans="1:12" s="106" customFormat="1" x14ac:dyDescent="0.25">
      <c r="A2627" s="98" t="s">
        <v>4815</v>
      </c>
      <c r="B2627" s="99" t="s">
        <v>4816</v>
      </c>
      <c r="C2627" s="100">
        <v>517</v>
      </c>
      <c r="D2627" s="101">
        <v>0</v>
      </c>
      <c r="E2627" s="102">
        <v>2179</v>
      </c>
      <c r="F2627" s="103">
        <v>492</v>
      </c>
      <c r="G2627" s="101">
        <v>0</v>
      </c>
      <c r="H2627" s="104">
        <v>2221</v>
      </c>
      <c r="I2627" s="100">
        <v>25</v>
      </c>
      <c r="J2627" s="105">
        <v>1066</v>
      </c>
      <c r="K2627" s="101">
        <v>5.0999999999999997E-2</v>
      </c>
      <c r="L2627" s="102">
        <v>802</v>
      </c>
    </row>
    <row r="2628" spans="1:12" s="106" customFormat="1" x14ac:dyDescent="0.25">
      <c r="A2628" s="98" t="s">
        <v>4817</v>
      </c>
      <c r="B2628" s="99" t="s">
        <v>4818</v>
      </c>
      <c r="C2628" s="100">
        <v>3823</v>
      </c>
      <c r="D2628" s="101">
        <v>0</v>
      </c>
      <c r="E2628" s="102">
        <v>749</v>
      </c>
      <c r="F2628" s="103">
        <v>3378</v>
      </c>
      <c r="G2628" s="101">
        <v>0</v>
      </c>
      <c r="H2628" s="104">
        <v>807</v>
      </c>
      <c r="I2628" s="100">
        <v>445</v>
      </c>
      <c r="J2628" s="105">
        <v>339</v>
      </c>
      <c r="K2628" s="101">
        <v>0.13200000000000001</v>
      </c>
      <c r="L2628" s="102">
        <v>354</v>
      </c>
    </row>
    <row r="2629" spans="1:12" s="106" customFormat="1" x14ac:dyDescent="0.25">
      <c r="A2629" s="98" t="s">
        <v>4819</v>
      </c>
      <c r="B2629" s="99" t="s">
        <v>3259</v>
      </c>
      <c r="C2629" s="100">
        <v>6447</v>
      </c>
      <c r="D2629" s="101">
        <v>1E-3</v>
      </c>
      <c r="E2629" s="102">
        <v>435</v>
      </c>
      <c r="F2629" s="103">
        <v>5947</v>
      </c>
      <c r="G2629" s="101">
        <v>0</v>
      </c>
      <c r="H2629" s="104">
        <v>454</v>
      </c>
      <c r="I2629" s="100">
        <v>500</v>
      </c>
      <c r="J2629" s="105">
        <v>319</v>
      </c>
      <c r="K2629" s="101">
        <v>8.4000000000000005E-2</v>
      </c>
      <c r="L2629" s="102">
        <v>561</v>
      </c>
    </row>
    <row r="2630" spans="1:12" s="106" customFormat="1" x14ac:dyDescent="0.25">
      <c r="A2630" s="98" t="s">
        <v>4820</v>
      </c>
      <c r="B2630" s="99" t="s">
        <v>4821</v>
      </c>
      <c r="C2630" s="100">
        <v>26668</v>
      </c>
      <c r="D2630" s="101">
        <v>2E-3</v>
      </c>
      <c r="E2630" s="102">
        <v>53</v>
      </c>
      <c r="F2630" s="103">
        <v>23883</v>
      </c>
      <c r="G2630" s="101">
        <v>2E-3</v>
      </c>
      <c r="H2630" s="104">
        <v>56</v>
      </c>
      <c r="I2630" s="100">
        <v>2785</v>
      </c>
      <c r="J2630" s="105">
        <v>59</v>
      </c>
      <c r="K2630" s="101">
        <v>0.11700000000000001</v>
      </c>
      <c r="L2630" s="102">
        <v>421</v>
      </c>
    </row>
    <row r="2631" spans="1:12" s="106" customFormat="1" x14ac:dyDescent="0.25">
      <c r="A2631" s="98" t="s">
        <v>4822</v>
      </c>
      <c r="B2631" s="99" t="s">
        <v>962</v>
      </c>
      <c r="C2631" s="100">
        <v>5152</v>
      </c>
      <c r="D2631" s="101">
        <v>0</v>
      </c>
      <c r="E2631" s="102">
        <v>552</v>
      </c>
      <c r="F2631" s="103">
        <v>3889</v>
      </c>
      <c r="G2631" s="101">
        <v>0</v>
      </c>
      <c r="H2631" s="104">
        <v>720</v>
      </c>
      <c r="I2631" s="100">
        <v>1263</v>
      </c>
      <c r="J2631" s="105">
        <v>172</v>
      </c>
      <c r="K2631" s="101">
        <v>0.32500000000000001</v>
      </c>
      <c r="L2631" s="102">
        <v>100</v>
      </c>
    </row>
    <row r="2632" spans="1:12" s="106" customFormat="1" x14ac:dyDescent="0.25">
      <c r="A2632" s="98" t="s">
        <v>4823</v>
      </c>
      <c r="B2632" s="99" t="s">
        <v>4824</v>
      </c>
      <c r="C2632" s="100">
        <v>12578</v>
      </c>
      <c r="D2632" s="101">
        <v>1E-3</v>
      </c>
      <c r="E2632" s="102">
        <v>193</v>
      </c>
      <c r="F2632" s="103">
        <v>11974</v>
      </c>
      <c r="G2632" s="101">
        <v>1E-3</v>
      </c>
      <c r="H2632" s="104">
        <v>180</v>
      </c>
      <c r="I2632" s="100">
        <v>604</v>
      </c>
      <c r="J2632" s="105">
        <v>277</v>
      </c>
      <c r="K2632" s="101">
        <v>0.05</v>
      </c>
      <c r="L2632" s="102">
        <v>809</v>
      </c>
    </row>
    <row r="2633" spans="1:12" s="106" customFormat="1" x14ac:dyDescent="0.25">
      <c r="A2633" s="98" t="s">
        <v>4825</v>
      </c>
      <c r="B2633" s="99" t="s">
        <v>4826</v>
      </c>
      <c r="C2633" s="100">
        <v>2167</v>
      </c>
      <c r="D2633" s="101">
        <v>0</v>
      </c>
      <c r="E2633" s="102">
        <v>1180</v>
      </c>
      <c r="F2633" s="103">
        <v>2050</v>
      </c>
      <c r="G2633" s="101">
        <v>0</v>
      </c>
      <c r="H2633" s="104">
        <v>1209</v>
      </c>
      <c r="I2633" s="100">
        <v>117</v>
      </c>
      <c r="J2633" s="105">
        <v>697</v>
      </c>
      <c r="K2633" s="101">
        <v>5.7000000000000002E-2</v>
      </c>
      <c r="L2633" s="102">
        <v>743</v>
      </c>
    </row>
    <row r="2634" spans="1:12" s="106" customFormat="1" x14ac:dyDescent="0.25">
      <c r="A2634" s="98" t="s">
        <v>4827</v>
      </c>
      <c r="B2634" s="99" t="s">
        <v>4828</v>
      </c>
      <c r="C2634" s="100">
        <v>2089</v>
      </c>
      <c r="D2634" s="101">
        <v>0</v>
      </c>
      <c r="E2634" s="102">
        <v>1204</v>
      </c>
      <c r="F2634" s="103">
        <v>1752</v>
      </c>
      <c r="G2634" s="101">
        <v>0</v>
      </c>
      <c r="H2634" s="104">
        <v>1343</v>
      </c>
      <c r="I2634" s="100">
        <v>337</v>
      </c>
      <c r="J2634" s="105">
        <v>407</v>
      </c>
      <c r="K2634" s="101">
        <v>0.192</v>
      </c>
      <c r="L2634" s="102">
        <v>213</v>
      </c>
    </row>
    <row r="2635" spans="1:12" s="106" customFormat="1" x14ac:dyDescent="0.25">
      <c r="A2635" s="98" t="s">
        <v>4829</v>
      </c>
      <c r="B2635" s="99" t="s">
        <v>1097</v>
      </c>
      <c r="C2635" s="100">
        <v>4532</v>
      </c>
      <c r="D2635" s="101">
        <v>0</v>
      </c>
      <c r="E2635" s="102">
        <v>625</v>
      </c>
      <c r="F2635" s="103">
        <v>4435</v>
      </c>
      <c r="G2635" s="101">
        <v>0</v>
      </c>
      <c r="H2635" s="104">
        <v>630</v>
      </c>
      <c r="I2635" s="100">
        <v>97</v>
      </c>
      <c r="J2635" s="105">
        <v>755</v>
      </c>
      <c r="K2635" s="101">
        <v>2.1999999999999999E-2</v>
      </c>
      <c r="L2635" s="102">
        <v>1057</v>
      </c>
    </row>
    <row r="2636" spans="1:12" s="106" customFormat="1" x14ac:dyDescent="0.25">
      <c r="A2636" s="98" t="s">
        <v>4830</v>
      </c>
      <c r="B2636" s="99" t="s">
        <v>513</v>
      </c>
      <c r="C2636" s="100">
        <v>2673</v>
      </c>
      <c r="D2636" s="101">
        <v>0</v>
      </c>
      <c r="E2636" s="102">
        <v>998</v>
      </c>
      <c r="F2636" s="103">
        <v>2460</v>
      </c>
      <c r="G2636" s="101">
        <v>0</v>
      </c>
      <c r="H2636" s="104">
        <v>1054</v>
      </c>
      <c r="I2636" s="100">
        <v>213</v>
      </c>
      <c r="J2636" s="105">
        <v>517</v>
      </c>
      <c r="K2636" s="101">
        <v>8.6999999999999994E-2</v>
      </c>
      <c r="L2636" s="102">
        <v>547</v>
      </c>
    </row>
    <row r="2637" spans="1:12" s="106" customFormat="1" x14ac:dyDescent="0.25">
      <c r="A2637" s="98" t="s">
        <v>4831</v>
      </c>
      <c r="B2637" s="99" t="s">
        <v>4832</v>
      </c>
      <c r="C2637" s="100">
        <v>242</v>
      </c>
      <c r="D2637" s="101">
        <v>0</v>
      </c>
      <c r="E2637" s="102">
        <v>2421</v>
      </c>
      <c r="F2637" s="103">
        <v>279</v>
      </c>
      <c r="G2637" s="101">
        <v>0</v>
      </c>
      <c r="H2637" s="104">
        <v>2407</v>
      </c>
      <c r="I2637" s="100">
        <v>-37</v>
      </c>
      <c r="J2637" s="105">
        <v>1649</v>
      </c>
      <c r="K2637" s="101">
        <v>-0.13300000000000001</v>
      </c>
      <c r="L2637" s="102">
        <v>2407</v>
      </c>
    </row>
    <row r="2638" spans="1:12" s="106" customFormat="1" x14ac:dyDescent="0.25">
      <c r="A2638" s="98" t="s">
        <v>4833</v>
      </c>
      <c r="B2638" s="99" t="s">
        <v>4834</v>
      </c>
      <c r="C2638" s="100">
        <v>18894</v>
      </c>
      <c r="D2638" s="101">
        <v>1E-3</v>
      </c>
      <c r="E2638" s="102">
        <v>99</v>
      </c>
      <c r="F2638" s="103">
        <v>17035</v>
      </c>
      <c r="G2638" s="101">
        <v>1E-3</v>
      </c>
      <c r="H2638" s="104">
        <v>101</v>
      </c>
      <c r="I2638" s="100">
        <v>1859</v>
      </c>
      <c r="J2638" s="105">
        <v>109</v>
      </c>
      <c r="K2638" s="101">
        <v>0.109</v>
      </c>
      <c r="L2638" s="102">
        <v>446</v>
      </c>
    </row>
    <row r="2639" spans="1:12" s="106" customFormat="1" x14ac:dyDescent="0.25">
      <c r="A2639" s="98" t="s">
        <v>4835</v>
      </c>
      <c r="B2639" s="99" t="s">
        <v>4836</v>
      </c>
      <c r="C2639" s="100">
        <v>7744</v>
      </c>
      <c r="D2639" s="101">
        <v>1E-3</v>
      </c>
      <c r="E2639" s="102">
        <v>344</v>
      </c>
      <c r="F2639" s="103">
        <v>4865</v>
      </c>
      <c r="G2639" s="101">
        <v>0</v>
      </c>
      <c r="H2639" s="104">
        <v>563</v>
      </c>
      <c r="I2639" s="100">
        <v>2879</v>
      </c>
      <c r="J2639" s="105">
        <v>53</v>
      </c>
      <c r="K2639" s="101">
        <v>0.59199999999999997</v>
      </c>
      <c r="L2639" s="102">
        <v>28</v>
      </c>
    </row>
    <row r="2640" spans="1:12" s="106" customFormat="1" x14ac:dyDescent="0.25">
      <c r="A2640" s="98" t="s">
        <v>4837</v>
      </c>
      <c r="B2640" s="99" t="s">
        <v>4838</v>
      </c>
      <c r="C2640" s="100">
        <v>4617</v>
      </c>
      <c r="D2640" s="101">
        <v>0</v>
      </c>
      <c r="E2640" s="102">
        <v>611</v>
      </c>
      <c r="F2640" s="103">
        <v>4321</v>
      </c>
      <c r="G2640" s="101">
        <v>0</v>
      </c>
      <c r="H2640" s="104">
        <v>645</v>
      </c>
      <c r="I2640" s="100">
        <v>296</v>
      </c>
      <c r="J2640" s="105">
        <v>434</v>
      </c>
      <c r="K2640" s="101">
        <v>6.9000000000000006E-2</v>
      </c>
      <c r="L2640" s="102">
        <v>661</v>
      </c>
    </row>
    <row r="2641" spans="1:12" s="106" customFormat="1" x14ac:dyDescent="0.25">
      <c r="A2641" s="98" t="s">
        <v>4839</v>
      </c>
      <c r="B2641" s="99" t="s">
        <v>4840</v>
      </c>
      <c r="C2641" s="100">
        <v>1319</v>
      </c>
      <c r="D2641" s="101">
        <v>0</v>
      </c>
      <c r="E2641" s="102">
        <v>1584</v>
      </c>
      <c r="F2641" s="103">
        <v>1331</v>
      </c>
      <c r="G2641" s="101">
        <v>0</v>
      </c>
      <c r="H2641" s="104">
        <v>1567</v>
      </c>
      <c r="I2641" s="100">
        <v>-12</v>
      </c>
      <c r="J2641" s="105">
        <v>1410</v>
      </c>
      <c r="K2641" s="101">
        <v>-8.9999999999999993E-3</v>
      </c>
      <c r="L2641" s="102">
        <v>1386</v>
      </c>
    </row>
    <row r="2642" spans="1:12" s="106" customFormat="1" x14ac:dyDescent="0.25">
      <c r="A2642" s="98" t="s">
        <v>4841</v>
      </c>
      <c r="B2642" s="99" t="s">
        <v>846</v>
      </c>
      <c r="C2642" s="100">
        <v>17504</v>
      </c>
      <c r="D2642" s="101">
        <v>1E-3</v>
      </c>
      <c r="E2642" s="102">
        <v>115</v>
      </c>
      <c r="F2642" s="103">
        <v>12807</v>
      </c>
      <c r="G2642" s="101">
        <v>1E-3</v>
      </c>
      <c r="H2642" s="104">
        <v>166</v>
      </c>
      <c r="I2642" s="100">
        <v>4697</v>
      </c>
      <c r="J2642" s="105">
        <v>15</v>
      </c>
      <c r="K2642" s="101">
        <v>0.36699999999999999</v>
      </c>
      <c r="L2642" s="102">
        <v>73</v>
      </c>
    </row>
    <row r="2643" spans="1:12" s="106" customFormat="1" x14ac:dyDescent="0.25">
      <c r="A2643" s="98" t="s">
        <v>4842</v>
      </c>
      <c r="B2643" s="99" t="s">
        <v>4843</v>
      </c>
      <c r="C2643" s="100">
        <v>632</v>
      </c>
      <c r="D2643" s="101">
        <v>0</v>
      </c>
      <c r="E2643" s="102">
        <v>2083</v>
      </c>
      <c r="F2643" s="103">
        <v>546</v>
      </c>
      <c r="G2643" s="101">
        <v>0</v>
      </c>
      <c r="H2643" s="104">
        <v>2167</v>
      </c>
      <c r="I2643" s="100">
        <v>86</v>
      </c>
      <c r="J2643" s="105">
        <v>792</v>
      </c>
      <c r="K2643" s="101">
        <v>0.158</v>
      </c>
      <c r="L2643" s="102">
        <v>279</v>
      </c>
    </row>
    <row r="2644" spans="1:12" s="106" customFormat="1" x14ac:dyDescent="0.25">
      <c r="A2644" s="98" t="s">
        <v>4844</v>
      </c>
      <c r="B2644" s="99" t="s">
        <v>4845</v>
      </c>
      <c r="C2644" s="100">
        <v>2310</v>
      </c>
      <c r="D2644" s="101">
        <v>0</v>
      </c>
      <c r="E2644" s="102">
        <v>1132</v>
      </c>
      <c r="F2644" s="103">
        <v>2223</v>
      </c>
      <c r="G2644" s="101">
        <v>0</v>
      </c>
      <c r="H2644" s="104">
        <v>1142</v>
      </c>
      <c r="I2644" s="100">
        <v>87</v>
      </c>
      <c r="J2644" s="105">
        <v>788</v>
      </c>
      <c r="K2644" s="101">
        <v>3.9E-2</v>
      </c>
      <c r="L2644" s="102">
        <v>908</v>
      </c>
    </row>
    <row r="2645" spans="1:12" s="106" customFormat="1" x14ac:dyDescent="0.25">
      <c r="A2645" s="98" t="s">
        <v>4846</v>
      </c>
      <c r="B2645" s="99" t="s">
        <v>4847</v>
      </c>
      <c r="C2645" s="100">
        <v>1018</v>
      </c>
      <c r="D2645" s="101">
        <v>0</v>
      </c>
      <c r="E2645" s="102">
        <v>1784</v>
      </c>
      <c r="F2645" s="103">
        <v>1022</v>
      </c>
      <c r="G2645" s="101">
        <v>0</v>
      </c>
      <c r="H2645" s="104">
        <v>1780</v>
      </c>
      <c r="I2645" s="100">
        <v>-4</v>
      </c>
      <c r="J2645" s="105">
        <v>1324</v>
      </c>
      <c r="K2645" s="101">
        <v>-4.0000000000000001E-3</v>
      </c>
      <c r="L2645" s="102">
        <v>1326</v>
      </c>
    </row>
    <row r="2646" spans="1:12" s="106" customFormat="1" x14ac:dyDescent="0.25">
      <c r="A2646" s="98" t="s">
        <v>4848</v>
      </c>
      <c r="B2646" s="99" t="s">
        <v>4849</v>
      </c>
      <c r="C2646" s="100">
        <v>43718</v>
      </c>
      <c r="D2646" s="101">
        <v>3.0000000000000001E-3</v>
      </c>
      <c r="E2646" s="102">
        <v>20</v>
      </c>
      <c r="F2646" s="103">
        <v>40862</v>
      </c>
      <c r="G2646" s="101">
        <v>3.0000000000000001E-3</v>
      </c>
      <c r="H2646" s="104">
        <v>22</v>
      </c>
      <c r="I2646" s="100">
        <v>2856</v>
      </c>
      <c r="J2646" s="105">
        <v>56</v>
      </c>
      <c r="K2646" s="101">
        <v>7.0000000000000007E-2</v>
      </c>
      <c r="L2646" s="102">
        <v>651</v>
      </c>
    </row>
    <row r="2647" spans="1:12" s="106" customFormat="1" x14ac:dyDescent="0.25">
      <c r="A2647" s="98" t="s">
        <v>4850</v>
      </c>
      <c r="B2647" s="99" t="s">
        <v>4851</v>
      </c>
      <c r="C2647" s="100">
        <v>27793</v>
      </c>
      <c r="D2647" s="101">
        <v>2E-3</v>
      </c>
      <c r="E2647" s="102">
        <v>48</v>
      </c>
      <c r="F2647" s="103">
        <v>23637</v>
      </c>
      <c r="G2647" s="101">
        <v>2E-3</v>
      </c>
      <c r="H2647" s="104">
        <v>59</v>
      </c>
      <c r="I2647" s="100">
        <v>4156</v>
      </c>
      <c r="J2647" s="105">
        <v>23</v>
      </c>
      <c r="K2647" s="101">
        <v>0.17599999999999999</v>
      </c>
      <c r="L2647" s="102">
        <v>243</v>
      </c>
    </row>
    <row r="2648" spans="1:12" s="106" customFormat="1" x14ac:dyDescent="0.25">
      <c r="A2648" s="98" t="s">
        <v>4852</v>
      </c>
      <c r="B2648" s="99" t="s">
        <v>4853</v>
      </c>
      <c r="C2648" s="100">
        <v>229</v>
      </c>
      <c r="D2648" s="101">
        <v>0</v>
      </c>
      <c r="E2648" s="102">
        <v>2436</v>
      </c>
      <c r="F2648" s="103">
        <v>239</v>
      </c>
      <c r="G2648" s="101">
        <v>0</v>
      </c>
      <c r="H2648" s="104">
        <v>2436</v>
      </c>
      <c r="I2648" s="100">
        <v>-10</v>
      </c>
      <c r="J2648" s="105">
        <v>1391</v>
      </c>
      <c r="K2648" s="101">
        <v>-4.2000000000000003E-2</v>
      </c>
      <c r="L2648" s="102">
        <v>1750</v>
      </c>
    </row>
    <row r="2649" spans="1:12" s="106" customFormat="1" ht="15.75" thickBot="1" x14ac:dyDescent="0.3">
      <c r="A2649" s="108" t="s">
        <v>4854</v>
      </c>
      <c r="B2649" s="109" t="s">
        <v>4855</v>
      </c>
      <c r="C2649" s="110">
        <v>709</v>
      </c>
      <c r="D2649" s="111">
        <v>0</v>
      </c>
      <c r="E2649" s="112">
        <v>2017</v>
      </c>
      <c r="F2649" s="113">
        <v>809</v>
      </c>
      <c r="G2649" s="111">
        <v>0</v>
      </c>
      <c r="H2649" s="112">
        <v>1949</v>
      </c>
      <c r="I2649" s="110">
        <v>-100</v>
      </c>
      <c r="J2649" s="114">
        <v>2017</v>
      </c>
      <c r="K2649" s="115">
        <v>-0.124</v>
      </c>
      <c r="L2649" s="112">
        <v>2376</v>
      </c>
    </row>
  </sheetData>
  <mergeCells count="4">
    <mergeCell ref="A4:B4"/>
    <mergeCell ref="C6:E6"/>
    <mergeCell ref="F6:H6"/>
    <mergeCell ref="I6:L6"/>
  </mergeCells>
  <pageMargins left="0.7" right="0.45" top="0.75" bottom="0.5" header="0.3" footer="0.3"/>
  <pageSetup scale="73"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39"/>
  <sheetViews>
    <sheetView workbookViewId="0">
      <selection sqref="A1:XFD1048576"/>
    </sheetView>
  </sheetViews>
  <sheetFormatPr defaultRowHeight="15" x14ac:dyDescent="0.25"/>
  <cols>
    <col min="1" max="1" width="22" bestFit="1" customWidth="1"/>
    <col min="2" max="2" width="5.7109375" bestFit="1" customWidth="1"/>
    <col min="5" max="5" width="10.28515625" customWidth="1"/>
    <col min="6" max="6" width="3.7109375" customWidth="1"/>
    <col min="9" max="9" width="10.28515625" bestFit="1" customWidth="1"/>
    <col min="10" max="10" width="3.7109375" customWidth="1"/>
    <col min="13" max="13" width="10.28515625" bestFit="1" customWidth="1"/>
    <col min="14" max="14" width="3.7109375" customWidth="1"/>
    <col min="17" max="17" width="10.28515625" bestFit="1" customWidth="1"/>
    <col min="18" max="18" width="3.7109375" customWidth="1"/>
    <col min="21" max="21" width="10.28515625" bestFit="1" customWidth="1"/>
    <col min="22" max="22" width="3.7109375" customWidth="1"/>
    <col min="25" max="25" width="10.28515625" bestFit="1" customWidth="1"/>
    <col min="26" max="26" width="3.7109375" customWidth="1"/>
    <col min="29" max="29" width="10.28515625" bestFit="1" customWidth="1"/>
  </cols>
  <sheetData>
    <row r="1" spans="1:29" ht="18.75" x14ac:dyDescent="0.3">
      <c r="A1" s="247" t="s">
        <v>5972</v>
      </c>
    </row>
    <row r="2" spans="1:29" x14ac:dyDescent="0.25">
      <c r="A2" s="248" t="s">
        <v>5973</v>
      </c>
    </row>
    <row r="3" spans="1:29" x14ac:dyDescent="0.25">
      <c r="A3" s="249"/>
    </row>
    <row r="4" spans="1:29" x14ac:dyDescent="0.25">
      <c r="C4" s="250">
        <v>40360</v>
      </c>
      <c r="D4" s="250"/>
      <c r="E4" s="250"/>
      <c r="F4" s="251"/>
      <c r="G4" s="250">
        <v>42186</v>
      </c>
      <c r="H4" s="250"/>
      <c r="I4" s="250"/>
      <c r="J4" s="251"/>
      <c r="K4" s="250">
        <v>44013</v>
      </c>
      <c r="L4" s="250"/>
      <c r="M4" s="250"/>
      <c r="N4" s="251"/>
      <c r="O4" s="250">
        <v>45839</v>
      </c>
      <c r="P4" s="250"/>
      <c r="Q4" s="250"/>
      <c r="R4" s="251"/>
      <c r="S4" s="250">
        <v>47665</v>
      </c>
      <c r="T4" s="250"/>
      <c r="U4" s="250"/>
      <c r="V4" s="251"/>
      <c r="W4" s="250">
        <v>49491</v>
      </c>
      <c r="X4" s="250"/>
      <c r="Y4" s="250"/>
      <c r="Z4" s="251"/>
      <c r="AA4" s="250">
        <v>51318</v>
      </c>
      <c r="AB4" s="250"/>
      <c r="AC4" s="250"/>
    </row>
    <row r="5" spans="1:29" x14ac:dyDescent="0.25">
      <c r="A5" t="s">
        <v>5974</v>
      </c>
      <c r="B5" t="s">
        <v>5975</v>
      </c>
      <c r="C5" t="s">
        <v>5976</v>
      </c>
      <c r="D5" t="s">
        <v>5977</v>
      </c>
      <c r="E5" t="s">
        <v>5978</v>
      </c>
      <c r="G5" t="s">
        <v>5976</v>
      </c>
      <c r="H5" t="s">
        <v>5977</v>
      </c>
      <c r="I5" t="s">
        <v>5978</v>
      </c>
      <c r="K5" t="s">
        <v>5976</v>
      </c>
      <c r="L5" t="s">
        <v>5977</v>
      </c>
      <c r="M5" t="s">
        <v>5978</v>
      </c>
      <c r="O5" t="s">
        <v>5976</v>
      </c>
      <c r="P5" t="s">
        <v>5977</v>
      </c>
      <c r="Q5" t="s">
        <v>5978</v>
      </c>
      <c r="S5" t="s">
        <v>5976</v>
      </c>
      <c r="T5" t="s">
        <v>5977</v>
      </c>
      <c r="U5" t="s">
        <v>5978</v>
      </c>
      <c r="W5" t="s">
        <v>5976</v>
      </c>
      <c r="X5" t="s">
        <v>5977</v>
      </c>
      <c r="Y5" t="s">
        <v>5978</v>
      </c>
      <c r="AA5" t="s">
        <v>5976</v>
      </c>
      <c r="AB5" t="s">
        <v>5977</v>
      </c>
      <c r="AC5" t="s">
        <v>5978</v>
      </c>
    </row>
    <row r="6" spans="1:29" x14ac:dyDescent="0.25">
      <c r="A6" t="s">
        <v>8</v>
      </c>
      <c r="B6" s="252" t="s">
        <v>5979</v>
      </c>
      <c r="C6" s="253">
        <v>372663</v>
      </c>
      <c r="D6" s="253">
        <v>355832</v>
      </c>
      <c r="E6" s="253">
        <v>728495</v>
      </c>
      <c r="F6" s="253"/>
      <c r="G6" s="253">
        <v>368222</v>
      </c>
      <c r="H6" s="253">
        <v>352538</v>
      </c>
      <c r="I6" s="253">
        <v>720760</v>
      </c>
      <c r="J6" s="253"/>
      <c r="K6" s="253">
        <v>383231</v>
      </c>
      <c r="L6" s="253">
        <v>366935</v>
      </c>
      <c r="M6" s="253">
        <v>750166</v>
      </c>
      <c r="N6" s="253"/>
      <c r="O6" s="253">
        <v>390460</v>
      </c>
      <c r="P6" s="253">
        <v>373914</v>
      </c>
      <c r="Q6" s="253">
        <v>764374</v>
      </c>
      <c r="R6" s="253"/>
      <c r="S6" s="253">
        <v>393703</v>
      </c>
      <c r="T6" s="253">
        <v>377098</v>
      </c>
      <c r="U6" s="253">
        <v>770801</v>
      </c>
      <c r="V6" s="253"/>
      <c r="W6" s="253">
        <v>393437</v>
      </c>
      <c r="X6" s="253">
        <v>376875</v>
      </c>
      <c r="Y6" s="253">
        <v>770312</v>
      </c>
      <c r="Z6" s="253"/>
      <c r="AA6" s="253">
        <v>392809</v>
      </c>
      <c r="AB6" s="253">
        <v>376306</v>
      </c>
      <c r="AC6" s="253">
        <v>769115</v>
      </c>
    </row>
    <row r="7" spans="1:29" x14ac:dyDescent="0.25">
      <c r="A7" t="s">
        <v>8</v>
      </c>
      <c r="B7" s="252" t="s">
        <v>5980</v>
      </c>
      <c r="C7" s="253">
        <v>383602</v>
      </c>
      <c r="D7" s="253">
        <v>368525</v>
      </c>
      <c r="E7" s="253">
        <v>752127</v>
      </c>
      <c r="F7" s="253"/>
      <c r="G7" s="253">
        <v>376790</v>
      </c>
      <c r="H7" s="253">
        <v>358885</v>
      </c>
      <c r="I7" s="253">
        <v>735675</v>
      </c>
      <c r="J7" s="253"/>
      <c r="K7" s="253">
        <v>372854</v>
      </c>
      <c r="L7" s="253">
        <v>355820</v>
      </c>
      <c r="M7" s="253">
        <v>728674</v>
      </c>
      <c r="N7" s="253"/>
      <c r="O7" s="253">
        <v>388486</v>
      </c>
      <c r="P7" s="253">
        <v>370565</v>
      </c>
      <c r="Q7" s="253">
        <v>759051</v>
      </c>
      <c r="R7" s="253"/>
      <c r="S7" s="253">
        <v>396328</v>
      </c>
      <c r="T7" s="253">
        <v>377865</v>
      </c>
      <c r="U7" s="253">
        <v>774193</v>
      </c>
      <c r="V7" s="253"/>
      <c r="W7" s="253">
        <v>399883</v>
      </c>
      <c r="X7" s="253">
        <v>381201</v>
      </c>
      <c r="Y7" s="253">
        <v>781084</v>
      </c>
      <c r="Z7" s="253"/>
      <c r="AA7" s="253">
        <v>399764</v>
      </c>
      <c r="AB7" s="253">
        <v>381052</v>
      </c>
      <c r="AC7" s="253">
        <v>780816</v>
      </c>
    </row>
    <row r="8" spans="1:29" x14ac:dyDescent="0.25">
      <c r="A8" t="s">
        <v>8</v>
      </c>
      <c r="B8" s="252" t="s">
        <v>5981</v>
      </c>
      <c r="C8" s="253">
        <v>404780</v>
      </c>
      <c r="D8" s="253">
        <v>385698</v>
      </c>
      <c r="E8" s="253">
        <v>790478</v>
      </c>
      <c r="F8" s="253"/>
      <c r="G8" s="253">
        <v>385734</v>
      </c>
      <c r="H8" s="253">
        <v>371369</v>
      </c>
      <c r="I8" s="253">
        <v>757103</v>
      </c>
      <c r="J8" s="253"/>
      <c r="K8" s="253">
        <v>379383</v>
      </c>
      <c r="L8" s="253">
        <v>362054</v>
      </c>
      <c r="M8" s="253">
        <v>741437</v>
      </c>
      <c r="N8" s="253"/>
      <c r="O8" s="253">
        <v>375983</v>
      </c>
      <c r="P8" s="253">
        <v>359382</v>
      </c>
      <c r="Q8" s="253">
        <v>735365</v>
      </c>
      <c r="R8" s="253"/>
      <c r="S8" s="253">
        <v>392132</v>
      </c>
      <c r="T8" s="253">
        <v>374576</v>
      </c>
      <c r="U8" s="253">
        <v>766708</v>
      </c>
      <c r="V8" s="253"/>
      <c r="W8" s="253">
        <v>400211</v>
      </c>
      <c r="X8" s="253">
        <v>382076</v>
      </c>
      <c r="Y8" s="253">
        <v>782287</v>
      </c>
      <c r="Z8" s="253"/>
      <c r="AA8" s="253">
        <v>403826</v>
      </c>
      <c r="AB8" s="253">
        <v>385471</v>
      </c>
      <c r="AC8" s="253">
        <v>789297</v>
      </c>
    </row>
    <row r="9" spans="1:29" x14ac:dyDescent="0.25">
      <c r="A9" t="s">
        <v>8</v>
      </c>
      <c r="B9" s="252" t="s">
        <v>5982</v>
      </c>
      <c r="C9" s="253">
        <v>461129</v>
      </c>
      <c r="D9" s="253">
        <v>440754</v>
      </c>
      <c r="E9" s="253">
        <v>901883</v>
      </c>
      <c r="F9" s="253"/>
      <c r="G9" s="253">
        <v>468943</v>
      </c>
      <c r="H9" s="253">
        <v>458036</v>
      </c>
      <c r="I9" s="253">
        <v>926979</v>
      </c>
      <c r="J9" s="253"/>
      <c r="K9" s="253">
        <v>450914</v>
      </c>
      <c r="L9" s="253">
        <v>444517</v>
      </c>
      <c r="M9" s="253">
        <v>895431</v>
      </c>
      <c r="N9" s="253"/>
      <c r="O9" s="253">
        <v>445869</v>
      </c>
      <c r="P9" s="253">
        <v>436275</v>
      </c>
      <c r="Q9" s="253">
        <v>882144</v>
      </c>
      <c r="R9" s="253"/>
      <c r="S9" s="253">
        <v>443793</v>
      </c>
      <c r="T9" s="253">
        <v>434759</v>
      </c>
      <c r="U9" s="253">
        <v>878552</v>
      </c>
      <c r="V9" s="253"/>
      <c r="W9" s="253">
        <v>460760</v>
      </c>
      <c r="X9" s="253">
        <v>450801</v>
      </c>
      <c r="Y9" s="253">
        <v>911561</v>
      </c>
      <c r="Z9" s="253"/>
      <c r="AA9" s="253">
        <v>469174</v>
      </c>
      <c r="AB9" s="253">
        <v>458651</v>
      </c>
      <c r="AC9" s="253">
        <v>927825</v>
      </c>
    </row>
    <row r="10" spans="1:29" x14ac:dyDescent="0.25">
      <c r="A10" t="s">
        <v>8</v>
      </c>
      <c r="B10" s="252" t="s">
        <v>5983</v>
      </c>
      <c r="C10" s="253">
        <v>443875</v>
      </c>
      <c r="D10" s="253">
        <v>434215</v>
      </c>
      <c r="E10" s="253">
        <v>878090</v>
      </c>
      <c r="F10" s="253"/>
      <c r="G10" s="253">
        <v>477518</v>
      </c>
      <c r="H10" s="253">
        <v>446968</v>
      </c>
      <c r="I10" s="253">
        <v>924486</v>
      </c>
      <c r="J10" s="253"/>
      <c r="K10" s="253">
        <v>483550</v>
      </c>
      <c r="L10" s="253">
        <v>462537</v>
      </c>
      <c r="M10" s="253">
        <v>946087</v>
      </c>
      <c r="N10" s="253"/>
      <c r="O10" s="253">
        <v>467561</v>
      </c>
      <c r="P10" s="253">
        <v>450932</v>
      </c>
      <c r="Q10" s="253">
        <v>918493</v>
      </c>
      <c r="R10" s="253"/>
      <c r="S10" s="253">
        <v>464482</v>
      </c>
      <c r="T10" s="253">
        <v>444589</v>
      </c>
      <c r="U10" s="253">
        <v>909071</v>
      </c>
      <c r="V10" s="253"/>
      <c r="W10" s="253">
        <v>463446</v>
      </c>
      <c r="X10" s="253">
        <v>444116</v>
      </c>
      <c r="Y10" s="253">
        <v>907562</v>
      </c>
      <c r="Z10" s="253"/>
      <c r="AA10" s="253">
        <v>480793</v>
      </c>
      <c r="AB10" s="253">
        <v>460560</v>
      </c>
      <c r="AC10" s="253">
        <v>941353</v>
      </c>
    </row>
    <row r="11" spans="1:29" x14ac:dyDescent="0.25">
      <c r="A11" t="s">
        <v>8</v>
      </c>
      <c r="B11" s="252" t="s">
        <v>5984</v>
      </c>
      <c r="C11" s="253">
        <v>393408</v>
      </c>
      <c r="D11" s="253">
        <v>389531</v>
      </c>
      <c r="E11" s="253">
        <v>782939</v>
      </c>
      <c r="F11" s="253"/>
      <c r="G11" s="253">
        <v>410115</v>
      </c>
      <c r="H11" s="253">
        <v>396008</v>
      </c>
      <c r="I11" s="253">
        <v>806123</v>
      </c>
      <c r="J11" s="253"/>
      <c r="K11" s="253">
        <v>441177</v>
      </c>
      <c r="L11" s="253">
        <v>407835</v>
      </c>
      <c r="M11" s="253">
        <v>849012</v>
      </c>
      <c r="N11" s="253"/>
      <c r="O11" s="253">
        <v>449217</v>
      </c>
      <c r="P11" s="253">
        <v>425404</v>
      </c>
      <c r="Q11" s="253">
        <v>874621</v>
      </c>
      <c r="R11" s="253"/>
      <c r="S11" s="253">
        <v>435214</v>
      </c>
      <c r="T11" s="253">
        <v>415796</v>
      </c>
      <c r="U11" s="253">
        <v>851010</v>
      </c>
      <c r="V11" s="253"/>
      <c r="W11" s="253">
        <v>433148</v>
      </c>
      <c r="X11" s="253">
        <v>410593</v>
      </c>
      <c r="Y11" s="253">
        <v>843741</v>
      </c>
      <c r="Z11" s="253"/>
      <c r="AA11" s="253">
        <v>432498</v>
      </c>
      <c r="AB11" s="253">
        <v>410665</v>
      </c>
      <c r="AC11" s="253">
        <v>843163</v>
      </c>
    </row>
    <row r="12" spans="1:29" x14ac:dyDescent="0.25">
      <c r="A12" t="s">
        <v>8</v>
      </c>
      <c r="B12" s="252" t="s">
        <v>5985</v>
      </c>
      <c r="C12" s="253">
        <v>366581</v>
      </c>
      <c r="D12" s="253">
        <v>366771</v>
      </c>
      <c r="E12" s="253">
        <v>733352</v>
      </c>
      <c r="F12" s="253"/>
      <c r="G12" s="253">
        <v>397624</v>
      </c>
      <c r="H12" s="253">
        <v>396566</v>
      </c>
      <c r="I12" s="253">
        <v>794190</v>
      </c>
      <c r="J12" s="253"/>
      <c r="K12" s="253">
        <v>414707</v>
      </c>
      <c r="L12" s="253">
        <v>403920</v>
      </c>
      <c r="M12" s="253">
        <v>818627</v>
      </c>
      <c r="N12" s="253"/>
      <c r="O12" s="253">
        <v>447064</v>
      </c>
      <c r="P12" s="253">
        <v>417102</v>
      </c>
      <c r="Q12" s="253">
        <v>864166</v>
      </c>
      <c r="R12" s="253"/>
      <c r="S12" s="253">
        <v>456428</v>
      </c>
      <c r="T12" s="253">
        <v>436036</v>
      </c>
      <c r="U12" s="253">
        <v>892464</v>
      </c>
      <c r="V12" s="253"/>
      <c r="W12" s="253">
        <v>443140</v>
      </c>
      <c r="X12" s="253">
        <v>427203</v>
      </c>
      <c r="Y12" s="253">
        <v>870343</v>
      </c>
      <c r="Z12" s="253"/>
      <c r="AA12" s="253">
        <v>441355</v>
      </c>
      <c r="AB12" s="253">
        <v>422414</v>
      </c>
      <c r="AC12" s="253">
        <v>863769</v>
      </c>
    </row>
    <row r="13" spans="1:29" x14ac:dyDescent="0.25">
      <c r="A13" t="s">
        <v>8</v>
      </c>
      <c r="B13" s="252" t="s">
        <v>5986</v>
      </c>
      <c r="C13" s="253">
        <v>377430</v>
      </c>
      <c r="D13" s="253">
        <v>381262</v>
      </c>
      <c r="E13" s="253">
        <v>758692</v>
      </c>
      <c r="F13" s="253"/>
      <c r="G13" s="253">
        <v>368179</v>
      </c>
      <c r="H13" s="253">
        <v>370576</v>
      </c>
      <c r="I13" s="253">
        <v>738755</v>
      </c>
      <c r="J13" s="253"/>
      <c r="K13" s="253">
        <v>399886</v>
      </c>
      <c r="L13" s="253">
        <v>400759</v>
      </c>
      <c r="M13" s="253">
        <v>800645</v>
      </c>
      <c r="N13" s="253"/>
      <c r="O13" s="253">
        <v>417799</v>
      </c>
      <c r="P13" s="253">
        <v>408762</v>
      </c>
      <c r="Q13" s="253">
        <v>826561</v>
      </c>
      <c r="R13" s="253"/>
      <c r="S13" s="253">
        <v>451019</v>
      </c>
      <c r="T13" s="253">
        <v>422601</v>
      </c>
      <c r="U13" s="253">
        <v>873620</v>
      </c>
      <c r="V13" s="253"/>
      <c r="W13" s="253">
        <v>460882</v>
      </c>
      <c r="X13" s="253">
        <v>442013</v>
      </c>
      <c r="Y13" s="253">
        <v>902895</v>
      </c>
      <c r="Z13" s="253"/>
      <c r="AA13" s="253">
        <v>447767</v>
      </c>
      <c r="AB13" s="253">
        <v>433415</v>
      </c>
      <c r="AC13" s="253">
        <v>881182</v>
      </c>
    </row>
    <row r="14" spans="1:29" x14ac:dyDescent="0.25">
      <c r="A14" t="s">
        <v>8</v>
      </c>
      <c r="B14" s="252" t="s">
        <v>5987</v>
      </c>
      <c r="C14" s="253">
        <v>421386</v>
      </c>
      <c r="D14" s="253">
        <v>429426</v>
      </c>
      <c r="E14" s="253">
        <v>850812</v>
      </c>
      <c r="F14" s="253"/>
      <c r="G14" s="253">
        <v>377002</v>
      </c>
      <c r="H14" s="253">
        <v>381991</v>
      </c>
      <c r="I14" s="253">
        <v>758993</v>
      </c>
      <c r="J14" s="253"/>
      <c r="K14" s="253">
        <v>368518</v>
      </c>
      <c r="L14" s="253">
        <v>371627</v>
      </c>
      <c r="M14" s="253">
        <v>740145</v>
      </c>
      <c r="N14" s="253"/>
      <c r="O14" s="253">
        <v>400733</v>
      </c>
      <c r="P14" s="253">
        <v>402212</v>
      </c>
      <c r="Q14" s="253">
        <v>802945</v>
      </c>
      <c r="R14" s="253"/>
      <c r="S14" s="253">
        <v>419185</v>
      </c>
      <c r="T14" s="253">
        <v>410677</v>
      </c>
      <c r="U14" s="253">
        <v>829862</v>
      </c>
      <c r="V14" s="253"/>
      <c r="W14" s="253">
        <v>452883</v>
      </c>
      <c r="X14" s="253">
        <v>424933</v>
      </c>
      <c r="Y14" s="253">
        <v>877816</v>
      </c>
      <c r="Z14" s="253"/>
      <c r="AA14" s="253">
        <v>463092</v>
      </c>
      <c r="AB14" s="253">
        <v>444621</v>
      </c>
      <c r="AC14" s="253">
        <v>907713</v>
      </c>
    </row>
    <row r="15" spans="1:29" x14ac:dyDescent="0.25">
      <c r="A15" t="s">
        <v>8</v>
      </c>
      <c r="B15" s="252" t="s">
        <v>5988</v>
      </c>
      <c r="C15" s="253">
        <v>468300</v>
      </c>
      <c r="D15" s="253">
        <v>482852</v>
      </c>
      <c r="E15" s="253">
        <v>951152</v>
      </c>
      <c r="F15" s="253"/>
      <c r="G15" s="253">
        <v>415693</v>
      </c>
      <c r="H15" s="253">
        <v>427261</v>
      </c>
      <c r="I15" s="253">
        <v>842954</v>
      </c>
      <c r="J15" s="253"/>
      <c r="K15" s="253">
        <v>372421</v>
      </c>
      <c r="L15" s="253">
        <v>380580</v>
      </c>
      <c r="M15" s="253">
        <v>753001</v>
      </c>
      <c r="N15" s="253"/>
      <c r="O15" s="253">
        <v>364591</v>
      </c>
      <c r="P15" s="253">
        <v>370734</v>
      </c>
      <c r="Q15" s="253">
        <v>735325</v>
      </c>
      <c r="R15" s="253"/>
      <c r="S15" s="253">
        <v>396970</v>
      </c>
      <c r="T15" s="253">
        <v>401519</v>
      </c>
      <c r="U15" s="253">
        <v>798489</v>
      </c>
      <c r="V15" s="253"/>
      <c r="W15" s="253">
        <v>415658</v>
      </c>
      <c r="X15" s="253">
        <v>410394</v>
      </c>
      <c r="Y15" s="253">
        <v>826052</v>
      </c>
      <c r="Z15" s="253"/>
      <c r="AA15" s="253">
        <v>449508</v>
      </c>
      <c r="AB15" s="253">
        <v>425016</v>
      </c>
      <c r="AC15" s="253">
        <v>874524</v>
      </c>
    </row>
    <row r="16" spans="1:29" x14ac:dyDescent="0.25">
      <c r="A16" t="s">
        <v>8</v>
      </c>
      <c r="B16" s="252" t="s">
        <v>5989</v>
      </c>
      <c r="C16" s="253">
        <v>484884</v>
      </c>
      <c r="D16" s="253">
        <v>501039</v>
      </c>
      <c r="E16" s="253">
        <v>985923</v>
      </c>
      <c r="F16" s="253"/>
      <c r="G16" s="253">
        <v>457003</v>
      </c>
      <c r="H16" s="253">
        <v>478306</v>
      </c>
      <c r="I16" s="253">
        <v>935309</v>
      </c>
      <c r="J16" s="253"/>
      <c r="K16" s="253">
        <v>406339</v>
      </c>
      <c r="L16" s="253">
        <v>423832</v>
      </c>
      <c r="M16" s="253">
        <v>830171</v>
      </c>
      <c r="N16" s="253"/>
      <c r="O16" s="253">
        <v>364591</v>
      </c>
      <c r="P16" s="253">
        <v>378136</v>
      </c>
      <c r="Q16" s="253">
        <v>742727</v>
      </c>
      <c r="R16" s="253"/>
      <c r="S16" s="253">
        <v>357488</v>
      </c>
      <c r="T16" s="253">
        <v>368807</v>
      </c>
      <c r="U16" s="253">
        <v>726295</v>
      </c>
      <c r="V16" s="253"/>
      <c r="W16" s="253">
        <v>389889</v>
      </c>
      <c r="X16" s="253">
        <v>399750</v>
      </c>
      <c r="Y16" s="253">
        <v>789639</v>
      </c>
      <c r="Z16" s="253"/>
      <c r="AA16" s="253">
        <v>408823</v>
      </c>
      <c r="AB16" s="253">
        <v>409004</v>
      </c>
      <c r="AC16" s="253">
        <v>817827</v>
      </c>
    </row>
    <row r="17" spans="1:29" x14ac:dyDescent="0.25">
      <c r="A17" t="s">
        <v>8</v>
      </c>
      <c r="B17" s="252" t="s">
        <v>5990</v>
      </c>
      <c r="C17" s="253">
        <v>432704</v>
      </c>
      <c r="D17" s="253">
        <v>451429</v>
      </c>
      <c r="E17" s="253">
        <v>884133</v>
      </c>
      <c r="F17" s="253"/>
      <c r="G17" s="253">
        <v>468595</v>
      </c>
      <c r="H17" s="253">
        <v>492834</v>
      </c>
      <c r="I17" s="253">
        <v>961429</v>
      </c>
      <c r="J17" s="253"/>
      <c r="K17" s="253">
        <v>442648</v>
      </c>
      <c r="L17" s="253">
        <v>471210</v>
      </c>
      <c r="M17" s="253">
        <v>913858</v>
      </c>
      <c r="N17" s="253"/>
      <c r="O17" s="253">
        <v>394324</v>
      </c>
      <c r="P17" s="253">
        <v>418374</v>
      </c>
      <c r="Q17" s="253">
        <v>812698</v>
      </c>
      <c r="R17" s="253"/>
      <c r="S17" s="253">
        <v>354374</v>
      </c>
      <c r="T17" s="253">
        <v>373961</v>
      </c>
      <c r="U17" s="253">
        <v>728335</v>
      </c>
      <c r="V17" s="253"/>
      <c r="W17" s="253">
        <v>348037</v>
      </c>
      <c r="X17" s="253">
        <v>365220</v>
      </c>
      <c r="Y17" s="253">
        <v>713257</v>
      </c>
      <c r="Z17" s="253"/>
      <c r="AA17" s="253">
        <v>380338</v>
      </c>
      <c r="AB17" s="253">
        <v>396213</v>
      </c>
      <c r="AC17" s="253">
        <v>776551</v>
      </c>
    </row>
    <row r="18" spans="1:29" x14ac:dyDescent="0.25">
      <c r="A18" t="s">
        <v>8</v>
      </c>
      <c r="B18" s="252" t="s">
        <v>5991</v>
      </c>
      <c r="C18" s="253">
        <v>361306</v>
      </c>
      <c r="D18" s="253">
        <v>388976</v>
      </c>
      <c r="E18" s="253">
        <v>750282</v>
      </c>
      <c r="F18" s="253"/>
      <c r="G18" s="253">
        <v>410583</v>
      </c>
      <c r="H18" s="253">
        <v>439466</v>
      </c>
      <c r="I18" s="253">
        <v>850049</v>
      </c>
      <c r="J18" s="253"/>
      <c r="K18" s="253">
        <v>446213</v>
      </c>
      <c r="L18" s="253">
        <v>480768</v>
      </c>
      <c r="M18" s="253">
        <v>926981</v>
      </c>
      <c r="N18" s="253"/>
      <c r="O18" s="253">
        <v>422789</v>
      </c>
      <c r="P18" s="253">
        <v>460760</v>
      </c>
      <c r="Q18" s="253">
        <v>883549</v>
      </c>
      <c r="R18" s="253"/>
      <c r="S18" s="253">
        <v>377612</v>
      </c>
      <c r="T18" s="253">
        <v>410064</v>
      </c>
      <c r="U18" s="253">
        <v>787676</v>
      </c>
      <c r="V18" s="253"/>
      <c r="W18" s="253">
        <v>340058</v>
      </c>
      <c r="X18" s="253">
        <v>367226</v>
      </c>
      <c r="Y18" s="253">
        <v>707284</v>
      </c>
      <c r="Z18" s="253"/>
      <c r="AA18" s="253">
        <v>334704</v>
      </c>
      <c r="AB18" s="253">
        <v>359194</v>
      </c>
      <c r="AC18" s="253">
        <v>693898</v>
      </c>
    </row>
    <row r="19" spans="1:29" x14ac:dyDescent="0.25">
      <c r="A19" t="s">
        <v>8</v>
      </c>
      <c r="B19" s="252" t="s">
        <v>5992</v>
      </c>
      <c r="C19" s="253">
        <v>259743</v>
      </c>
      <c r="D19" s="253">
        <v>295378</v>
      </c>
      <c r="E19" s="253">
        <v>555121</v>
      </c>
      <c r="F19" s="253"/>
      <c r="G19" s="253">
        <v>334560</v>
      </c>
      <c r="H19" s="253">
        <v>371015</v>
      </c>
      <c r="I19" s="253">
        <v>705575</v>
      </c>
      <c r="J19" s="253"/>
      <c r="K19" s="253">
        <v>381944</v>
      </c>
      <c r="L19" s="253">
        <v>420489</v>
      </c>
      <c r="M19" s="253">
        <v>802433</v>
      </c>
      <c r="N19" s="253"/>
      <c r="O19" s="253">
        <v>416903</v>
      </c>
      <c r="P19" s="253">
        <v>461444</v>
      </c>
      <c r="Q19" s="253">
        <v>878347</v>
      </c>
      <c r="R19" s="253"/>
      <c r="S19" s="253">
        <v>396462</v>
      </c>
      <c r="T19" s="253">
        <v>443516</v>
      </c>
      <c r="U19" s="253">
        <v>839978</v>
      </c>
      <c r="V19" s="253"/>
      <c r="W19" s="253">
        <v>355121</v>
      </c>
      <c r="X19" s="253">
        <v>395706</v>
      </c>
      <c r="Y19" s="253">
        <v>750827</v>
      </c>
      <c r="Z19" s="253"/>
      <c r="AA19" s="253">
        <v>320644</v>
      </c>
      <c r="AB19" s="253">
        <v>355161</v>
      </c>
      <c r="AC19" s="253">
        <v>675805</v>
      </c>
    </row>
    <row r="20" spans="1:29" x14ac:dyDescent="0.25">
      <c r="A20" t="s">
        <v>8</v>
      </c>
      <c r="B20" s="252" t="s">
        <v>5993</v>
      </c>
      <c r="C20" s="253">
        <v>192897</v>
      </c>
      <c r="D20" s="253">
        <v>234951</v>
      </c>
      <c r="E20" s="253">
        <v>427848</v>
      </c>
      <c r="F20" s="253"/>
      <c r="G20" s="253">
        <v>231577</v>
      </c>
      <c r="H20" s="253">
        <v>274422</v>
      </c>
      <c r="I20" s="253">
        <v>505999</v>
      </c>
      <c r="J20" s="253"/>
      <c r="K20" s="253">
        <v>300003</v>
      </c>
      <c r="L20" s="253">
        <v>346177</v>
      </c>
      <c r="M20" s="253">
        <v>646180</v>
      </c>
      <c r="N20" s="253"/>
      <c r="O20" s="253">
        <v>344320</v>
      </c>
      <c r="P20" s="253">
        <v>393937</v>
      </c>
      <c r="Q20" s="253">
        <v>738257</v>
      </c>
      <c r="R20" s="253"/>
      <c r="S20" s="253">
        <v>377742</v>
      </c>
      <c r="T20" s="253">
        <v>433974</v>
      </c>
      <c r="U20" s="253">
        <v>811716</v>
      </c>
      <c r="V20" s="253"/>
      <c r="W20" s="253">
        <v>360832</v>
      </c>
      <c r="X20" s="253">
        <v>418549</v>
      </c>
      <c r="Y20" s="253">
        <v>779381</v>
      </c>
      <c r="Z20" s="253"/>
      <c r="AA20" s="253">
        <v>324576</v>
      </c>
      <c r="AB20" s="253">
        <v>374627</v>
      </c>
      <c r="AC20" s="253">
        <v>699203</v>
      </c>
    </row>
    <row r="21" spans="1:29" x14ac:dyDescent="0.25">
      <c r="A21" t="s">
        <v>8</v>
      </c>
      <c r="B21" s="252" t="s">
        <v>5994</v>
      </c>
      <c r="C21" s="253">
        <v>153547</v>
      </c>
      <c r="D21" s="253">
        <v>207563</v>
      </c>
      <c r="E21" s="253">
        <v>361110</v>
      </c>
      <c r="F21" s="253"/>
      <c r="G21" s="253">
        <v>160278</v>
      </c>
      <c r="H21" s="253">
        <v>208656</v>
      </c>
      <c r="I21" s="253">
        <v>368934</v>
      </c>
      <c r="J21" s="253"/>
      <c r="K21" s="253">
        <v>193902</v>
      </c>
      <c r="L21" s="253">
        <v>245224</v>
      </c>
      <c r="M21" s="253">
        <v>439126</v>
      </c>
      <c r="N21" s="253"/>
      <c r="O21" s="253">
        <v>252977</v>
      </c>
      <c r="P21" s="253">
        <v>311118</v>
      </c>
      <c r="Q21" s="253">
        <v>564095</v>
      </c>
      <c r="R21" s="253"/>
      <c r="S21" s="253">
        <v>292353</v>
      </c>
      <c r="T21" s="253">
        <v>355992</v>
      </c>
      <c r="U21" s="253">
        <v>648345</v>
      </c>
      <c r="V21" s="253"/>
      <c r="W21" s="253">
        <v>322684</v>
      </c>
      <c r="X21" s="253">
        <v>394137</v>
      </c>
      <c r="Y21" s="253">
        <v>716821</v>
      </c>
      <c r="Z21" s="253"/>
      <c r="AA21" s="253">
        <v>310014</v>
      </c>
      <c r="AB21" s="253">
        <v>381908</v>
      </c>
      <c r="AC21" s="253">
        <v>691922</v>
      </c>
    </row>
    <row r="22" spans="1:29" x14ac:dyDescent="0.25">
      <c r="A22" t="s">
        <v>8</v>
      </c>
      <c r="B22" s="252" t="s">
        <v>5995</v>
      </c>
      <c r="C22" s="253">
        <v>121179</v>
      </c>
      <c r="D22" s="253">
        <v>190319</v>
      </c>
      <c r="E22" s="253">
        <v>311498</v>
      </c>
      <c r="F22" s="253"/>
      <c r="G22" s="253">
        <v>114733</v>
      </c>
      <c r="H22" s="253">
        <v>170653</v>
      </c>
      <c r="I22" s="253">
        <v>285386</v>
      </c>
      <c r="J22" s="253"/>
      <c r="K22" s="253">
        <v>121034</v>
      </c>
      <c r="L22" s="253">
        <v>172991</v>
      </c>
      <c r="M22" s="253">
        <v>294025</v>
      </c>
      <c r="N22" s="253"/>
      <c r="O22" s="253">
        <v>147857</v>
      </c>
      <c r="P22" s="253">
        <v>204908</v>
      </c>
      <c r="Q22" s="253">
        <v>352765</v>
      </c>
      <c r="R22" s="253"/>
      <c r="S22" s="253">
        <v>194747</v>
      </c>
      <c r="T22" s="253">
        <v>261935</v>
      </c>
      <c r="U22" s="253">
        <v>456682</v>
      </c>
      <c r="V22" s="253"/>
      <c r="W22" s="253">
        <v>226978</v>
      </c>
      <c r="X22" s="253">
        <v>301811</v>
      </c>
      <c r="Y22" s="253">
        <v>528789</v>
      </c>
      <c r="Z22" s="253"/>
      <c r="AA22" s="253">
        <v>252551</v>
      </c>
      <c r="AB22" s="253">
        <v>336354</v>
      </c>
      <c r="AC22" s="253">
        <v>588905</v>
      </c>
    </row>
    <row r="23" spans="1:29" x14ac:dyDescent="0.25">
      <c r="A23" t="s">
        <v>8</v>
      </c>
      <c r="B23" s="252" t="s">
        <v>5996</v>
      </c>
      <c r="C23" s="253">
        <v>96148</v>
      </c>
      <c r="D23" s="253">
        <v>211225</v>
      </c>
      <c r="E23" s="253">
        <v>307373</v>
      </c>
      <c r="F23" s="253"/>
      <c r="G23" s="253">
        <v>112316</v>
      </c>
      <c r="H23" s="253">
        <v>231609</v>
      </c>
      <c r="I23" s="253">
        <v>343925</v>
      </c>
      <c r="J23" s="253"/>
      <c r="K23" s="253">
        <v>119051</v>
      </c>
      <c r="L23" s="253">
        <v>235120</v>
      </c>
      <c r="M23" s="253">
        <v>354171</v>
      </c>
      <c r="N23" s="253"/>
      <c r="O23" s="253">
        <v>127592</v>
      </c>
      <c r="P23" s="253">
        <v>241539</v>
      </c>
      <c r="Q23" s="253">
        <v>369131</v>
      </c>
      <c r="R23" s="253"/>
      <c r="S23" s="253">
        <v>148332</v>
      </c>
      <c r="T23" s="253">
        <v>267465</v>
      </c>
      <c r="U23" s="253">
        <v>415797</v>
      </c>
      <c r="V23" s="253"/>
      <c r="W23" s="253">
        <v>186984</v>
      </c>
      <c r="X23" s="253">
        <v>320804</v>
      </c>
      <c r="Y23" s="253">
        <v>507788</v>
      </c>
      <c r="Z23" s="253"/>
      <c r="AA23" s="253">
        <v>228244</v>
      </c>
      <c r="AB23" s="253">
        <v>381476</v>
      </c>
      <c r="AC23" s="253">
        <v>609720</v>
      </c>
    </row>
    <row r="24" spans="1:29" x14ac:dyDescent="0.25">
      <c r="A24" t="s">
        <v>8</v>
      </c>
      <c r="B24" t="s">
        <v>5978</v>
      </c>
      <c r="C24" s="253">
        <v>6195562</v>
      </c>
      <c r="D24" s="253">
        <v>6515746</v>
      </c>
      <c r="E24" s="253">
        <v>12711308</v>
      </c>
      <c r="F24" s="253"/>
      <c r="G24" s="253">
        <v>6335465</v>
      </c>
      <c r="H24" s="253">
        <v>6627159</v>
      </c>
      <c r="I24" s="253">
        <v>12962624</v>
      </c>
      <c r="J24" s="253"/>
      <c r="K24" s="253">
        <v>6477775</v>
      </c>
      <c r="L24" s="253">
        <v>6752395</v>
      </c>
      <c r="M24" s="253">
        <v>13230170</v>
      </c>
      <c r="N24" s="253"/>
      <c r="O24" s="253">
        <v>6619116</v>
      </c>
      <c r="P24" s="253">
        <v>6885498</v>
      </c>
      <c r="Q24" s="253">
        <v>13504614</v>
      </c>
      <c r="R24" s="253"/>
      <c r="S24" s="253">
        <v>6748364</v>
      </c>
      <c r="T24" s="253">
        <v>7011230</v>
      </c>
      <c r="U24" s="253">
        <v>13759594</v>
      </c>
      <c r="V24" s="253"/>
      <c r="W24" s="253">
        <v>6854031</v>
      </c>
      <c r="X24" s="253">
        <v>7113408</v>
      </c>
      <c r="Y24" s="253">
        <v>13967439</v>
      </c>
      <c r="Z24" s="253"/>
      <c r="AA24" s="253">
        <v>6940480</v>
      </c>
      <c r="AB24" s="253">
        <v>7192108</v>
      </c>
      <c r="AC24" s="253">
        <v>14132588</v>
      </c>
    </row>
    <row r="25" spans="1:29" x14ac:dyDescent="0.25">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row>
    <row r="26" spans="1:29" x14ac:dyDescent="0.25">
      <c r="A26" s="254" t="s">
        <v>100</v>
      </c>
      <c r="B26" s="252" t="s">
        <v>5979</v>
      </c>
      <c r="C26" s="253">
        <v>2840</v>
      </c>
      <c r="D26" s="253">
        <v>2741</v>
      </c>
      <c r="E26" s="253">
        <v>5581</v>
      </c>
      <c r="F26" s="253"/>
      <c r="G26" s="253">
        <v>2565</v>
      </c>
      <c r="H26" s="253">
        <v>2476</v>
      </c>
      <c r="I26" s="253">
        <v>5041</v>
      </c>
      <c r="J26" s="253"/>
      <c r="K26" s="253">
        <v>2800</v>
      </c>
      <c r="L26" s="253">
        <v>2707</v>
      </c>
      <c r="M26" s="253">
        <v>5507</v>
      </c>
      <c r="N26" s="253"/>
      <c r="O26" s="253">
        <v>3005</v>
      </c>
      <c r="P26" s="253">
        <v>2908</v>
      </c>
      <c r="Q26" s="253">
        <v>5913</v>
      </c>
      <c r="R26" s="253"/>
      <c r="S26" s="253">
        <v>3055</v>
      </c>
      <c r="T26" s="253">
        <v>2962</v>
      </c>
      <c r="U26" s="253">
        <v>6017</v>
      </c>
      <c r="V26" s="253"/>
      <c r="W26" s="253">
        <v>2933</v>
      </c>
      <c r="X26" s="253">
        <v>2847</v>
      </c>
      <c r="Y26" s="253">
        <v>5780</v>
      </c>
      <c r="Z26" s="253"/>
      <c r="AA26" s="253">
        <v>2786</v>
      </c>
      <c r="AB26" s="253">
        <v>2708</v>
      </c>
      <c r="AC26" s="253">
        <v>5494</v>
      </c>
    </row>
    <row r="27" spans="1:29" x14ac:dyDescent="0.25">
      <c r="A27" s="254" t="s">
        <v>100</v>
      </c>
      <c r="B27" s="252" t="s">
        <v>5980</v>
      </c>
      <c r="C27" s="253">
        <v>3116</v>
      </c>
      <c r="D27" s="253">
        <v>2965</v>
      </c>
      <c r="E27" s="253">
        <v>6081</v>
      </c>
      <c r="F27" s="253"/>
      <c r="G27" s="253">
        <v>2903</v>
      </c>
      <c r="H27" s="253">
        <v>2817</v>
      </c>
      <c r="I27" s="253">
        <v>5720</v>
      </c>
      <c r="J27" s="253"/>
      <c r="K27" s="253">
        <v>2623</v>
      </c>
      <c r="L27" s="253">
        <v>2542</v>
      </c>
      <c r="M27" s="253">
        <v>5165</v>
      </c>
      <c r="N27" s="253"/>
      <c r="O27" s="253">
        <v>2860</v>
      </c>
      <c r="P27" s="253">
        <v>2773</v>
      </c>
      <c r="Q27" s="253">
        <v>5633</v>
      </c>
      <c r="R27" s="253"/>
      <c r="S27" s="253">
        <v>3063</v>
      </c>
      <c r="T27" s="253">
        <v>2971</v>
      </c>
      <c r="U27" s="253">
        <v>6034</v>
      </c>
      <c r="V27" s="253"/>
      <c r="W27" s="253">
        <v>3108</v>
      </c>
      <c r="X27" s="253">
        <v>3017</v>
      </c>
      <c r="Y27" s="253">
        <v>6125</v>
      </c>
      <c r="Z27" s="253"/>
      <c r="AA27" s="253">
        <v>2978</v>
      </c>
      <c r="AB27" s="253">
        <v>2890</v>
      </c>
      <c r="AC27" s="253">
        <v>5868</v>
      </c>
    </row>
    <row r="28" spans="1:29" x14ac:dyDescent="0.25">
      <c r="A28" s="254" t="s">
        <v>100</v>
      </c>
      <c r="B28" s="252" t="s">
        <v>5981</v>
      </c>
      <c r="C28" s="253">
        <v>3249</v>
      </c>
      <c r="D28" s="253">
        <v>3250</v>
      </c>
      <c r="E28" s="253">
        <v>6499</v>
      </c>
      <c r="F28" s="253"/>
      <c r="G28" s="253">
        <v>3171</v>
      </c>
      <c r="H28" s="253">
        <v>3044</v>
      </c>
      <c r="I28" s="253">
        <v>6215</v>
      </c>
      <c r="J28" s="253"/>
      <c r="K28" s="253">
        <v>2949</v>
      </c>
      <c r="L28" s="253">
        <v>2885</v>
      </c>
      <c r="M28" s="253">
        <v>5834</v>
      </c>
      <c r="N28" s="253"/>
      <c r="O28" s="253">
        <v>2666</v>
      </c>
      <c r="P28" s="253">
        <v>2602</v>
      </c>
      <c r="Q28" s="253">
        <v>5268</v>
      </c>
      <c r="R28" s="253"/>
      <c r="S28" s="253">
        <v>2901</v>
      </c>
      <c r="T28" s="253">
        <v>2832</v>
      </c>
      <c r="U28" s="253">
        <v>5733</v>
      </c>
      <c r="V28" s="253"/>
      <c r="W28" s="253">
        <v>3101</v>
      </c>
      <c r="X28" s="253">
        <v>3024</v>
      </c>
      <c r="Y28" s="253">
        <v>6125</v>
      </c>
      <c r="Z28" s="253"/>
      <c r="AA28" s="253">
        <v>3138</v>
      </c>
      <c r="AB28" s="253">
        <v>3060</v>
      </c>
      <c r="AC28" s="253">
        <v>6198</v>
      </c>
    </row>
    <row r="29" spans="1:29" x14ac:dyDescent="0.25">
      <c r="A29" s="254" t="s">
        <v>100</v>
      </c>
      <c r="B29" s="252" t="s">
        <v>5982</v>
      </c>
      <c r="C29" s="253">
        <v>3742</v>
      </c>
      <c r="D29" s="253">
        <v>3737</v>
      </c>
      <c r="E29" s="253">
        <v>7479</v>
      </c>
      <c r="F29" s="253"/>
      <c r="G29" s="253">
        <v>3828</v>
      </c>
      <c r="H29" s="253">
        <v>3956</v>
      </c>
      <c r="I29" s="253">
        <v>7784</v>
      </c>
      <c r="J29" s="253"/>
      <c r="K29" s="253">
        <v>3746</v>
      </c>
      <c r="L29" s="253">
        <v>3736</v>
      </c>
      <c r="M29" s="253">
        <v>7482</v>
      </c>
      <c r="N29" s="253"/>
      <c r="O29" s="253">
        <v>3518</v>
      </c>
      <c r="P29" s="253">
        <v>3568</v>
      </c>
      <c r="Q29" s="253">
        <v>7086</v>
      </c>
      <c r="R29" s="253"/>
      <c r="S29" s="253">
        <v>3233</v>
      </c>
      <c r="T29" s="253">
        <v>3278</v>
      </c>
      <c r="U29" s="253">
        <v>6511</v>
      </c>
      <c r="V29" s="253"/>
      <c r="W29" s="253">
        <v>3470</v>
      </c>
      <c r="X29" s="253">
        <v>3509</v>
      </c>
      <c r="Y29" s="253">
        <v>6979</v>
      </c>
      <c r="Z29" s="253"/>
      <c r="AA29" s="253">
        <v>3667</v>
      </c>
      <c r="AB29" s="253">
        <v>3697</v>
      </c>
      <c r="AC29" s="253">
        <v>7364</v>
      </c>
    </row>
    <row r="30" spans="1:29" x14ac:dyDescent="0.25">
      <c r="A30" s="254" t="s">
        <v>100</v>
      </c>
      <c r="B30" s="252" t="s">
        <v>5983</v>
      </c>
      <c r="C30" s="253">
        <v>3380</v>
      </c>
      <c r="D30" s="253">
        <v>3223</v>
      </c>
      <c r="E30" s="253">
        <v>6603</v>
      </c>
      <c r="F30" s="253"/>
      <c r="G30" s="253">
        <v>3913</v>
      </c>
      <c r="H30" s="253">
        <v>3827</v>
      </c>
      <c r="I30" s="253">
        <v>7740</v>
      </c>
      <c r="J30" s="253"/>
      <c r="K30" s="253">
        <v>3990</v>
      </c>
      <c r="L30" s="253">
        <v>4038</v>
      </c>
      <c r="M30" s="253">
        <v>8028</v>
      </c>
      <c r="N30" s="253"/>
      <c r="O30" s="253">
        <v>3905</v>
      </c>
      <c r="P30" s="253">
        <v>3820</v>
      </c>
      <c r="Q30" s="253">
        <v>7725</v>
      </c>
      <c r="R30" s="253"/>
      <c r="S30" s="253">
        <v>3677</v>
      </c>
      <c r="T30" s="253">
        <v>3653</v>
      </c>
      <c r="U30" s="253">
        <v>7330</v>
      </c>
      <c r="V30" s="253"/>
      <c r="W30" s="253">
        <v>3397</v>
      </c>
      <c r="X30" s="253">
        <v>3366</v>
      </c>
      <c r="Y30" s="253">
        <v>6763</v>
      </c>
      <c r="Z30" s="253"/>
      <c r="AA30" s="253">
        <v>3611</v>
      </c>
      <c r="AB30" s="253">
        <v>3582</v>
      </c>
      <c r="AC30" s="253">
        <v>7193</v>
      </c>
    </row>
    <row r="31" spans="1:29" x14ac:dyDescent="0.25">
      <c r="A31" s="254" t="s">
        <v>100</v>
      </c>
      <c r="B31" s="252" t="s">
        <v>5984</v>
      </c>
      <c r="C31" s="253">
        <v>2650</v>
      </c>
      <c r="D31" s="253">
        <v>2526</v>
      </c>
      <c r="E31" s="253">
        <v>5176</v>
      </c>
      <c r="F31" s="253"/>
      <c r="G31" s="253">
        <v>2691</v>
      </c>
      <c r="H31" s="253">
        <v>2602</v>
      </c>
      <c r="I31" s="253">
        <v>5293</v>
      </c>
      <c r="J31" s="253"/>
      <c r="K31" s="253">
        <v>3202</v>
      </c>
      <c r="L31" s="253">
        <v>3195</v>
      </c>
      <c r="M31" s="253">
        <v>6397</v>
      </c>
      <c r="N31" s="253"/>
      <c r="O31" s="253">
        <v>3277</v>
      </c>
      <c r="P31" s="253">
        <v>3406</v>
      </c>
      <c r="Q31" s="253">
        <v>6683</v>
      </c>
      <c r="R31" s="253"/>
      <c r="S31" s="253">
        <v>3195</v>
      </c>
      <c r="T31" s="253">
        <v>3198</v>
      </c>
      <c r="U31" s="253">
        <v>6393</v>
      </c>
      <c r="V31" s="253"/>
      <c r="W31" s="253">
        <v>2972</v>
      </c>
      <c r="X31" s="253">
        <v>3036</v>
      </c>
      <c r="Y31" s="253">
        <v>6008</v>
      </c>
      <c r="Z31" s="253"/>
      <c r="AA31" s="253">
        <v>2695</v>
      </c>
      <c r="AB31" s="253">
        <v>2752</v>
      </c>
      <c r="AC31" s="253">
        <v>5447</v>
      </c>
    </row>
    <row r="32" spans="1:29" x14ac:dyDescent="0.25">
      <c r="A32" s="254" t="s">
        <v>100</v>
      </c>
      <c r="B32" s="252" t="s">
        <v>5985</v>
      </c>
      <c r="C32" s="253">
        <v>2643</v>
      </c>
      <c r="D32" s="253">
        <v>2651</v>
      </c>
      <c r="E32" s="253">
        <v>5294</v>
      </c>
      <c r="F32" s="253"/>
      <c r="G32" s="253">
        <v>2625</v>
      </c>
      <c r="H32" s="253">
        <v>2547</v>
      </c>
      <c r="I32" s="253">
        <v>5172</v>
      </c>
      <c r="J32" s="253"/>
      <c r="K32" s="253">
        <v>2668</v>
      </c>
      <c r="L32" s="253">
        <v>2628</v>
      </c>
      <c r="M32" s="253">
        <v>5296</v>
      </c>
      <c r="N32" s="253"/>
      <c r="O32" s="253">
        <v>3171</v>
      </c>
      <c r="P32" s="253">
        <v>3223</v>
      </c>
      <c r="Q32" s="253">
        <v>6394</v>
      </c>
      <c r="R32" s="253"/>
      <c r="S32" s="253">
        <v>3248</v>
      </c>
      <c r="T32" s="253">
        <v>3440</v>
      </c>
      <c r="U32" s="253">
        <v>6688</v>
      </c>
      <c r="V32" s="253"/>
      <c r="W32" s="253">
        <v>3169</v>
      </c>
      <c r="X32" s="253">
        <v>3238</v>
      </c>
      <c r="Y32" s="253">
        <v>6407</v>
      </c>
      <c r="Z32" s="253"/>
      <c r="AA32" s="253">
        <v>2952</v>
      </c>
      <c r="AB32" s="253">
        <v>3082</v>
      </c>
      <c r="AC32" s="253">
        <v>6034</v>
      </c>
    </row>
    <row r="33" spans="1:29" x14ac:dyDescent="0.25">
      <c r="A33" s="254" t="s">
        <v>100</v>
      </c>
      <c r="B33" s="252" t="s">
        <v>5986</v>
      </c>
      <c r="C33" s="253">
        <v>3065</v>
      </c>
      <c r="D33" s="253">
        <v>3010</v>
      </c>
      <c r="E33" s="253">
        <v>6075</v>
      </c>
      <c r="F33" s="253"/>
      <c r="G33" s="253">
        <v>2675</v>
      </c>
      <c r="H33" s="253">
        <v>2690</v>
      </c>
      <c r="I33" s="253">
        <v>5365</v>
      </c>
      <c r="J33" s="253"/>
      <c r="K33" s="253">
        <v>2660</v>
      </c>
      <c r="L33" s="253">
        <v>2584</v>
      </c>
      <c r="M33" s="253">
        <v>5244</v>
      </c>
      <c r="N33" s="253"/>
      <c r="O33" s="253">
        <v>2704</v>
      </c>
      <c r="P33" s="253">
        <v>2665</v>
      </c>
      <c r="Q33" s="253">
        <v>5369</v>
      </c>
      <c r="R33" s="253"/>
      <c r="S33" s="253">
        <v>3207</v>
      </c>
      <c r="T33" s="253">
        <v>3261</v>
      </c>
      <c r="U33" s="253">
        <v>6468</v>
      </c>
      <c r="V33" s="253"/>
      <c r="W33" s="253">
        <v>3283</v>
      </c>
      <c r="X33" s="253">
        <v>3475</v>
      </c>
      <c r="Y33" s="253">
        <v>6758</v>
      </c>
      <c r="Z33" s="253"/>
      <c r="AA33" s="253">
        <v>3202</v>
      </c>
      <c r="AB33" s="253">
        <v>3266</v>
      </c>
      <c r="AC33" s="253">
        <v>6468</v>
      </c>
    </row>
    <row r="34" spans="1:29" x14ac:dyDescent="0.25">
      <c r="A34" s="254" t="s">
        <v>100</v>
      </c>
      <c r="B34" s="252" t="s">
        <v>5987</v>
      </c>
      <c r="C34" s="253">
        <v>3485</v>
      </c>
      <c r="D34" s="253">
        <v>3741</v>
      </c>
      <c r="E34" s="253">
        <v>7226</v>
      </c>
      <c r="F34" s="253"/>
      <c r="G34" s="253">
        <v>3038</v>
      </c>
      <c r="H34" s="253">
        <v>2999</v>
      </c>
      <c r="I34" s="253">
        <v>6037</v>
      </c>
      <c r="J34" s="253"/>
      <c r="K34" s="253">
        <v>2656</v>
      </c>
      <c r="L34" s="253">
        <v>2684</v>
      </c>
      <c r="M34" s="253">
        <v>5340</v>
      </c>
      <c r="N34" s="253"/>
      <c r="O34" s="253">
        <v>2643</v>
      </c>
      <c r="P34" s="253">
        <v>2582</v>
      </c>
      <c r="Q34" s="253">
        <v>5225</v>
      </c>
      <c r="R34" s="253"/>
      <c r="S34" s="253">
        <v>2687</v>
      </c>
      <c r="T34" s="253">
        <v>2665</v>
      </c>
      <c r="U34" s="253">
        <v>5352</v>
      </c>
      <c r="V34" s="253"/>
      <c r="W34" s="253">
        <v>3182</v>
      </c>
      <c r="X34" s="253">
        <v>3257</v>
      </c>
      <c r="Y34" s="253">
        <v>6439</v>
      </c>
      <c r="Z34" s="253"/>
      <c r="AA34" s="253">
        <v>3255</v>
      </c>
      <c r="AB34" s="253">
        <v>3470</v>
      </c>
      <c r="AC34" s="253">
        <v>6725</v>
      </c>
    </row>
    <row r="35" spans="1:29" x14ac:dyDescent="0.25">
      <c r="A35" s="254" t="s">
        <v>100</v>
      </c>
      <c r="B35" s="252" t="s">
        <v>5988</v>
      </c>
      <c r="C35" s="253">
        <v>4031</v>
      </c>
      <c r="D35" s="253">
        <v>3948</v>
      </c>
      <c r="E35" s="253">
        <v>7979</v>
      </c>
      <c r="F35" s="253"/>
      <c r="G35" s="253">
        <v>3508</v>
      </c>
      <c r="H35" s="253">
        <v>3802</v>
      </c>
      <c r="I35" s="253">
        <v>7310</v>
      </c>
      <c r="J35" s="253"/>
      <c r="K35" s="253">
        <v>3057</v>
      </c>
      <c r="L35" s="253">
        <v>3046</v>
      </c>
      <c r="M35" s="253">
        <v>6103</v>
      </c>
      <c r="N35" s="253"/>
      <c r="O35" s="253">
        <v>2672</v>
      </c>
      <c r="P35" s="253">
        <v>2723</v>
      </c>
      <c r="Q35" s="253">
        <v>5395</v>
      </c>
      <c r="R35" s="253"/>
      <c r="S35" s="253">
        <v>2654</v>
      </c>
      <c r="T35" s="253">
        <v>2615</v>
      </c>
      <c r="U35" s="253">
        <v>5269</v>
      </c>
      <c r="V35" s="253"/>
      <c r="W35" s="253">
        <v>2694</v>
      </c>
      <c r="X35" s="253">
        <v>2692</v>
      </c>
      <c r="Y35" s="253">
        <v>5386</v>
      </c>
      <c r="Z35" s="253"/>
      <c r="AA35" s="253">
        <v>3179</v>
      </c>
      <c r="AB35" s="253">
        <v>3275</v>
      </c>
      <c r="AC35" s="253">
        <v>6454</v>
      </c>
    </row>
    <row r="36" spans="1:29" x14ac:dyDescent="0.25">
      <c r="A36" s="254" t="s">
        <v>100</v>
      </c>
      <c r="B36" s="252" t="s">
        <v>5989</v>
      </c>
      <c r="C36" s="253">
        <v>3858</v>
      </c>
      <c r="D36" s="253">
        <v>3945</v>
      </c>
      <c r="E36" s="253">
        <v>7803</v>
      </c>
      <c r="F36" s="253"/>
      <c r="G36" s="253">
        <v>3943</v>
      </c>
      <c r="H36" s="253">
        <v>3909</v>
      </c>
      <c r="I36" s="253">
        <v>7852</v>
      </c>
      <c r="J36" s="253"/>
      <c r="K36" s="253">
        <v>3439</v>
      </c>
      <c r="L36" s="253">
        <v>3769</v>
      </c>
      <c r="M36" s="253">
        <v>7208</v>
      </c>
      <c r="N36" s="253"/>
      <c r="O36" s="253">
        <v>3003</v>
      </c>
      <c r="P36" s="253">
        <v>3025</v>
      </c>
      <c r="Q36" s="253">
        <v>6028</v>
      </c>
      <c r="R36" s="253"/>
      <c r="S36" s="253">
        <v>2630</v>
      </c>
      <c r="T36" s="253">
        <v>2707</v>
      </c>
      <c r="U36" s="253">
        <v>5337</v>
      </c>
      <c r="V36" s="253"/>
      <c r="W36" s="253">
        <v>2616</v>
      </c>
      <c r="X36" s="253">
        <v>2602</v>
      </c>
      <c r="Y36" s="253">
        <v>5218</v>
      </c>
      <c r="Z36" s="253"/>
      <c r="AA36" s="253">
        <v>2656</v>
      </c>
      <c r="AB36" s="253">
        <v>2682</v>
      </c>
      <c r="AC36" s="253">
        <v>5338</v>
      </c>
    </row>
    <row r="37" spans="1:29" x14ac:dyDescent="0.25">
      <c r="A37" s="254" t="s">
        <v>100</v>
      </c>
      <c r="B37" s="252" t="s">
        <v>5990</v>
      </c>
      <c r="C37" s="253">
        <v>3553</v>
      </c>
      <c r="D37" s="253">
        <v>3689</v>
      </c>
      <c r="E37" s="253">
        <v>7242</v>
      </c>
      <c r="F37" s="253"/>
      <c r="G37" s="253">
        <v>3766</v>
      </c>
      <c r="H37" s="253">
        <v>3916</v>
      </c>
      <c r="I37" s="253">
        <v>7682</v>
      </c>
      <c r="J37" s="253"/>
      <c r="K37" s="253">
        <v>3857</v>
      </c>
      <c r="L37" s="253">
        <v>3884</v>
      </c>
      <c r="M37" s="253">
        <v>7741</v>
      </c>
      <c r="N37" s="253"/>
      <c r="O37" s="253">
        <v>3370</v>
      </c>
      <c r="P37" s="253">
        <v>3748</v>
      </c>
      <c r="Q37" s="253">
        <v>7118</v>
      </c>
      <c r="R37" s="253"/>
      <c r="S37" s="253">
        <v>2948</v>
      </c>
      <c r="T37" s="253">
        <v>3012</v>
      </c>
      <c r="U37" s="253">
        <v>5960</v>
      </c>
      <c r="V37" s="253"/>
      <c r="W37" s="253">
        <v>2585</v>
      </c>
      <c r="X37" s="253">
        <v>2697</v>
      </c>
      <c r="Y37" s="253">
        <v>5282</v>
      </c>
      <c r="Z37" s="253"/>
      <c r="AA37" s="253">
        <v>2573</v>
      </c>
      <c r="AB37" s="253">
        <v>2593</v>
      </c>
      <c r="AC37" s="253">
        <v>5166</v>
      </c>
    </row>
    <row r="38" spans="1:29" x14ac:dyDescent="0.25">
      <c r="A38" s="254" t="s">
        <v>100</v>
      </c>
      <c r="B38" s="252" t="s">
        <v>5991</v>
      </c>
      <c r="C38" s="253">
        <v>3056</v>
      </c>
      <c r="D38" s="253">
        <v>3306</v>
      </c>
      <c r="E38" s="253">
        <v>6362</v>
      </c>
      <c r="F38" s="253"/>
      <c r="G38" s="253">
        <v>3393</v>
      </c>
      <c r="H38" s="253">
        <v>3610</v>
      </c>
      <c r="I38" s="253">
        <v>7003</v>
      </c>
      <c r="J38" s="253"/>
      <c r="K38" s="253">
        <v>3608</v>
      </c>
      <c r="L38" s="253">
        <v>3839</v>
      </c>
      <c r="M38" s="253">
        <v>7447</v>
      </c>
      <c r="N38" s="253"/>
      <c r="O38" s="253">
        <v>3705</v>
      </c>
      <c r="P38" s="253">
        <v>3811</v>
      </c>
      <c r="Q38" s="253">
        <v>7516</v>
      </c>
      <c r="R38" s="253"/>
      <c r="S38" s="253">
        <v>3243</v>
      </c>
      <c r="T38" s="253">
        <v>3681</v>
      </c>
      <c r="U38" s="253">
        <v>6924</v>
      </c>
      <c r="V38" s="253"/>
      <c r="W38" s="253">
        <v>2841</v>
      </c>
      <c r="X38" s="253">
        <v>2959</v>
      </c>
      <c r="Y38" s="253">
        <v>5800</v>
      </c>
      <c r="Z38" s="253"/>
      <c r="AA38" s="253">
        <v>2493</v>
      </c>
      <c r="AB38" s="253">
        <v>2650</v>
      </c>
      <c r="AC38" s="253">
        <v>5143</v>
      </c>
    </row>
    <row r="39" spans="1:29" x14ac:dyDescent="0.25">
      <c r="A39" s="254" t="s">
        <v>100</v>
      </c>
      <c r="B39" s="252" t="s">
        <v>5992</v>
      </c>
      <c r="C39" s="253">
        <v>2397</v>
      </c>
      <c r="D39" s="253">
        <v>2529</v>
      </c>
      <c r="E39" s="253">
        <v>4926</v>
      </c>
      <c r="F39" s="253"/>
      <c r="G39" s="253">
        <v>2840</v>
      </c>
      <c r="H39" s="253">
        <v>3163</v>
      </c>
      <c r="I39" s="253">
        <v>6003</v>
      </c>
      <c r="J39" s="253"/>
      <c r="K39" s="253">
        <v>3167</v>
      </c>
      <c r="L39" s="253">
        <v>3465</v>
      </c>
      <c r="M39" s="253">
        <v>6632</v>
      </c>
      <c r="N39" s="253"/>
      <c r="O39" s="253">
        <v>3383</v>
      </c>
      <c r="P39" s="253">
        <v>3696</v>
      </c>
      <c r="Q39" s="253">
        <v>7079</v>
      </c>
      <c r="R39" s="253"/>
      <c r="S39" s="253">
        <v>3488</v>
      </c>
      <c r="T39" s="253">
        <v>3679</v>
      </c>
      <c r="U39" s="253">
        <v>7167</v>
      </c>
      <c r="V39" s="253"/>
      <c r="W39" s="253">
        <v>3063</v>
      </c>
      <c r="X39" s="253">
        <v>3561</v>
      </c>
      <c r="Y39" s="253">
        <v>6624</v>
      </c>
      <c r="Z39" s="253"/>
      <c r="AA39" s="253">
        <v>2691</v>
      </c>
      <c r="AB39" s="253">
        <v>2868</v>
      </c>
      <c r="AC39" s="253">
        <v>5559</v>
      </c>
    </row>
    <row r="40" spans="1:29" x14ac:dyDescent="0.25">
      <c r="A40" s="254" t="s">
        <v>100</v>
      </c>
      <c r="B40" s="252" t="s">
        <v>5993</v>
      </c>
      <c r="C40" s="253">
        <v>1760</v>
      </c>
      <c r="D40" s="253">
        <v>1899</v>
      </c>
      <c r="E40" s="253">
        <v>3659</v>
      </c>
      <c r="F40" s="253"/>
      <c r="G40" s="253">
        <v>2119</v>
      </c>
      <c r="H40" s="253">
        <v>2333</v>
      </c>
      <c r="I40" s="253">
        <v>4452</v>
      </c>
      <c r="J40" s="253"/>
      <c r="K40" s="253">
        <v>2523</v>
      </c>
      <c r="L40" s="253">
        <v>2929</v>
      </c>
      <c r="M40" s="253">
        <v>5452</v>
      </c>
      <c r="N40" s="253"/>
      <c r="O40" s="253">
        <v>2827</v>
      </c>
      <c r="P40" s="253">
        <v>3221</v>
      </c>
      <c r="Q40" s="253">
        <v>6048</v>
      </c>
      <c r="R40" s="253"/>
      <c r="S40" s="253">
        <v>3032</v>
      </c>
      <c r="T40" s="253">
        <v>3447</v>
      </c>
      <c r="U40" s="253">
        <v>6479</v>
      </c>
      <c r="V40" s="253"/>
      <c r="W40" s="253">
        <v>3137</v>
      </c>
      <c r="X40" s="253">
        <v>3441</v>
      </c>
      <c r="Y40" s="253">
        <v>6578</v>
      </c>
      <c r="Z40" s="253"/>
      <c r="AA40" s="253">
        <v>2763</v>
      </c>
      <c r="AB40" s="253">
        <v>3338</v>
      </c>
      <c r="AC40" s="253">
        <v>6101</v>
      </c>
    </row>
    <row r="41" spans="1:29" x14ac:dyDescent="0.25">
      <c r="A41" s="254" t="s">
        <v>100</v>
      </c>
      <c r="B41" s="252" t="s">
        <v>5994</v>
      </c>
      <c r="C41" s="253">
        <v>1388</v>
      </c>
      <c r="D41" s="253">
        <v>1564</v>
      </c>
      <c r="E41" s="253">
        <v>2952</v>
      </c>
      <c r="F41" s="253"/>
      <c r="G41" s="253">
        <v>1466</v>
      </c>
      <c r="H41" s="253">
        <v>1696</v>
      </c>
      <c r="I41" s="253">
        <v>3162</v>
      </c>
      <c r="J41" s="253"/>
      <c r="K41" s="253">
        <v>1777</v>
      </c>
      <c r="L41" s="253">
        <v>2095</v>
      </c>
      <c r="M41" s="253">
        <v>3872</v>
      </c>
      <c r="N41" s="253"/>
      <c r="O41" s="253">
        <v>2131</v>
      </c>
      <c r="P41" s="253">
        <v>2644</v>
      </c>
      <c r="Q41" s="253">
        <v>4775</v>
      </c>
      <c r="R41" s="253"/>
      <c r="S41" s="253">
        <v>2404</v>
      </c>
      <c r="T41" s="253">
        <v>2920</v>
      </c>
      <c r="U41" s="253">
        <v>5324</v>
      </c>
      <c r="V41" s="253"/>
      <c r="W41" s="253">
        <v>2593</v>
      </c>
      <c r="X41" s="253">
        <v>3138</v>
      </c>
      <c r="Y41" s="253">
        <v>5731</v>
      </c>
      <c r="Z41" s="253"/>
      <c r="AA41" s="253">
        <v>2697</v>
      </c>
      <c r="AB41" s="253">
        <v>3145</v>
      </c>
      <c r="AC41" s="253">
        <v>5842</v>
      </c>
    </row>
    <row r="42" spans="1:29" x14ac:dyDescent="0.25">
      <c r="A42" s="254" t="s">
        <v>100</v>
      </c>
      <c r="B42" s="252" t="s">
        <v>5995</v>
      </c>
      <c r="C42" s="253">
        <v>905</v>
      </c>
      <c r="D42" s="253">
        <v>1345</v>
      </c>
      <c r="E42" s="253">
        <v>2250</v>
      </c>
      <c r="F42" s="253"/>
      <c r="G42" s="253">
        <v>1040</v>
      </c>
      <c r="H42" s="253">
        <v>1293</v>
      </c>
      <c r="I42" s="253">
        <v>2333</v>
      </c>
      <c r="J42" s="253"/>
      <c r="K42" s="253">
        <v>1110</v>
      </c>
      <c r="L42" s="253">
        <v>1413</v>
      </c>
      <c r="M42" s="253">
        <v>2523</v>
      </c>
      <c r="N42" s="253"/>
      <c r="O42" s="253">
        <v>1359</v>
      </c>
      <c r="P42" s="253">
        <v>1758</v>
      </c>
      <c r="Q42" s="253">
        <v>3117</v>
      </c>
      <c r="R42" s="253"/>
      <c r="S42" s="253">
        <v>1643</v>
      </c>
      <c r="T42" s="253">
        <v>2233</v>
      </c>
      <c r="U42" s="253">
        <v>3876</v>
      </c>
      <c r="V42" s="253"/>
      <c r="W42" s="253">
        <v>1869</v>
      </c>
      <c r="X42" s="253">
        <v>2482</v>
      </c>
      <c r="Y42" s="253">
        <v>4351</v>
      </c>
      <c r="Z42" s="253"/>
      <c r="AA42" s="253">
        <v>2031</v>
      </c>
      <c r="AB42" s="253">
        <v>2683</v>
      </c>
      <c r="AC42" s="253">
        <v>4714</v>
      </c>
    </row>
    <row r="43" spans="1:29" x14ac:dyDescent="0.25">
      <c r="A43" s="254" t="s">
        <v>100</v>
      </c>
      <c r="B43" s="252" t="s">
        <v>5996</v>
      </c>
      <c r="C43" s="253">
        <v>760</v>
      </c>
      <c r="D43" s="253">
        <v>1476</v>
      </c>
      <c r="E43" s="253">
        <v>2236</v>
      </c>
      <c r="F43" s="253"/>
      <c r="G43" s="253">
        <v>863</v>
      </c>
      <c r="H43" s="253">
        <v>1637</v>
      </c>
      <c r="I43" s="253">
        <v>2500</v>
      </c>
      <c r="J43" s="253"/>
      <c r="K43" s="253">
        <v>1000</v>
      </c>
      <c r="L43" s="253">
        <v>1722</v>
      </c>
      <c r="M43" s="253">
        <v>2722</v>
      </c>
      <c r="N43" s="253"/>
      <c r="O43" s="253">
        <v>1125</v>
      </c>
      <c r="P43" s="253">
        <v>1864</v>
      </c>
      <c r="Q43" s="253">
        <v>2989</v>
      </c>
      <c r="R43" s="253"/>
      <c r="S43" s="253">
        <v>1339</v>
      </c>
      <c r="T43" s="253">
        <v>2179</v>
      </c>
      <c r="U43" s="253">
        <v>3518</v>
      </c>
      <c r="V43" s="253"/>
      <c r="W43" s="253">
        <v>1627</v>
      </c>
      <c r="X43" s="253">
        <v>2681</v>
      </c>
      <c r="Y43" s="253">
        <v>4308</v>
      </c>
      <c r="Z43" s="253"/>
      <c r="AA43" s="253">
        <v>1930</v>
      </c>
      <c r="AB43" s="253">
        <v>3172</v>
      </c>
      <c r="AC43" s="253">
        <v>5102</v>
      </c>
    </row>
    <row r="44" spans="1:29" x14ac:dyDescent="0.25">
      <c r="A44" s="254" t="s">
        <v>100</v>
      </c>
      <c r="B44" t="s">
        <v>5978</v>
      </c>
      <c r="C44" s="253">
        <v>49878</v>
      </c>
      <c r="D44" s="253">
        <v>51545</v>
      </c>
      <c r="E44" s="253">
        <v>101423</v>
      </c>
      <c r="F44" s="253"/>
      <c r="G44" s="253">
        <v>50347</v>
      </c>
      <c r="H44" s="253">
        <v>52317</v>
      </c>
      <c r="I44" s="253">
        <v>102664</v>
      </c>
      <c r="J44" s="253"/>
      <c r="K44" s="253">
        <v>50832</v>
      </c>
      <c r="L44" s="253">
        <v>53161</v>
      </c>
      <c r="M44" s="253">
        <v>103993</v>
      </c>
      <c r="N44" s="253"/>
      <c r="O44" s="253">
        <v>51324</v>
      </c>
      <c r="P44" s="253">
        <v>54037</v>
      </c>
      <c r="Q44" s="253">
        <v>105361</v>
      </c>
      <c r="R44" s="253"/>
      <c r="S44" s="253">
        <v>51647</v>
      </c>
      <c r="T44" s="253">
        <v>54733</v>
      </c>
      <c r="U44" s="253">
        <v>106380</v>
      </c>
      <c r="V44" s="253"/>
      <c r="W44" s="253">
        <v>51640</v>
      </c>
      <c r="X44" s="253">
        <v>55022</v>
      </c>
      <c r="Y44" s="253">
        <v>106662</v>
      </c>
      <c r="Z44" s="253"/>
      <c r="AA44" s="253">
        <v>51297</v>
      </c>
      <c r="AB44" s="253">
        <v>54913</v>
      </c>
      <c r="AC44" s="253">
        <v>106210</v>
      </c>
    </row>
    <row r="45" spans="1:29" x14ac:dyDescent="0.25">
      <c r="A45" s="254"/>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row>
    <row r="46" spans="1:29" x14ac:dyDescent="0.25">
      <c r="A46" s="254" t="s">
        <v>170</v>
      </c>
      <c r="B46" s="252" t="s">
        <v>5979</v>
      </c>
      <c r="C46" s="253">
        <v>32482</v>
      </c>
      <c r="D46" s="253">
        <v>31067</v>
      </c>
      <c r="E46" s="253">
        <v>63549</v>
      </c>
      <c r="F46" s="253"/>
      <c r="G46" s="253">
        <v>32909</v>
      </c>
      <c r="H46" s="253">
        <v>31505</v>
      </c>
      <c r="I46" s="253">
        <v>64414</v>
      </c>
      <c r="J46" s="253"/>
      <c r="K46" s="253">
        <v>32945</v>
      </c>
      <c r="L46" s="253">
        <v>31557</v>
      </c>
      <c r="M46" s="253">
        <v>64502</v>
      </c>
      <c r="N46" s="253"/>
      <c r="O46" s="253">
        <v>31854</v>
      </c>
      <c r="P46" s="253">
        <v>30536</v>
      </c>
      <c r="Q46" s="253">
        <v>62390</v>
      </c>
      <c r="R46" s="253"/>
      <c r="S46" s="253">
        <v>31637</v>
      </c>
      <c r="T46" s="253">
        <v>30348</v>
      </c>
      <c r="U46" s="253">
        <v>61985</v>
      </c>
      <c r="V46" s="253"/>
      <c r="W46" s="253">
        <v>32373</v>
      </c>
      <c r="X46" s="253">
        <v>31061</v>
      </c>
      <c r="Y46" s="253">
        <v>63434</v>
      </c>
      <c r="Z46" s="253"/>
      <c r="AA46" s="253">
        <v>32956</v>
      </c>
      <c r="AB46" s="253">
        <v>31618</v>
      </c>
      <c r="AC46" s="253">
        <v>64574</v>
      </c>
    </row>
    <row r="47" spans="1:29" x14ac:dyDescent="0.25">
      <c r="A47" s="254" t="s">
        <v>170</v>
      </c>
      <c r="B47" s="252" t="s">
        <v>5980</v>
      </c>
      <c r="C47" s="253">
        <v>32683</v>
      </c>
      <c r="D47" s="253">
        <v>31523</v>
      </c>
      <c r="E47" s="253">
        <v>64206</v>
      </c>
      <c r="F47" s="253"/>
      <c r="G47" s="253">
        <v>33320</v>
      </c>
      <c r="H47" s="253">
        <v>31598</v>
      </c>
      <c r="I47" s="253">
        <v>64918</v>
      </c>
      <c r="J47" s="253"/>
      <c r="K47" s="253">
        <v>33891</v>
      </c>
      <c r="L47" s="253">
        <v>32138</v>
      </c>
      <c r="M47" s="253">
        <v>66029</v>
      </c>
      <c r="N47" s="253"/>
      <c r="O47" s="253">
        <v>34053</v>
      </c>
      <c r="P47" s="253">
        <v>32265</v>
      </c>
      <c r="Q47" s="253">
        <v>66318</v>
      </c>
      <c r="R47" s="253"/>
      <c r="S47" s="253">
        <v>33083</v>
      </c>
      <c r="T47" s="253">
        <v>31317</v>
      </c>
      <c r="U47" s="253">
        <v>64400</v>
      </c>
      <c r="V47" s="253"/>
      <c r="W47" s="253">
        <v>32943</v>
      </c>
      <c r="X47" s="253">
        <v>31180</v>
      </c>
      <c r="Y47" s="253">
        <v>64123</v>
      </c>
      <c r="Z47" s="253"/>
      <c r="AA47" s="253">
        <v>33746</v>
      </c>
      <c r="AB47" s="253">
        <v>31938</v>
      </c>
      <c r="AC47" s="253">
        <v>65684</v>
      </c>
    </row>
    <row r="48" spans="1:29" x14ac:dyDescent="0.25">
      <c r="A48" s="254" t="s">
        <v>170</v>
      </c>
      <c r="B48" s="252" t="s">
        <v>5981</v>
      </c>
      <c r="C48" s="253">
        <v>34897</v>
      </c>
      <c r="D48" s="253">
        <v>33438</v>
      </c>
      <c r="E48" s="253">
        <v>68335</v>
      </c>
      <c r="F48" s="253"/>
      <c r="G48" s="253">
        <v>33288</v>
      </c>
      <c r="H48" s="253">
        <v>32059</v>
      </c>
      <c r="I48" s="253">
        <v>65347</v>
      </c>
      <c r="J48" s="253"/>
      <c r="K48" s="253">
        <v>33997</v>
      </c>
      <c r="L48" s="253">
        <v>32191</v>
      </c>
      <c r="M48" s="253">
        <v>66188</v>
      </c>
      <c r="N48" s="253"/>
      <c r="O48" s="253">
        <v>34725</v>
      </c>
      <c r="P48" s="253">
        <v>32864</v>
      </c>
      <c r="Q48" s="253">
        <v>67589</v>
      </c>
      <c r="R48" s="253"/>
      <c r="S48" s="253">
        <v>35013</v>
      </c>
      <c r="T48" s="253">
        <v>33097</v>
      </c>
      <c r="U48" s="253">
        <v>68110</v>
      </c>
      <c r="V48" s="253"/>
      <c r="W48" s="253">
        <v>34115</v>
      </c>
      <c r="X48" s="253">
        <v>32210</v>
      </c>
      <c r="Y48" s="253">
        <v>66325</v>
      </c>
      <c r="Z48" s="253"/>
      <c r="AA48" s="253">
        <v>34026</v>
      </c>
      <c r="AB48" s="253">
        <v>32109</v>
      </c>
      <c r="AC48" s="253">
        <v>66135</v>
      </c>
    </row>
    <row r="49" spans="1:29" x14ac:dyDescent="0.25">
      <c r="A49" s="254" t="s">
        <v>170</v>
      </c>
      <c r="B49" s="252" t="s">
        <v>5982</v>
      </c>
      <c r="C49" s="253">
        <v>40591</v>
      </c>
      <c r="D49" s="253">
        <v>39038</v>
      </c>
      <c r="E49" s="253">
        <v>79629</v>
      </c>
      <c r="F49" s="253"/>
      <c r="G49" s="253">
        <v>42294</v>
      </c>
      <c r="H49" s="253">
        <v>41638</v>
      </c>
      <c r="I49" s="253">
        <v>83932</v>
      </c>
      <c r="J49" s="253"/>
      <c r="K49" s="253">
        <v>40840</v>
      </c>
      <c r="L49" s="253">
        <v>40384</v>
      </c>
      <c r="M49" s="253">
        <v>81224</v>
      </c>
      <c r="N49" s="253"/>
      <c r="O49" s="253">
        <v>41771</v>
      </c>
      <c r="P49" s="253">
        <v>40710</v>
      </c>
      <c r="Q49" s="253">
        <v>82481</v>
      </c>
      <c r="R49" s="253"/>
      <c r="S49" s="253">
        <v>42789</v>
      </c>
      <c r="T49" s="253">
        <v>41651</v>
      </c>
      <c r="U49" s="253">
        <v>84440</v>
      </c>
      <c r="V49" s="253"/>
      <c r="W49" s="253">
        <v>43224</v>
      </c>
      <c r="X49" s="253">
        <v>42019</v>
      </c>
      <c r="Y49" s="253">
        <v>85243</v>
      </c>
      <c r="Z49" s="253"/>
      <c r="AA49" s="253">
        <v>42391</v>
      </c>
      <c r="AB49" s="253">
        <v>41179</v>
      </c>
      <c r="AC49" s="253">
        <v>83570</v>
      </c>
    </row>
    <row r="50" spans="1:29" x14ac:dyDescent="0.25">
      <c r="A50" s="254" t="s">
        <v>170</v>
      </c>
      <c r="B50" s="252" t="s">
        <v>5983</v>
      </c>
      <c r="C50" s="253">
        <v>44140</v>
      </c>
      <c r="D50" s="253">
        <v>45217</v>
      </c>
      <c r="E50" s="253">
        <v>89357</v>
      </c>
      <c r="F50" s="253"/>
      <c r="G50" s="253">
        <v>42018</v>
      </c>
      <c r="H50" s="253">
        <v>40136</v>
      </c>
      <c r="I50" s="253">
        <v>82154</v>
      </c>
      <c r="J50" s="253"/>
      <c r="K50" s="253">
        <v>43180</v>
      </c>
      <c r="L50" s="253">
        <v>42139</v>
      </c>
      <c r="M50" s="253">
        <v>85319</v>
      </c>
      <c r="N50" s="253"/>
      <c r="O50" s="253">
        <v>41999</v>
      </c>
      <c r="P50" s="253">
        <v>41145</v>
      </c>
      <c r="Q50" s="253">
        <v>83144</v>
      </c>
      <c r="R50" s="253"/>
      <c r="S50" s="253">
        <v>43226</v>
      </c>
      <c r="T50" s="253">
        <v>41744</v>
      </c>
      <c r="U50" s="253">
        <v>84970</v>
      </c>
      <c r="V50" s="253"/>
      <c r="W50" s="253">
        <v>44430</v>
      </c>
      <c r="X50" s="253">
        <v>42859</v>
      </c>
      <c r="Y50" s="253">
        <v>87289</v>
      </c>
      <c r="Z50" s="253"/>
      <c r="AA50" s="253">
        <v>45001</v>
      </c>
      <c r="AB50" s="253">
        <v>43345</v>
      </c>
      <c r="AC50" s="253">
        <v>88346</v>
      </c>
    </row>
    <row r="51" spans="1:29" x14ac:dyDescent="0.25">
      <c r="A51" s="254" t="s">
        <v>170</v>
      </c>
      <c r="B51" s="252" t="s">
        <v>5984</v>
      </c>
      <c r="C51" s="253">
        <v>42768</v>
      </c>
      <c r="D51" s="253">
        <v>42384</v>
      </c>
      <c r="E51" s="253">
        <v>85152</v>
      </c>
      <c r="F51" s="253"/>
      <c r="G51" s="253">
        <v>42162</v>
      </c>
      <c r="H51" s="253">
        <v>42950</v>
      </c>
      <c r="I51" s="253">
        <v>85112</v>
      </c>
      <c r="J51" s="253"/>
      <c r="K51" s="253">
        <v>39829</v>
      </c>
      <c r="L51" s="253">
        <v>37552</v>
      </c>
      <c r="M51" s="253">
        <v>77381</v>
      </c>
      <c r="N51" s="253"/>
      <c r="O51" s="253">
        <v>41295</v>
      </c>
      <c r="P51" s="253">
        <v>39870</v>
      </c>
      <c r="Q51" s="253">
        <v>81165</v>
      </c>
      <c r="R51" s="253"/>
      <c r="S51" s="253">
        <v>40454</v>
      </c>
      <c r="T51" s="253">
        <v>39241</v>
      </c>
      <c r="U51" s="253">
        <v>79695</v>
      </c>
      <c r="V51" s="253"/>
      <c r="W51" s="253">
        <v>41863</v>
      </c>
      <c r="X51" s="253">
        <v>40072</v>
      </c>
      <c r="Y51" s="253">
        <v>81935</v>
      </c>
      <c r="Z51" s="253"/>
      <c r="AA51" s="253">
        <v>43139</v>
      </c>
      <c r="AB51" s="253">
        <v>41289</v>
      </c>
      <c r="AC51" s="253">
        <v>84428</v>
      </c>
    </row>
    <row r="52" spans="1:29" x14ac:dyDescent="0.25">
      <c r="A52" s="254" t="s">
        <v>170</v>
      </c>
      <c r="B52" s="252" t="s">
        <v>5985</v>
      </c>
      <c r="C52" s="253">
        <v>36744</v>
      </c>
      <c r="D52" s="253">
        <v>36246</v>
      </c>
      <c r="E52" s="253">
        <v>72990</v>
      </c>
      <c r="F52" s="253"/>
      <c r="G52" s="253">
        <v>43591</v>
      </c>
      <c r="H52" s="253">
        <v>43490</v>
      </c>
      <c r="I52" s="253">
        <v>87081</v>
      </c>
      <c r="J52" s="253"/>
      <c r="K52" s="253">
        <v>43190</v>
      </c>
      <c r="L52" s="253">
        <v>44233</v>
      </c>
      <c r="M52" s="253">
        <v>87423</v>
      </c>
      <c r="N52" s="253"/>
      <c r="O52" s="253">
        <v>41016</v>
      </c>
      <c r="P52" s="253">
        <v>39024</v>
      </c>
      <c r="Q52" s="253">
        <v>80040</v>
      </c>
      <c r="R52" s="253"/>
      <c r="S52" s="253">
        <v>42693</v>
      </c>
      <c r="T52" s="253">
        <v>41557</v>
      </c>
      <c r="U52" s="253">
        <v>84250</v>
      </c>
      <c r="V52" s="253"/>
      <c r="W52" s="253">
        <v>41988</v>
      </c>
      <c r="X52" s="253">
        <v>41081</v>
      </c>
      <c r="Y52" s="253">
        <v>83069</v>
      </c>
      <c r="Z52" s="253"/>
      <c r="AA52" s="253">
        <v>43488</v>
      </c>
      <c r="AB52" s="253">
        <v>42019</v>
      </c>
      <c r="AC52" s="253">
        <v>85507</v>
      </c>
    </row>
    <row r="53" spans="1:29" x14ac:dyDescent="0.25">
      <c r="A53" s="254" t="s">
        <v>170</v>
      </c>
      <c r="B53" s="252" t="s">
        <v>5986</v>
      </c>
      <c r="C53" s="253">
        <v>34287</v>
      </c>
      <c r="D53" s="253">
        <v>34656</v>
      </c>
      <c r="E53" s="253">
        <v>68943</v>
      </c>
      <c r="F53" s="253"/>
      <c r="G53" s="253">
        <v>37268</v>
      </c>
      <c r="H53" s="253">
        <v>36745</v>
      </c>
      <c r="I53" s="253">
        <v>74013</v>
      </c>
      <c r="J53" s="253"/>
      <c r="K53" s="253">
        <v>44205</v>
      </c>
      <c r="L53" s="253">
        <v>44087</v>
      </c>
      <c r="M53" s="253">
        <v>88292</v>
      </c>
      <c r="N53" s="253"/>
      <c r="O53" s="253">
        <v>43903</v>
      </c>
      <c r="P53" s="253">
        <v>44918</v>
      </c>
      <c r="Q53" s="253">
        <v>88821</v>
      </c>
      <c r="R53" s="253"/>
      <c r="S53" s="253">
        <v>41794</v>
      </c>
      <c r="T53" s="253">
        <v>39771</v>
      </c>
      <c r="U53" s="253">
        <v>81565</v>
      </c>
      <c r="V53" s="253"/>
      <c r="W53" s="253">
        <v>43526</v>
      </c>
      <c r="X53" s="253">
        <v>42355</v>
      </c>
      <c r="Y53" s="253">
        <v>85881</v>
      </c>
      <c r="Z53" s="253"/>
      <c r="AA53" s="253">
        <v>42854</v>
      </c>
      <c r="AB53" s="253">
        <v>41914</v>
      </c>
      <c r="AC53" s="253">
        <v>84768</v>
      </c>
    </row>
    <row r="54" spans="1:29" x14ac:dyDescent="0.25">
      <c r="A54" s="254" t="s">
        <v>170</v>
      </c>
      <c r="B54" s="252" t="s">
        <v>5987</v>
      </c>
      <c r="C54" s="253">
        <v>37176</v>
      </c>
      <c r="D54" s="253">
        <v>39176</v>
      </c>
      <c r="E54" s="253">
        <v>76352</v>
      </c>
      <c r="F54" s="253"/>
      <c r="G54" s="253">
        <v>34412</v>
      </c>
      <c r="H54" s="253">
        <v>34703</v>
      </c>
      <c r="I54" s="253">
        <v>69115</v>
      </c>
      <c r="J54" s="253"/>
      <c r="K54" s="253">
        <v>37424</v>
      </c>
      <c r="L54" s="253">
        <v>36863</v>
      </c>
      <c r="M54" s="253">
        <v>74287</v>
      </c>
      <c r="N54" s="253"/>
      <c r="O54" s="253">
        <v>44413</v>
      </c>
      <c r="P54" s="253">
        <v>44244</v>
      </c>
      <c r="Q54" s="253">
        <v>88657</v>
      </c>
      <c r="R54" s="253"/>
      <c r="S54" s="253">
        <v>44190</v>
      </c>
      <c r="T54" s="253">
        <v>45150</v>
      </c>
      <c r="U54" s="253">
        <v>89340</v>
      </c>
      <c r="V54" s="253"/>
      <c r="W54" s="253">
        <v>42120</v>
      </c>
      <c r="X54" s="253">
        <v>40072</v>
      </c>
      <c r="Y54" s="253">
        <v>82192</v>
      </c>
      <c r="Z54" s="253"/>
      <c r="AA54" s="253">
        <v>43900</v>
      </c>
      <c r="AB54" s="253">
        <v>42688</v>
      </c>
      <c r="AC54" s="253">
        <v>86588</v>
      </c>
    </row>
    <row r="55" spans="1:29" x14ac:dyDescent="0.25">
      <c r="A55" s="254" t="s">
        <v>170</v>
      </c>
      <c r="B55" s="252" t="s">
        <v>5988</v>
      </c>
      <c r="C55" s="253">
        <v>42499</v>
      </c>
      <c r="D55" s="253">
        <v>45623</v>
      </c>
      <c r="E55" s="253">
        <v>88122</v>
      </c>
      <c r="F55" s="253"/>
      <c r="G55" s="253">
        <v>36681</v>
      </c>
      <c r="H55" s="253">
        <v>38915</v>
      </c>
      <c r="I55" s="253">
        <v>75596</v>
      </c>
      <c r="J55" s="253"/>
      <c r="K55" s="253">
        <v>33990</v>
      </c>
      <c r="L55" s="253">
        <v>34548</v>
      </c>
      <c r="M55" s="253">
        <v>68538</v>
      </c>
      <c r="N55" s="253"/>
      <c r="O55" s="253">
        <v>37042</v>
      </c>
      <c r="P55" s="253">
        <v>36760</v>
      </c>
      <c r="Q55" s="253">
        <v>73802</v>
      </c>
      <c r="R55" s="253"/>
      <c r="S55" s="253">
        <v>44024</v>
      </c>
      <c r="T55" s="253">
        <v>44149</v>
      </c>
      <c r="U55" s="253">
        <v>88173</v>
      </c>
      <c r="V55" s="253"/>
      <c r="W55" s="253">
        <v>43871</v>
      </c>
      <c r="X55" s="253">
        <v>45136</v>
      </c>
      <c r="Y55" s="253">
        <v>89007</v>
      </c>
      <c r="Z55" s="253"/>
      <c r="AA55" s="253">
        <v>41843</v>
      </c>
      <c r="AB55" s="253">
        <v>40139</v>
      </c>
      <c r="AC55" s="253">
        <v>81982</v>
      </c>
    </row>
    <row r="56" spans="1:29" x14ac:dyDescent="0.25">
      <c r="A56" s="254" t="s">
        <v>170</v>
      </c>
      <c r="B56" s="252" t="s">
        <v>5989</v>
      </c>
      <c r="C56" s="253">
        <v>47380</v>
      </c>
      <c r="D56" s="253">
        <v>51057</v>
      </c>
      <c r="E56" s="253">
        <v>98437</v>
      </c>
      <c r="F56" s="253"/>
      <c r="G56" s="253">
        <v>41519</v>
      </c>
      <c r="H56" s="253">
        <v>45173</v>
      </c>
      <c r="I56" s="253">
        <v>86692</v>
      </c>
      <c r="J56" s="253"/>
      <c r="K56" s="253">
        <v>35888</v>
      </c>
      <c r="L56" s="253">
        <v>38619</v>
      </c>
      <c r="M56" s="253">
        <v>74507</v>
      </c>
      <c r="N56" s="253"/>
      <c r="O56" s="253">
        <v>33328</v>
      </c>
      <c r="P56" s="253">
        <v>34370</v>
      </c>
      <c r="Q56" s="253">
        <v>67698</v>
      </c>
      <c r="R56" s="253"/>
      <c r="S56" s="253">
        <v>36400</v>
      </c>
      <c r="T56" s="253">
        <v>36622</v>
      </c>
      <c r="U56" s="253">
        <v>73022</v>
      </c>
      <c r="V56" s="253"/>
      <c r="W56" s="253">
        <v>43334</v>
      </c>
      <c r="X56" s="253">
        <v>44001</v>
      </c>
      <c r="Y56" s="253">
        <v>87335</v>
      </c>
      <c r="Z56" s="253"/>
      <c r="AA56" s="253">
        <v>43246</v>
      </c>
      <c r="AB56" s="253">
        <v>45044</v>
      </c>
      <c r="AC56" s="253">
        <v>88290</v>
      </c>
    </row>
    <row r="57" spans="1:29" x14ac:dyDescent="0.25">
      <c r="A57" s="254" t="s">
        <v>170</v>
      </c>
      <c r="B57" s="252" t="s">
        <v>5990</v>
      </c>
      <c r="C57" s="253">
        <v>43552</v>
      </c>
      <c r="D57" s="253">
        <v>46852</v>
      </c>
      <c r="E57" s="253">
        <v>90404</v>
      </c>
      <c r="F57" s="253"/>
      <c r="G57" s="253">
        <v>45786</v>
      </c>
      <c r="H57" s="253">
        <v>50096</v>
      </c>
      <c r="I57" s="253">
        <v>95882</v>
      </c>
      <c r="J57" s="253"/>
      <c r="K57" s="253">
        <v>40214</v>
      </c>
      <c r="L57" s="253">
        <v>44420</v>
      </c>
      <c r="M57" s="253">
        <v>84634</v>
      </c>
      <c r="N57" s="253"/>
      <c r="O57" s="253">
        <v>34851</v>
      </c>
      <c r="P57" s="253">
        <v>38089</v>
      </c>
      <c r="Q57" s="253">
        <v>72940</v>
      </c>
      <c r="R57" s="253"/>
      <c r="S57" s="253">
        <v>32441</v>
      </c>
      <c r="T57" s="253">
        <v>33998</v>
      </c>
      <c r="U57" s="253">
        <v>66439</v>
      </c>
      <c r="V57" s="253"/>
      <c r="W57" s="253">
        <v>35517</v>
      </c>
      <c r="X57" s="253">
        <v>36285</v>
      </c>
      <c r="Y57" s="253">
        <v>71802</v>
      </c>
      <c r="Z57" s="253"/>
      <c r="AA57" s="253">
        <v>42366</v>
      </c>
      <c r="AB57" s="253">
        <v>43621</v>
      </c>
      <c r="AC57" s="253">
        <v>85987</v>
      </c>
    </row>
    <row r="58" spans="1:29" x14ac:dyDescent="0.25">
      <c r="A58" s="254" t="s">
        <v>170</v>
      </c>
      <c r="B58" s="252" t="s">
        <v>5991</v>
      </c>
      <c r="C58" s="253">
        <v>34560</v>
      </c>
      <c r="D58" s="253">
        <v>39001</v>
      </c>
      <c r="E58" s="253">
        <v>73561</v>
      </c>
      <c r="F58" s="253"/>
      <c r="G58" s="253">
        <v>41343</v>
      </c>
      <c r="H58" s="253">
        <v>45571</v>
      </c>
      <c r="I58" s="253">
        <v>86914</v>
      </c>
      <c r="J58" s="253"/>
      <c r="K58" s="253">
        <v>43583</v>
      </c>
      <c r="L58" s="253">
        <v>48833</v>
      </c>
      <c r="M58" s="253">
        <v>92416</v>
      </c>
      <c r="N58" s="253"/>
      <c r="O58" s="253">
        <v>38408</v>
      </c>
      <c r="P58" s="253">
        <v>43437</v>
      </c>
      <c r="Q58" s="253">
        <v>81845</v>
      </c>
      <c r="R58" s="253"/>
      <c r="S58" s="253">
        <v>33385</v>
      </c>
      <c r="T58" s="253">
        <v>37368</v>
      </c>
      <c r="U58" s="253">
        <v>70753</v>
      </c>
      <c r="V58" s="253"/>
      <c r="W58" s="253">
        <v>31149</v>
      </c>
      <c r="X58" s="253">
        <v>33433</v>
      </c>
      <c r="Y58" s="253">
        <v>64582</v>
      </c>
      <c r="Z58" s="253"/>
      <c r="AA58" s="253">
        <v>34197</v>
      </c>
      <c r="AB58" s="253">
        <v>35733</v>
      </c>
      <c r="AC58" s="253">
        <v>69930</v>
      </c>
    </row>
    <row r="59" spans="1:29" x14ac:dyDescent="0.25">
      <c r="A59" s="254" t="s">
        <v>170</v>
      </c>
      <c r="B59" s="252" t="s">
        <v>5992</v>
      </c>
      <c r="C59" s="253">
        <v>23707</v>
      </c>
      <c r="D59" s="253">
        <v>29297</v>
      </c>
      <c r="E59" s="253">
        <v>53004</v>
      </c>
      <c r="F59" s="253"/>
      <c r="G59" s="253">
        <v>32049</v>
      </c>
      <c r="H59" s="253">
        <v>37127</v>
      </c>
      <c r="I59" s="253">
        <v>69176</v>
      </c>
      <c r="J59" s="253"/>
      <c r="K59" s="253">
        <v>38471</v>
      </c>
      <c r="L59" s="253">
        <v>43518</v>
      </c>
      <c r="M59" s="253">
        <v>81989</v>
      </c>
      <c r="N59" s="253"/>
      <c r="O59" s="253">
        <v>40737</v>
      </c>
      <c r="P59" s="253">
        <v>46798</v>
      </c>
      <c r="Q59" s="253">
        <v>87535</v>
      </c>
      <c r="R59" s="253"/>
      <c r="S59" s="253">
        <v>36049</v>
      </c>
      <c r="T59" s="253">
        <v>41774</v>
      </c>
      <c r="U59" s="253">
        <v>77823</v>
      </c>
      <c r="V59" s="253"/>
      <c r="W59" s="253">
        <v>31443</v>
      </c>
      <c r="X59" s="253">
        <v>36046</v>
      </c>
      <c r="Y59" s="253">
        <v>67489</v>
      </c>
      <c r="Z59" s="253"/>
      <c r="AA59" s="253">
        <v>29431</v>
      </c>
      <c r="AB59" s="253">
        <v>32334</v>
      </c>
      <c r="AC59" s="253">
        <v>61765</v>
      </c>
    </row>
    <row r="60" spans="1:29" x14ac:dyDescent="0.25">
      <c r="A60" s="254" t="s">
        <v>170</v>
      </c>
      <c r="B60" s="252" t="s">
        <v>5993</v>
      </c>
      <c r="C60" s="253">
        <v>18386</v>
      </c>
      <c r="D60" s="253">
        <v>24341</v>
      </c>
      <c r="E60" s="253">
        <v>42727</v>
      </c>
      <c r="F60" s="253"/>
      <c r="G60" s="253">
        <v>21038</v>
      </c>
      <c r="H60" s="253">
        <v>27107</v>
      </c>
      <c r="I60" s="253">
        <v>48145</v>
      </c>
      <c r="J60" s="253"/>
      <c r="K60" s="253">
        <v>28606</v>
      </c>
      <c r="L60" s="253">
        <v>34501</v>
      </c>
      <c r="M60" s="253">
        <v>63107</v>
      </c>
      <c r="N60" s="253"/>
      <c r="O60" s="253">
        <v>34534</v>
      </c>
      <c r="P60" s="253">
        <v>40613</v>
      </c>
      <c r="Q60" s="253">
        <v>75147</v>
      </c>
      <c r="R60" s="253"/>
      <c r="S60" s="253">
        <v>36772</v>
      </c>
      <c r="T60" s="253">
        <v>43864</v>
      </c>
      <c r="U60" s="253">
        <v>80636</v>
      </c>
      <c r="V60" s="253"/>
      <c r="W60" s="253">
        <v>32698</v>
      </c>
      <c r="X60" s="253">
        <v>39305</v>
      </c>
      <c r="Y60" s="253">
        <v>72003</v>
      </c>
      <c r="Z60" s="253"/>
      <c r="AA60" s="253">
        <v>28646</v>
      </c>
      <c r="AB60" s="253">
        <v>34031</v>
      </c>
      <c r="AC60" s="253">
        <v>62677</v>
      </c>
    </row>
    <row r="61" spans="1:29" x14ac:dyDescent="0.25">
      <c r="A61" s="254" t="s">
        <v>170</v>
      </c>
      <c r="B61" s="252" t="s">
        <v>5994</v>
      </c>
      <c r="C61" s="253">
        <v>15542</v>
      </c>
      <c r="D61" s="253">
        <v>22291</v>
      </c>
      <c r="E61" s="253">
        <v>37833</v>
      </c>
      <c r="F61" s="253"/>
      <c r="G61" s="253">
        <v>15252</v>
      </c>
      <c r="H61" s="253">
        <v>21580</v>
      </c>
      <c r="I61" s="253">
        <v>36832</v>
      </c>
      <c r="J61" s="253"/>
      <c r="K61" s="253">
        <v>17582</v>
      </c>
      <c r="L61" s="253">
        <v>24179</v>
      </c>
      <c r="M61" s="253">
        <v>41761</v>
      </c>
      <c r="N61" s="253"/>
      <c r="O61" s="253">
        <v>24074</v>
      </c>
      <c r="P61" s="253">
        <v>30949</v>
      </c>
      <c r="Q61" s="253">
        <v>55023</v>
      </c>
      <c r="R61" s="253"/>
      <c r="S61" s="253">
        <v>29262</v>
      </c>
      <c r="T61" s="253">
        <v>36637</v>
      </c>
      <c r="U61" s="253">
        <v>65899</v>
      </c>
      <c r="V61" s="253"/>
      <c r="W61" s="253">
        <v>31344</v>
      </c>
      <c r="X61" s="253">
        <v>39766</v>
      </c>
      <c r="Y61" s="253">
        <v>71110</v>
      </c>
      <c r="Z61" s="253"/>
      <c r="AA61" s="253">
        <v>28037</v>
      </c>
      <c r="AB61" s="253">
        <v>35806</v>
      </c>
      <c r="AC61" s="253">
        <v>63843</v>
      </c>
    </row>
    <row r="62" spans="1:29" x14ac:dyDescent="0.25">
      <c r="A62" s="254" t="s">
        <v>170</v>
      </c>
      <c r="B62" s="252" t="s">
        <v>5995</v>
      </c>
      <c r="C62" s="253">
        <v>13734</v>
      </c>
      <c r="D62" s="253">
        <v>22276</v>
      </c>
      <c r="E62" s="253">
        <v>36010</v>
      </c>
      <c r="F62" s="253"/>
      <c r="G62" s="253">
        <v>11589</v>
      </c>
      <c r="H62" s="253">
        <v>18285</v>
      </c>
      <c r="I62" s="253">
        <v>29874</v>
      </c>
      <c r="J62" s="253"/>
      <c r="K62" s="253">
        <v>11490</v>
      </c>
      <c r="L62" s="253">
        <v>17851</v>
      </c>
      <c r="M62" s="253">
        <v>29341</v>
      </c>
      <c r="N62" s="253"/>
      <c r="O62" s="253">
        <v>13371</v>
      </c>
      <c r="P62" s="253">
        <v>20156</v>
      </c>
      <c r="Q62" s="253">
        <v>33527</v>
      </c>
      <c r="R62" s="253"/>
      <c r="S62" s="253">
        <v>18486</v>
      </c>
      <c r="T62" s="253">
        <v>25997</v>
      </c>
      <c r="U62" s="253">
        <v>44483</v>
      </c>
      <c r="V62" s="253"/>
      <c r="W62" s="253">
        <v>22659</v>
      </c>
      <c r="X62" s="253">
        <v>30992</v>
      </c>
      <c r="Y62" s="253">
        <v>53651</v>
      </c>
      <c r="Z62" s="253"/>
      <c r="AA62" s="253">
        <v>24471</v>
      </c>
      <c r="AB62" s="253">
        <v>33867</v>
      </c>
      <c r="AC62" s="253">
        <v>58338</v>
      </c>
    </row>
    <row r="63" spans="1:29" x14ac:dyDescent="0.25">
      <c r="A63" s="254" t="s">
        <v>170</v>
      </c>
      <c r="B63" s="252" t="s">
        <v>5996</v>
      </c>
      <c r="C63" s="253">
        <v>10887</v>
      </c>
      <c r="D63" s="253">
        <v>24342</v>
      </c>
      <c r="E63" s="253">
        <v>35229</v>
      </c>
      <c r="F63" s="253"/>
      <c r="G63" s="253">
        <v>12690</v>
      </c>
      <c r="H63" s="253">
        <v>26812</v>
      </c>
      <c r="I63" s="253">
        <v>39502</v>
      </c>
      <c r="J63" s="253"/>
      <c r="K63" s="253">
        <v>12696</v>
      </c>
      <c r="L63" s="253">
        <v>26285</v>
      </c>
      <c r="M63" s="253">
        <v>38981</v>
      </c>
      <c r="N63" s="253"/>
      <c r="O63" s="253">
        <v>12817</v>
      </c>
      <c r="P63" s="253">
        <v>26051</v>
      </c>
      <c r="Q63" s="253">
        <v>38868</v>
      </c>
      <c r="R63" s="253"/>
      <c r="S63" s="253">
        <v>14062</v>
      </c>
      <c r="T63" s="253">
        <v>27609</v>
      </c>
      <c r="U63" s="253">
        <v>41671</v>
      </c>
      <c r="V63" s="253"/>
      <c r="W63" s="253">
        <v>17689</v>
      </c>
      <c r="X63" s="253">
        <v>32399</v>
      </c>
      <c r="Y63" s="253">
        <v>50088</v>
      </c>
      <c r="Z63" s="253"/>
      <c r="AA63" s="253">
        <v>22191</v>
      </c>
      <c r="AB63" s="253">
        <v>38751</v>
      </c>
      <c r="AC63" s="253">
        <v>60942</v>
      </c>
    </row>
    <row r="64" spans="1:29" x14ac:dyDescent="0.25">
      <c r="A64" s="254" t="s">
        <v>170</v>
      </c>
      <c r="B64" t="s">
        <v>5978</v>
      </c>
      <c r="C64" s="253">
        <v>586015</v>
      </c>
      <c r="D64" s="253">
        <v>637825</v>
      </c>
      <c r="E64" s="253">
        <v>1223840</v>
      </c>
      <c r="F64" s="253"/>
      <c r="G64" s="253">
        <v>599209</v>
      </c>
      <c r="H64" s="253">
        <v>645490</v>
      </c>
      <c r="I64" s="253">
        <v>1244699</v>
      </c>
      <c r="J64" s="253"/>
      <c r="K64" s="253">
        <v>612021</v>
      </c>
      <c r="L64" s="253">
        <v>653898</v>
      </c>
      <c r="M64" s="253">
        <v>1265919</v>
      </c>
      <c r="N64" s="253"/>
      <c r="O64" s="253">
        <v>624191</v>
      </c>
      <c r="P64" s="253">
        <v>662799</v>
      </c>
      <c r="Q64" s="253">
        <v>1286990</v>
      </c>
      <c r="R64" s="253"/>
      <c r="S64" s="253">
        <v>635760</v>
      </c>
      <c r="T64" s="253">
        <v>671894</v>
      </c>
      <c r="U64" s="253">
        <v>1307654</v>
      </c>
      <c r="V64" s="253"/>
      <c r="W64" s="253">
        <v>646286</v>
      </c>
      <c r="X64" s="253">
        <v>680272</v>
      </c>
      <c r="Y64" s="253">
        <v>1326558</v>
      </c>
      <c r="Z64" s="253"/>
      <c r="AA64" s="253">
        <v>655929</v>
      </c>
      <c r="AB64" s="253">
        <v>687425</v>
      </c>
      <c r="AC64" s="253">
        <v>1343354</v>
      </c>
    </row>
    <row r="65" spans="1:29" x14ac:dyDescent="0.25">
      <c r="A65" s="254"/>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row>
    <row r="66" spans="1:29" x14ac:dyDescent="0.25">
      <c r="A66" s="254" t="s">
        <v>432</v>
      </c>
      <c r="B66" s="252" t="s">
        <v>5979</v>
      </c>
      <c r="C66" s="253">
        <v>1797</v>
      </c>
      <c r="D66" s="253">
        <v>1794</v>
      </c>
      <c r="E66" s="253">
        <v>3591</v>
      </c>
      <c r="F66" s="253"/>
      <c r="G66" s="253">
        <v>1820</v>
      </c>
      <c r="H66" s="253">
        <v>1755</v>
      </c>
      <c r="I66" s="253">
        <v>3575</v>
      </c>
      <c r="J66" s="253"/>
      <c r="K66" s="253">
        <v>1829</v>
      </c>
      <c r="L66" s="253">
        <v>1761</v>
      </c>
      <c r="M66" s="253">
        <v>3590</v>
      </c>
      <c r="N66" s="253"/>
      <c r="O66" s="253">
        <v>1811</v>
      </c>
      <c r="P66" s="253">
        <v>1742</v>
      </c>
      <c r="Q66" s="253">
        <v>3553</v>
      </c>
      <c r="R66" s="253"/>
      <c r="S66" s="253">
        <v>1764</v>
      </c>
      <c r="T66" s="253">
        <v>1696</v>
      </c>
      <c r="U66" s="253">
        <v>3460</v>
      </c>
      <c r="V66" s="253"/>
      <c r="W66" s="253">
        <v>1692</v>
      </c>
      <c r="X66" s="253">
        <v>1624</v>
      </c>
      <c r="Y66" s="253">
        <v>3316</v>
      </c>
      <c r="Z66" s="253"/>
      <c r="AA66" s="253">
        <v>1669</v>
      </c>
      <c r="AB66" s="253">
        <v>1600</v>
      </c>
      <c r="AC66" s="253">
        <v>3269</v>
      </c>
    </row>
    <row r="67" spans="1:29" x14ac:dyDescent="0.25">
      <c r="A67" s="254" t="s">
        <v>432</v>
      </c>
      <c r="B67" s="252" t="s">
        <v>5980</v>
      </c>
      <c r="C67" s="253">
        <v>1847</v>
      </c>
      <c r="D67" s="253">
        <v>1780</v>
      </c>
      <c r="E67" s="253">
        <v>3627</v>
      </c>
      <c r="F67" s="253"/>
      <c r="G67" s="253">
        <v>1733</v>
      </c>
      <c r="H67" s="253">
        <v>1735</v>
      </c>
      <c r="I67" s="253">
        <v>3468</v>
      </c>
      <c r="J67" s="253"/>
      <c r="K67" s="253">
        <v>1765</v>
      </c>
      <c r="L67" s="253">
        <v>1705</v>
      </c>
      <c r="M67" s="253">
        <v>3470</v>
      </c>
      <c r="N67" s="253"/>
      <c r="O67" s="253">
        <v>1780</v>
      </c>
      <c r="P67" s="253">
        <v>1717</v>
      </c>
      <c r="Q67" s="253">
        <v>3497</v>
      </c>
      <c r="R67" s="253"/>
      <c r="S67" s="253">
        <v>1772</v>
      </c>
      <c r="T67" s="253">
        <v>1707</v>
      </c>
      <c r="U67" s="253">
        <v>3479</v>
      </c>
      <c r="V67" s="253"/>
      <c r="W67" s="253">
        <v>1735</v>
      </c>
      <c r="X67" s="253">
        <v>1670</v>
      </c>
      <c r="Y67" s="253">
        <v>3405</v>
      </c>
      <c r="Z67" s="253"/>
      <c r="AA67" s="253">
        <v>1673</v>
      </c>
      <c r="AB67" s="253">
        <v>1606</v>
      </c>
      <c r="AC67" s="253">
        <v>3279</v>
      </c>
    </row>
    <row r="68" spans="1:29" x14ac:dyDescent="0.25">
      <c r="A68" s="254" t="s">
        <v>432</v>
      </c>
      <c r="B68" s="252" t="s">
        <v>5981</v>
      </c>
      <c r="C68" s="253">
        <v>2141</v>
      </c>
      <c r="D68" s="253">
        <v>2009</v>
      </c>
      <c r="E68" s="253">
        <v>4150</v>
      </c>
      <c r="F68" s="253"/>
      <c r="G68" s="253">
        <v>1776</v>
      </c>
      <c r="H68" s="253">
        <v>1719</v>
      </c>
      <c r="I68" s="253">
        <v>3495</v>
      </c>
      <c r="J68" s="253"/>
      <c r="K68" s="253">
        <v>1671</v>
      </c>
      <c r="L68" s="253">
        <v>1680</v>
      </c>
      <c r="M68" s="253">
        <v>3351</v>
      </c>
      <c r="N68" s="253"/>
      <c r="O68" s="253">
        <v>1710</v>
      </c>
      <c r="P68" s="253">
        <v>1659</v>
      </c>
      <c r="Q68" s="253">
        <v>3369</v>
      </c>
      <c r="R68" s="253"/>
      <c r="S68" s="253">
        <v>1734</v>
      </c>
      <c r="T68" s="253">
        <v>1680</v>
      </c>
      <c r="U68" s="253">
        <v>3414</v>
      </c>
      <c r="V68" s="253"/>
      <c r="W68" s="253">
        <v>1736</v>
      </c>
      <c r="X68" s="253">
        <v>1679</v>
      </c>
      <c r="Y68" s="253">
        <v>3415</v>
      </c>
      <c r="Z68" s="253"/>
      <c r="AA68" s="253">
        <v>1708</v>
      </c>
      <c r="AB68" s="253">
        <v>1650</v>
      </c>
      <c r="AC68" s="253">
        <v>3358</v>
      </c>
    </row>
    <row r="69" spans="1:29" x14ac:dyDescent="0.25">
      <c r="A69" s="254" t="s">
        <v>432</v>
      </c>
      <c r="B69" s="252" t="s">
        <v>5982</v>
      </c>
      <c r="C69" s="253">
        <v>2228</v>
      </c>
      <c r="D69" s="253">
        <v>2062</v>
      </c>
      <c r="E69" s="253">
        <v>4290</v>
      </c>
      <c r="F69" s="253"/>
      <c r="G69" s="253">
        <v>2096</v>
      </c>
      <c r="H69" s="253">
        <v>1975</v>
      </c>
      <c r="I69" s="253">
        <v>4071</v>
      </c>
      <c r="J69" s="253"/>
      <c r="K69" s="253">
        <v>1748</v>
      </c>
      <c r="L69" s="253">
        <v>1697</v>
      </c>
      <c r="M69" s="253">
        <v>3445</v>
      </c>
      <c r="N69" s="253"/>
      <c r="O69" s="253">
        <v>1653</v>
      </c>
      <c r="P69" s="253">
        <v>1664</v>
      </c>
      <c r="Q69" s="253">
        <v>3317</v>
      </c>
      <c r="R69" s="253"/>
      <c r="S69" s="253">
        <v>1702</v>
      </c>
      <c r="T69" s="253">
        <v>1654</v>
      </c>
      <c r="U69" s="253">
        <v>3356</v>
      </c>
      <c r="V69" s="253"/>
      <c r="W69" s="253">
        <v>1734</v>
      </c>
      <c r="X69" s="253">
        <v>1683</v>
      </c>
      <c r="Y69" s="253">
        <v>3417</v>
      </c>
      <c r="Z69" s="253"/>
      <c r="AA69" s="253">
        <v>1745</v>
      </c>
      <c r="AB69" s="253">
        <v>1691</v>
      </c>
      <c r="AC69" s="253">
        <v>3436</v>
      </c>
    </row>
    <row r="70" spans="1:29" x14ac:dyDescent="0.25">
      <c r="A70" s="254" t="s">
        <v>432</v>
      </c>
      <c r="B70" s="252" t="s">
        <v>5983</v>
      </c>
      <c r="C70" s="253">
        <v>1725</v>
      </c>
      <c r="D70" s="253">
        <v>1565</v>
      </c>
      <c r="E70" s="253">
        <v>3290</v>
      </c>
      <c r="F70" s="253"/>
      <c r="G70" s="253">
        <v>2018</v>
      </c>
      <c r="H70" s="253">
        <v>1887</v>
      </c>
      <c r="I70" s="253">
        <v>3905</v>
      </c>
      <c r="J70" s="253"/>
      <c r="K70" s="253">
        <v>1921</v>
      </c>
      <c r="L70" s="253">
        <v>1827</v>
      </c>
      <c r="M70" s="253">
        <v>3748</v>
      </c>
      <c r="N70" s="253"/>
      <c r="O70" s="253">
        <v>1619</v>
      </c>
      <c r="P70" s="253">
        <v>1586</v>
      </c>
      <c r="Q70" s="253">
        <v>3205</v>
      </c>
      <c r="R70" s="253"/>
      <c r="S70" s="253">
        <v>1550</v>
      </c>
      <c r="T70" s="253">
        <v>1575</v>
      </c>
      <c r="U70" s="253">
        <v>3125</v>
      </c>
      <c r="V70" s="253"/>
      <c r="W70" s="253">
        <v>1618</v>
      </c>
      <c r="X70" s="253">
        <v>1584</v>
      </c>
      <c r="Y70" s="253">
        <v>3202</v>
      </c>
      <c r="Z70" s="253"/>
      <c r="AA70" s="253">
        <v>1673</v>
      </c>
      <c r="AB70" s="253">
        <v>1634</v>
      </c>
      <c r="AC70" s="253">
        <v>3307</v>
      </c>
    </row>
    <row r="71" spans="1:29" x14ac:dyDescent="0.25">
      <c r="A71" s="254" t="s">
        <v>432</v>
      </c>
      <c r="B71" s="252" t="s">
        <v>5984</v>
      </c>
      <c r="C71" s="253">
        <v>1811</v>
      </c>
      <c r="D71" s="253">
        <v>1766</v>
      </c>
      <c r="E71" s="253">
        <v>3577</v>
      </c>
      <c r="F71" s="253"/>
      <c r="G71" s="253">
        <v>1625</v>
      </c>
      <c r="H71" s="253">
        <v>1489</v>
      </c>
      <c r="I71" s="253">
        <v>3114</v>
      </c>
      <c r="J71" s="253"/>
      <c r="K71" s="253">
        <v>1909</v>
      </c>
      <c r="L71" s="253">
        <v>1803</v>
      </c>
      <c r="M71" s="253">
        <v>3712</v>
      </c>
      <c r="N71" s="253"/>
      <c r="O71" s="253">
        <v>1832</v>
      </c>
      <c r="P71" s="253">
        <v>1757</v>
      </c>
      <c r="Q71" s="253">
        <v>3589</v>
      </c>
      <c r="R71" s="253"/>
      <c r="S71" s="253">
        <v>1561</v>
      </c>
      <c r="T71" s="253">
        <v>1541</v>
      </c>
      <c r="U71" s="253">
        <v>3102</v>
      </c>
      <c r="V71" s="253"/>
      <c r="W71" s="253">
        <v>1509</v>
      </c>
      <c r="X71" s="253">
        <v>1542</v>
      </c>
      <c r="Y71" s="253">
        <v>3051</v>
      </c>
      <c r="Z71" s="253"/>
      <c r="AA71" s="253">
        <v>1588</v>
      </c>
      <c r="AB71" s="253">
        <v>1563</v>
      </c>
      <c r="AC71" s="253">
        <v>3151</v>
      </c>
    </row>
    <row r="72" spans="1:29" x14ac:dyDescent="0.25">
      <c r="A72" s="254" t="s">
        <v>432</v>
      </c>
      <c r="B72" s="252" t="s">
        <v>5985</v>
      </c>
      <c r="C72" s="253">
        <v>1869</v>
      </c>
      <c r="D72" s="253">
        <v>1812</v>
      </c>
      <c r="E72" s="253">
        <v>3681</v>
      </c>
      <c r="F72" s="253"/>
      <c r="G72" s="253">
        <v>1828</v>
      </c>
      <c r="H72" s="253">
        <v>1798</v>
      </c>
      <c r="I72" s="253">
        <v>3626</v>
      </c>
      <c r="J72" s="253"/>
      <c r="K72" s="253">
        <v>1644</v>
      </c>
      <c r="L72" s="253">
        <v>1522</v>
      </c>
      <c r="M72" s="253">
        <v>3166</v>
      </c>
      <c r="N72" s="253"/>
      <c r="O72" s="253">
        <v>1932</v>
      </c>
      <c r="P72" s="253">
        <v>1844</v>
      </c>
      <c r="Q72" s="253">
        <v>3776</v>
      </c>
      <c r="R72" s="253"/>
      <c r="S72" s="253">
        <v>1859</v>
      </c>
      <c r="T72" s="253">
        <v>1803</v>
      </c>
      <c r="U72" s="253">
        <v>3662</v>
      </c>
      <c r="V72" s="253"/>
      <c r="W72" s="253">
        <v>1590</v>
      </c>
      <c r="X72" s="253">
        <v>1587</v>
      </c>
      <c r="Y72" s="253">
        <v>3177</v>
      </c>
      <c r="Z72" s="253"/>
      <c r="AA72" s="253">
        <v>1542</v>
      </c>
      <c r="AB72" s="253">
        <v>1595</v>
      </c>
      <c r="AC72" s="253">
        <v>3137</v>
      </c>
    </row>
    <row r="73" spans="1:29" x14ac:dyDescent="0.25">
      <c r="A73" s="254" t="s">
        <v>432</v>
      </c>
      <c r="B73" s="252" t="s">
        <v>5986</v>
      </c>
      <c r="C73" s="253">
        <v>2006</v>
      </c>
      <c r="D73" s="253">
        <v>1977</v>
      </c>
      <c r="E73" s="253">
        <v>3983</v>
      </c>
      <c r="F73" s="253"/>
      <c r="G73" s="253">
        <v>1887</v>
      </c>
      <c r="H73" s="253">
        <v>1839</v>
      </c>
      <c r="I73" s="253">
        <v>3726</v>
      </c>
      <c r="J73" s="253"/>
      <c r="K73" s="253">
        <v>1848</v>
      </c>
      <c r="L73" s="253">
        <v>1829</v>
      </c>
      <c r="M73" s="253">
        <v>3677</v>
      </c>
      <c r="N73" s="253"/>
      <c r="O73" s="253">
        <v>1666</v>
      </c>
      <c r="P73" s="253">
        <v>1551</v>
      </c>
      <c r="Q73" s="253">
        <v>3217</v>
      </c>
      <c r="R73" s="253"/>
      <c r="S73" s="253">
        <v>1958</v>
      </c>
      <c r="T73" s="253">
        <v>1881</v>
      </c>
      <c r="U73" s="253">
        <v>3839</v>
      </c>
      <c r="V73" s="253"/>
      <c r="W73" s="253">
        <v>1886</v>
      </c>
      <c r="X73" s="253">
        <v>1843</v>
      </c>
      <c r="Y73" s="253">
        <v>3729</v>
      </c>
      <c r="Z73" s="253"/>
      <c r="AA73" s="253">
        <v>1616</v>
      </c>
      <c r="AB73" s="253">
        <v>1626</v>
      </c>
      <c r="AC73" s="253">
        <v>3242</v>
      </c>
    </row>
    <row r="74" spans="1:29" x14ac:dyDescent="0.25">
      <c r="A74" s="254" t="s">
        <v>432</v>
      </c>
      <c r="B74" s="252" t="s">
        <v>5987</v>
      </c>
      <c r="C74" s="253">
        <v>2322</v>
      </c>
      <c r="D74" s="253">
        <v>2327</v>
      </c>
      <c r="E74" s="253">
        <v>4649</v>
      </c>
      <c r="F74" s="253"/>
      <c r="G74" s="253">
        <v>1970</v>
      </c>
      <c r="H74" s="253">
        <v>1948</v>
      </c>
      <c r="I74" s="253">
        <v>3918</v>
      </c>
      <c r="J74" s="253"/>
      <c r="K74" s="253">
        <v>1859</v>
      </c>
      <c r="L74" s="253">
        <v>1815</v>
      </c>
      <c r="M74" s="253">
        <v>3674</v>
      </c>
      <c r="N74" s="253"/>
      <c r="O74" s="253">
        <v>1825</v>
      </c>
      <c r="P74" s="253">
        <v>1810</v>
      </c>
      <c r="Q74" s="253">
        <v>3635</v>
      </c>
      <c r="R74" s="253"/>
      <c r="S74" s="253">
        <v>1650</v>
      </c>
      <c r="T74" s="253">
        <v>1537</v>
      </c>
      <c r="U74" s="253">
        <v>3187</v>
      </c>
      <c r="V74" s="253"/>
      <c r="W74" s="253">
        <v>1941</v>
      </c>
      <c r="X74" s="253">
        <v>1865</v>
      </c>
      <c r="Y74" s="253">
        <v>3806</v>
      </c>
      <c r="Z74" s="253"/>
      <c r="AA74" s="253">
        <v>1874</v>
      </c>
      <c r="AB74" s="253">
        <v>1830</v>
      </c>
      <c r="AC74" s="253">
        <v>3704</v>
      </c>
    </row>
    <row r="75" spans="1:29" x14ac:dyDescent="0.25">
      <c r="A75" s="254" t="s">
        <v>432</v>
      </c>
      <c r="B75" s="252" t="s">
        <v>5988</v>
      </c>
      <c r="C75" s="253">
        <v>2744</v>
      </c>
      <c r="D75" s="253">
        <v>2662</v>
      </c>
      <c r="E75" s="253">
        <v>5406</v>
      </c>
      <c r="F75" s="253"/>
      <c r="G75" s="253">
        <v>2263</v>
      </c>
      <c r="H75" s="253">
        <v>2283</v>
      </c>
      <c r="I75" s="253">
        <v>4546</v>
      </c>
      <c r="J75" s="253"/>
      <c r="K75" s="253">
        <v>1926</v>
      </c>
      <c r="L75" s="253">
        <v>1915</v>
      </c>
      <c r="M75" s="253">
        <v>3841</v>
      </c>
      <c r="N75" s="253"/>
      <c r="O75" s="253">
        <v>1822</v>
      </c>
      <c r="P75" s="253">
        <v>1789</v>
      </c>
      <c r="Q75" s="253">
        <v>3611</v>
      </c>
      <c r="R75" s="253"/>
      <c r="S75" s="253">
        <v>1794</v>
      </c>
      <c r="T75" s="253">
        <v>1787</v>
      </c>
      <c r="U75" s="253">
        <v>3581</v>
      </c>
      <c r="V75" s="253"/>
      <c r="W75" s="253">
        <v>1626</v>
      </c>
      <c r="X75" s="253">
        <v>1522</v>
      </c>
      <c r="Y75" s="253">
        <v>3148</v>
      </c>
      <c r="Z75" s="253"/>
      <c r="AA75" s="253">
        <v>1915</v>
      </c>
      <c r="AB75" s="253">
        <v>1847</v>
      </c>
      <c r="AC75" s="253">
        <v>3762</v>
      </c>
    </row>
    <row r="76" spans="1:29" x14ac:dyDescent="0.25">
      <c r="A76" s="254" t="s">
        <v>432</v>
      </c>
      <c r="B76" s="252" t="s">
        <v>5989</v>
      </c>
      <c r="C76" s="253">
        <v>3092</v>
      </c>
      <c r="D76" s="253">
        <v>2946</v>
      </c>
      <c r="E76" s="253">
        <v>6038</v>
      </c>
      <c r="F76" s="253"/>
      <c r="G76" s="253">
        <v>2684</v>
      </c>
      <c r="H76" s="253">
        <v>2634</v>
      </c>
      <c r="I76" s="253">
        <v>5318</v>
      </c>
      <c r="J76" s="253"/>
      <c r="K76" s="253">
        <v>2219</v>
      </c>
      <c r="L76" s="253">
        <v>2262</v>
      </c>
      <c r="M76" s="253">
        <v>4481</v>
      </c>
      <c r="N76" s="253"/>
      <c r="O76" s="253">
        <v>1892</v>
      </c>
      <c r="P76" s="253">
        <v>1900</v>
      </c>
      <c r="Q76" s="253">
        <v>3792</v>
      </c>
      <c r="R76" s="253"/>
      <c r="S76" s="253">
        <v>1794</v>
      </c>
      <c r="T76" s="253">
        <v>1777</v>
      </c>
      <c r="U76" s="253">
        <v>3571</v>
      </c>
      <c r="V76" s="253"/>
      <c r="W76" s="253">
        <v>1769</v>
      </c>
      <c r="X76" s="253">
        <v>1777</v>
      </c>
      <c r="Y76" s="253">
        <v>3546</v>
      </c>
      <c r="Z76" s="253"/>
      <c r="AA76" s="253">
        <v>1605</v>
      </c>
      <c r="AB76" s="253">
        <v>1514</v>
      </c>
      <c r="AC76" s="253">
        <v>3119</v>
      </c>
    </row>
    <row r="77" spans="1:29" x14ac:dyDescent="0.25">
      <c r="A77" s="254" t="s">
        <v>432</v>
      </c>
      <c r="B77" s="252" t="s">
        <v>5990</v>
      </c>
      <c r="C77" s="253">
        <v>2711</v>
      </c>
      <c r="D77" s="253">
        <v>2558</v>
      </c>
      <c r="E77" s="253">
        <v>5269</v>
      </c>
      <c r="F77" s="253"/>
      <c r="G77" s="253">
        <v>2984</v>
      </c>
      <c r="H77" s="253">
        <v>2884</v>
      </c>
      <c r="I77" s="253">
        <v>5868</v>
      </c>
      <c r="J77" s="253"/>
      <c r="K77" s="253">
        <v>2598</v>
      </c>
      <c r="L77" s="253">
        <v>2583</v>
      </c>
      <c r="M77" s="253">
        <v>5181</v>
      </c>
      <c r="N77" s="253"/>
      <c r="O77" s="253">
        <v>2155</v>
      </c>
      <c r="P77" s="253">
        <v>2223</v>
      </c>
      <c r="Q77" s="253">
        <v>4378</v>
      </c>
      <c r="R77" s="253"/>
      <c r="S77" s="253">
        <v>1842</v>
      </c>
      <c r="T77" s="253">
        <v>1871</v>
      </c>
      <c r="U77" s="253">
        <v>3713</v>
      </c>
      <c r="V77" s="253"/>
      <c r="W77" s="253">
        <v>1752</v>
      </c>
      <c r="X77" s="253">
        <v>1753</v>
      </c>
      <c r="Y77" s="253">
        <v>3505</v>
      </c>
      <c r="Z77" s="253"/>
      <c r="AA77" s="253">
        <v>1732</v>
      </c>
      <c r="AB77" s="253">
        <v>1755</v>
      </c>
      <c r="AC77" s="253">
        <v>3487</v>
      </c>
    </row>
    <row r="78" spans="1:29" x14ac:dyDescent="0.25">
      <c r="A78" s="254" t="s">
        <v>432</v>
      </c>
      <c r="B78" s="252" t="s">
        <v>5991</v>
      </c>
      <c r="C78" s="253">
        <v>2275</v>
      </c>
      <c r="D78" s="253">
        <v>2359</v>
      </c>
      <c r="E78" s="253">
        <v>4634</v>
      </c>
      <c r="F78" s="253"/>
      <c r="G78" s="253">
        <v>2593</v>
      </c>
      <c r="H78" s="253">
        <v>2508</v>
      </c>
      <c r="I78" s="253">
        <v>5101</v>
      </c>
      <c r="J78" s="253"/>
      <c r="K78" s="253">
        <v>2867</v>
      </c>
      <c r="L78" s="253">
        <v>2837</v>
      </c>
      <c r="M78" s="253">
        <v>5704</v>
      </c>
      <c r="N78" s="253"/>
      <c r="O78" s="253">
        <v>2506</v>
      </c>
      <c r="P78" s="253">
        <v>2549</v>
      </c>
      <c r="Q78" s="253">
        <v>5055</v>
      </c>
      <c r="R78" s="253"/>
      <c r="S78" s="253">
        <v>2086</v>
      </c>
      <c r="T78" s="253">
        <v>2201</v>
      </c>
      <c r="U78" s="253">
        <v>4287</v>
      </c>
      <c r="V78" s="253"/>
      <c r="W78" s="253">
        <v>1789</v>
      </c>
      <c r="X78" s="253">
        <v>1857</v>
      </c>
      <c r="Y78" s="253">
        <v>3646</v>
      </c>
      <c r="Z78" s="253"/>
      <c r="AA78" s="253">
        <v>1707</v>
      </c>
      <c r="AB78" s="253">
        <v>1745</v>
      </c>
      <c r="AC78" s="253">
        <v>3452</v>
      </c>
    </row>
    <row r="79" spans="1:29" x14ac:dyDescent="0.25">
      <c r="A79" s="254" t="s">
        <v>432</v>
      </c>
      <c r="B79" s="252" t="s">
        <v>5992</v>
      </c>
      <c r="C79" s="253">
        <v>1660</v>
      </c>
      <c r="D79" s="253">
        <v>1820</v>
      </c>
      <c r="E79" s="253">
        <v>3480</v>
      </c>
      <c r="F79" s="253"/>
      <c r="G79" s="253">
        <v>2149</v>
      </c>
      <c r="H79" s="253">
        <v>2301</v>
      </c>
      <c r="I79" s="253">
        <v>4450</v>
      </c>
      <c r="J79" s="253"/>
      <c r="K79" s="253">
        <v>2466</v>
      </c>
      <c r="L79" s="253">
        <v>2461</v>
      </c>
      <c r="M79" s="253">
        <v>4927</v>
      </c>
      <c r="N79" s="253"/>
      <c r="O79" s="253">
        <v>2743</v>
      </c>
      <c r="P79" s="253">
        <v>2799</v>
      </c>
      <c r="Q79" s="253">
        <v>5542</v>
      </c>
      <c r="R79" s="253"/>
      <c r="S79" s="253">
        <v>2412</v>
      </c>
      <c r="T79" s="253">
        <v>2530</v>
      </c>
      <c r="U79" s="253">
        <v>4942</v>
      </c>
      <c r="V79" s="253"/>
      <c r="W79" s="253">
        <v>2019</v>
      </c>
      <c r="X79" s="253">
        <v>2195</v>
      </c>
      <c r="Y79" s="253">
        <v>4214</v>
      </c>
      <c r="Z79" s="253"/>
      <c r="AA79" s="253">
        <v>1742</v>
      </c>
      <c r="AB79" s="253">
        <v>1862</v>
      </c>
      <c r="AC79" s="253">
        <v>3604</v>
      </c>
    </row>
    <row r="80" spans="1:29" x14ac:dyDescent="0.25">
      <c r="A80" s="254" t="s">
        <v>432</v>
      </c>
      <c r="B80" s="252" t="s">
        <v>5993</v>
      </c>
      <c r="C80" s="253">
        <v>1298</v>
      </c>
      <c r="D80" s="253">
        <v>1562</v>
      </c>
      <c r="E80" s="253">
        <v>2860</v>
      </c>
      <c r="F80" s="253"/>
      <c r="G80" s="253">
        <v>1484</v>
      </c>
      <c r="H80" s="253">
        <v>1700</v>
      </c>
      <c r="I80" s="253">
        <v>3184</v>
      </c>
      <c r="J80" s="253"/>
      <c r="K80" s="253">
        <v>1934</v>
      </c>
      <c r="L80" s="253">
        <v>2161</v>
      </c>
      <c r="M80" s="253">
        <v>4095</v>
      </c>
      <c r="N80" s="253"/>
      <c r="O80" s="253">
        <v>2232</v>
      </c>
      <c r="P80" s="253">
        <v>2323</v>
      </c>
      <c r="Q80" s="253">
        <v>4555</v>
      </c>
      <c r="R80" s="253"/>
      <c r="S80" s="253">
        <v>2497</v>
      </c>
      <c r="T80" s="253">
        <v>2655</v>
      </c>
      <c r="U80" s="253">
        <v>5152</v>
      </c>
      <c r="V80" s="253"/>
      <c r="W80" s="253">
        <v>2207</v>
      </c>
      <c r="X80" s="253">
        <v>2411</v>
      </c>
      <c r="Y80" s="253">
        <v>4618</v>
      </c>
      <c r="Z80" s="253"/>
      <c r="AA80" s="253">
        <v>1856</v>
      </c>
      <c r="AB80" s="253">
        <v>2101</v>
      </c>
      <c r="AC80" s="253">
        <v>3957</v>
      </c>
    </row>
    <row r="81" spans="1:29" x14ac:dyDescent="0.25">
      <c r="A81" s="254" t="s">
        <v>432</v>
      </c>
      <c r="B81" s="252" t="s">
        <v>5994</v>
      </c>
      <c r="C81" s="253">
        <v>966</v>
      </c>
      <c r="D81" s="253">
        <v>1345</v>
      </c>
      <c r="E81" s="253">
        <v>2311</v>
      </c>
      <c r="F81" s="253"/>
      <c r="G81" s="253">
        <v>1044</v>
      </c>
      <c r="H81" s="253">
        <v>1344</v>
      </c>
      <c r="I81" s="253">
        <v>2388</v>
      </c>
      <c r="J81" s="253"/>
      <c r="K81" s="253">
        <v>1207</v>
      </c>
      <c r="L81" s="253">
        <v>1477</v>
      </c>
      <c r="M81" s="253">
        <v>2684</v>
      </c>
      <c r="N81" s="253"/>
      <c r="O81" s="253">
        <v>1590</v>
      </c>
      <c r="P81" s="253">
        <v>1894</v>
      </c>
      <c r="Q81" s="253">
        <v>3484</v>
      </c>
      <c r="R81" s="253"/>
      <c r="S81" s="253">
        <v>1855</v>
      </c>
      <c r="T81" s="253">
        <v>2056</v>
      </c>
      <c r="U81" s="253">
        <v>3911</v>
      </c>
      <c r="V81" s="253"/>
      <c r="W81" s="253">
        <v>2096</v>
      </c>
      <c r="X81" s="253">
        <v>2371</v>
      </c>
      <c r="Y81" s="253">
        <v>4467</v>
      </c>
      <c r="Z81" s="253"/>
      <c r="AA81" s="253">
        <v>1873</v>
      </c>
      <c r="AB81" s="253">
        <v>2172</v>
      </c>
      <c r="AC81" s="253">
        <v>4045</v>
      </c>
    </row>
    <row r="82" spans="1:29" x14ac:dyDescent="0.25">
      <c r="A82" s="254" t="s">
        <v>432</v>
      </c>
      <c r="B82" s="252" t="s">
        <v>5995</v>
      </c>
      <c r="C82" s="253">
        <v>857</v>
      </c>
      <c r="D82" s="253">
        <v>1249</v>
      </c>
      <c r="E82" s="253">
        <v>2106</v>
      </c>
      <c r="F82" s="253"/>
      <c r="G82" s="253">
        <v>700</v>
      </c>
      <c r="H82" s="253">
        <v>1071</v>
      </c>
      <c r="I82" s="253">
        <v>1771</v>
      </c>
      <c r="J82" s="253"/>
      <c r="K82" s="253">
        <v>767</v>
      </c>
      <c r="L82" s="253">
        <v>1083</v>
      </c>
      <c r="M82" s="253">
        <v>1850</v>
      </c>
      <c r="N82" s="253"/>
      <c r="O82" s="253">
        <v>898</v>
      </c>
      <c r="P82" s="253">
        <v>1203</v>
      </c>
      <c r="Q82" s="253">
        <v>2101</v>
      </c>
      <c r="R82" s="253"/>
      <c r="S82" s="253">
        <v>1199</v>
      </c>
      <c r="T82" s="253">
        <v>1562</v>
      </c>
      <c r="U82" s="253">
        <v>2761</v>
      </c>
      <c r="V82" s="253"/>
      <c r="W82" s="253">
        <v>1417</v>
      </c>
      <c r="X82" s="253">
        <v>1714</v>
      </c>
      <c r="Y82" s="253">
        <v>3131</v>
      </c>
      <c r="Z82" s="253"/>
      <c r="AA82" s="253">
        <v>1622</v>
      </c>
      <c r="AB82" s="253">
        <v>1999</v>
      </c>
      <c r="AC82" s="253">
        <v>3621</v>
      </c>
    </row>
    <row r="83" spans="1:29" x14ac:dyDescent="0.25">
      <c r="A83" s="254" t="s">
        <v>432</v>
      </c>
      <c r="B83" s="252" t="s">
        <v>5996</v>
      </c>
      <c r="C83" s="253">
        <v>633</v>
      </c>
      <c r="D83" s="253">
        <v>1289</v>
      </c>
      <c r="E83" s="253">
        <v>1922</v>
      </c>
      <c r="F83" s="253"/>
      <c r="G83" s="253">
        <v>746</v>
      </c>
      <c r="H83" s="253">
        <v>1420</v>
      </c>
      <c r="I83" s="253">
        <v>2166</v>
      </c>
      <c r="J83" s="253"/>
      <c r="K83" s="253">
        <v>737</v>
      </c>
      <c r="L83" s="253">
        <v>1417</v>
      </c>
      <c r="M83" s="253">
        <v>2154</v>
      </c>
      <c r="N83" s="253"/>
      <c r="O83" s="253">
        <v>780</v>
      </c>
      <c r="P83" s="253">
        <v>1445</v>
      </c>
      <c r="Q83" s="253">
        <v>2225</v>
      </c>
      <c r="R83" s="253"/>
      <c r="S83" s="253">
        <v>885</v>
      </c>
      <c r="T83" s="253">
        <v>1555</v>
      </c>
      <c r="U83" s="253">
        <v>2440</v>
      </c>
      <c r="V83" s="253"/>
      <c r="W83" s="253">
        <v>1116</v>
      </c>
      <c r="X83" s="253">
        <v>1859</v>
      </c>
      <c r="Y83" s="253">
        <v>2975</v>
      </c>
      <c r="Z83" s="253"/>
      <c r="AA83" s="253">
        <v>1380</v>
      </c>
      <c r="AB83" s="253">
        <v>2164</v>
      </c>
      <c r="AC83" s="253">
        <v>3544</v>
      </c>
    </row>
    <row r="84" spans="1:29" x14ac:dyDescent="0.25">
      <c r="A84" s="254" t="s">
        <v>432</v>
      </c>
      <c r="B84" t="s">
        <v>5978</v>
      </c>
      <c r="C84" s="253">
        <v>33982</v>
      </c>
      <c r="D84" s="253">
        <v>34882</v>
      </c>
      <c r="E84" s="253">
        <v>68864</v>
      </c>
      <c r="F84" s="253"/>
      <c r="G84" s="253">
        <v>33400</v>
      </c>
      <c r="H84" s="253">
        <v>34290</v>
      </c>
      <c r="I84" s="253">
        <v>67690</v>
      </c>
      <c r="J84" s="253"/>
      <c r="K84" s="253">
        <v>32915</v>
      </c>
      <c r="L84" s="253">
        <v>33835</v>
      </c>
      <c r="M84" s="253">
        <v>66750</v>
      </c>
      <c r="N84" s="253"/>
      <c r="O84" s="253">
        <v>32446</v>
      </c>
      <c r="P84" s="253">
        <v>33455</v>
      </c>
      <c r="Q84" s="253">
        <v>65901</v>
      </c>
      <c r="R84" s="253"/>
      <c r="S84" s="253">
        <v>31914</v>
      </c>
      <c r="T84" s="253">
        <v>33068</v>
      </c>
      <c r="U84" s="253">
        <v>64982</v>
      </c>
      <c r="V84" s="253"/>
      <c r="W84" s="253">
        <v>31232</v>
      </c>
      <c r="X84" s="253">
        <v>32536</v>
      </c>
      <c r="Y84" s="253">
        <v>63768</v>
      </c>
      <c r="Z84" s="253"/>
      <c r="AA84" s="253">
        <v>30520</v>
      </c>
      <c r="AB84" s="253">
        <v>31954</v>
      </c>
      <c r="AC84" s="253">
        <v>62474</v>
      </c>
    </row>
    <row r="85" spans="1:29" x14ac:dyDescent="0.25">
      <c r="A85" s="254"/>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row>
    <row r="86" spans="1:29" x14ac:dyDescent="0.25">
      <c r="A86" s="254" t="s">
        <v>523</v>
      </c>
      <c r="B86" s="252" t="s">
        <v>5979</v>
      </c>
      <c r="C86" s="253">
        <v>4621</v>
      </c>
      <c r="D86" s="253">
        <v>4335</v>
      </c>
      <c r="E86" s="253">
        <v>8956</v>
      </c>
      <c r="F86" s="253"/>
      <c r="G86" s="253">
        <v>4555</v>
      </c>
      <c r="H86" s="253">
        <v>4378</v>
      </c>
      <c r="I86" s="253">
        <v>8933</v>
      </c>
      <c r="J86" s="253"/>
      <c r="K86" s="253">
        <v>4766</v>
      </c>
      <c r="L86" s="253">
        <v>4581</v>
      </c>
      <c r="M86" s="253">
        <v>9347</v>
      </c>
      <c r="N86" s="253"/>
      <c r="O86" s="253">
        <v>4900</v>
      </c>
      <c r="P86" s="253">
        <v>4708</v>
      </c>
      <c r="Q86" s="253">
        <v>9608</v>
      </c>
      <c r="R86" s="253"/>
      <c r="S86" s="253">
        <v>4913</v>
      </c>
      <c r="T86" s="253">
        <v>4719</v>
      </c>
      <c r="U86" s="253">
        <v>9632</v>
      </c>
      <c r="V86" s="253"/>
      <c r="W86" s="253">
        <v>4822</v>
      </c>
      <c r="X86" s="253">
        <v>4631</v>
      </c>
      <c r="Y86" s="253">
        <v>9453</v>
      </c>
      <c r="Z86" s="253"/>
      <c r="AA86" s="253">
        <v>4798</v>
      </c>
      <c r="AB86" s="253">
        <v>4603</v>
      </c>
      <c r="AC86" s="253">
        <v>9401</v>
      </c>
    </row>
    <row r="87" spans="1:29" x14ac:dyDescent="0.25">
      <c r="A87" s="254" t="s">
        <v>523</v>
      </c>
      <c r="B87" s="252" t="s">
        <v>5980</v>
      </c>
      <c r="C87" s="253">
        <v>4731</v>
      </c>
      <c r="D87" s="253">
        <v>4541</v>
      </c>
      <c r="E87" s="253">
        <v>9272</v>
      </c>
      <c r="F87" s="253"/>
      <c r="G87" s="253">
        <v>4653</v>
      </c>
      <c r="H87" s="253">
        <v>4380</v>
      </c>
      <c r="I87" s="253">
        <v>9033</v>
      </c>
      <c r="J87" s="253"/>
      <c r="K87" s="253">
        <v>4594</v>
      </c>
      <c r="L87" s="253">
        <v>4428</v>
      </c>
      <c r="M87" s="253">
        <v>9022</v>
      </c>
      <c r="N87" s="253"/>
      <c r="O87" s="253">
        <v>4808</v>
      </c>
      <c r="P87" s="253">
        <v>4634</v>
      </c>
      <c r="Q87" s="253">
        <v>9442</v>
      </c>
      <c r="R87" s="253"/>
      <c r="S87" s="253">
        <v>4946</v>
      </c>
      <c r="T87" s="253">
        <v>4763</v>
      </c>
      <c r="U87" s="253">
        <v>9709</v>
      </c>
      <c r="V87" s="253"/>
      <c r="W87" s="253">
        <v>4959</v>
      </c>
      <c r="X87" s="253">
        <v>4773</v>
      </c>
      <c r="Y87" s="253">
        <v>9732</v>
      </c>
      <c r="Z87" s="253"/>
      <c r="AA87" s="253">
        <v>4868</v>
      </c>
      <c r="AB87" s="253">
        <v>4680</v>
      </c>
      <c r="AC87" s="253">
        <v>9548</v>
      </c>
    </row>
    <row r="88" spans="1:29" x14ac:dyDescent="0.25">
      <c r="A88" s="254" t="s">
        <v>523</v>
      </c>
      <c r="B88" s="252" t="s">
        <v>5981</v>
      </c>
      <c r="C88" s="253">
        <v>5106</v>
      </c>
      <c r="D88" s="253">
        <v>4788</v>
      </c>
      <c r="E88" s="253">
        <v>9894</v>
      </c>
      <c r="F88" s="253"/>
      <c r="G88" s="253">
        <v>4745</v>
      </c>
      <c r="H88" s="253">
        <v>4584</v>
      </c>
      <c r="I88" s="253">
        <v>9329</v>
      </c>
      <c r="J88" s="253"/>
      <c r="K88" s="253">
        <v>4665</v>
      </c>
      <c r="L88" s="253">
        <v>4419</v>
      </c>
      <c r="M88" s="253">
        <v>9084</v>
      </c>
      <c r="N88" s="253"/>
      <c r="O88" s="253">
        <v>4613</v>
      </c>
      <c r="P88" s="253">
        <v>4474</v>
      </c>
      <c r="Q88" s="253">
        <v>9087</v>
      </c>
      <c r="R88" s="253"/>
      <c r="S88" s="253">
        <v>4831</v>
      </c>
      <c r="T88" s="253">
        <v>4683</v>
      </c>
      <c r="U88" s="253">
        <v>9514</v>
      </c>
      <c r="V88" s="253"/>
      <c r="W88" s="253">
        <v>4970</v>
      </c>
      <c r="X88" s="253">
        <v>4813</v>
      </c>
      <c r="Y88" s="253">
        <v>9783</v>
      </c>
      <c r="Z88" s="253"/>
      <c r="AA88" s="253">
        <v>4982</v>
      </c>
      <c r="AB88" s="253">
        <v>4820</v>
      </c>
      <c r="AC88" s="253">
        <v>9802</v>
      </c>
    </row>
    <row r="89" spans="1:29" x14ac:dyDescent="0.25">
      <c r="A89" s="254" t="s">
        <v>523</v>
      </c>
      <c r="B89" s="252" t="s">
        <v>5982</v>
      </c>
      <c r="C89" s="253">
        <v>5712</v>
      </c>
      <c r="D89" s="253">
        <v>5256</v>
      </c>
      <c r="E89" s="253">
        <v>10968</v>
      </c>
      <c r="F89" s="253"/>
      <c r="G89" s="253">
        <v>5493</v>
      </c>
      <c r="H89" s="253">
        <v>5173</v>
      </c>
      <c r="I89" s="253">
        <v>10666</v>
      </c>
      <c r="J89" s="253"/>
      <c r="K89" s="253">
        <v>5132</v>
      </c>
      <c r="L89" s="253">
        <v>4965</v>
      </c>
      <c r="M89" s="253">
        <v>10097</v>
      </c>
      <c r="N89" s="253"/>
      <c r="O89" s="253">
        <v>5055</v>
      </c>
      <c r="P89" s="253">
        <v>4800</v>
      </c>
      <c r="Q89" s="253">
        <v>9855</v>
      </c>
      <c r="R89" s="253"/>
      <c r="S89" s="253">
        <v>5015</v>
      </c>
      <c r="T89" s="253">
        <v>4866</v>
      </c>
      <c r="U89" s="253">
        <v>9881</v>
      </c>
      <c r="V89" s="253"/>
      <c r="W89" s="253">
        <v>5237</v>
      </c>
      <c r="X89" s="253">
        <v>5079</v>
      </c>
      <c r="Y89" s="253">
        <v>10316</v>
      </c>
      <c r="Z89" s="253"/>
      <c r="AA89" s="253">
        <v>5379</v>
      </c>
      <c r="AB89" s="253">
        <v>5212</v>
      </c>
      <c r="AC89" s="253">
        <v>10591</v>
      </c>
    </row>
    <row r="90" spans="1:29" x14ac:dyDescent="0.25">
      <c r="A90" s="254" t="s">
        <v>523</v>
      </c>
      <c r="B90" s="252" t="s">
        <v>5983</v>
      </c>
      <c r="C90" s="253">
        <v>4568</v>
      </c>
      <c r="D90" s="253">
        <v>4516</v>
      </c>
      <c r="E90" s="253">
        <v>9084</v>
      </c>
      <c r="F90" s="253"/>
      <c r="G90" s="253">
        <v>5719</v>
      </c>
      <c r="H90" s="253">
        <v>5375</v>
      </c>
      <c r="I90" s="253">
        <v>11094</v>
      </c>
      <c r="J90" s="253"/>
      <c r="K90" s="253">
        <v>5487</v>
      </c>
      <c r="L90" s="253">
        <v>5281</v>
      </c>
      <c r="M90" s="253">
        <v>10768</v>
      </c>
      <c r="N90" s="253"/>
      <c r="O90" s="253">
        <v>5133</v>
      </c>
      <c r="P90" s="253">
        <v>5076</v>
      </c>
      <c r="Q90" s="253">
        <v>10209</v>
      </c>
      <c r="R90" s="253"/>
      <c r="S90" s="253">
        <v>5055</v>
      </c>
      <c r="T90" s="253">
        <v>4914</v>
      </c>
      <c r="U90" s="253">
        <v>9969</v>
      </c>
      <c r="V90" s="253"/>
      <c r="W90" s="253">
        <v>5010</v>
      </c>
      <c r="X90" s="253">
        <v>4977</v>
      </c>
      <c r="Y90" s="253">
        <v>9987</v>
      </c>
      <c r="Z90" s="253"/>
      <c r="AA90" s="253">
        <v>5223</v>
      </c>
      <c r="AB90" s="253">
        <v>5187</v>
      </c>
      <c r="AC90" s="253">
        <v>10410</v>
      </c>
    </row>
    <row r="91" spans="1:29" x14ac:dyDescent="0.25">
      <c r="A91" s="254" t="s">
        <v>523</v>
      </c>
      <c r="B91" s="252" t="s">
        <v>5984</v>
      </c>
      <c r="C91" s="253">
        <v>4704</v>
      </c>
      <c r="D91" s="253">
        <v>4607</v>
      </c>
      <c r="E91" s="253">
        <v>9311</v>
      </c>
      <c r="F91" s="253"/>
      <c r="G91" s="253">
        <v>4342</v>
      </c>
      <c r="H91" s="253">
        <v>4320</v>
      </c>
      <c r="I91" s="253">
        <v>8662</v>
      </c>
      <c r="J91" s="253"/>
      <c r="K91" s="253">
        <v>5463</v>
      </c>
      <c r="L91" s="253">
        <v>5160</v>
      </c>
      <c r="M91" s="253">
        <v>10623</v>
      </c>
      <c r="N91" s="253"/>
      <c r="O91" s="253">
        <v>5243</v>
      </c>
      <c r="P91" s="253">
        <v>5077</v>
      </c>
      <c r="Q91" s="253">
        <v>10320</v>
      </c>
      <c r="R91" s="253"/>
      <c r="S91" s="253">
        <v>4903</v>
      </c>
      <c r="T91" s="253">
        <v>4885</v>
      </c>
      <c r="U91" s="253">
        <v>9788</v>
      </c>
      <c r="V91" s="253"/>
      <c r="W91" s="253">
        <v>4833</v>
      </c>
      <c r="X91" s="253">
        <v>4730</v>
      </c>
      <c r="Y91" s="253">
        <v>9563</v>
      </c>
      <c r="Z91" s="253"/>
      <c r="AA91" s="253">
        <v>4788</v>
      </c>
      <c r="AB91" s="253">
        <v>4793</v>
      </c>
      <c r="AC91" s="253">
        <v>9581</v>
      </c>
    </row>
    <row r="92" spans="1:29" x14ac:dyDescent="0.25">
      <c r="A92" s="254" t="s">
        <v>523</v>
      </c>
      <c r="B92" s="252" t="s">
        <v>5985</v>
      </c>
      <c r="C92" s="253">
        <v>4453</v>
      </c>
      <c r="D92" s="253">
        <v>4533</v>
      </c>
      <c r="E92" s="253">
        <v>8986</v>
      </c>
      <c r="F92" s="253"/>
      <c r="G92" s="253">
        <v>4760</v>
      </c>
      <c r="H92" s="253">
        <v>4705</v>
      </c>
      <c r="I92" s="253">
        <v>9465</v>
      </c>
      <c r="J92" s="253"/>
      <c r="K92" s="253">
        <v>4401</v>
      </c>
      <c r="L92" s="253">
        <v>4419</v>
      </c>
      <c r="M92" s="253">
        <v>8820</v>
      </c>
      <c r="N92" s="253"/>
      <c r="O92" s="253">
        <v>5526</v>
      </c>
      <c r="P92" s="253">
        <v>5267</v>
      </c>
      <c r="Q92" s="253">
        <v>10793</v>
      </c>
      <c r="R92" s="253"/>
      <c r="S92" s="253">
        <v>5312</v>
      </c>
      <c r="T92" s="253">
        <v>5187</v>
      </c>
      <c r="U92" s="253">
        <v>10499</v>
      </c>
      <c r="V92" s="253"/>
      <c r="W92" s="253">
        <v>4975</v>
      </c>
      <c r="X92" s="253">
        <v>4995</v>
      </c>
      <c r="Y92" s="253">
        <v>9970</v>
      </c>
      <c r="Z92" s="253"/>
      <c r="AA92" s="253">
        <v>4908</v>
      </c>
      <c r="AB92" s="253">
        <v>4841</v>
      </c>
      <c r="AC92" s="253">
        <v>9749</v>
      </c>
    </row>
    <row r="93" spans="1:29" x14ac:dyDescent="0.25">
      <c r="A93" s="254" t="s">
        <v>523</v>
      </c>
      <c r="B93" s="252" t="s">
        <v>5986</v>
      </c>
      <c r="C93" s="253">
        <v>4579</v>
      </c>
      <c r="D93" s="253">
        <v>4745</v>
      </c>
      <c r="E93" s="253">
        <v>9324</v>
      </c>
      <c r="F93" s="253"/>
      <c r="G93" s="253">
        <v>4512</v>
      </c>
      <c r="H93" s="253">
        <v>4608</v>
      </c>
      <c r="I93" s="253">
        <v>9120</v>
      </c>
      <c r="J93" s="253"/>
      <c r="K93" s="253">
        <v>4825</v>
      </c>
      <c r="L93" s="253">
        <v>4783</v>
      </c>
      <c r="M93" s="253">
        <v>9608</v>
      </c>
      <c r="N93" s="253"/>
      <c r="O93" s="253">
        <v>4465</v>
      </c>
      <c r="P93" s="253">
        <v>4493</v>
      </c>
      <c r="Q93" s="253">
        <v>8958</v>
      </c>
      <c r="R93" s="253"/>
      <c r="S93" s="253">
        <v>5597</v>
      </c>
      <c r="T93" s="253">
        <v>5348</v>
      </c>
      <c r="U93" s="253">
        <v>10945</v>
      </c>
      <c r="V93" s="253"/>
      <c r="W93" s="253">
        <v>5379</v>
      </c>
      <c r="X93" s="253">
        <v>5262</v>
      </c>
      <c r="Y93" s="253">
        <v>10641</v>
      </c>
      <c r="Z93" s="253"/>
      <c r="AA93" s="253">
        <v>5038</v>
      </c>
      <c r="AB93" s="253">
        <v>5063</v>
      </c>
      <c r="AC93" s="253">
        <v>10101</v>
      </c>
    </row>
    <row r="94" spans="1:29" x14ac:dyDescent="0.25">
      <c r="A94" s="254" t="s">
        <v>523</v>
      </c>
      <c r="B94" s="252" t="s">
        <v>5987</v>
      </c>
      <c r="C94" s="253">
        <v>5295</v>
      </c>
      <c r="D94" s="253">
        <v>5556</v>
      </c>
      <c r="E94" s="253">
        <v>10851</v>
      </c>
      <c r="F94" s="253"/>
      <c r="G94" s="253">
        <v>4588</v>
      </c>
      <c r="H94" s="253">
        <v>4770</v>
      </c>
      <c r="I94" s="253">
        <v>9358</v>
      </c>
      <c r="J94" s="253"/>
      <c r="K94" s="253">
        <v>4528</v>
      </c>
      <c r="L94" s="253">
        <v>4636</v>
      </c>
      <c r="M94" s="253">
        <v>9164</v>
      </c>
      <c r="N94" s="253"/>
      <c r="O94" s="253">
        <v>4847</v>
      </c>
      <c r="P94" s="253">
        <v>4815</v>
      </c>
      <c r="Q94" s="253">
        <v>9662</v>
      </c>
      <c r="R94" s="253"/>
      <c r="S94" s="253">
        <v>4488</v>
      </c>
      <c r="T94" s="253">
        <v>4525</v>
      </c>
      <c r="U94" s="253">
        <v>9013</v>
      </c>
      <c r="V94" s="253"/>
      <c r="W94" s="253">
        <v>5618</v>
      </c>
      <c r="X94" s="253">
        <v>5377</v>
      </c>
      <c r="Y94" s="253">
        <v>10995</v>
      </c>
      <c r="Z94" s="253"/>
      <c r="AA94" s="253">
        <v>5402</v>
      </c>
      <c r="AB94" s="253">
        <v>5288</v>
      </c>
      <c r="AC94" s="253">
        <v>10690</v>
      </c>
    </row>
    <row r="95" spans="1:29" x14ac:dyDescent="0.25">
      <c r="A95" s="254" t="s">
        <v>523</v>
      </c>
      <c r="B95" s="252" t="s">
        <v>5988</v>
      </c>
      <c r="C95" s="253">
        <v>6517</v>
      </c>
      <c r="D95" s="253">
        <v>6881</v>
      </c>
      <c r="E95" s="253">
        <v>13398</v>
      </c>
      <c r="F95" s="253"/>
      <c r="G95" s="253">
        <v>5281</v>
      </c>
      <c r="H95" s="253">
        <v>5591</v>
      </c>
      <c r="I95" s="253">
        <v>10872</v>
      </c>
      <c r="J95" s="253"/>
      <c r="K95" s="253">
        <v>4581</v>
      </c>
      <c r="L95" s="253">
        <v>4802</v>
      </c>
      <c r="M95" s="253">
        <v>9383</v>
      </c>
      <c r="N95" s="253"/>
      <c r="O95" s="253">
        <v>4528</v>
      </c>
      <c r="P95" s="253">
        <v>4669</v>
      </c>
      <c r="Q95" s="253">
        <v>9197</v>
      </c>
      <c r="R95" s="253"/>
      <c r="S95" s="253">
        <v>4850</v>
      </c>
      <c r="T95" s="253">
        <v>4851</v>
      </c>
      <c r="U95" s="253">
        <v>9701</v>
      </c>
      <c r="V95" s="253"/>
      <c r="W95" s="253">
        <v>4492</v>
      </c>
      <c r="X95" s="253">
        <v>4559</v>
      </c>
      <c r="Y95" s="253">
        <v>9051</v>
      </c>
      <c r="Z95" s="253"/>
      <c r="AA95" s="253">
        <v>5613</v>
      </c>
      <c r="AB95" s="253">
        <v>5406</v>
      </c>
      <c r="AC95" s="253">
        <v>11019</v>
      </c>
    </row>
    <row r="96" spans="1:29" x14ac:dyDescent="0.25">
      <c r="A96" s="254" t="s">
        <v>523</v>
      </c>
      <c r="B96" s="252" t="s">
        <v>5989</v>
      </c>
      <c r="C96" s="253">
        <v>7219</v>
      </c>
      <c r="D96" s="253">
        <v>7542</v>
      </c>
      <c r="E96" s="253">
        <v>14761</v>
      </c>
      <c r="F96" s="253"/>
      <c r="G96" s="253">
        <v>6446</v>
      </c>
      <c r="H96" s="253">
        <v>6896</v>
      </c>
      <c r="I96" s="253">
        <v>13342</v>
      </c>
      <c r="J96" s="253"/>
      <c r="K96" s="253">
        <v>5233</v>
      </c>
      <c r="L96" s="253">
        <v>5608</v>
      </c>
      <c r="M96" s="253">
        <v>10841</v>
      </c>
      <c r="N96" s="253"/>
      <c r="O96" s="253">
        <v>4547</v>
      </c>
      <c r="P96" s="253">
        <v>4820</v>
      </c>
      <c r="Q96" s="253">
        <v>9367</v>
      </c>
      <c r="R96" s="253"/>
      <c r="S96" s="253">
        <v>4499</v>
      </c>
      <c r="T96" s="253">
        <v>4689</v>
      </c>
      <c r="U96" s="253">
        <v>9188</v>
      </c>
      <c r="V96" s="253"/>
      <c r="W96" s="253">
        <v>4822</v>
      </c>
      <c r="X96" s="253">
        <v>4870</v>
      </c>
      <c r="Y96" s="253">
        <v>9692</v>
      </c>
      <c r="Z96" s="253"/>
      <c r="AA96" s="253">
        <v>4466</v>
      </c>
      <c r="AB96" s="253">
        <v>4576</v>
      </c>
      <c r="AC96" s="253">
        <v>9042</v>
      </c>
    </row>
    <row r="97" spans="1:29" x14ac:dyDescent="0.25">
      <c r="A97" s="254" t="s">
        <v>523</v>
      </c>
      <c r="B97" s="252" t="s">
        <v>5990</v>
      </c>
      <c r="C97" s="253">
        <v>6367</v>
      </c>
      <c r="D97" s="253">
        <v>6787</v>
      </c>
      <c r="E97" s="253">
        <v>13154</v>
      </c>
      <c r="F97" s="253"/>
      <c r="G97" s="253">
        <v>6998</v>
      </c>
      <c r="H97" s="253">
        <v>7422</v>
      </c>
      <c r="I97" s="253">
        <v>14420</v>
      </c>
      <c r="J97" s="253"/>
      <c r="K97" s="253">
        <v>6267</v>
      </c>
      <c r="L97" s="253">
        <v>6798</v>
      </c>
      <c r="M97" s="253">
        <v>13065</v>
      </c>
      <c r="N97" s="253"/>
      <c r="O97" s="253">
        <v>5100</v>
      </c>
      <c r="P97" s="253">
        <v>5538</v>
      </c>
      <c r="Q97" s="253">
        <v>10638</v>
      </c>
      <c r="R97" s="253"/>
      <c r="S97" s="253">
        <v>4441</v>
      </c>
      <c r="T97" s="253">
        <v>4769</v>
      </c>
      <c r="U97" s="253">
        <v>9210</v>
      </c>
      <c r="V97" s="253"/>
      <c r="W97" s="253">
        <v>4404</v>
      </c>
      <c r="X97" s="253">
        <v>4645</v>
      </c>
      <c r="Y97" s="253">
        <v>9049</v>
      </c>
      <c r="Z97" s="253"/>
      <c r="AA97" s="253">
        <v>4726</v>
      </c>
      <c r="AB97" s="253">
        <v>4828</v>
      </c>
      <c r="AC97" s="253">
        <v>9554</v>
      </c>
    </row>
    <row r="98" spans="1:29" x14ac:dyDescent="0.25">
      <c r="A98" s="254" t="s">
        <v>523</v>
      </c>
      <c r="B98" s="252" t="s">
        <v>5991</v>
      </c>
      <c r="C98" s="253">
        <v>5314</v>
      </c>
      <c r="D98" s="253">
        <v>5697</v>
      </c>
      <c r="E98" s="253">
        <v>11011</v>
      </c>
      <c r="F98" s="253"/>
      <c r="G98" s="253">
        <v>6091</v>
      </c>
      <c r="H98" s="253">
        <v>6647</v>
      </c>
      <c r="I98" s="253">
        <v>12738</v>
      </c>
      <c r="J98" s="253"/>
      <c r="K98" s="253">
        <v>6717</v>
      </c>
      <c r="L98" s="253">
        <v>7284</v>
      </c>
      <c r="M98" s="253">
        <v>14001</v>
      </c>
      <c r="N98" s="253"/>
      <c r="O98" s="253">
        <v>6033</v>
      </c>
      <c r="P98" s="253">
        <v>6685</v>
      </c>
      <c r="Q98" s="253">
        <v>12718</v>
      </c>
      <c r="R98" s="253"/>
      <c r="S98" s="253">
        <v>4922</v>
      </c>
      <c r="T98" s="253">
        <v>5455</v>
      </c>
      <c r="U98" s="253">
        <v>10377</v>
      </c>
      <c r="V98" s="253"/>
      <c r="W98" s="253">
        <v>4295</v>
      </c>
      <c r="X98" s="253">
        <v>4704</v>
      </c>
      <c r="Y98" s="253">
        <v>8999</v>
      </c>
      <c r="Z98" s="253"/>
      <c r="AA98" s="253">
        <v>4267</v>
      </c>
      <c r="AB98" s="253">
        <v>4585</v>
      </c>
      <c r="AC98" s="253">
        <v>8852</v>
      </c>
    </row>
    <row r="99" spans="1:29" x14ac:dyDescent="0.25">
      <c r="A99" s="254" t="s">
        <v>523</v>
      </c>
      <c r="B99" s="252" t="s">
        <v>5992</v>
      </c>
      <c r="C99" s="253">
        <v>3776</v>
      </c>
      <c r="D99" s="253">
        <v>4385</v>
      </c>
      <c r="E99" s="253">
        <v>8161</v>
      </c>
      <c r="F99" s="253"/>
      <c r="G99" s="253">
        <v>4948</v>
      </c>
      <c r="H99" s="253">
        <v>5456</v>
      </c>
      <c r="I99" s="253">
        <v>10404</v>
      </c>
      <c r="J99" s="253"/>
      <c r="K99" s="253">
        <v>5699</v>
      </c>
      <c r="L99" s="253">
        <v>6388</v>
      </c>
      <c r="M99" s="253">
        <v>12087</v>
      </c>
      <c r="N99" s="253"/>
      <c r="O99" s="253">
        <v>6311</v>
      </c>
      <c r="P99" s="253">
        <v>7022</v>
      </c>
      <c r="Q99" s="253">
        <v>13333</v>
      </c>
      <c r="R99" s="253"/>
      <c r="S99" s="253">
        <v>5692</v>
      </c>
      <c r="T99" s="253">
        <v>6462</v>
      </c>
      <c r="U99" s="253">
        <v>12154</v>
      </c>
      <c r="V99" s="253"/>
      <c r="W99" s="253">
        <v>4659</v>
      </c>
      <c r="X99" s="253">
        <v>5287</v>
      </c>
      <c r="Y99" s="253">
        <v>9946</v>
      </c>
      <c r="Z99" s="253"/>
      <c r="AA99" s="253">
        <v>4078</v>
      </c>
      <c r="AB99" s="253">
        <v>4567</v>
      </c>
      <c r="AC99" s="253">
        <v>8645</v>
      </c>
    </row>
    <row r="100" spans="1:29" x14ac:dyDescent="0.25">
      <c r="A100" s="254" t="s">
        <v>523</v>
      </c>
      <c r="B100" s="252" t="s">
        <v>5993</v>
      </c>
      <c r="C100" s="253">
        <v>3013</v>
      </c>
      <c r="D100" s="253">
        <v>3985</v>
      </c>
      <c r="E100" s="253">
        <v>6998</v>
      </c>
      <c r="F100" s="253"/>
      <c r="G100" s="253">
        <v>3404</v>
      </c>
      <c r="H100" s="253">
        <v>4124</v>
      </c>
      <c r="I100" s="253">
        <v>7528</v>
      </c>
      <c r="J100" s="253"/>
      <c r="K100" s="253">
        <v>4484</v>
      </c>
      <c r="L100" s="253">
        <v>5152</v>
      </c>
      <c r="M100" s="253">
        <v>9636</v>
      </c>
      <c r="N100" s="253"/>
      <c r="O100" s="253">
        <v>5190</v>
      </c>
      <c r="P100" s="253">
        <v>6051</v>
      </c>
      <c r="Q100" s="253">
        <v>11241</v>
      </c>
      <c r="R100" s="253"/>
      <c r="S100" s="253">
        <v>5771</v>
      </c>
      <c r="T100" s="253">
        <v>6672</v>
      </c>
      <c r="U100" s="253">
        <v>12443</v>
      </c>
      <c r="V100" s="253"/>
      <c r="W100" s="253">
        <v>5224</v>
      </c>
      <c r="X100" s="253">
        <v>6155</v>
      </c>
      <c r="Y100" s="253">
        <v>11379</v>
      </c>
      <c r="Z100" s="253"/>
      <c r="AA100" s="253">
        <v>4289</v>
      </c>
      <c r="AB100" s="253">
        <v>5044</v>
      </c>
      <c r="AC100" s="253">
        <v>9333</v>
      </c>
    </row>
    <row r="101" spans="1:29" x14ac:dyDescent="0.25">
      <c r="A101" s="254" t="s">
        <v>523</v>
      </c>
      <c r="B101" s="252" t="s">
        <v>5994</v>
      </c>
      <c r="C101" s="253">
        <v>2606</v>
      </c>
      <c r="D101" s="253">
        <v>3503</v>
      </c>
      <c r="E101" s="253">
        <v>6109</v>
      </c>
      <c r="F101" s="253"/>
      <c r="G101" s="253">
        <v>2456</v>
      </c>
      <c r="H101" s="253">
        <v>3478</v>
      </c>
      <c r="I101" s="253">
        <v>5934</v>
      </c>
      <c r="J101" s="253"/>
      <c r="K101" s="253">
        <v>2794</v>
      </c>
      <c r="L101" s="253">
        <v>3619</v>
      </c>
      <c r="M101" s="253">
        <v>6413</v>
      </c>
      <c r="N101" s="253"/>
      <c r="O101" s="253">
        <v>3701</v>
      </c>
      <c r="P101" s="253">
        <v>4542</v>
      </c>
      <c r="Q101" s="253">
        <v>8243</v>
      </c>
      <c r="R101" s="253"/>
      <c r="S101" s="253">
        <v>4307</v>
      </c>
      <c r="T101" s="253">
        <v>5357</v>
      </c>
      <c r="U101" s="253">
        <v>9664</v>
      </c>
      <c r="V101" s="253"/>
      <c r="W101" s="253">
        <v>4810</v>
      </c>
      <c r="X101" s="253">
        <v>5928</v>
      </c>
      <c r="Y101" s="253">
        <v>10738</v>
      </c>
      <c r="Z101" s="253"/>
      <c r="AA101" s="253">
        <v>4373</v>
      </c>
      <c r="AB101" s="253">
        <v>5485</v>
      </c>
      <c r="AC101" s="253">
        <v>9858</v>
      </c>
    </row>
    <row r="102" spans="1:29" x14ac:dyDescent="0.25">
      <c r="A102" s="254" t="s">
        <v>523</v>
      </c>
      <c r="B102" s="252" t="s">
        <v>5995</v>
      </c>
      <c r="C102" s="253">
        <v>2178</v>
      </c>
      <c r="D102" s="253">
        <v>3338</v>
      </c>
      <c r="E102" s="253">
        <v>5516</v>
      </c>
      <c r="F102" s="253"/>
      <c r="G102" s="253">
        <v>1910</v>
      </c>
      <c r="H102" s="253">
        <v>2831</v>
      </c>
      <c r="I102" s="253">
        <v>4741</v>
      </c>
      <c r="J102" s="253"/>
      <c r="K102" s="253">
        <v>1818</v>
      </c>
      <c r="L102" s="253">
        <v>2833</v>
      </c>
      <c r="M102" s="253">
        <v>4651</v>
      </c>
      <c r="N102" s="253"/>
      <c r="O102" s="253">
        <v>2086</v>
      </c>
      <c r="P102" s="253">
        <v>2968</v>
      </c>
      <c r="Q102" s="253">
        <v>5054</v>
      </c>
      <c r="R102" s="253"/>
      <c r="S102" s="253">
        <v>2785</v>
      </c>
      <c r="T102" s="253">
        <v>3748</v>
      </c>
      <c r="U102" s="253">
        <v>6533</v>
      </c>
      <c r="V102" s="253"/>
      <c r="W102" s="253">
        <v>3264</v>
      </c>
      <c r="X102" s="253">
        <v>4445</v>
      </c>
      <c r="Y102" s="253">
        <v>7709</v>
      </c>
      <c r="Z102" s="253"/>
      <c r="AA102" s="253">
        <v>3669</v>
      </c>
      <c r="AB102" s="253">
        <v>4944</v>
      </c>
      <c r="AC102" s="253">
        <v>8613</v>
      </c>
    </row>
    <row r="103" spans="1:29" x14ac:dyDescent="0.25">
      <c r="A103" s="254" t="s">
        <v>523</v>
      </c>
      <c r="B103" s="252" t="s">
        <v>5996</v>
      </c>
      <c r="C103" s="253">
        <v>1566</v>
      </c>
      <c r="D103" s="253">
        <v>3275</v>
      </c>
      <c r="E103" s="253">
        <v>4841</v>
      </c>
      <c r="F103" s="253"/>
      <c r="G103" s="253">
        <v>1900</v>
      </c>
      <c r="H103" s="253">
        <v>3750</v>
      </c>
      <c r="I103" s="253">
        <v>5650</v>
      </c>
      <c r="J103" s="253"/>
      <c r="K103" s="253">
        <v>1959</v>
      </c>
      <c r="L103" s="253">
        <v>3779</v>
      </c>
      <c r="M103" s="253">
        <v>5738</v>
      </c>
      <c r="N103" s="253"/>
      <c r="O103" s="253">
        <v>1966</v>
      </c>
      <c r="P103" s="253">
        <v>3841</v>
      </c>
      <c r="Q103" s="253">
        <v>5807</v>
      </c>
      <c r="R103" s="253"/>
      <c r="S103" s="253">
        <v>2134</v>
      </c>
      <c r="T103" s="253">
        <v>3998</v>
      </c>
      <c r="U103" s="253">
        <v>6132</v>
      </c>
      <c r="V103" s="253"/>
      <c r="W103" s="253">
        <v>2618</v>
      </c>
      <c r="X103" s="253">
        <v>4595</v>
      </c>
      <c r="Y103" s="253">
        <v>7213</v>
      </c>
      <c r="Z103" s="253"/>
      <c r="AA103" s="253">
        <v>3162</v>
      </c>
      <c r="AB103" s="253">
        <v>5414</v>
      </c>
      <c r="AC103" s="253">
        <v>8576</v>
      </c>
    </row>
    <row r="104" spans="1:29" x14ac:dyDescent="0.25">
      <c r="A104" s="254" t="s">
        <v>523</v>
      </c>
      <c r="B104" t="s">
        <v>5978</v>
      </c>
      <c r="C104" s="253">
        <v>82325</v>
      </c>
      <c r="D104" s="253">
        <v>88270</v>
      </c>
      <c r="E104" s="253">
        <v>170595</v>
      </c>
      <c r="F104" s="253"/>
      <c r="G104" s="253">
        <v>82801</v>
      </c>
      <c r="H104" s="253">
        <v>88488</v>
      </c>
      <c r="I104" s="253">
        <v>171289</v>
      </c>
      <c r="J104" s="253"/>
      <c r="K104" s="253">
        <v>83413</v>
      </c>
      <c r="L104" s="253">
        <v>88935</v>
      </c>
      <c r="M104" s="253">
        <v>172348</v>
      </c>
      <c r="N104" s="253"/>
      <c r="O104" s="253">
        <v>84052</v>
      </c>
      <c r="P104" s="253">
        <v>89480</v>
      </c>
      <c r="Q104" s="253">
        <v>173532</v>
      </c>
      <c r="R104" s="253"/>
      <c r="S104" s="253">
        <v>84461</v>
      </c>
      <c r="T104" s="253">
        <v>89891</v>
      </c>
      <c r="U104" s="253">
        <v>174352</v>
      </c>
      <c r="V104" s="253"/>
      <c r="W104" s="253">
        <v>84391</v>
      </c>
      <c r="X104" s="253">
        <v>89825</v>
      </c>
      <c r="Y104" s="253">
        <v>174216</v>
      </c>
      <c r="Z104" s="253"/>
      <c r="AA104" s="253">
        <v>84029</v>
      </c>
      <c r="AB104" s="253">
        <v>89336</v>
      </c>
      <c r="AC104" s="253">
        <v>173365</v>
      </c>
    </row>
    <row r="105" spans="1:29" x14ac:dyDescent="0.25">
      <c r="A105" s="254"/>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row>
    <row r="106" spans="1:29" x14ac:dyDescent="0.25">
      <c r="A106" s="254" t="s">
        <v>632</v>
      </c>
      <c r="B106" s="252" t="s">
        <v>5979</v>
      </c>
      <c r="C106" s="253">
        <v>1341</v>
      </c>
      <c r="D106" s="253">
        <v>1277</v>
      </c>
      <c r="E106" s="253">
        <v>2618</v>
      </c>
      <c r="F106" s="253"/>
      <c r="G106" s="253">
        <v>1353</v>
      </c>
      <c r="H106" s="253">
        <v>1283</v>
      </c>
      <c r="I106" s="253">
        <v>2636</v>
      </c>
      <c r="J106" s="253"/>
      <c r="K106" s="253">
        <v>1412</v>
      </c>
      <c r="L106" s="253">
        <v>1339</v>
      </c>
      <c r="M106" s="253">
        <v>2751</v>
      </c>
      <c r="N106" s="253"/>
      <c r="O106" s="253">
        <v>1457</v>
      </c>
      <c r="P106" s="253">
        <v>1383</v>
      </c>
      <c r="Q106" s="253">
        <v>2840</v>
      </c>
      <c r="R106" s="253"/>
      <c r="S106" s="253">
        <v>1437</v>
      </c>
      <c r="T106" s="253">
        <v>1364</v>
      </c>
      <c r="U106" s="253">
        <v>2801</v>
      </c>
      <c r="V106" s="253"/>
      <c r="W106" s="253">
        <v>1367</v>
      </c>
      <c r="X106" s="253">
        <v>1298</v>
      </c>
      <c r="Y106" s="253">
        <v>2665</v>
      </c>
      <c r="Z106" s="253"/>
      <c r="AA106" s="253">
        <v>1314</v>
      </c>
      <c r="AB106" s="253">
        <v>1248</v>
      </c>
      <c r="AC106" s="253">
        <v>2562</v>
      </c>
    </row>
    <row r="107" spans="1:29" x14ac:dyDescent="0.25">
      <c r="A107" s="254" t="s">
        <v>632</v>
      </c>
      <c r="B107" s="252" t="s">
        <v>5980</v>
      </c>
      <c r="C107" s="253">
        <v>1534</v>
      </c>
      <c r="D107" s="253">
        <v>1381</v>
      </c>
      <c r="E107" s="253">
        <v>2915</v>
      </c>
      <c r="F107" s="253"/>
      <c r="G107" s="253">
        <v>1349</v>
      </c>
      <c r="H107" s="253">
        <v>1282</v>
      </c>
      <c r="I107" s="253">
        <v>2631</v>
      </c>
      <c r="J107" s="253"/>
      <c r="K107" s="253">
        <v>1362</v>
      </c>
      <c r="L107" s="253">
        <v>1290</v>
      </c>
      <c r="M107" s="253">
        <v>2652</v>
      </c>
      <c r="N107" s="253"/>
      <c r="O107" s="253">
        <v>1421</v>
      </c>
      <c r="P107" s="253">
        <v>1346</v>
      </c>
      <c r="Q107" s="253">
        <v>2767</v>
      </c>
      <c r="R107" s="253"/>
      <c r="S107" s="253">
        <v>1467</v>
      </c>
      <c r="T107" s="253">
        <v>1390</v>
      </c>
      <c r="U107" s="253">
        <v>2857</v>
      </c>
      <c r="V107" s="253"/>
      <c r="W107" s="253">
        <v>1446</v>
      </c>
      <c r="X107" s="253">
        <v>1371</v>
      </c>
      <c r="Y107" s="253">
        <v>2817</v>
      </c>
      <c r="Z107" s="253"/>
      <c r="AA107" s="253">
        <v>1375</v>
      </c>
      <c r="AB107" s="253">
        <v>1304</v>
      </c>
      <c r="AC107" s="253">
        <v>2679</v>
      </c>
    </row>
    <row r="108" spans="1:29" x14ac:dyDescent="0.25">
      <c r="A108" s="254" t="s">
        <v>632</v>
      </c>
      <c r="B108" s="252" t="s">
        <v>5981</v>
      </c>
      <c r="C108" s="253">
        <v>1666</v>
      </c>
      <c r="D108" s="253">
        <v>1521</v>
      </c>
      <c r="E108" s="253">
        <v>3187</v>
      </c>
      <c r="F108" s="253"/>
      <c r="G108" s="253">
        <v>1540</v>
      </c>
      <c r="H108" s="253">
        <v>1385</v>
      </c>
      <c r="I108" s="253">
        <v>2925</v>
      </c>
      <c r="J108" s="253"/>
      <c r="K108" s="253">
        <v>1353</v>
      </c>
      <c r="L108" s="253">
        <v>1285</v>
      </c>
      <c r="M108" s="253">
        <v>2638</v>
      </c>
      <c r="N108" s="253"/>
      <c r="O108" s="253">
        <v>1368</v>
      </c>
      <c r="P108" s="253">
        <v>1294</v>
      </c>
      <c r="Q108" s="253">
        <v>2662</v>
      </c>
      <c r="R108" s="253"/>
      <c r="S108" s="253">
        <v>1427</v>
      </c>
      <c r="T108" s="253">
        <v>1351</v>
      </c>
      <c r="U108" s="253">
        <v>2778</v>
      </c>
      <c r="V108" s="253"/>
      <c r="W108" s="253">
        <v>1472</v>
      </c>
      <c r="X108" s="253">
        <v>1395</v>
      </c>
      <c r="Y108" s="253">
        <v>2867</v>
      </c>
      <c r="Z108" s="253"/>
      <c r="AA108" s="253">
        <v>1450</v>
      </c>
      <c r="AB108" s="253">
        <v>1376</v>
      </c>
      <c r="AC108" s="253">
        <v>2826</v>
      </c>
    </row>
    <row r="109" spans="1:29" x14ac:dyDescent="0.25">
      <c r="A109" s="254" t="s">
        <v>632</v>
      </c>
      <c r="B109" s="252" t="s">
        <v>5982</v>
      </c>
      <c r="C109" s="253">
        <v>1549</v>
      </c>
      <c r="D109" s="253">
        <v>1500</v>
      </c>
      <c r="E109" s="253">
        <v>3049</v>
      </c>
      <c r="F109" s="253"/>
      <c r="G109" s="253">
        <v>1689</v>
      </c>
      <c r="H109" s="253">
        <v>1547</v>
      </c>
      <c r="I109" s="253">
        <v>3236</v>
      </c>
      <c r="J109" s="253"/>
      <c r="K109" s="253">
        <v>1560</v>
      </c>
      <c r="L109" s="253">
        <v>1407</v>
      </c>
      <c r="M109" s="253">
        <v>2967</v>
      </c>
      <c r="N109" s="253"/>
      <c r="O109" s="253">
        <v>1370</v>
      </c>
      <c r="P109" s="253">
        <v>1304</v>
      </c>
      <c r="Q109" s="253">
        <v>2674</v>
      </c>
      <c r="R109" s="253"/>
      <c r="S109" s="253">
        <v>1385</v>
      </c>
      <c r="T109" s="253">
        <v>1315</v>
      </c>
      <c r="U109" s="253">
        <v>2700</v>
      </c>
      <c r="V109" s="253"/>
      <c r="W109" s="253">
        <v>1444</v>
      </c>
      <c r="X109" s="253">
        <v>1373</v>
      </c>
      <c r="Y109" s="253">
        <v>2817</v>
      </c>
      <c r="Z109" s="253"/>
      <c r="AA109" s="253">
        <v>1490</v>
      </c>
      <c r="AB109" s="253">
        <v>1418</v>
      </c>
      <c r="AC109" s="253">
        <v>2908</v>
      </c>
    </row>
    <row r="110" spans="1:29" x14ac:dyDescent="0.25">
      <c r="A110" s="254" t="s">
        <v>632</v>
      </c>
      <c r="B110" s="252" t="s">
        <v>5983</v>
      </c>
      <c r="C110" s="253">
        <v>1265</v>
      </c>
      <c r="D110" s="253">
        <v>1138</v>
      </c>
      <c r="E110" s="253">
        <v>2403</v>
      </c>
      <c r="F110" s="253"/>
      <c r="G110" s="253">
        <v>1407</v>
      </c>
      <c r="H110" s="253">
        <v>1337</v>
      </c>
      <c r="I110" s="253">
        <v>2744</v>
      </c>
      <c r="J110" s="253"/>
      <c r="K110" s="253">
        <v>1529</v>
      </c>
      <c r="L110" s="253">
        <v>1373</v>
      </c>
      <c r="M110" s="253">
        <v>2902</v>
      </c>
      <c r="N110" s="253"/>
      <c r="O110" s="253">
        <v>1405</v>
      </c>
      <c r="P110" s="253">
        <v>1241</v>
      </c>
      <c r="Q110" s="253">
        <v>2646</v>
      </c>
      <c r="R110" s="253"/>
      <c r="S110" s="253">
        <v>1224</v>
      </c>
      <c r="T110" s="253">
        <v>1141</v>
      </c>
      <c r="U110" s="253">
        <v>2365</v>
      </c>
      <c r="V110" s="253"/>
      <c r="W110" s="253">
        <v>1229</v>
      </c>
      <c r="X110" s="253">
        <v>1140</v>
      </c>
      <c r="Y110" s="253">
        <v>2369</v>
      </c>
      <c r="Z110" s="253"/>
      <c r="AA110" s="253">
        <v>1272</v>
      </c>
      <c r="AB110" s="253">
        <v>1180</v>
      </c>
      <c r="AC110" s="253">
        <v>2452</v>
      </c>
    </row>
    <row r="111" spans="1:29" x14ac:dyDescent="0.25">
      <c r="A111" s="254" t="s">
        <v>632</v>
      </c>
      <c r="B111" s="252" t="s">
        <v>5984</v>
      </c>
      <c r="C111" s="253">
        <v>1210</v>
      </c>
      <c r="D111" s="253">
        <v>1175</v>
      </c>
      <c r="E111" s="253">
        <v>2385</v>
      </c>
      <c r="F111" s="253"/>
      <c r="G111" s="253">
        <v>1296</v>
      </c>
      <c r="H111" s="253">
        <v>1158</v>
      </c>
      <c r="I111" s="253">
        <v>2454</v>
      </c>
      <c r="J111" s="253"/>
      <c r="K111" s="253">
        <v>1437</v>
      </c>
      <c r="L111" s="253">
        <v>1358</v>
      </c>
      <c r="M111" s="253">
        <v>2795</v>
      </c>
      <c r="N111" s="253"/>
      <c r="O111" s="253">
        <v>1561</v>
      </c>
      <c r="P111" s="253">
        <v>1394</v>
      </c>
      <c r="Q111" s="253">
        <v>2955</v>
      </c>
      <c r="R111" s="253"/>
      <c r="S111" s="253">
        <v>1433</v>
      </c>
      <c r="T111" s="253">
        <v>1259</v>
      </c>
      <c r="U111" s="253">
        <v>2692</v>
      </c>
      <c r="V111" s="253"/>
      <c r="W111" s="253">
        <v>1248</v>
      </c>
      <c r="X111" s="253">
        <v>1157</v>
      </c>
      <c r="Y111" s="253">
        <v>2405</v>
      </c>
      <c r="Z111" s="253"/>
      <c r="AA111" s="253">
        <v>1250</v>
      </c>
      <c r="AB111" s="253">
        <v>1154</v>
      </c>
      <c r="AC111" s="253">
        <v>2404</v>
      </c>
    </row>
    <row r="112" spans="1:29" x14ac:dyDescent="0.25">
      <c r="A112" s="254" t="s">
        <v>632</v>
      </c>
      <c r="B112" s="252" t="s">
        <v>5985</v>
      </c>
      <c r="C112" s="253">
        <v>1285</v>
      </c>
      <c r="D112" s="253">
        <v>1316</v>
      </c>
      <c r="E112" s="253">
        <v>2601</v>
      </c>
      <c r="F112" s="253"/>
      <c r="G112" s="253">
        <v>1245</v>
      </c>
      <c r="H112" s="253">
        <v>1208</v>
      </c>
      <c r="I112" s="253">
        <v>2453</v>
      </c>
      <c r="J112" s="253"/>
      <c r="K112" s="253">
        <v>1333</v>
      </c>
      <c r="L112" s="253">
        <v>1190</v>
      </c>
      <c r="M112" s="253">
        <v>2523</v>
      </c>
      <c r="N112" s="253"/>
      <c r="O112" s="253">
        <v>1475</v>
      </c>
      <c r="P112" s="253">
        <v>1393</v>
      </c>
      <c r="Q112" s="253">
        <v>2868</v>
      </c>
      <c r="R112" s="253"/>
      <c r="S112" s="253">
        <v>1600</v>
      </c>
      <c r="T112" s="253">
        <v>1428</v>
      </c>
      <c r="U112" s="253">
        <v>3028</v>
      </c>
      <c r="V112" s="253"/>
      <c r="W112" s="253">
        <v>1467</v>
      </c>
      <c r="X112" s="253">
        <v>1288</v>
      </c>
      <c r="Y112" s="253">
        <v>2755</v>
      </c>
      <c r="Z112" s="253"/>
      <c r="AA112" s="253">
        <v>1277</v>
      </c>
      <c r="AB112" s="253">
        <v>1182</v>
      </c>
      <c r="AC112" s="253">
        <v>2459</v>
      </c>
    </row>
    <row r="113" spans="1:29" x14ac:dyDescent="0.25">
      <c r="A113" s="254" t="s">
        <v>632</v>
      </c>
      <c r="B113" s="252" t="s">
        <v>5986</v>
      </c>
      <c r="C113" s="253">
        <v>1520</v>
      </c>
      <c r="D113" s="253">
        <v>1507</v>
      </c>
      <c r="E113" s="253">
        <v>3027</v>
      </c>
      <c r="F113" s="253"/>
      <c r="G113" s="253">
        <v>1317</v>
      </c>
      <c r="H113" s="253">
        <v>1342</v>
      </c>
      <c r="I113" s="253">
        <v>2659</v>
      </c>
      <c r="J113" s="253"/>
      <c r="K113" s="253">
        <v>1276</v>
      </c>
      <c r="L113" s="253">
        <v>1232</v>
      </c>
      <c r="M113" s="253">
        <v>2508</v>
      </c>
      <c r="N113" s="253"/>
      <c r="O113" s="253">
        <v>1365</v>
      </c>
      <c r="P113" s="253">
        <v>1212</v>
      </c>
      <c r="Q113" s="253">
        <v>2577</v>
      </c>
      <c r="R113" s="253"/>
      <c r="S113" s="253">
        <v>1508</v>
      </c>
      <c r="T113" s="253">
        <v>1417</v>
      </c>
      <c r="U113" s="253">
        <v>2925</v>
      </c>
      <c r="V113" s="253"/>
      <c r="W113" s="253">
        <v>1633</v>
      </c>
      <c r="X113" s="253">
        <v>1450</v>
      </c>
      <c r="Y113" s="253">
        <v>3083</v>
      </c>
      <c r="Z113" s="253"/>
      <c r="AA113" s="253">
        <v>1496</v>
      </c>
      <c r="AB113" s="253">
        <v>1307</v>
      </c>
      <c r="AC113" s="253">
        <v>2803</v>
      </c>
    </row>
    <row r="114" spans="1:29" x14ac:dyDescent="0.25">
      <c r="A114" s="254" t="s">
        <v>632</v>
      </c>
      <c r="B114" s="252" t="s">
        <v>5987</v>
      </c>
      <c r="C114" s="253">
        <v>1782</v>
      </c>
      <c r="D114" s="253">
        <v>1632</v>
      </c>
      <c r="E114" s="253">
        <v>3414</v>
      </c>
      <c r="F114" s="253"/>
      <c r="G114" s="253">
        <v>1570</v>
      </c>
      <c r="H114" s="253">
        <v>1556</v>
      </c>
      <c r="I114" s="253">
        <v>3126</v>
      </c>
      <c r="J114" s="253"/>
      <c r="K114" s="253">
        <v>1361</v>
      </c>
      <c r="L114" s="253">
        <v>1385</v>
      </c>
      <c r="M114" s="253">
        <v>2746</v>
      </c>
      <c r="N114" s="253"/>
      <c r="O114" s="253">
        <v>1318</v>
      </c>
      <c r="P114" s="253">
        <v>1270</v>
      </c>
      <c r="Q114" s="253">
        <v>2588</v>
      </c>
      <c r="R114" s="253"/>
      <c r="S114" s="253">
        <v>1408</v>
      </c>
      <c r="T114" s="253">
        <v>1248</v>
      </c>
      <c r="U114" s="253">
        <v>2656</v>
      </c>
      <c r="V114" s="253"/>
      <c r="W114" s="253">
        <v>1551</v>
      </c>
      <c r="X114" s="253">
        <v>1455</v>
      </c>
      <c r="Y114" s="253">
        <v>3006</v>
      </c>
      <c r="Z114" s="253"/>
      <c r="AA114" s="253">
        <v>1677</v>
      </c>
      <c r="AB114" s="253">
        <v>1486</v>
      </c>
      <c r="AC114" s="253">
        <v>3163</v>
      </c>
    </row>
    <row r="115" spans="1:29" x14ac:dyDescent="0.25">
      <c r="A115" s="254" t="s">
        <v>632</v>
      </c>
      <c r="B115" s="252" t="s">
        <v>5988</v>
      </c>
      <c r="C115" s="253">
        <v>1866</v>
      </c>
      <c r="D115" s="253">
        <v>1867</v>
      </c>
      <c r="E115" s="253">
        <v>3733</v>
      </c>
      <c r="F115" s="253"/>
      <c r="G115" s="253">
        <v>1767</v>
      </c>
      <c r="H115" s="253">
        <v>1624</v>
      </c>
      <c r="I115" s="253">
        <v>3391</v>
      </c>
      <c r="J115" s="253"/>
      <c r="K115" s="253">
        <v>1559</v>
      </c>
      <c r="L115" s="253">
        <v>1549</v>
      </c>
      <c r="M115" s="253">
        <v>3108</v>
      </c>
      <c r="N115" s="253"/>
      <c r="O115" s="253">
        <v>1353</v>
      </c>
      <c r="P115" s="253">
        <v>1380</v>
      </c>
      <c r="Q115" s="253">
        <v>2733</v>
      </c>
      <c r="R115" s="253"/>
      <c r="S115" s="253">
        <v>1312</v>
      </c>
      <c r="T115" s="253">
        <v>1267</v>
      </c>
      <c r="U115" s="253">
        <v>2579</v>
      </c>
      <c r="V115" s="253"/>
      <c r="W115" s="253">
        <v>1403</v>
      </c>
      <c r="X115" s="253">
        <v>1245</v>
      </c>
      <c r="Y115" s="253">
        <v>2648</v>
      </c>
      <c r="Z115" s="253"/>
      <c r="AA115" s="253">
        <v>1544</v>
      </c>
      <c r="AB115" s="253">
        <v>1451</v>
      </c>
      <c r="AC115" s="253">
        <v>2995</v>
      </c>
    </row>
    <row r="116" spans="1:29" x14ac:dyDescent="0.25">
      <c r="A116" s="254" t="s">
        <v>632</v>
      </c>
      <c r="B116" s="252" t="s">
        <v>5989</v>
      </c>
      <c r="C116" s="253">
        <v>2111</v>
      </c>
      <c r="D116" s="253">
        <v>1977</v>
      </c>
      <c r="E116" s="253">
        <v>4088</v>
      </c>
      <c r="F116" s="253"/>
      <c r="G116" s="253">
        <v>1839</v>
      </c>
      <c r="H116" s="253">
        <v>1856</v>
      </c>
      <c r="I116" s="253">
        <v>3695</v>
      </c>
      <c r="J116" s="253"/>
      <c r="K116" s="253">
        <v>1745</v>
      </c>
      <c r="L116" s="253">
        <v>1616</v>
      </c>
      <c r="M116" s="253">
        <v>3361</v>
      </c>
      <c r="N116" s="253"/>
      <c r="O116" s="253">
        <v>1543</v>
      </c>
      <c r="P116" s="253">
        <v>1543</v>
      </c>
      <c r="Q116" s="253">
        <v>3086</v>
      </c>
      <c r="R116" s="253"/>
      <c r="S116" s="253">
        <v>1341</v>
      </c>
      <c r="T116" s="253">
        <v>1376</v>
      </c>
      <c r="U116" s="253">
        <v>2717</v>
      </c>
      <c r="V116" s="253"/>
      <c r="W116" s="253">
        <v>1302</v>
      </c>
      <c r="X116" s="253">
        <v>1264</v>
      </c>
      <c r="Y116" s="253">
        <v>2566</v>
      </c>
      <c r="Z116" s="253"/>
      <c r="AA116" s="253">
        <v>1392</v>
      </c>
      <c r="AB116" s="253">
        <v>1243</v>
      </c>
      <c r="AC116" s="253">
        <v>2635</v>
      </c>
    </row>
    <row r="117" spans="1:29" x14ac:dyDescent="0.25">
      <c r="A117" s="254" t="s">
        <v>632</v>
      </c>
      <c r="B117" s="252" t="s">
        <v>5990</v>
      </c>
      <c r="C117" s="253">
        <v>1791</v>
      </c>
      <c r="D117" s="253">
        <v>1823</v>
      </c>
      <c r="E117" s="253">
        <v>3614</v>
      </c>
      <c r="F117" s="253"/>
      <c r="G117" s="253">
        <v>2037</v>
      </c>
      <c r="H117" s="253">
        <v>1927</v>
      </c>
      <c r="I117" s="253">
        <v>3964</v>
      </c>
      <c r="J117" s="253"/>
      <c r="K117" s="253">
        <v>1780</v>
      </c>
      <c r="L117" s="253">
        <v>1812</v>
      </c>
      <c r="M117" s="253">
        <v>3592</v>
      </c>
      <c r="N117" s="253"/>
      <c r="O117" s="253">
        <v>1693</v>
      </c>
      <c r="P117" s="253">
        <v>1580</v>
      </c>
      <c r="Q117" s="253">
        <v>3273</v>
      </c>
      <c r="R117" s="253"/>
      <c r="S117" s="253">
        <v>1499</v>
      </c>
      <c r="T117" s="253">
        <v>1510</v>
      </c>
      <c r="U117" s="253">
        <v>3009</v>
      </c>
      <c r="V117" s="253"/>
      <c r="W117" s="253">
        <v>1306</v>
      </c>
      <c r="X117" s="253">
        <v>1348</v>
      </c>
      <c r="Y117" s="253">
        <v>2654</v>
      </c>
      <c r="Z117" s="253"/>
      <c r="AA117" s="253">
        <v>1270</v>
      </c>
      <c r="AB117" s="253">
        <v>1239</v>
      </c>
      <c r="AC117" s="253">
        <v>2509</v>
      </c>
    </row>
    <row r="118" spans="1:29" x14ac:dyDescent="0.25">
      <c r="A118" s="254" t="s">
        <v>632</v>
      </c>
      <c r="B118" s="252" t="s">
        <v>5991</v>
      </c>
      <c r="C118" s="253">
        <v>1586</v>
      </c>
      <c r="D118" s="253">
        <v>1610</v>
      </c>
      <c r="E118" s="253">
        <v>3196</v>
      </c>
      <c r="F118" s="253"/>
      <c r="G118" s="253">
        <v>1793</v>
      </c>
      <c r="H118" s="253">
        <v>1869</v>
      </c>
      <c r="I118" s="253">
        <v>3662</v>
      </c>
      <c r="J118" s="253"/>
      <c r="K118" s="253">
        <v>2044</v>
      </c>
      <c r="L118" s="253">
        <v>1978</v>
      </c>
      <c r="M118" s="253">
        <v>4022</v>
      </c>
      <c r="N118" s="253"/>
      <c r="O118" s="253">
        <v>1788</v>
      </c>
      <c r="P118" s="253">
        <v>1860</v>
      </c>
      <c r="Q118" s="253">
        <v>3648</v>
      </c>
      <c r="R118" s="253"/>
      <c r="S118" s="253">
        <v>1702</v>
      </c>
      <c r="T118" s="253">
        <v>1621</v>
      </c>
      <c r="U118" s="253">
        <v>3323</v>
      </c>
      <c r="V118" s="253"/>
      <c r="W118" s="253">
        <v>1506</v>
      </c>
      <c r="X118" s="253">
        <v>1547</v>
      </c>
      <c r="Y118" s="253">
        <v>3053</v>
      </c>
      <c r="Z118" s="253"/>
      <c r="AA118" s="253">
        <v>1311</v>
      </c>
      <c r="AB118" s="253">
        <v>1378</v>
      </c>
      <c r="AC118" s="253">
        <v>2689</v>
      </c>
    </row>
    <row r="119" spans="1:29" x14ac:dyDescent="0.25">
      <c r="A119" s="254" t="s">
        <v>632</v>
      </c>
      <c r="B119" s="252" t="s">
        <v>5992</v>
      </c>
      <c r="C119" s="253">
        <v>1359</v>
      </c>
      <c r="D119" s="253">
        <v>1459</v>
      </c>
      <c r="E119" s="253">
        <v>2818</v>
      </c>
      <c r="F119" s="253"/>
      <c r="G119" s="253">
        <v>1475</v>
      </c>
      <c r="H119" s="253">
        <v>1535</v>
      </c>
      <c r="I119" s="253">
        <v>3010</v>
      </c>
      <c r="J119" s="253"/>
      <c r="K119" s="253">
        <v>1676</v>
      </c>
      <c r="L119" s="253">
        <v>1789</v>
      </c>
      <c r="M119" s="253">
        <v>3465</v>
      </c>
      <c r="N119" s="253"/>
      <c r="O119" s="253">
        <v>1919</v>
      </c>
      <c r="P119" s="253">
        <v>1900</v>
      </c>
      <c r="Q119" s="253">
        <v>3819</v>
      </c>
      <c r="R119" s="253"/>
      <c r="S119" s="253">
        <v>1686</v>
      </c>
      <c r="T119" s="253">
        <v>1792</v>
      </c>
      <c r="U119" s="253">
        <v>3478</v>
      </c>
      <c r="V119" s="253"/>
      <c r="W119" s="253">
        <v>1610</v>
      </c>
      <c r="X119" s="253">
        <v>1565</v>
      </c>
      <c r="Y119" s="253">
        <v>3175</v>
      </c>
      <c r="Z119" s="253"/>
      <c r="AA119" s="253">
        <v>1430</v>
      </c>
      <c r="AB119" s="253">
        <v>1498</v>
      </c>
      <c r="AC119" s="253">
        <v>2928</v>
      </c>
    </row>
    <row r="120" spans="1:29" x14ac:dyDescent="0.25">
      <c r="A120" s="254" t="s">
        <v>632</v>
      </c>
      <c r="B120" s="252" t="s">
        <v>5993</v>
      </c>
      <c r="C120" s="253">
        <v>1069</v>
      </c>
      <c r="D120" s="253">
        <v>1239</v>
      </c>
      <c r="E120" s="253">
        <v>2308</v>
      </c>
      <c r="F120" s="253"/>
      <c r="G120" s="253">
        <v>1211</v>
      </c>
      <c r="H120" s="253">
        <v>1352</v>
      </c>
      <c r="I120" s="253">
        <v>2563</v>
      </c>
      <c r="J120" s="253"/>
      <c r="K120" s="253">
        <v>1322</v>
      </c>
      <c r="L120" s="253">
        <v>1430</v>
      </c>
      <c r="M120" s="253">
        <v>2752</v>
      </c>
      <c r="N120" s="253"/>
      <c r="O120" s="253">
        <v>1511</v>
      </c>
      <c r="P120" s="253">
        <v>1674</v>
      </c>
      <c r="Q120" s="253">
        <v>3185</v>
      </c>
      <c r="R120" s="253"/>
      <c r="S120" s="253">
        <v>1739</v>
      </c>
      <c r="T120" s="253">
        <v>1784</v>
      </c>
      <c r="U120" s="253">
        <v>3523</v>
      </c>
      <c r="V120" s="253"/>
      <c r="W120" s="253">
        <v>1534</v>
      </c>
      <c r="X120" s="253">
        <v>1689</v>
      </c>
      <c r="Y120" s="253">
        <v>3223</v>
      </c>
      <c r="Z120" s="253"/>
      <c r="AA120" s="253">
        <v>1471</v>
      </c>
      <c r="AB120" s="253">
        <v>1480</v>
      </c>
      <c r="AC120" s="253">
        <v>2951</v>
      </c>
    </row>
    <row r="121" spans="1:29" x14ac:dyDescent="0.25">
      <c r="A121" s="254" t="s">
        <v>632</v>
      </c>
      <c r="B121" s="252" t="s">
        <v>5994</v>
      </c>
      <c r="C121" s="253">
        <v>772</v>
      </c>
      <c r="D121" s="253">
        <v>989</v>
      </c>
      <c r="E121" s="253">
        <v>1761</v>
      </c>
      <c r="F121" s="253"/>
      <c r="G121" s="253">
        <v>878</v>
      </c>
      <c r="H121" s="253">
        <v>1082</v>
      </c>
      <c r="I121" s="253">
        <v>1960</v>
      </c>
      <c r="J121" s="253"/>
      <c r="K121" s="253">
        <v>1002</v>
      </c>
      <c r="L121" s="253">
        <v>1188</v>
      </c>
      <c r="M121" s="253">
        <v>2190</v>
      </c>
      <c r="N121" s="253"/>
      <c r="O121" s="253">
        <v>1102</v>
      </c>
      <c r="P121" s="253">
        <v>1262</v>
      </c>
      <c r="Q121" s="253">
        <v>2364</v>
      </c>
      <c r="R121" s="253"/>
      <c r="S121" s="253">
        <v>1267</v>
      </c>
      <c r="T121" s="253">
        <v>1484</v>
      </c>
      <c r="U121" s="253">
        <v>2751</v>
      </c>
      <c r="V121" s="253"/>
      <c r="W121" s="253">
        <v>1465</v>
      </c>
      <c r="X121" s="253">
        <v>1589</v>
      </c>
      <c r="Y121" s="253">
        <v>3054</v>
      </c>
      <c r="Z121" s="253"/>
      <c r="AA121" s="253">
        <v>1300</v>
      </c>
      <c r="AB121" s="253">
        <v>1509</v>
      </c>
      <c r="AC121" s="253">
        <v>2809</v>
      </c>
    </row>
    <row r="122" spans="1:29" x14ac:dyDescent="0.25">
      <c r="A122" s="254" t="s">
        <v>632</v>
      </c>
      <c r="B122" s="252" t="s">
        <v>5995</v>
      </c>
      <c r="C122" s="253">
        <v>583</v>
      </c>
      <c r="D122" s="253">
        <v>818</v>
      </c>
      <c r="E122" s="253">
        <v>1401</v>
      </c>
      <c r="F122" s="253"/>
      <c r="G122" s="253">
        <v>570</v>
      </c>
      <c r="H122" s="253">
        <v>801</v>
      </c>
      <c r="I122" s="253">
        <v>1371</v>
      </c>
      <c r="J122" s="253"/>
      <c r="K122" s="253">
        <v>656</v>
      </c>
      <c r="L122" s="253">
        <v>883</v>
      </c>
      <c r="M122" s="253">
        <v>1539</v>
      </c>
      <c r="N122" s="253"/>
      <c r="O122" s="253">
        <v>755</v>
      </c>
      <c r="P122" s="253">
        <v>977</v>
      </c>
      <c r="Q122" s="253">
        <v>1732</v>
      </c>
      <c r="R122" s="253"/>
      <c r="S122" s="253">
        <v>838</v>
      </c>
      <c r="T122" s="253">
        <v>1045</v>
      </c>
      <c r="U122" s="253">
        <v>1883</v>
      </c>
      <c r="V122" s="253"/>
      <c r="W122" s="253">
        <v>971</v>
      </c>
      <c r="X122" s="253">
        <v>1237</v>
      </c>
      <c r="Y122" s="253">
        <v>2208</v>
      </c>
      <c r="Z122" s="253"/>
      <c r="AA122" s="253">
        <v>1132</v>
      </c>
      <c r="AB122" s="253">
        <v>1331</v>
      </c>
      <c r="AC122" s="253">
        <v>2463</v>
      </c>
    </row>
    <row r="123" spans="1:29" x14ac:dyDescent="0.25">
      <c r="A123" s="254" t="s">
        <v>632</v>
      </c>
      <c r="B123" s="252" t="s">
        <v>5996</v>
      </c>
      <c r="C123" s="253">
        <v>408</v>
      </c>
      <c r="D123" s="253">
        <v>811</v>
      </c>
      <c r="E123" s="253">
        <v>1219</v>
      </c>
      <c r="F123" s="253"/>
      <c r="G123" s="253">
        <v>507</v>
      </c>
      <c r="H123" s="253">
        <v>925</v>
      </c>
      <c r="I123" s="253">
        <v>1432</v>
      </c>
      <c r="J123" s="253"/>
      <c r="K123" s="253">
        <v>559</v>
      </c>
      <c r="L123" s="253">
        <v>992</v>
      </c>
      <c r="M123" s="253">
        <v>1551</v>
      </c>
      <c r="N123" s="253"/>
      <c r="O123" s="253">
        <v>638</v>
      </c>
      <c r="P123" s="253">
        <v>1092</v>
      </c>
      <c r="Q123" s="253">
        <v>1730</v>
      </c>
      <c r="R123" s="253"/>
      <c r="S123" s="253">
        <v>742</v>
      </c>
      <c r="T123" s="253">
        <v>1218</v>
      </c>
      <c r="U123" s="253">
        <v>1960</v>
      </c>
      <c r="V123" s="253"/>
      <c r="W123" s="253">
        <v>850</v>
      </c>
      <c r="X123" s="253">
        <v>1347</v>
      </c>
      <c r="Y123" s="253">
        <v>2197</v>
      </c>
      <c r="Z123" s="253"/>
      <c r="AA123" s="253">
        <v>991</v>
      </c>
      <c r="AB123" s="253">
        <v>1553</v>
      </c>
      <c r="AC123" s="253">
        <v>2544</v>
      </c>
    </row>
    <row r="124" spans="1:29" x14ac:dyDescent="0.25">
      <c r="A124" s="254" t="s">
        <v>632</v>
      </c>
      <c r="B124" t="s">
        <v>5978</v>
      </c>
      <c r="C124" s="253">
        <v>24697</v>
      </c>
      <c r="D124" s="253">
        <v>25040</v>
      </c>
      <c r="E124" s="253">
        <v>49737</v>
      </c>
      <c r="F124" s="253"/>
      <c r="G124" s="253">
        <v>24843</v>
      </c>
      <c r="H124" s="253">
        <v>25069</v>
      </c>
      <c r="I124" s="253">
        <v>49912</v>
      </c>
      <c r="J124" s="253"/>
      <c r="K124" s="253">
        <v>24966</v>
      </c>
      <c r="L124" s="253">
        <v>25096</v>
      </c>
      <c r="M124" s="253">
        <v>50062</v>
      </c>
      <c r="N124" s="253"/>
      <c r="O124" s="253">
        <v>25042</v>
      </c>
      <c r="P124" s="253">
        <v>25105</v>
      </c>
      <c r="Q124" s="253">
        <v>50147</v>
      </c>
      <c r="R124" s="253"/>
      <c r="S124" s="253">
        <v>25015</v>
      </c>
      <c r="T124" s="253">
        <v>25010</v>
      </c>
      <c r="U124" s="253">
        <v>50025</v>
      </c>
      <c r="V124" s="253"/>
      <c r="W124" s="253">
        <v>24804</v>
      </c>
      <c r="X124" s="253">
        <v>24758</v>
      </c>
      <c r="Y124" s="253">
        <v>49562</v>
      </c>
      <c r="Z124" s="253"/>
      <c r="AA124" s="253">
        <v>24442</v>
      </c>
      <c r="AB124" s="253">
        <v>24337</v>
      </c>
      <c r="AC124" s="253">
        <v>48779</v>
      </c>
    </row>
    <row r="125" spans="1:29" x14ac:dyDescent="0.25">
      <c r="A125" s="254"/>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row>
    <row r="126" spans="1:29" x14ac:dyDescent="0.25">
      <c r="A126" s="254" t="s">
        <v>707</v>
      </c>
      <c r="B126" s="252" t="s">
        <v>5979</v>
      </c>
      <c r="C126" s="253">
        <v>12988</v>
      </c>
      <c r="D126" s="253">
        <v>12277</v>
      </c>
      <c r="E126" s="253">
        <v>25265</v>
      </c>
      <c r="F126" s="253"/>
      <c r="G126" s="253">
        <v>12829</v>
      </c>
      <c r="H126" s="253">
        <v>12186</v>
      </c>
      <c r="I126" s="253">
        <v>25015</v>
      </c>
      <c r="J126" s="253"/>
      <c r="K126" s="253">
        <v>14031</v>
      </c>
      <c r="L126" s="253">
        <v>13338</v>
      </c>
      <c r="M126" s="253">
        <v>27369</v>
      </c>
      <c r="N126" s="253"/>
      <c r="O126" s="253">
        <v>14999</v>
      </c>
      <c r="P126" s="253">
        <v>14272</v>
      </c>
      <c r="Q126" s="253">
        <v>29271</v>
      </c>
      <c r="R126" s="253"/>
      <c r="S126" s="253">
        <v>15459</v>
      </c>
      <c r="T126" s="253">
        <v>14725</v>
      </c>
      <c r="U126" s="253">
        <v>30184</v>
      </c>
      <c r="V126" s="253"/>
      <c r="W126" s="253">
        <v>15449</v>
      </c>
      <c r="X126" s="253">
        <v>14728</v>
      </c>
      <c r="Y126" s="253">
        <v>30177</v>
      </c>
      <c r="Z126" s="253"/>
      <c r="AA126" s="253">
        <v>15357</v>
      </c>
      <c r="AB126" s="253">
        <v>14653</v>
      </c>
      <c r="AC126" s="253">
        <v>30010</v>
      </c>
    </row>
    <row r="127" spans="1:29" x14ac:dyDescent="0.25">
      <c r="A127" s="254" t="s">
        <v>707</v>
      </c>
      <c r="B127" s="252" t="s">
        <v>5980</v>
      </c>
      <c r="C127" s="253">
        <v>13654</v>
      </c>
      <c r="D127" s="253">
        <v>13284</v>
      </c>
      <c r="E127" s="253">
        <v>26938</v>
      </c>
      <c r="F127" s="253"/>
      <c r="G127" s="253">
        <v>13428</v>
      </c>
      <c r="H127" s="253">
        <v>12596</v>
      </c>
      <c r="I127" s="253">
        <v>26024</v>
      </c>
      <c r="J127" s="253"/>
      <c r="K127" s="253">
        <v>13251</v>
      </c>
      <c r="L127" s="253">
        <v>12492</v>
      </c>
      <c r="M127" s="253">
        <v>25743</v>
      </c>
      <c r="N127" s="253"/>
      <c r="O127" s="253">
        <v>14453</v>
      </c>
      <c r="P127" s="253">
        <v>13646</v>
      </c>
      <c r="Q127" s="253">
        <v>28099</v>
      </c>
      <c r="R127" s="253"/>
      <c r="S127" s="253">
        <v>15404</v>
      </c>
      <c r="T127" s="253">
        <v>14567</v>
      </c>
      <c r="U127" s="253">
        <v>29971</v>
      </c>
      <c r="V127" s="253"/>
      <c r="W127" s="253">
        <v>15821</v>
      </c>
      <c r="X127" s="253">
        <v>14988</v>
      </c>
      <c r="Y127" s="253">
        <v>30809</v>
      </c>
      <c r="Z127" s="253"/>
      <c r="AA127" s="253">
        <v>15748</v>
      </c>
      <c r="AB127" s="253">
        <v>14939</v>
      </c>
      <c r="AC127" s="253">
        <v>30687</v>
      </c>
    </row>
    <row r="128" spans="1:29" x14ac:dyDescent="0.25">
      <c r="A128" s="254" t="s">
        <v>707</v>
      </c>
      <c r="B128" s="252" t="s">
        <v>5981</v>
      </c>
      <c r="C128" s="253">
        <v>14382</v>
      </c>
      <c r="D128" s="253">
        <v>13444</v>
      </c>
      <c r="E128" s="253">
        <v>27826</v>
      </c>
      <c r="F128" s="253"/>
      <c r="G128" s="253">
        <v>14050</v>
      </c>
      <c r="H128" s="253">
        <v>13615</v>
      </c>
      <c r="I128" s="253">
        <v>27665</v>
      </c>
      <c r="J128" s="253"/>
      <c r="K128" s="253">
        <v>13775</v>
      </c>
      <c r="L128" s="253">
        <v>12881</v>
      </c>
      <c r="M128" s="253">
        <v>26656</v>
      </c>
      <c r="N128" s="253"/>
      <c r="O128" s="253">
        <v>13582</v>
      </c>
      <c r="P128" s="253">
        <v>12772</v>
      </c>
      <c r="Q128" s="253">
        <v>26354</v>
      </c>
      <c r="R128" s="253"/>
      <c r="S128" s="253">
        <v>14769</v>
      </c>
      <c r="T128" s="253">
        <v>13920</v>
      </c>
      <c r="U128" s="253">
        <v>28689</v>
      </c>
      <c r="V128" s="253"/>
      <c r="W128" s="253">
        <v>15685</v>
      </c>
      <c r="X128" s="253">
        <v>14821</v>
      </c>
      <c r="Y128" s="253">
        <v>30506</v>
      </c>
      <c r="Z128" s="253"/>
      <c r="AA128" s="253">
        <v>16043</v>
      </c>
      <c r="AB128" s="253">
        <v>15197</v>
      </c>
      <c r="AC128" s="253">
        <v>31240</v>
      </c>
    </row>
    <row r="129" spans="1:29" x14ac:dyDescent="0.25">
      <c r="A129" s="254" t="s">
        <v>707</v>
      </c>
      <c r="B129" s="252" t="s">
        <v>5982</v>
      </c>
      <c r="C129" s="253">
        <v>16213</v>
      </c>
      <c r="D129" s="253">
        <v>15488</v>
      </c>
      <c r="E129" s="253">
        <v>31701</v>
      </c>
      <c r="F129" s="253"/>
      <c r="G129" s="253">
        <v>16741</v>
      </c>
      <c r="H129" s="253">
        <v>16321</v>
      </c>
      <c r="I129" s="253">
        <v>33062</v>
      </c>
      <c r="J129" s="253"/>
      <c r="K129" s="253">
        <v>16376</v>
      </c>
      <c r="L129" s="253">
        <v>16485</v>
      </c>
      <c r="M129" s="253">
        <v>32861</v>
      </c>
      <c r="N129" s="253"/>
      <c r="O129" s="253">
        <v>16078</v>
      </c>
      <c r="P129" s="253">
        <v>15722</v>
      </c>
      <c r="Q129" s="253">
        <v>31800</v>
      </c>
      <c r="R129" s="253"/>
      <c r="S129" s="253">
        <v>15885</v>
      </c>
      <c r="T129" s="253">
        <v>15623</v>
      </c>
      <c r="U129" s="253">
        <v>31508</v>
      </c>
      <c r="V129" s="253"/>
      <c r="W129" s="253">
        <v>17069</v>
      </c>
      <c r="X129" s="253">
        <v>16783</v>
      </c>
      <c r="Y129" s="253">
        <v>33852</v>
      </c>
      <c r="Z129" s="253"/>
      <c r="AA129" s="253">
        <v>17952</v>
      </c>
      <c r="AB129" s="253">
        <v>17671</v>
      </c>
      <c r="AC129" s="253">
        <v>35623</v>
      </c>
    </row>
    <row r="130" spans="1:29" x14ac:dyDescent="0.25">
      <c r="A130" s="254" t="s">
        <v>707</v>
      </c>
      <c r="B130" s="252" t="s">
        <v>5983</v>
      </c>
      <c r="C130" s="253">
        <v>13724</v>
      </c>
      <c r="D130" s="253">
        <v>13726</v>
      </c>
      <c r="E130" s="253">
        <v>27450</v>
      </c>
      <c r="F130" s="253"/>
      <c r="G130" s="253">
        <v>16510</v>
      </c>
      <c r="H130" s="253">
        <v>15600</v>
      </c>
      <c r="I130" s="253">
        <v>32110</v>
      </c>
      <c r="J130" s="253"/>
      <c r="K130" s="253">
        <v>16951</v>
      </c>
      <c r="L130" s="253">
        <v>16309</v>
      </c>
      <c r="M130" s="253">
        <v>33260</v>
      </c>
      <c r="N130" s="253"/>
      <c r="O130" s="253">
        <v>16597</v>
      </c>
      <c r="P130" s="253">
        <v>16500</v>
      </c>
      <c r="Q130" s="253">
        <v>33097</v>
      </c>
      <c r="R130" s="253"/>
      <c r="S130" s="253">
        <v>16298</v>
      </c>
      <c r="T130" s="253">
        <v>15751</v>
      </c>
      <c r="U130" s="253">
        <v>32049</v>
      </c>
      <c r="V130" s="253"/>
      <c r="W130" s="253">
        <v>16094</v>
      </c>
      <c r="X130" s="253">
        <v>15658</v>
      </c>
      <c r="Y130" s="253">
        <v>31752</v>
      </c>
      <c r="Z130" s="253"/>
      <c r="AA130" s="253">
        <v>17281</v>
      </c>
      <c r="AB130" s="253">
        <v>16827</v>
      </c>
      <c r="AC130" s="253">
        <v>34108</v>
      </c>
    </row>
    <row r="131" spans="1:29" x14ac:dyDescent="0.25">
      <c r="A131" s="254" t="s">
        <v>707</v>
      </c>
      <c r="B131" s="252" t="s">
        <v>5984</v>
      </c>
      <c r="C131" s="253">
        <v>11624</v>
      </c>
      <c r="D131" s="253">
        <v>11691</v>
      </c>
      <c r="E131" s="253">
        <v>23315</v>
      </c>
      <c r="F131" s="253"/>
      <c r="G131" s="253">
        <v>13235</v>
      </c>
      <c r="H131" s="253">
        <v>12733</v>
      </c>
      <c r="I131" s="253">
        <v>25968</v>
      </c>
      <c r="J131" s="253"/>
      <c r="K131" s="253">
        <v>15960</v>
      </c>
      <c r="L131" s="253">
        <v>14497</v>
      </c>
      <c r="M131" s="253">
        <v>30457</v>
      </c>
      <c r="N131" s="253"/>
      <c r="O131" s="253">
        <v>16390</v>
      </c>
      <c r="P131" s="253">
        <v>15217</v>
      </c>
      <c r="Q131" s="253">
        <v>31607</v>
      </c>
      <c r="R131" s="253"/>
      <c r="S131" s="253">
        <v>15994</v>
      </c>
      <c r="T131" s="253">
        <v>15403</v>
      </c>
      <c r="U131" s="253">
        <v>31397</v>
      </c>
      <c r="V131" s="253"/>
      <c r="W131" s="253">
        <v>15635</v>
      </c>
      <c r="X131" s="253">
        <v>14619</v>
      </c>
      <c r="Y131" s="253">
        <v>30254</v>
      </c>
      <c r="Z131" s="253"/>
      <c r="AA131" s="253">
        <v>15341</v>
      </c>
      <c r="AB131" s="253">
        <v>14464</v>
      </c>
      <c r="AC131" s="253">
        <v>29805</v>
      </c>
    </row>
    <row r="132" spans="1:29" x14ac:dyDescent="0.25">
      <c r="A132" s="254" t="s">
        <v>707</v>
      </c>
      <c r="B132" s="252" t="s">
        <v>5985</v>
      </c>
      <c r="C132" s="253">
        <v>11381</v>
      </c>
      <c r="D132" s="253">
        <v>11604</v>
      </c>
      <c r="E132" s="253">
        <v>22985</v>
      </c>
      <c r="F132" s="253"/>
      <c r="G132" s="253">
        <v>11990</v>
      </c>
      <c r="H132" s="253">
        <v>12016</v>
      </c>
      <c r="I132" s="253">
        <v>24006</v>
      </c>
      <c r="J132" s="253"/>
      <c r="K132" s="253">
        <v>13616</v>
      </c>
      <c r="L132" s="253">
        <v>13071</v>
      </c>
      <c r="M132" s="253">
        <v>26687</v>
      </c>
      <c r="N132" s="253"/>
      <c r="O132" s="253">
        <v>16356</v>
      </c>
      <c r="P132" s="253">
        <v>14851</v>
      </c>
      <c r="Q132" s="253">
        <v>31207</v>
      </c>
      <c r="R132" s="253"/>
      <c r="S132" s="253">
        <v>16781</v>
      </c>
      <c r="T132" s="253">
        <v>15583</v>
      </c>
      <c r="U132" s="253">
        <v>32364</v>
      </c>
      <c r="V132" s="253"/>
      <c r="W132" s="253">
        <v>16365</v>
      </c>
      <c r="X132" s="253">
        <v>15769</v>
      </c>
      <c r="Y132" s="253">
        <v>32134</v>
      </c>
      <c r="Z132" s="253"/>
      <c r="AA132" s="253">
        <v>15977</v>
      </c>
      <c r="AB132" s="253">
        <v>14971</v>
      </c>
      <c r="AC132" s="253">
        <v>30948</v>
      </c>
    </row>
    <row r="133" spans="1:29" x14ac:dyDescent="0.25">
      <c r="A133" s="254" t="s">
        <v>707</v>
      </c>
      <c r="B133" s="252" t="s">
        <v>5986</v>
      </c>
      <c r="C133" s="253">
        <v>12275</v>
      </c>
      <c r="D133" s="253">
        <v>12742</v>
      </c>
      <c r="E133" s="253">
        <v>25017</v>
      </c>
      <c r="F133" s="253"/>
      <c r="G133" s="253">
        <v>11623</v>
      </c>
      <c r="H133" s="253">
        <v>11790</v>
      </c>
      <c r="I133" s="253">
        <v>23413</v>
      </c>
      <c r="J133" s="253"/>
      <c r="K133" s="253">
        <v>12232</v>
      </c>
      <c r="L133" s="253">
        <v>12210</v>
      </c>
      <c r="M133" s="253">
        <v>24442</v>
      </c>
      <c r="N133" s="253"/>
      <c r="O133" s="253">
        <v>13874</v>
      </c>
      <c r="P133" s="253">
        <v>13273</v>
      </c>
      <c r="Q133" s="253">
        <v>27147</v>
      </c>
      <c r="R133" s="253"/>
      <c r="S133" s="253">
        <v>16619</v>
      </c>
      <c r="T133" s="253">
        <v>15053</v>
      </c>
      <c r="U133" s="253">
        <v>31672</v>
      </c>
      <c r="V133" s="253"/>
      <c r="W133" s="253">
        <v>17021</v>
      </c>
      <c r="X133" s="253">
        <v>15774</v>
      </c>
      <c r="Y133" s="253">
        <v>32795</v>
      </c>
      <c r="Z133" s="253"/>
      <c r="AA133" s="253">
        <v>16573</v>
      </c>
      <c r="AB133" s="253">
        <v>15942</v>
      </c>
      <c r="AC133" s="253">
        <v>32515</v>
      </c>
    </row>
    <row r="134" spans="1:29" x14ac:dyDescent="0.25">
      <c r="A134" s="254" t="s">
        <v>707</v>
      </c>
      <c r="B134" s="252" t="s">
        <v>5987</v>
      </c>
      <c r="C134" s="253">
        <v>14170</v>
      </c>
      <c r="D134" s="253">
        <v>14541</v>
      </c>
      <c r="E134" s="253">
        <v>28711</v>
      </c>
      <c r="F134" s="253"/>
      <c r="G134" s="253">
        <v>12381</v>
      </c>
      <c r="H134" s="253">
        <v>12807</v>
      </c>
      <c r="I134" s="253">
        <v>25188</v>
      </c>
      <c r="J134" s="253"/>
      <c r="K134" s="253">
        <v>11729</v>
      </c>
      <c r="L134" s="253">
        <v>11860</v>
      </c>
      <c r="M134" s="253">
        <v>23589</v>
      </c>
      <c r="N134" s="253"/>
      <c r="O134" s="253">
        <v>12347</v>
      </c>
      <c r="P134" s="253">
        <v>12290</v>
      </c>
      <c r="Q134" s="253">
        <v>24637</v>
      </c>
      <c r="R134" s="253"/>
      <c r="S134" s="253">
        <v>13992</v>
      </c>
      <c r="T134" s="253">
        <v>13355</v>
      </c>
      <c r="U134" s="253">
        <v>27347</v>
      </c>
      <c r="V134" s="253"/>
      <c r="W134" s="253">
        <v>16724</v>
      </c>
      <c r="X134" s="253">
        <v>15120</v>
      </c>
      <c r="Y134" s="253">
        <v>31844</v>
      </c>
      <c r="Z134" s="253"/>
      <c r="AA134" s="253">
        <v>17115</v>
      </c>
      <c r="AB134" s="253">
        <v>15831</v>
      </c>
      <c r="AC134" s="253">
        <v>32946</v>
      </c>
    </row>
    <row r="135" spans="1:29" x14ac:dyDescent="0.25">
      <c r="A135" s="254" t="s">
        <v>707</v>
      </c>
      <c r="B135" s="252" t="s">
        <v>5988</v>
      </c>
      <c r="C135" s="253">
        <v>15798</v>
      </c>
      <c r="D135" s="253">
        <v>16124</v>
      </c>
      <c r="E135" s="253">
        <v>31922</v>
      </c>
      <c r="F135" s="253"/>
      <c r="G135" s="253">
        <v>14028</v>
      </c>
      <c r="H135" s="253">
        <v>14429</v>
      </c>
      <c r="I135" s="253">
        <v>28457</v>
      </c>
      <c r="J135" s="253"/>
      <c r="K135" s="253">
        <v>12273</v>
      </c>
      <c r="L135" s="253">
        <v>12718</v>
      </c>
      <c r="M135" s="253">
        <v>24991</v>
      </c>
      <c r="N135" s="253"/>
      <c r="O135" s="253">
        <v>11650</v>
      </c>
      <c r="P135" s="253">
        <v>11796</v>
      </c>
      <c r="Q135" s="253">
        <v>23446</v>
      </c>
      <c r="R135" s="253"/>
      <c r="S135" s="253">
        <v>12278</v>
      </c>
      <c r="T135" s="253">
        <v>12235</v>
      </c>
      <c r="U135" s="253">
        <v>24513</v>
      </c>
      <c r="V135" s="253"/>
      <c r="W135" s="253">
        <v>13920</v>
      </c>
      <c r="X135" s="253">
        <v>13302</v>
      </c>
      <c r="Y135" s="253">
        <v>27222</v>
      </c>
      <c r="Z135" s="253"/>
      <c r="AA135" s="253">
        <v>16622</v>
      </c>
      <c r="AB135" s="253">
        <v>15048</v>
      </c>
      <c r="AC135" s="253">
        <v>31670</v>
      </c>
    </row>
    <row r="136" spans="1:29" x14ac:dyDescent="0.25">
      <c r="A136" s="254" t="s">
        <v>707</v>
      </c>
      <c r="B136" s="252" t="s">
        <v>5989</v>
      </c>
      <c r="C136" s="253">
        <v>15390</v>
      </c>
      <c r="D136" s="253">
        <v>15288</v>
      </c>
      <c r="E136" s="253">
        <v>30678</v>
      </c>
      <c r="F136" s="253"/>
      <c r="G136" s="253">
        <v>15554</v>
      </c>
      <c r="H136" s="253">
        <v>15975</v>
      </c>
      <c r="I136" s="253">
        <v>31529</v>
      </c>
      <c r="J136" s="253"/>
      <c r="K136" s="253">
        <v>13836</v>
      </c>
      <c r="L136" s="253">
        <v>14311</v>
      </c>
      <c r="M136" s="253">
        <v>28147</v>
      </c>
      <c r="N136" s="253"/>
      <c r="O136" s="253">
        <v>12133</v>
      </c>
      <c r="P136" s="253">
        <v>12634</v>
      </c>
      <c r="Q136" s="253">
        <v>24767</v>
      </c>
      <c r="R136" s="253"/>
      <c r="S136" s="253">
        <v>11540</v>
      </c>
      <c r="T136" s="253">
        <v>11736</v>
      </c>
      <c r="U136" s="253">
        <v>23276</v>
      </c>
      <c r="V136" s="253"/>
      <c r="W136" s="253">
        <v>12173</v>
      </c>
      <c r="X136" s="253">
        <v>12181</v>
      </c>
      <c r="Y136" s="253">
        <v>24354</v>
      </c>
      <c r="Z136" s="253"/>
      <c r="AA136" s="253">
        <v>13806</v>
      </c>
      <c r="AB136" s="253">
        <v>13247</v>
      </c>
      <c r="AC136" s="253">
        <v>27053</v>
      </c>
    </row>
    <row r="137" spans="1:29" x14ac:dyDescent="0.25">
      <c r="A137" s="254" t="s">
        <v>707</v>
      </c>
      <c r="B137" s="252" t="s">
        <v>5990</v>
      </c>
      <c r="C137" s="253">
        <v>13282</v>
      </c>
      <c r="D137" s="253">
        <v>13547</v>
      </c>
      <c r="E137" s="253">
        <v>26829</v>
      </c>
      <c r="F137" s="253"/>
      <c r="G137" s="253">
        <v>14736</v>
      </c>
      <c r="H137" s="253">
        <v>14817</v>
      </c>
      <c r="I137" s="253">
        <v>29553</v>
      </c>
      <c r="J137" s="253"/>
      <c r="K137" s="253">
        <v>14879</v>
      </c>
      <c r="L137" s="253">
        <v>15467</v>
      </c>
      <c r="M137" s="253">
        <v>30346</v>
      </c>
      <c r="N137" s="253"/>
      <c r="O137" s="253">
        <v>13247</v>
      </c>
      <c r="P137" s="253">
        <v>13859</v>
      </c>
      <c r="Q137" s="253">
        <v>27106</v>
      </c>
      <c r="R137" s="253"/>
      <c r="S137" s="253">
        <v>11619</v>
      </c>
      <c r="T137" s="253">
        <v>12235</v>
      </c>
      <c r="U137" s="253">
        <v>23854</v>
      </c>
      <c r="V137" s="253"/>
      <c r="W137" s="253">
        <v>11053</v>
      </c>
      <c r="X137" s="253">
        <v>11361</v>
      </c>
      <c r="Y137" s="253">
        <v>22414</v>
      </c>
      <c r="Z137" s="253"/>
      <c r="AA137" s="253">
        <v>11655</v>
      </c>
      <c r="AB137" s="253">
        <v>11774</v>
      </c>
      <c r="AC137" s="253">
        <v>23429</v>
      </c>
    </row>
    <row r="138" spans="1:29" x14ac:dyDescent="0.25">
      <c r="A138" s="254" t="s">
        <v>707</v>
      </c>
      <c r="B138" s="252" t="s">
        <v>5991</v>
      </c>
      <c r="C138" s="253">
        <v>11454</v>
      </c>
      <c r="D138" s="253">
        <v>11983</v>
      </c>
      <c r="E138" s="253">
        <v>23437</v>
      </c>
      <c r="F138" s="253"/>
      <c r="G138" s="253">
        <v>12636</v>
      </c>
      <c r="H138" s="253">
        <v>13164</v>
      </c>
      <c r="I138" s="253">
        <v>25800</v>
      </c>
      <c r="J138" s="253"/>
      <c r="K138" s="253">
        <v>14051</v>
      </c>
      <c r="L138" s="253">
        <v>14412</v>
      </c>
      <c r="M138" s="253">
        <v>28463</v>
      </c>
      <c r="N138" s="253"/>
      <c r="O138" s="253">
        <v>14230</v>
      </c>
      <c r="P138" s="253">
        <v>15073</v>
      </c>
      <c r="Q138" s="253">
        <v>29303</v>
      </c>
      <c r="R138" s="253"/>
      <c r="S138" s="253">
        <v>12701</v>
      </c>
      <c r="T138" s="253">
        <v>13530</v>
      </c>
      <c r="U138" s="253">
        <v>26231</v>
      </c>
      <c r="V138" s="253"/>
      <c r="W138" s="253">
        <v>11161</v>
      </c>
      <c r="X138" s="253">
        <v>11959</v>
      </c>
      <c r="Y138" s="253">
        <v>23120</v>
      </c>
      <c r="Z138" s="253"/>
      <c r="AA138" s="253">
        <v>10640</v>
      </c>
      <c r="AB138" s="253">
        <v>11118</v>
      </c>
      <c r="AC138" s="253">
        <v>21758</v>
      </c>
    </row>
    <row r="139" spans="1:29" x14ac:dyDescent="0.25">
      <c r="A139" s="254" t="s">
        <v>707</v>
      </c>
      <c r="B139" s="252" t="s">
        <v>5992</v>
      </c>
      <c r="C139" s="253">
        <v>7889</v>
      </c>
      <c r="D139" s="253">
        <v>8898</v>
      </c>
      <c r="E139" s="253">
        <v>16787</v>
      </c>
      <c r="F139" s="253"/>
      <c r="G139" s="253">
        <v>10594</v>
      </c>
      <c r="H139" s="253">
        <v>11364</v>
      </c>
      <c r="I139" s="253">
        <v>21958</v>
      </c>
      <c r="J139" s="253"/>
      <c r="K139" s="253">
        <v>11726</v>
      </c>
      <c r="L139" s="253">
        <v>12512</v>
      </c>
      <c r="M139" s="253">
        <v>24238</v>
      </c>
      <c r="N139" s="253"/>
      <c r="O139" s="253">
        <v>13089</v>
      </c>
      <c r="P139" s="253">
        <v>13733</v>
      </c>
      <c r="Q139" s="253">
        <v>26822</v>
      </c>
      <c r="R139" s="253"/>
      <c r="S139" s="253">
        <v>13300</v>
      </c>
      <c r="T139" s="253">
        <v>14395</v>
      </c>
      <c r="U139" s="253">
        <v>27695</v>
      </c>
      <c r="V139" s="253"/>
      <c r="W139" s="253">
        <v>11901</v>
      </c>
      <c r="X139" s="253">
        <v>12944</v>
      </c>
      <c r="Y139" s="253">
        <v>24845</v>
      </c>
      <c r="Z139" s="253"/>
      <c r="AA139" s="253">
        <v>10480</v>
      </c>
      <c r="AB139" s="253">
        <v>11454</v>
      </c>
      <c r="AC139" s="253">
        <v>21934</v>
      </c>
    </row>
    <row r="140" spans="1:29" x14ac:dyDescent="0.25">
      <c r="A140" s="254" t="s">
        <v>707</v>
      </c>
      <c r="B140" s="252" t="s">
        <v>5993</v>
      </c>
      <c r="C140" s="253">
        <v>5971</v>
      </c>
      <c r="D140" s="253">
        <v>6947</v>
      </c>
      <c r="E140" s="253">
        <v>12918</v>
      </c>
      <c r="F140" s="253"/>
      <c r="G140" s="253">
        <v>7031</v>
      </c>
      <c r="H140" s="253">
        <v>8251</v>
      </c>
      <c r="I140" s="253">
        <v>15282</v>
      </c>
      <c r="J140" s="253"/>
      <c r="K140" s="253">
        <v>9496</v>
      </c>
      <c r="L140" s="253">
        <v>10582</v>
      </c>
      <c r="M140" s="253">
        <v>20078</v>
      </c>
      <c r="N140" s="253"/>
      <c r="O140" s="253">
        <v>10567</v>
      </c>
      <c r="P140" s="253">
        <v>11698</v>
      </c>
      <c r="Q140" s="253">
        <v>22265</v>
      </c>
      <c r="R140" s="253"/>
      <c r="S140" s="253">
        <v>11855</v>
      </c>
      <c r="T140" s="253">
        <v>12887</v>
      </c>
      <c r="U140" s="253">
        <v>24742</v>
      </c>
      <c r="V140" s="253"/>
      <c r="W140" s="253">
        <v>12098</v>
      </c>
      <c r="X140" s="253">
        <v>13551</v>
      </c>
      <c r="Y140" s="253">
        <v>25649</v>
      </c>
      <c r="Z140" s="253"/>
      <c r="AA140" s="253">
        <v>10868</v>
      </c>
      <c r="AB140" s="253">
        <v>12219</v>
      </c>
      <c r="AC140" s="253">
        <v>23087</v>
      </c>
    </row>
    <row r="141" spans="1:29" x14ac:dyDescent="0.25">
      <c r="A141" s="254" t="s">
        <v>707</v>
      </c>
      <c r="B141" s="252" t="s">
        <v>5994</v>
      </c>
      <c r="C141" s="253">
        <v>4998</v>
      </c>
      <c r="D141" s="253">
        <v>6313</v>
      </c>
      <c r="E141" s="253">
        <v>11311</v>
      </c>
      <c r="F141" s="253"/>
      <c r="G141" s="253">
        <v>4956</v>
      </c>
      <c r="H141" s="253">
        <v>6148</v>
      </c>
      <c r="I141" s="253">
        <v>11104</v>
      </c>
      <c r="J141" s="253"/>
      <c r="K141" s="253">
        <v>5878</v>
      </c>
      <c r="L141" s="253">
        <v>7344</v>
      </c>
      <c r="M141" s="253">
        <v>13222</v>
      </c>
      <c r="N141" s="253"/>
      <c r="O141" s="253">
        <v>7993</v>
      </c>
      <c r="P141" s="253">
        <v>9467</v>
      </c>
      <c r="Q141" s="253">
        <v>17460</v>
      </c>
      <c r="R141" s="253"/>
      <c r="S141" s="253">
        <v>8952</v>
      </c>
      <c r="T141" s="253">
        <v>10517</v>
      </c>
      <c r="U141" s="253">
        <v>19469</v>
      </c>
      <c r="V141" s="253"/>
      <c r="W141" s="253">
        <v>10099</v>
      </c>
      <c r="X141" s="253">
        <v>11636</v>
      </c>
      <c r="Y141" s="253">
        <v>21735</v>
      </c>
      <c r="Z141" s="253"/>
      <c r="AA141" s="253">
        <v>10365</v>
      </c>
      <c r="AB141" s="253">
        <v>12285</v>
      </c>
      <c r="AC141" s="253">
        <v>22650</v>
      </c>
    </row>
    <row r="142" spans="1:29" x14ac:dyDescent="0.25">
      <c r="A142" s="254" t="s">
        <v>707</v>
      </c>
      <c r="B142" s="252" t="s">
        <v>5995</v>
      </c>
      <c r="C142" s="253">
        <v>3869</v>
      </c>
      <c r="D142" s="253">
        <v>5581</v>
      </c>
      <c r="E142" s="253">
        <v>9450</v>
      </c>
      <c r="F142" s="253"/>
      <c r="G142" s="253">
        <v>3730</v>
      </c>
      <c r="H142" s="253">
        <v>5173</v>
      </c>
      <c r="I142" s="253">
        <v>8903</v>
      </c>
      <c r="J142" s="253"/>
      <c r="K142" s="253">
        <v>3737</v>
      </c>
      <c r="L142" s="253">
        <v>5078</v>
      </c>
      <c r="M142" s="253">
        <v>8815</v>
      </c>
      <c r="N142" s="253"/>
      <c r="O142" s="253">
        <v>4473</v>
      </c>
      <c r="P142" s="253">
        <v>6110</v>
      </c>
      <c r="Q142" s="253">
        <v>10583</v>
      </c>
      <c r="R142" s="253"/>
      <c r="S142" s="253">
        <v>6139</v>
      </c>
      <c r="T142" s="253">
        <v>7931</v>
      </c>
      <c r="U142" s="253">
        <v>14070</v>
      </c>
      <c r="V142" s="253"/>
      <c r="W142" s="253">
        <v>6931</v>
      </c>
      <c r="X142" s="253">
        <v>8866</v>
      </c>
      <c r="Y142" s="253">
        <v>15797</v>
      </c>
      <c r="Z142" s="253"/>
      <c r="AA142" s="253">
        <v>7881</v>
      </c>
      <c r="AB142" s="253">
        <v>9869</v>
      </c>
      <c r="AC142" s="253">
        <v>17750</v>
      </c>
    </row>
    <row r="143" spans="1:29" x14ac:dyDescent="0.25">
      <c r="A143" s="254" t="s">
        <v>707</v>
      </c>
      <c r="B143" s="252" t="s">
        <v>5996</v>
      </c>
      <c r="C143" s="253">
        <v>3008</v>
      </c>
      <c r="D143" s="253">
        <v>6243</v>
      </c>
      <c r="E143" s="253">
        <v>9251</v>
      </c>
      <c r="F143" s="253"/>
      <c r="G143" s="253">
        <v>3550</v>
      </c>
      <c r="H143" s="253">
        <v>6796</v>
      </c>
      <c r="I143" s="253">
        <v>10346</v>
      </c>
      <c r="J143" s="253"/>
      <c r="K143" s="253">
        <v>3811</v>
      </c>
      <c r="L143" s="253">
        <v>6968</v>
      </c>
      <c r="M143" s="253">
        <v>10779</v>
      </c>
      <c r="N143" s="253"/>
      <c r="O143" s="253">
        <v>4003</v>
      </c>
      <c r="P143" s="253">
        <v>7098</v>
      </c>
      <c r="Q143" s="253">
        <v>11101</v>
      </c>
      <c r="R143" s="253"/>
      <c r="S143" s="253">
        <v>4553</v>
      </c>
      <c r="T143" s="253">
        <v>7873</v>
      </c>
      <c r="U143" s="253">
        <v>12426</v>
      </c>
      <c r="V143" s="253"/>
      <c r="W143" s="253">
        <v>5811</v>
      </c>
      <c r="X143" s="253">
        <v>9524</v>
      </c>
      <c r="Y143" s="253">
        <v>15335</v>
      </c>
      <c r="Z143" s="253"/>
      <c r="AA143" s="253">
        <v>7004</v>
      </c>
      <c r="AB143" s="253">
        <v>11199</v>
      </c>
      <c r="AC143" s="253">
        <v>18203</v>
      </c>
    </row>
    <row r="144" spans="1:29" x14ac:dyDescent="0.25">
      <c r="A144" s="254" t="s">
        <v>707</v>
      </c>
      <c r="B144" t="s">
        <v>5978</v>
      </c>
      <c r="C144" s="253">
        <v>202070</v>
      </c>
      <c r="D144" s="253">
        <v>209721</v>
      </c>
      <c r="E144" s="253">
        <v>411791</v>
      </c>
      <c r="F144" s="253"/>
      <c r="G144" s="253">
        <v>209602</v>
      </c>
      <c r="H144" s="253">
        <v>215781</v>
      </c>
      <c r="I144" s="253">
        <v>425383</v>
      </c>
      <c r="J144" s="253"/>
      <c r="K144" s="253">
        <v>217608</v>
      </c>
      <c r="L144" s="253">
        <v>222535</v>
      </c>
      <c r="M144" s="253">
        <v>440143</v>
      </c>
      <c r="N144" s="253"/>
      <c r="O144" s="253">
        <v>226061</v>
      </c>
      <c r="P144" s="253">
        <v>230011</v>
      </c>
      <c r="Q144" s="253">
        <v>456072</v>
      </c>
      <c r="R144" s="253"/>
      <c r="S144" s="253">
        <v>234138</v>
      </c>
      <c r="T144" s="253">
        <v>237319</v>
      </c>
      <c r="U144" s="253">
        <v>471457</v>
      </c>
      <c r="V144" s="253"/>
      <c r="W144" s="253">
        <v>241010</v>
      </c>
      <c r="X144" s="253">
        <v>243584</v>
      </c>
      <c r="Y144" s="253">
        <v>484594</v>
      </c>
      <c r="Z144" s="253"/>
      <c r="AA144" s="253">
        <v>246708</v>
      </c>
      <c r="AB144" s="253">
        <v>248708</v>
      </c>
      <c r="AC144" s="253">
        <v>495416</v>
      </c>
    </row>
    <row r="145" spans="1:29" x14ac:dyDescent="0.25">
      <c r="A145" s="254"/>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row>
    <row r="146" spans="1:29" x14ac:dyDescent="0.25">
      <c r="A146" s="254" t="s">
        <v>852</v>
      </c>
      <c r="B146" s="252" t="s">
        <v>5979</v>
      </c>
      <c r="C146" s="253">
        <v>3707</v>
      </c>
      <c r="D146" s="253">
        <v>3500</v>
      </c>
      <c r="E146" s="253">
        <v>7207</v>
      </c>
      <c r="F146" s="253"/>
      <c r="G146" s="253">
        <v>3694</v>
      </c>
      <c r="H146" s="253">
        <v>3519</v>
      </c>
      <c r="I146" s="253">
        <v>7213</v>
      </c>
      <c r="J146" s="253"/>
      <c r="K146" s="253">
        <v>3759</v>
      </c>
      <c r="L146" s="253">
        <v>3582</v>
      </c>
      <c r="M146" s="253">
        <v>7341</v>
      </c>
      <c r="N146" s="253"/>
      <c r="O146" s="253">
        <v>3748</v>
      </c>
      <c r="P146" s="253">
        <v>3572</v>
      </c>
      <c r="Q146" s="253">
        <v>7320</v>
      </c>
      <c r="R146" s="253"/>
      <c r="S146" s="253">
        <v>3699</v>
      </c>
      <c r="T146" s="253">
        <v>3526</v>
      </c>
      <c r="U146" s="253">
        <v>7225</v>
      </c>
      <c r="V146" s="253"/>
      <c r="W146" s="253">
        <v>3694</v>
      </c>
      <c r="X146" s="253">
        <v>3522</v>
      </c>
      <c r="Y146" s="253">
        <v>7216</v>
      </c>
      <c r="Z146" s="253"/>
      <c r="AA146" s="253">
        <v>3735</v>
      </c>
      <c r="AB146" s="253">
        <v>3560</v>
      </c>
      <c r="AC146" s="253">
        <v>7295</v>
      </c>
    </row>
    <row r="147" spans="1:29" x14ac:dyDescent="0.25">
      <c r="A147" s="254" t="s">
        <v>852</v>
      </c>
      <c r="B147" s="252" t="s">
        <v>5980</v>
      </c>
      <c r="C147" s="253">
        <v>3805</v>
      </c>
      <c r="D147" s="253">
        <v>3554</v>
      </c>
      <c r="E147" s="253">
        <v>7359</v>
      </c>
      <c r="F147" s="253"/>
      <c r="G147" s="253">
        <v>3783</v>
      </c>
      <c r="H147" s="253">
        <v>3563</v>
      </c>
      <c r="I147" s="253">
        <v>7346</v>
      </c>
      <c r="J147" s="253"/>
      <c r="K147" s="253">
        <v>3776</v>
      </c>
      <c r="L147" s="253">
        <v>3588</v>
      </c>
      <c r="M147" s="253">
        <v>7364</v>
      </c>
      <c r="N147" s="253"/>
      <c r="O147" s="253">
        <v>3847</v>
      </c>
      <c r="P147" s="253">
        <v>3656</v>
      </c>
      <c r="Q147" s="253">
        <v>7503</v>
      </c>
      <c r="R147" s="253"/>
      <c r="S147" s="253">
        <v>3841</v>
      </c>
      <c r="T147" s="253">
        <v>3650</v>
      </c>
      <c r="U147" s="253">
        <v>7491</v>
      </c>
      <c r="V147" s="253"/>
      <c r="W147" s="253">
        <v>3796</v>
      </c>
      <c r="X147" s="253">
        <v>3606</v>
      </c>
      <c r="Y147" s="253">
        <v>7402</v>
      </c>
      <c r="Z147" s="253"/>
      <c r="AA147" s="253">
        <v>3795</v>
      </c>
      <c r="AB147" s="253">
        <v>3607</v>
      </c>
      <c r="AC147" s="253">
        <v>7402</v>
      </c>
    </row>
    <row r="148" spans="1:29" x14ac:dyDescent="0.25">
      <c r="A148" s="254" t="s">
        <v>852</v>
      </c>
      <c r="B148" s="252" t="s">
        <v>5981</v>
      </c>
      <c r="C148" s="253">
        <v>3752</v>
      </c>
      <c r="D148" s="253">
        <v>3670</v>
      </c>
      <c r="E148" s="253">
        <v>7422</v>
      </c>
      <c r="F148" s="253"/>
      <c r="G148" s="253">
        <v>3872</v>
      </c>
      <c r="H148" s="253">
        <v>3614</v>
      </c>
      <c r="I148" s="253">
        <v>7486</v>
      </c>
      <c r="J148" s="253"/>
      <c r="K148" s="253">
        <v>3848</v>
      </c>
      <c r="L148" s="253">
        <v>3623</v>
      </c>
      <c r="M148" s="253">
        <v>7471</v>
      </c>
      <c r="N148" s="253"/>
      <c r="O148" s="253">
        <v>3850</v>
      </c>
      <c r="P148" s="253">
        <v>3656</v>
      </c>
      <c r="Q148" s="253">
        <v>7506</v>
      </c>
      <c r="R148" s="253"/>
      <c r="S148" s="253">
        <v>3928</v>
      </c>
      <c r="T148" s="253">
        <v>3730</v>
      </c>
      <c r="U148" s="253">
        <v>7658</v>
      </c>
      <c r="V148" s="253"/>
      <c r="W148" s="253">
        <v>3928</v>
      </c>
      <c r="X148" s="253">
        <v>3729</v>
      </c>
      <c r="Y148" s="253">
        <v>7657</v>
      </c>
      <c r="Z148" s="253"/>
      <c r="AA148" s="253">
        <v>3887</v>
      </c>
      <c r="AB148" s="253">
        <v>3689</v>
      </c>
      <c r="AC148" s="253">
        <v>7576</v>
      </c>
    </row>
    <row r="149" spans="1:29" x14ac:dyDescent="0.25">
      <c r="A149" s="254" t="s">
        <v>852</v>
      </c>
      <c r="B149" s="252" t="s">
        <v>5982</v>
      </c>
      <c r="C149" s="253">
        <v>4820</v>
      </c>
      <c r="D149" s="253">
        <v>4376</v>
      </c>
      <c r="E149" s="253">
        <v>9196</v>
      </c>
      <c r="F149" s="253"/>
      <c r="G149" s="253">
        <v>4258</v>
      </c>
      <c r="H149" s="253">
        <v>4192</v>
      </c>
      <c r="I149" s="253">
        <v>8450</v>
      </c>
      <c r="J149" s="253"/>
      <c r="K149" s="253">
        <v>4381</v>
      </c>
      <c r="L149" s="253">
        <v>4133</v>
      </c>
      <c r="M149" s="253">
        <v>8514</v>
      </c>
      <c r="N149" s="253"/>
      <c r="O149" s="253">
        <v>4359</v>
      </c>
      <c r="P149" s="253">
        <v>4144</v>
      </c>
      <c r="Q149" s="253">
        <v>8503</v>
      </c>
      <c r="R149" s="253"/>
      <c r="S149" s="253">
        <v>4371</v>
      </c>
      <c r="T149" s="253">
        <v>4188</v>
      </c>
      <c r="U149" s="253">
        <v>8559</v>
      </c>
      <c r="V149" s="253"/>
      <c r="W149" s="253">
        <v>4456</v>
      </c>
      <c r="X149" s="253">
        <v>4268</v>
      </c>
      <c r="Y149" s="253">
        <v>8724</v>
      </c>
      <c r="Z149" s="253"/>
      <c r="AA149" s="253">
        <v>4462</v>
      </c>
      <c r="AB149" s="253">
        <v>4272</v>
      </c>
      <c r="AC149" s="253">
        <v>8734</v>
      </c>
    </row>
    <row r="150" spans="1:29" x14ac:dyDescent="0.25">
      <c r="A150" s="254" t="s">
        <v>852</v>
      </c>
      <c r="B150" s="252" t="s">
        <v>5983</v>
      </c>
      <c r="C150" s="253">
        <v>3823</v>
      </c>
      <c r="D150" s="253">
        <v>3657</v>
      </c>
      <c r="E150" s="253">
        <v>7480</v>
      </c>
      <c r="F150" s="253"/>
      <c r="G150" s="253">
        <v>4314</v>
      </c>
      <c r="H150" s="253">
        <v>3851</v>
      </c>
      <c r="I150" s="253">
        <v>8165</v>
      </c>
      <c r="J150" s="253"/>
      <c r="K150" s="253">
        <v>3763</v>
      </c>
      <c r="L150" s="253">
        <v>3658</v>
      </c>
      <c r="M150" s="253">
        <v>7421</v>
      </c>
      <c r="N150" s="253"/>
      <c r="O150" s="253">
        <v>3889</v>
      </c>
      <c r="P150" s="253">
        <v>3611</v>
      </c>
      <c r="Q150" s="253">
        <v>7500</v>
      </c>
      <c r="R150" s="253"/>
      <c r="S150" s="253">
        <v>3880</v>
      </c>
      <c r="T150" s="253">
        <v>3631</v>
      </c>
      <c r="U150" s="253">
        <v>7511</v>
      </c>
      <c r="V150" s="253"/>
      <c r="W150" s="253">
        <v>3904</v>
      </c>
      <c r="X150" s="253">
        <v>3685</v>
      </c>
      <c r="Y150" s="253">
        <v>7589</v>
      </c>
      <c r="Z150" s="253"/>
      <c r="AA150" s="253">
        <v>4006</v>
      </c>
      <c r="AB150" s="253">
        <v>3779</v>
      </c>
      <c r="AC150" s="253">
        <v>7785</v>
      </c>
    </row>
    <row r="151" spans="1:29" x14ac:dyDescent="0.25">
      <c r="A151" s="254" t="s">
        <v>852</v>
      </c>
      <c r="B151" s="252" t="s">
        <v>5984</v>
      </c>
      <c r="C151" s="253">
        <v>3526</v>
      </c>
      <c r="D151" s="253">
        <v>3515</v>
      </c>
      <c r="E151" s="253">
        <v>7041</v>
      </c>
      <c r="F151" s="253"/>
      <c r="G151" s="253">
        <v>3821</v>
      </c>
      <c r="H151" s="253">
        <v>3666</v>
      </c>
      <c r="I151" s="253">
        <v>7487</v>
      </c>
      <c r="J151" s="253"/>
      <c r="K151" s="253">
        <v>4305</v>
      </c>
      <c r="L151" s="253">
        <v>3857</v>
      </c>
      <c r="M151" s="253">
        <v>8162</v>
      </c>
      <c r="N151" s="253"/>
      <c r="O151" s="253">
        <v>3752</v>
      </c>
      <c r="P151" s="253">
        <v>3666</v>
      </c>
      <c r="Q151" s="253">
        <v>7418</v>
      </c>
      <c r="R151" s="253"/>
      <c r="S151" s="253">
        <v>3888</v>
      </c>
      <c r="T151" s="253">
        <v>3627</v>
      </c>
      <c r="U151" s="253">
        <v>7515</v>
      </c>
      <c r="V151" s="253"/>
      <c r="W151" s="253">
        <v>3888</v>
      </c>
      <c r="X151" s="253">
        <v>3654</v>
      </c>
      <c r="Y151" s="253">
        <v>7542</v>
      </c>
      <c r="Z151" s="253"/>
      <c r="AA151" s="253">
        <v>3918</v>
      </c>
      <c r="AB151" s="253">
        <v>3713</v>
      </c>
      <c r="AC151" s="253">
        <v>7631</v>
      </c>
    </row>
    <row r="152" spans="1:29" x14ac:dyDescent="0.25">
      <c r="A152" s="254" t="s">
        <v>852</v>
      </c>
      <c r="B152" s="252" t="s">
        <v>5985</v>
      </c>
      <c r="C152" s="253">
        <v>3552</v>
      </c>
      <c r="D152" s="253">
        <v>3559</v>
      </c>
      <c r="E152" s="253">
        <v>7111</v>
      </c>
      <c r="F152" s="253"/>
      <c r="G152" s="253">
        <v>3410</v>
      </c>
      <c r="H152" s="253">
        <v>3406</v>
      </c>
      <c r="I152" s="253">
        <v>6816</v>
      </c>
      <c r="J152" s="253"/>
      <c r="K152" s="253">
        <v>3698</v>
      </c>
      <c r="L152" s="253">
        <v>3558</v>
      </c>
      <c r="M152" s="253">
        <v>7256</v>
      </c>
      <c r="N152" s="253"/>
      <c r="O152" s="253">
        <v>4170</v>
      </c>
      <c r="P152" s="253">
        <v>3747</v>
      </c>
      <c r="Q152" s="253">
        <v>7917</v>
      </c>
      <c r="R152" s="253"/>
      <c r="S152" s="253">
        <v>3646</v>
      </c>
      <c r="T152" s="253">
        <v>3572</v>
      </c>
      <c r="U152" s="253">
        <v>7218</v>
      </c>
      <c r="V152" s="253"/>
      <c r="W152" s="253">
        <v>3790</v>
      </c>
      <c r="X152" s="253">
        <v>3545</v>
      </c>
      <c r="Y152" s="253">
        <v>7335</v>
      </c>
      <c r="Z152" s="253"/>
      <c r="AA152" s="253">
        <v>3803</v>
      </c>
      <c r="AB152" s="253">
        <v>3583</v>
      </c>
      <c r="AC152" s="253">
        <v>7386</v>
      </c>
    </row>
    <row r="153" spans="1:29" x14ac:dyDescent="0.25">
      <c r="A153" s="254" t="s">
        <v>852</v>
      </c>
      <c r="B153" s="252" t="s">
        <v>5986</v>
      </c>
      <c r="C153" s="253">
        <v>3661</v>
      </c>
      <c r="D153" s="253">
        <v>3694</v>
      </c>
      <c r="E153" s="253">
        <v>7355</v>
      </c>
      <c r="F153" s="253"/>
      <c r="G153" s="253">
        <v>3514</v>
      </c>
      <c r="H153" s="253">
        <v>3518</v>
      </c>
      <c r="I153" s="253">
        <v>7032</v>
      </c>
      <c r="J153" s="253"/>
      <c r="K153" s="253">
        <v>3378</v>
      </c>
      <c r="L153" s="253">
        <v>3371</v>
      </c>
      <c r="M153" s="253">
        <v>6749</v>
      </c>
      <c r="N153" s="253"/>
      <c r="O153" s="253">
        <v>3667</v>
      </c>
      <c r="P153" s="253">
        <v>3524</v>
      </c>
      <c r="Q153" s="253">
        <v>7191</v>
      </c>
      <c r="R153" s="253"/>
      <c r="S153" s="253">
        <v>4135</v>
      </c>
      <c r="T153" s="253">
        <v>3712</v>
      </c>
      <c r="U153" s="253">
        <v>7847</v>
      </c>
      <c r="V153" s="253"/>
      <c r="W153" s="253">
        <v>3619</v>
      </c>
      <c r="X153" s="253">
        <v>3542</v>
      </c>
      <c r="Y153" s="253">
        <v>7161</v>
      </c>
      <c r="Z153" s="253"/>
      <c r="AA153" s="253">
        <v>3767</v>
      </c>
      <c r="AB153" s="253">
        <v>3517</v>
      </c>
      <c r="AC153" s="253">
        <v>7284</v>
      </c>
    </row>
    <row r="154" spans="1:29" x14ac:dyDescent="0.25">
      <c r="A154" s="254" t="s">
        <v>852</v>
      </c>
      <c r="B154" s="252" t="s">
        <v>5987</v>
      </c>
      <c r="C154" s="253">
        <v>3978</v>
      </c>
      <c r="D154" s="253">
        <v>4074</v>
      </c>
      <c r="E154" s="253">
        <v>8052</v>
      </c>
      <c r="F154" s="253"/>
      <c r="G154" s="253">
        <v>3595</v>
      </c>
      <c r="H154" s="253">
        <v>3624</v>
      </c>
      <c r="I154" s="253">
        <v>7219</v>
      </c>
      <c r="J154" s="253"/>
      <c r="K154" s="253">
        <v>3457</v>
      </c>
      <c r="L154" s="253">
        <v>3456</v>
      </c>
      <c r="M154" s="253">
        <v>6913</v>
      </c>
      <c r="N154" s="253"/>
      <c r="O154" s="253">
        <v>3328</v>
      </c>
      <c r="P154" s="253">
        <v>3317</v>
      </c>
      <c r="Q154" s="253">
        <v>6645</v>
      </c>
      <c r="R154" s="253"/>
      <c r="S154" s="253">
        <v>3618</v>
      </c>
      <c r="T154" s="253">
        <v>3471</v>
      </c>
      <c r="U154" s="253">
        <v>7089</v>
      </c>
      <c r="V154" s="253"/>
      <c r="W154" s="253">
        <v>4081</v>
      </c>
      <c r="X154" s="253">
        <v>3657</v>
      </c>
      <c r="Y154" s="253">
        <v>7738</v>
      </c>
      <c r="Z154" s="253"/>
      <c r="AA154" s="253">
        <v>3577</v>
      </c>
      <c r="AB154" s="253">
        <v>3493</v>
      </c>
      <c r="AC154" s="253">
        <v>7070</v>
      </c>
    </row>
    <row r="155" spans="1:29" x14ac:dyDescent="0.25">
      <c r="A155" s="254" t="s">
        <v>852</v>
      </c>
      <c r="B155" s="252" t="s">
        <v>5988</v>
      </c>
      <c r="C155" s="253">
        <v>4449</v>
      </c>
      <c r="D155" s="253">
        <v>4554</v>
      </c>
      <c r="E155" s="253">
        <v>9003</v>
      </c>
      <c r="F155" s="253"/>
      <c r="G155" s="253">
        <v>3938</v>
      </c>
      <c r="H155" s="253">
        <v>4047</v>
      </c>
      <c r="I155" s="253">
        <v>7985</v>
      </c>
      <c r="J155" s="253"/>
      <c r="K155" s="253">
        <v>3564</v>
      </c>
      <c r="L155" s="253">
        <v>3603</v>
      </c>
      <c r="M155" s="253">
        <v>7167</v>
      </c>
      <c r="N155" s="253"/>
      <c r="O155" s="253">
        <v>3434</v>
      </c>
      <c r="P155" s="253">
        <v>3440</v>
      </c>
      <c r="Q155" s="253">
        <v>6874</v>
      </c>
      <c r="R155" s="253"/>
      <c r="S155" s="253">
        <v>3312</v>
      </c>
      <c r="T155" s="253">
        <v>3306</v>
      </c>
      <c r="U155" s="253">
        <v>6618</v>
      </c>
      <c r="V155" s="253"/>
      <c r="W155" s="253">
        <v>3604</v>
      </c>
      <c r="X155" s="253">
        <v>3462</v>
      </c>
      <c r="Y155" s="253">
        <v>7066</v>
      </c>
      <c r="Z155" s="253"/>
      <c r="AA155" s="253">
        <v>4064</v>
      </c>
      <c r="AB155" s="253">
        <v>3647</v>
      </c>
      <c r="AC155" s="253">
        <v>7711</v>
      </c>
    </row>
    <row r="156" spans="1:29" x14ac:dyDescent="0.25">
      <c r="A156" s="254" t="s">
        <v>852</v>
      </c>
      <c r="B156" s="252" t="s">
        <v>5989</v>
      </c>
      <c r="C156" s="253">
        <v>4879</v>
      </c>
      <c r="D156" s="253">
        <v>4870</v>
      </c>
      <c r="E156" s="253">
        <v>9749</v>
      </c>
      <c r="F156" s="253"/>
      <c r="G156" s="253">
        <v>4369</v>
      </c>
      <c r="H156" s="253">
        <v>4510</v>
      </c>
      <c r="I156" s="253">
        <v>8879</v>
      </c>
      <c r="J156" s="253"/>
      <c r="K156" s="253">
        <v>3875</v>
      </c>
      <c r="L156" s="253">
        <v>4013</v>
      </c>
      <c r="M156" s="253">
        <v>7888</v>
      </c>
      <c r="N156" s="253"/>
      <c r="O156" s="253">
        <v>3515</v>
      </c>
      <c r="P156" s="253">
        <v>3577</v>
      </c>
      <c r="Q156" s="253">
        <v>7092</v>
      </c>
      <c r="R156" s="253"/>
      <c r="S156" s="253">
        <v>3394</v>
      </c>
      <c r="T156" s="253">
        <v>3420</v>
      </c>
      <c r="U156" s="253">
        <v>6814</v>
      </c>
      <c r="V156" s="253"/>
      <c r="W156" s="253">
        <v>3278</v>
      </c>
      <c r="X156" s="253">
        <v>3290</v>
      </c>
      <c r="Y156" s="253">
        <v>6568</v>
      </c>
      <c r="Z156" s="253"/>
      <c r="AA156" s="253">
        <v>3572</v>
      </c>
      <c r="AB156" s="253">
        <v>3448</v>
      </c>
      <c r="AC156" s="253">
        <v>7020</v>
      </c>
    </row>
    <row r="157" spans="1:29" x14ac:dyDescent="0.25">
      <c r="A157" s="254" t="s">
        <v>852</v>
      </c>
      <c r="B157" s="252" t="s">
        <v>5990</v>
      </c>
      <c r="C157" s="253">
        <v>4523</v>
      </c>
      <c r="D157" s="253">
        <v>4815</v>
      </c>
      <c r="E157" s="253">
        <v>9338</v>
      </c>
      <c r="F157" s="253"/>
      <c r="G157" s="253">
        <v>4741</v>
      </c>
      <c r="H157" s="253">
        <v>4786</v>
      </c>
      <c r="I157" s="253">
        <v>9527</v>
      </c>
      <c r="J157" s="253"/>
      <c r="K157" s="253">
        <v>4256</v>
      </c>
      <c r="L157" s="253">
        <v>4439</v>
      </c>
      <c r="M157" s="253">
        <v>8695</v>
      </c>
      <c r="N157" s="253"/>
      <c r="O157" s="253">
        <v>3785</v>
      </c>
      <c r="P157" s="253">
        <v>3956</v>
      </c>
      <c r="Q157" s="253">
        <v>7741</v>
      </c>
      <c r="R157" s="253"/>
      <c r="S157" s="253">
        <v>3440</v>
      </c>
      <c r="T157" s="253">
        <v>3533</v>
      </c>
      <c r="U157" s="253">
        <v>6973</v>
      </c>
      <c r="V157" s="253"/>
      <c r="W157" s="253">
        <v>3330</v>
      </c>
      <c r="X157" s="253">
        <v>3382</v>
      </c>
      <c r="Y157" s="253">
        <v>6712</v>
      </c>
      <c r="Z157" s="253"/>
      <c r="AA157" s="253">
        <v>3222</v>
      </c>
      <c r="AB157" s="253">
        <v>3257</v>
      </c>
      <c r="AC157" s="253">
        <v>6479</v>
      </c>
    </row>
    <row r="158" spans="1:29" x14ac:dyDescent="0.25">
      <c r="A158" s="254" t="s">
        <v>852</v>
      </c>
      <c r="B158" s="252" t="s">
        <v>5991</v>
      </c>
      <c r="C158" s="253">
        <v>3947</v>
      </c>
      <c r="D158" s="253">
        <v>4242</v>
      </c>
      <c r="E158" s="253">
        <v>8189</v>
      </c>
      <c r="F158" s="253"/>
      <c r="G158" s="253">
        <v>4289</v>
      </c>
      <c r="H158" s="253">
        <v>4659</v>
      </c>
      <c r="I158" s="253">
        <v>8948</v>
      </c>
      <c r="J158" s="253"/>
      <c r="K158" s="253">
        <v>4510</v>
      </c>
      <c r="L158" s="253">
        <v>4642</v>
      </c>
      <c r="M158" s="253">
        <v>9152</v>
      </c>
      <c r="N158" s="253"/>
      <c r="O158" s="253">
        <v>4062</v>
      </c>
      <c r="P158" s="253">
        <v>4315</v>
      </c>
      <c r="Q158" s="253">
        <v>8377</v>
      </c>
      <c r="R158" s="253"/>
      <c r="S158" s="253">
        <v>3624</v>
      </c>
      <c r="T158" s="253">
        <v>3854</v>
      </c>
      <c r="U158" s="253">
        <v>7478</v>
      </c>
      <c r="V158" s="253"/>
      <c r="W158" s="253">
        <v>3303</v>
      </c>
      <c r="X158" s="253">
        <v>3449</v>
      </c>
      <c r="Y158" s="253">
        <v>6752</v>
      </c>
      <c r="Z158" s="253"/>
      <c r="AA158" s="253">
        <v>3206</v>
      </c>
      <c r="AB158" s="253">
        <v>3308</v>
      </c>
      <c r="AC158" s="253">
        <v>6514</v>
      </c>
    </row>
    <row r="159" spans="1:29" x14ac:dyDescent="0.25">
      <c r="A159" s="254" t="s">
        <v>852</v>
      </c>
      <c r="B159" s="252" t="s">
        <v>5992</v>
      </c>
      <c r="C159" s="253">
        <v>2876</v>
      </c>
      <c r="D159" s="253">
        <v>3244</v>
      </c>
      <c r="E159" s="253">
        <v>6120</v>
      </c>
      <c r="F159" s="253"/>
      <c r="G159" s="253">
        <v>3694</v>
      </c>
      <c r="H159" s="253">
        <v>4070</v>
      </c>
      <c r="I159" s="253">
        <v>7764</v>
      </c>
      <c r="J159" s="253"/>
      <c r="K159" s="253">
        <v>4032</v>
      </c>
      <c r="L159" s="253">
        <v>4487</v>
      </c>
      <c r="M159" s="253">
        <v>8519</v>
      </c>
      <c r="N159" s="253"/>
      <c r="O159" s="253">
        <v>4258</v>
      </c>
      <c r="P159" s="253">
        <v>4486</v>
      </c>
      <c r="Q159" s="253">
        <v>8744</v>
      </c>
      <c r="R159" s="253"/>
      <c r="S159" s="253">
        <v>3853</v>
      </c>
      <c r="T159" s="253">
        <v>4184</v>
      </c>
      <c r="U159" s="253">
        <v>8037</v>
      </c>
      <c r="V159" s="253"/>
      <c r="W159" s="253">
        <v>3450</v>
      </c>
      <c r="X159" s="253">
        <v>3747</v>
      </c>
      <c r="Y159" s="253">
        <v>7197</v>
      </c>
      <c r="Z159" s="253"/>
      <c r="AA159" s="253">
        <v>3157</v>
      </c>
      <c r="AB159" s="253">
        <v>3362</v>
      </c>
      <c r="AC159" s="253">
        <v>6519</v>
      </c>
    </row>
    <row r="160" spans="1:29" x14ac:dyDescent="0.25">
      <c r="A160" s="254" t="s">
        <v>852</v>
      </c>
      <c r="B160" s="252" t="s">
        <v>5993</v>
      </c>
      <c r="C160" s="253">
        <v>2193</v>
      </c>
      <c r="D160" s="253">
        <v>2737</v>
      </c>
      <c r="E160" s="253">
        <v>4930</v>
      </c>
      <c r="F160" s="253"/>
      <c r="G160" s="253">
        <v>2721</v>
      </c>
      <c r="H160" s="253">
        <v>3181</v>
      </c>
      <c r="I160" s="253">
        <v>5902</v>
      </c>
      <c r="J160" s="253"/>
      <c r="K160" s="253">
        <v>3522</v>
      </c>
      <c r="L160" s="253">
        <v>4016</v>
      </c>
      <c r="M160" s="253">
        <v>7538</v>
      </c>
      <c r="N160" s="253"/>
      <c r="O160" s="253">
        <v>3875</v>
      </c>
      <c r="P160" s="253">
        <v>4456</v>
      </c>
      <c r="Q160" s="253">
        <v>8331</v>
      </c>
      <c r="R160" s="253"/>
      <c r="S160" s="253">
        <v>4127</v>
      </c>
      <c r="T160" s="253">
        <v>4485</v>
      </c>
      <c r="U160" s="253">
        <v>8612</v>
      </c>
      <c r="V160" s="253"/>
      <c r="W160" s="253">
        <v>3764</v>
      </c>
      <c r="X160" s="253">
        <v>4211</v>
      </c>
      <c r="Y160" s="253">
        <v>7975</v>
      </c>
      <c r="Z160" s="253"/>
      <c r="AA160" s="253">
        <v>3399</v>
      </c>
      <c r="AB160" s="253">
        <v>3798</v>
      </c>
      <c r="AC160" s="253">
        <v>7197</v>
      </c>
    </row>
    <row r="161" spans="1:29" x14ac:dyDescent="0.25">
      <c r="A161" s="254" t="s">
        <v>852</v>
      </c>
      <c r="B161" s="252" t="s">
        <v>5994</v>
      </c>
      <c r="C161" s="253">
        <v>1755</v>
      </c>
      <c r="D161" s="253">
        <v>2444</v>
      </c>
      <c r="E161" s="253">
        <v>4199</v>
      </c>
      <c r="F161" s="253"/>
      <c r="G161" s="253">
        <v>1826</v>
      </c>
      <c r="H161" s="253">
        <v>2433</v>
      </c>
      <c r="I161" s="253">
        <v>4259</v>
      </c>
      <c r="J161" s="253"/>
      <c r="K161" s="253">
        <v>2284</v>
      </c>
      <c r="L161" s="253">
        <v>2846</v>
      </c>
      <c r="M161" s="253">
        <v>5130</v>
      </c>
      <c r="N161" s="253"/>
      <c r="O161" s="253">
        <v>2979</v>
      </c>
      <c r="P161" s="253">
        <v>3615</v>
      </c>
      <c r="Q161" s="253">
        <v>6594</v>
      </c>
      <c r="R161" s="253"/>
      <c r="S161" s="253">
        <v>3300</v>
      </c>
      <c r="T161" s="253">
        <v>4033</v>
      </c>
      <c r="U161" s="253">
        <v>7333</v>
      </c>
      <c r="V161" s="253"/>
      <c r="W161" s="253">
        <v>3536</v>
      </c>
      <c r="X161" s="253">
        <v>4080</v>
      </c>
      <c r="Y161" s="253">
        <v>7616</v>
      </c>
      <c r="Z161" s="253"/>
      <c r="AA161" s="253">
        <v>3245</v>
      </c>
      <c r="AB161" s="253">
        <v>3850</v>
      </c>
      <c r="AC161" s="253">
        <v>7095</v>
      </c>
    </row>
    <row r="162" spans="1:29" x14ac:dyDescent="0.25">
      <c r="A162" s="254" t="s">
        <v>852</v>
      </c>
      <c r="B162" s="252" t="s">
        <v>5995</v>
      </c>
      <c r="C162" s="253">
        <v>1359</v>
      </c>
      <c r="D162" s="253">
        <v>2263</v>
      </c>
      <c r="E162" s="253">
        <v>3622</v>
      </c>
      <c r="F162" s="253"/>
      <c r="G162" s="253">
        <v>1315</v>
      </c>
      <c r="H162" s="253">
        <v>2013</v>
      </c>
      <c r="I162" s="253">
        <v>3328</v>
      </c>
      <c r="J162" s="253"/>
      <c r="K162" s="253">
        <v>1384</v>
      </c>
      <c r="L162" s="253">
        <v>2022</v>
      </c>
      <c r="M162" s="253">
        <v>3406</v>
      </c>
      <c r="N162" s="253"/>
      <c r="O162" s="253">
        <v>1748</v>
      </c>
      <c r="P162" s="253">
        <v>2384</v>
      </c>
      <c r="Q162" s="253">
        <v>4132</v>
      </c>
      <c r="R162" s="253"/>
      <c r="S162" s="253">
        <v>2301</v>
      </c>
      <c r="T162" s="253">
        <v>3051</v>
      </c>
      <c r="U162" s="253">
        <v>5352</v>
      </c>
      <c r="V162" s="253"/>
      <c r="W162" s="253">
        <v>2572</v>
      </c>
      <c r="X162" s="253">
        <v>3428</v>
      </c>
      <c r="Y162" s="253">
        <v>6000</v>
      </c>
      <c r="Z162" s="253"/>
      <c r="AA162" s="253">
        <v>2779</v>
      </c>
      <c r="AB162" s="253">
        <v>3492</v>
      </c>
      <c r="AC162" s="253">
        <v>6271</v>
      </c>
    </row>
    <row r="163" spans="1:29" x14ac:dyDescent="0.25">
      <c r="A163" s="254" t="s">
        <v>852</v>
      </c>
      <c r="B163" s="252" t="s">
        <v>5996</v>
      </c>
      <c r="C163" s="253">
        <v>1085</v>
      </c>
      <c r="D163" s="253">
        <v>2580</v>
      </c>
      <c r="E163" s="253">
        <v>3665</v>
      </c>
      <c r="F163" s="253"/>
      <c r="G163" s="253">
        <v>1267</v>
      </c>
      <c r="H163" s="253">
        <v>2798</v>
      </c>
      <c r="I163" s="253">
        <v>4065</v>
      </c>
      <c r="J163" s="253"/>
      <c r="K163" s="253">
        <v>1358</v>
      </c>
      <c r="L163" s="253">
        <v>2818</v>
      </c>
      <c r="M163" s="253">
        <v>4176</v>
      </c>
      <c r="N163" s="253"/>
      <c r="O163" s="253">
        <v>1462</v>
      </c>
      <c r="P163" s="253">
        <v>2872</v>
      </c>
      <c r="Q163" s="253">
        <v>4334</v>
      </c>
      <c r="R163" s="253"/>
      <c r="S163" s="253">
        <v>1734</v>
      </c>
      <c r="T163" s="253">
        <v>3156</v>
      </c>
      <c r="U163" s="253">
        <v>4890</v>
      </c>
      <c r="V163" s="253"/>
      <c r="W163" s="253">
        <v>2207</v>
      </c>
      <c r="X163" s="253">
        <v>3771</v>
      </c>
      <c r="Y163" s="253">
        <v>5978</v>
      </c>
      <c r="Z163" s="253"/>
      <c r="AA163" s="253">
        <v>2644</v>
      </c>
      <c r="AB163" s="253">
        <v>4423</v>
      </c>
      <c r="AC163" s="253">
        <v>7067</v>
      </c>
    </row>
    <row r="164" spans="1:29" x14ac:dyDescent="0.25">
      <c r="A164" s="254" t="s">
        <v>852</v>
      </c>
      <c r="B164" t="s">
        <v>5978</v>
      </c>
      <c r="C164" s="253">
        <v>61690</v>
      </c>
      <c r="D164" s="253">
        <v>65348</v>
      </c>
      <c r="E164" s="253">
        <v>127038</v>
      </c>
      <c r="F164" s="253"/>
      <c r="G164" s="253">
        <v>62421</v>
      </c>
      <c r="H164" s="253">
        <v>65450</v>
      </c>
      <c r="I164" s="253">
        <v>127871</v>
      </c>
      <c r="J164" s="253"/>
      <c r="K164" s="253">
        <v>63150</v>
      </c>
      <c r="L164" s="253">
        <v>65712</v>
      </c>
      <c r="M164" s="253">
        <v>128862</v>
      </c>
      <c r="N164" s="253"/>
      <c r="O164" s="253">
        <v>63728</v>
      </c>
      <c r="P164" s="253">
        <v>65994</v>
      </c>
      <c r="Q164" s="253">
        <v>129722</v>
      </c>
      <c r="R164" s="253"/>
      <c r="S164" s="253">
        <v>64091</v>
      </c>
      <c r="T164" s="253">
        <v>66129</v>
      </c>
      <c r="U164" s="253">
        <v>130220</v>
      </c>
      <c r="V164" s="253"/>
      <c r="W164" s="253">
        <v>64200</v>
      </c>
      <c r="X164" s="253">
        <v>66028</v>
      </c>
      <c r="Y164" s="253">
        <v>130228</v>
      </c>
      <c r="Z164" s="253"/>
      <c r="AA164" s="253">
        <v>64238</v>
      </c>
      <c r="AB164" s="253">
        <v>65798</v>
      </c>
      <c r="AC164" s="253">
        <v>130036</v>
      </c>
    </row>
    <row r="165" spans="1:29" x14ac:dyDescent="0.25">
      <c r="A165" s="254"/>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row>
    <row r="166" spans="1:29" x14ac:dyDescent="0.25">
      <c r="A166" s="254" t="s">
        <v>900</v>
      </c>
      <c r="B166" s="252" t="s">
        <v>5979</v>
      </c>
      <c r="C166" s="253">
        <v>1921</v>
      </c>
      <c r="D166" s="253">
        <v>1832</v>
      </c>
      <c r="E166" s="253">
        <v>3753</v>
      </c>
      <c r="F166" s="253"/>
      <c r="G166" s="253">
        <v>1950</v>
      </c>
      <c r="H166" s="253">
        <v>1859</v>
      </c>
      <c r="I166" s="253">
        <v>3809</v>
      </c>
      <c r="J166" s="253"/>
      <c r="K166" s="253">
        <v>2060</v>
      </c>
      <c r="L166" s="253">
        <v>1965</v>
      </c>
      <c r="M166" s="253">
        <v>4025</v>
      </c>
      <c r="N166" s="253"/>
      <c r="O166" s="253">
        <v>2134</v>
      </c>
      <c r="P166" s="253">
        <v>2035</v>
      </c>
      <c r="Q166" s="253">
        <v>4169</v>
      </c>
      <c r="R166" s="253"/>
      <c r="S166" s="253">
        <v>2156</v>
      </c>
      <c r="T166" s="253">
        <v>2057</v>
      </c>
      <c r="U166" s="253">
        <v>4213</v>
      </c>
      <c r="V166" s="253"/>
      <c r="W166" s="253">
        <v>2127</v>
      </c>
      <c r="X166" s="253">
        <v>2029</v>
      </c>
      <c r="Y166" s="253">
        <v>4156</v>
      </c>
      <c r="Z166" s="253"/>
      <c r="AA166" s="253">
        <v>2148</v>
      </c>
      <c r="AB166" s="253">
        <v>2049</v>
      </c>
      <c r="AC166" s="253">
        <v>4197</v>
      </c>
    </row>
    <row r="167" spans="1:29" x14ac:dyDescent="0.25">
      <c r="A167" s="254" t="s">
        <v>900</v>
      </c>
      <c r="B167" s="252" t="s">
        <v>5980</v>
      </c>
      <c r="C167" s="253">
        <v>1926</v>
      </c>
      <c r="D167" s="253">
        <v>1814</v>
      </c>
      <c r="E167" s="253">
        <v>3740</v>
      </c>
      <c r="F167" s="253"/>
      <c r="G167" s="253">
        <v>1902</v>
      </c>
      <c r="H167" s="253">
        <v>1815</v>
      </c>
      <c r="I167" s="253">
        <v>3717</v>
      </c>
      <c r="J167" s="253"/>
      <c r="K167" s="253">
        <v>1936</v>
      </c>
      <c r="L167" s="253">
        <v>1846</v>
      </c>
      <c r="M167" s="253">
        <v>3782</v>
      </c>
      <c r="N167" s="253"/>
      <c r="O167" s="253">
        <v>2046</v>
      </c>
      <c r="P167" s="253">
        <v>1954</v>
      </c>
      <c r="Q167" s="253">
        <v>4000</v>
      </c>
      <c r="R167" s="253"/>
      <c r="S167" s="253">
        <v>2123</v>
      </c>
      <c r="T167" s="253">
        <v>2028</v>
      </c>
      <c r="U167" s="253">
        <v>4151</v>
      </c>
      <c r="V167" s="253"/>
      <c r="W167" s="253">
        <v>2148</v>
      </c>
      <c r="X167" s="253">
        <v>2053</v>
      </c>
      <c r="Y167" s="253">
        <v>4201</v>
      </c>
      <c r="Z167" s="253"/>
      <c r="AA167" s="253">
        <v>2123</v>
      </c>
      <c r="AB167" s="253">
        <v>2027</v>
      </c>
      <c r="AC167" s="253">
        <v>4150</v>
      </c>
    </row>
    <row r="168" spans="1:29" x14ac:dyDescent="0.25">
      <c r="A168" s="254" t="s">
        <v>900</v>
      </c>
      <c r="B168" s="252" t="s">
        <v>5981</v>
      </c>
      <c r="C168" s="253">
        <v>2096</v>
      </c>
      <c r="D168" s="253">
        <v>1986</v>
      </c>
      <c r="E168" s="253">
        <v>4082</v>
      </c>
      <c r="F168" s="253"/>
      <c r="G168" s="253">
        <v>1902</v>
      </c>
      <c r="H168" s="253">
        <v>1796</v>
      </c>
      <c r="I168" s="253">
        <v>3698</v>
      </c>
      <c r="J168" s="253"/>
      <c r="K168" s="253">
        <v>1878</v>
      </c>
      <c r="L168" s="253">
        <v>1798</v>
      </c>
      <c r="M168" s="253">
        <v>3676</v>
      </c>
      <c r="N168" s="253"/>
      <c r="O168" s="253">
        <v>1916</v>
      </c>
      <c r="P168" s="253">
        <v>1833</v>
      </c>
      <c r="Q168" s="253">
        <v>3749</v>
      </c>
      <c r="R168" s="253"/>
      <c r="S168" s="253">
        <v>2029</v>
      </c>
      <c r="T168" s="253">
        <v>1943</v>
      </c>
      <c r="U168" s="253">
        <v>3972</v>
      </c>
      <c r="V168" s="253"/>
      <c r="W168" s="253">
        <v>2109</v>
      </c>
      <c r="X168" s="253">
        <v>2021</v>
      </c>
      <c r="Y168" s="253">
        <v>4130</v>
      </c>
      <c r="Z168" s="253"/>
      <c r="AA168" s="253">
        <v>2137</v>
      </c>
      <c r="AB168" s="253">
        <v>2048</v>
      </c>
      <c r="AC168" s="253">
        <v>4185</v>
      </c>
    </row>
    <row r="169" spans="1:29" x14ac:dyDescent="0.25">
      <c r="A169" s="254" t="s">
        <v>900</v>
      </c>
      <c r="B169" s="252" t="s">
        <v>5982</v>
      </c>
      <c r="C169" s="253">
        <v>2059</v>
      </c>
      <c r="D169" s="253">
        <v>1984</v>
      </c>
      <c r="E169" s="253">
        <v>4043</v>
      </c>
      <c r="F169" s="253"/>
      <c r="G169" s="253">
        <v>2092</v>
      </c>
      <c r="H169" s="253">
        <v>1997</v>
      </c>
      <c r="I169" s="253">
        <v>4089</v>
      </c>
      <c r="J169" s="253"/>
      <c r="K169" s="253">
        <v>1900</v>
      </c>
      <c r="L169" s="253">
        <v>1807</v>
      </c>
      <c r="M169" s="253">
        <v>3707</v>
      </c>
      <c r="N169" s="253"/>
      <c r="O169" s="253">
        <v>1878</v>
      </c>
      <c r="P169" s="253">
        <v>1810</v>
      </c>
      <c r="Q169" s="253">
        <v>3688</v>
      </c>
      <c r="R169" s="253"/>
      <c r="S169" s="253">
        <v>1921</v>
      </c>
      <c r="T169" s="253">
        <v>1851</v>
      </c>
      <c r="U169" s="253">
        <v>3772</v>
      </c>
      <c r="V169" s="253"/>
      <c r="W169" s="253">
        <v>2037</v>
      </c>
      <c r="X169" s="253">
        <v>1966</v>
      </c>
      <c r="Y169" s="253">
        <v>4003</v>
      </c>
      <c r="Z169" s="253"/>
      <c r="AA169" s="253">
        <v>2121</v>
      </c>
      <c r="AB169" s="253">
        <v>2047</v>
      </c>
      <c r="AC169" s="253">
        <v>4168</v>
      </c>
    </row>
    <row r="170" spans="1:29" x14ac:dyDescent="0.25">
      <c r="A170" s="254" t="s">
        <v>900</v>
      </c>
      <c r="B170" s="252" t="s">
        <v>5983</v>
      </c>
      <c r="C170" s="253">
        <v>1568</v>
      </c>
      <c r="D170" s="253">
        <v>1492</v>
      </c>
      <c r="E170" s="253">
        <v>3060</v>
      </c>
      <c r="F170" s="253"/>
      <c r="G170" s="253">
        <v>1969</v>
      </c>
      <c r="H170" s="253">
        <v>1896</v>
      </c>
      <c r="I170" s="253">
        <v>3865</v>
      </c>
      <c r="J170" s="253"/>
      <c r="K170" s="253">
        <v>2013</v>
      </c>
      <c r="L170" s="253">
        <v>1920</v>
      </c>
      <c r="M170" s="253">
        <v>3933</v>
      </c>
      <c r="N170" s="253"/>
      <c r="O170" s="253">
        <v>1839</v>
      </c>
      <c r="P170" s="253">
        <v>1747</v>
      </c>
      <c r="Q170" s="253">
        <v>3586</v>
      </c>
      <c r="R170" s="253"/>
      <c r="S170" s="253">
        <v>1829</v>
      </c>
      <c r="T170" s="253">
        <v>1759</v>
      </c>
      <c r="U170" s="253">
        <v>3588</v>
      </c>
      <c r="V170" s="253"/>
      <c r="W170" s="253">
        <v>1883</v>
      </c>
      <c r="X170" s="253">
        <v>1811</v>
      </c>
      <c r="Y170" s="253">
        <v>3694</v>
      </c>
      <c r="Z170" s="253"/>
      <c r="AA170" s="253">
        <v>2012</v>
      </c>
      <c r="AB170" s="253">
        <v>1936</v>
      </c>
      <c r="AC170" s="253">
        <v>3948</v>
      </c>
    </row>
    <row r="171" spans="1:29" x14ac:dyDescent="0.25">
      <c r="A171" s="254" t="s">
        <v>900</v>
      </c>
      <c r="B171" s="252" t="s">
        <v>5984</v>
      </c>
      <c r="C171" s="253">
        <v>1596</v>
      </c>
      <c r="D171" s="253">
        <v>1649</v>
      </c>
      <c r="E171" s="253">
        <v>3245</v>
      </c>
      <c r="F171" s="253"/>
      <c r="G171" s="253">
        <v>1527</v>
      </c>
      <c r="H171" s="253">
        <v>1453</v>
      </c>
      <c r="I171" s="253">
        <v>2980</v>
      </c>
      <c r="J171" s="253"/>
      <c r="K171" s="253">
        <v>1920</v>
      </c>
      <c r="L171" s="253">
        <v>1848</v>
      </c>
      <c r="M171" s="253">
        <v>3768</v>
      </c>
      <c r="N171" s="253"/>
      <c r="O171" s="253">
        <v>1969</v>
      </c>
      <c r="P171" s="253">
        <v>1878</v>
      </c>
      <c r="Q171" s="253">
        <v>3847</v>
      </c>
      <c r="R171" s="253"/>
      <c r="S171" s="253">
        <v>1807</v>
      </c>
      <c r="T171" s="253">
        <v>1718</v>
      </c>
      <c r="U171" s="253">
        <v>3525</v>
      </c>
      <c r="V171" s="253"/>
      <c r="W171" s="253">
        <v>1806</v>
      </c>
      <c r="X171" s="253">
        <v>1738</v>
      </c>
      <c r="Y171" s="253">
        <v>3544</v>
      </c>
      <c r="Z171" s="253"/>
      <c r="AA171" s="253">
        <v>1866</v>
      </c>
      <c r="AB171" s="253">
        <v>1796</v>
      </c>
      <c r="AC171" s="253">
        <v>3662</v>
      </c>
    </row>
    <row r="172" spans="1:29" x14ac:dyDescent="0.25">
      <c r="A172" s="254" t="s">
        <v>900</v>
      </c>
      <c r="B172" s="252" t="s">
        <v>5985</v>
      </c>
      <c r="C172" s="253">
        <v>1550</v>
      </c>
      <c r="D172" s="253">
        <v>1603</v>
      </c>
      <c r="E172" s="253">
        <v>3153</v>
      </c>
      <c r="F172" s="253"/>
      <c r="G172" s="253">
        <v>1640</v>
      </c>
      <c r="H172" s="253">
        <v>1695</v>
      </c>
      <c r="I172" s="253">
        <v>3335</v>
      </c>
      <c r="J172" s="253"/>
      <c r="K172" s="253">
        <v>1576</v>
      </c>
      <c r="L172" s="253">
        <v>1500</v>
      </c>
      <c r="M172" s="253">
        <v>3076</v>
      </c>
      <c r="N172" s="253"/>
      <c r="O172" s="253">
        <v>1985</v>
      </c>
      <c r="P172" s="253">
        <v>1911</v>
      </c>
      <c r="Q172" s="253">
        <v>3896</v>
      </c>
      <c r="R172" s="253"/>
      <c r="S172" s="253">
        <v>2044</v>
      </c>
      <c r="T172" s="253">
        <v>1948</v>
      </c>
      <c r="U172" s="253">
        <v>3992</v>
      </c>
      <c r="V172" s="253"/>
      <c r="W172" s="253">
        <v>1886</v>
      </c>
      <c r="X172" s="253">
        <v>1792</v>
      </c>
      <c r="Y172" s="253">
        <v>3678</v>
      </c>
      <c r="Z172" s="253"/>
      <c r="AA172" s="253">
        <v>1896</v>
      </c>
      <c r="AB172" s="253">
        <v>1821</v>
      </c>
      <c r="AC172" s="253">
        <v>3717</v>
      </c>
    </row>
    <row r="173" spans="1:29" x14ac:dyDescent="0.25">
      <c r="A173" s="254" t="s">
        <v>900</v>
      </c>
      <c r="B173" s="252" t="s">
        <v>5986</v>
      </c>
      <c r="C173" s="253">
        <v>1690</v>
      </c>
      <c r="D173" s="253">
        <v>1751</v>
      </c>
      <c r="E173" s="253">
        <v>3441</v>
      </c>
      <c r="F173" s="253"/>
      <c r="G173" s="253">
        <v>1605</v>
      </c>
      <c r="H173" s="253">
        <v>1656</v>
      </c>
      <c r="I173" s="253">
        <v>3261</v>
      </c>
      <c r="J173" s="253"/>
      <c r="K173" s="253">
        <v>1705</v>
      </c>
      <c r="L173" s="253">
        <v>1758</v>
      </c>
      <c r="M173" s="253">
        <v>3463</v>
      </c>
      <c r="N173" s="253"/>
      <c r="O173" s="253">
        <v>1645</v>
      </c>
      <c r="P173" s="253">
        <v>1562</v>
      </c>
      <c r="Q173" s="253">
        <v>3207</v>
      </c>
      <c r="R173" s="253"/>
      <c r="S173" s="253">
        <v>2079</v>
      </c>
      <c r="T173" s="253">
        <v>1996</v>
      </c>
      <c r="U173" s="253">
        <v>4075</v>
      </c>
      <c r="V173" s="253"/>
      <c r="W173" s="253">
        <v>2150</v>
      </c>
      <c r="X173" s="253">
        <v>2043</v>
      </c>
      <c r="Y173" s="253">
        <v>4193</v>
      </c>
      <c r="Z173" s="253"/>
      <c r="AA173" s="253">
        <v>1994</v>
      </c>
      <c r="AB173" s="253">
        <v>1887</v>
      </c>
      <c r="AC173" s="253">
        <v>3881</v>
      </c>
    </row>
    <row r="174" spans="1:29" x14ac:dyDescent="0.25">
      <c r="A174" s="254" t="s">
        <v>900</v>
      </c>
      <c r="B174" s="252" t="s">
        <v>5987</v>
      </c>
      <c r="C174" s="253">
        <v>2053</v>
      </c>
      <c r="D174" s="253">
        <v>2067</v>
      </c>
      <c r="E174" s="253">
        <v>4120</v>
      </c>
      <c r="F174" s="253"/>
      <c r="G174" s="253">
        <v>1684</v>
      </c>
      <c r="H174" s="253">
        <v>1742</v>
      </c>
      <c r="I174" s="253">
        <v>3426</v>
      </c>
      <c r="J174" s="253"/>
      <c r="K174" s="253">
        <v>1603</v>
      </c>
      <c r="L174" s="253">
        <v>1651</v>
      </c>
      <c r="M174" s="253">
        <v>3254</v>
      </c>
      <c r="N174" s="253"/>
      <c r="O174" s="253">
        <v>1704</v>
      </c>
      <c r="P174" s="253">
        <v>1753</v>
      </c>
      <c r="Q174" s="253">
        <v>3457</v>
      </c>
      <c r="R174" s="253"/>
      <c r="S174" s="253">
        <v>1646</v>
      </c>
      <c r="T174" s="253">
        <v>1558</v>
      </c>
      <c r="U174" s="253">
        <v>3204</v>
      </c>
      <c r="V174" s="253"/>
      <c r="W174" s="253">
        <v>2078</v>
      </c>
      <c r="X174" s="253">
        <v>1989</v>
      </c>
      <c r="Y174" s="253">
        <v>4067</v>
      </c>
      <c r="Z174" s="253"/>
      <c r="AA174" s="253">
        <v>2150</v>
      </c>
      <c r="AB174" s="253">
        <v>2036</v>
      </c>
      <c r="AC174" s="253">
        <v>4186</v>
      </c>
    </row>
    <row r="175" spans="1:29" x14ac:dyDescent="0.25">
      <c r="A175" s="254" t="s">
        <v>900</v>
      </c>
      <c r="B175" s="252" t="s">
        <v>5988</v>
      </c>
      <c r="C175" s="253">
        <v>2418</v>
      </c>
      <c r="D175" s="253">
        <v>2498</v>
      </c>
      <c r="E175" s="253">
        <v>4916</v>
      </c>
      <c r="F175" s="253"/>
      <c r="G175" s="253">
        <v>1989</v>
      </c>
      <c r="H175" s="253">
        <v>2014</v>
      </c>
      <c r="I175" s="253">
        <v>4003</v>
      </c>
      <c r="J175" s="253"/>
      <c r="K175" s="253">
        <v>1637</v>
      </c>
      <c r="L175" s="253">
        <v>1702</v>
      </c>
      <c r="M175" s="253">
        <v>3339</v>
      </c>
      <c r="N175" s="253"/>
      <c r="O175" s="253">
        <v>1564</v>
      </c>
      <c r="P175" s="253">
        <v>1617</v>
      </c>
      <c r="Q175" s="253">
        <v>3181</v>
      </c>
      <c r="R175" s="253"/>
      <c r="S175" s="253">
        <v>1669</v>
      </c>
      <c r="T175" s="253">
        <v>1723</v>
      </c>
      <c r="U175" s="253">
        <v>3392</v>
      </c>
      <c r="V175" s="253"/>
      <c r="W175" s="253">
        <v>1617</v>
      </c>
      <c r="X175" s="253">
        <v>1535</v>
      </c>
      <c r="Y175" s="253">
        <v>3152</v>
      </c>
      <c r="Z175" s="253"/>
      <c r="AA175" s="253">
        <v>2045</v>
      </c>
      <c r="AB175" s="253">
        <v>1965</v>
      </c>
      <c r="AC175" s="253">
        <v>4010</v>
      </c>
    </row>
    <row r="176" spans="1:29" x14ac:dyDescent="0.25">
      <c r="A176" s="254" t="s">
        <v>900</v>
      </c>
      <c r="B176" s="252" t="s">
        <v>5989</v>
      </c>
      <c r="C176" s="253">
        <v>2523</v>
      </c>
      <c r="D176" s="253">
        <v>2481</v>
      </c>
      <c r="E176" s="253">
        <v>5004</v>
      </c>
      <c r="F176" s="253"/>
      <c r="G176" s="253">
        <v>2390</v>
      </c>
      <c r="H176" s="253">
        <v>2493</v>
      </c>
      <c r="I176" s="253">
        <v>4883</v>
      </c>
      <c r="J176" s="253"/>
      <c r="K176" s="253">
        <v>1973</v>
      </c>
      <c r="L176" s="253">
        <v>2015</v>
      </c>
      <c r="M176" s="253">
        <v>3988</v>
      </c>
      <c r="N176" s="253"/>
      <c r="O176" s="253">
        <v>1628</v>
      </c>
      <c r="P176" s="253">
        <v>1706</v>
      </c>
      <c r="Q176" s="253">
        <v>3334</v>
      </c>
      <c r="R176" s="253"/>
      <c r="S176" s="253">
        <v>1560</v>
      </c>
      <c r="T176" s="253">
        <v>1625</v>
      </c>
      <c r="U176" s="253">
        <v>3185</v>
      </c>
      <c r="V176" s="253"/>
      <c r="W176" s="253">
        <v>1670</v>
      </c>
      <c r="X176" s="253">
        <v>1734</v>
      </c>
      <c r="Y176" s="253">
        <v>3404</v>
      </c>
      <c r="Z176" s="253"/>
      <c r="AA176" s="253">
        <v>1622</v>
      </c>
      <c r="AB176" s="253">
        <v>1549</v>
      </c>
      <c r="AC176" s="253">
        <v>3171</v>
      </c>
    </row>
    <row r="177" spans="1:29" x14ac:dyDescent="0.25">
      <c r="A177" s="254" t="s">
        <v>900</v>
      </c>
      <c r="B177" s="252" t="s">
        <v>5990</v>
      </c>
      <c r="C177" s="253">
        <v>2323</v>
      </c>
      <c r="D177" s="253">
        <v>2328</v>
      </c>
      <c r="E177" s="253">
        <v>4651</v>
      </c>
      <c r="F177" s="253"/>
      <c r="G177" s="253">
        <v>2460</v>
      </c>
      <c r="H177" s="253">
        <v>2450</v>
      </c>
      <c r="I177" s="253">
        <v>4910</v>
      </c>
      <c r="J177" s="253"/>
      <c r="K177" s="253">
        <v>2339</v>
      </c>
      <c r="L177" s="253">
        <v>2468</v>
      </c>
      <c r="M177" s="253">
        <v>4807</v>
      </c>
      <c r="N177" s="253"/>
      <c r="O177" s="253">
        <v>1937</v>
      </c>
      <c r="P177" s="253">
        <v>1999</v>
      </c>
      <c r="Q177" s="253">
        <v>3936</v>
      </c>
      <c r="R177" s="253"/>
      <c r="S177" s="253">
        <v>1604</v>
      </c>
      <c r="T177" s="253">
        <v>1697</v>
      </c>
      <c r="U177" s="253">
        <v>3301</v>
      </c>
      <c r="V177" s="253"/>
      <c r="W177" s="253">
        <v>1541</v>
      </c>
      <c r="X177" s="253">
        <v>1620</v>
      </c>
      <c r="Y177" s="253">
        <v>3161</v>
      </c>
      <c r="Z177" s="253"/>
      <c r="AA177" s="253">
        <v>1654</v>
      </c>
      <c r="AB177" s="253">
        <v>1731</v>
      </c>
      <c r="AC177" s="253">
        <v>3385</v>
      </c>
    </row>
    <row r="178" spans="1:29" x14ac:dyDescent="0.25">
      <c r="A178" s="254" t="s">
        <v>900</v>
      </c>
      <c r="B178" s="252" t="s">
        <v>5991</v>
      </c>
      <c r="C178" s="253">
        <v>2078</v>
      </c>
      <c r="D178" s="253">
        <v>2156</v>
      </c>
      <c r="E178" s="253">
        <v>4234</v>
      </c>
      <c r="F178" s="253"/>
      <c r="G178" s="253">
        <v>2223</v>
      </c>
      <c r="H178" s="253">
        <v>2276</v>
      </c>
      <c r="I178" s="253">
        <v>4499</v>
      </c>
      <c r="J178" s="253"/>
      <c r="K178" s="253">
        <v>2364</v>
      </c>
      <c r="L178" s="253">
        <v>2403</v>
      </c>
      <c r="M178" s="253">
        <v>4767</v>
      </c>
      <c r="N178" s="253"/>
      <c r="O178" s="253">
        <v>2256</v>
      </c>
      <c r="P178" s="253">
        <v>2426</v>
      </c>
      <c r="Q178" s="253">
        <v>4682</v>
      </c>
      <c r="R178" s="253"/>
      <c r="S178" s="253">
        <v>1875</v>
      </c>
      <c r="T178" s="253">
        <v>1971</v>
      </c>
      <c r="U178" s="253">
        <v>3846</v>
      </c>
      <c r="V178" s="253"/>
      <c r="W178" s="253">
        <v>1557</v>
      </c>
      <c r="X178" s="253">
        <v>1677</v>
      </c>
      <c r="Y178" s="253">
        <v>3234</v>
      </c>
      <c r="Z178" s="253"/>
      <c r="AA178" s="253">
        <v>1502</v>
      </c>
      <c r="AB178" s="253">
        <v>1604</v>
      </c>
      <c r="AC178" s="253">
        <v>3106</v>
      </c>
    </row>
    <row r="179" spans="1:29" x14ac:dyDescent="0.25">
      <c r="A179" s="254" t="s">
        <v>900</v>
      </c>
      <c r="B179" s="252" t="s">
        <v>5992</v>
      </c>
      <c r="C179" s="253">
        <v>1699</v>
      </c>
      <c r="D179" s="253">
        <v>1766</v>
      </c>
      <c r="E179" s="253">
        <v>3465</v>
      </c>
      <c r="F179" s="253"/>
      <c r="G179" s="253">
        <v>1933</v>
      </c>
      <c r="H179" s="253">
        <v>2060</v>
      </c>
      <c r="I179" s="253">
        <v>3993</v>
      </c>
      <c r="J179" s="253"/>
      <c r="K179" s="253">
        <v>2078</v>
      </c>
      <c r="L179" s="253">
        <v>2183</v>
      </c>
      <c r="M179" s="253">
        <v>4261</v>
      </c>
      <c r="N179" s="253"/>
      <c r="O179" s="253">
        <v>2220</v>
      </c>
      <c r="P179" s="253">
        <v>2312</v>
      </c>
      <c r="Q179" s="253">
        <v>4532</v>
      </c>
      <c r="R179" s="253"/>
      <c r="S179" s="253">
        <v>2128</v>
      </c>
      <c r="T179" s="253">
        <v>2343</v>
      </c>
      <c r="U179" s="253">
        <v>4471</v>
      </c>
      <c r="V179" s="253"/>
      <c r="W179" s="253">
        <v>1775</v>
      </c>
      <c r="X179" s="253">
        <v>1908</v>
      </c>
      <c r="Y179" s="253">
        <v>3683</v>
      </c>
      <c r="Z179" s="253"/>
      <c r="AA179" s="253">
        <v>1479</v>
      </c>
      <c r="AB179" s="253">
        <v>1628</v>
      </c>
      <c r="AC179" s="253">
        <v>3107</v>
      </c>
    </row>
    <row r="180" spans="1:29" x14ac:dyDescent="0.25">
      <c r="A180" s="254" t="s">
        <v>900</v>
      </c>
      <c r="B180" s="252" t="s">
        <v>5993</v>
      </c>
      <c r="C180" s="253">
        <v>1246</v>
      </c>
      <c r="D180" s="253">
        <v>1399</v>
      </c>
      <c r="E180" s="253">
        <v>2645</v>
      </c>
      <c r="F180" s="253"/>
      <c r="G180" s="253">
        <v>1551</v>
      </c>
      <c r="H180" s="253">
        <v>1677</v>
      </c>
      <c r="I180" s="253">
        <v>3228</v>
      </c>
      <c r="J180" s="253"/>
      <c r="K180" s="253">
        <v>1779</v>
      </c>
      <c r="L180" s="253">
        <v>1970</v>
      </c>
      <c r="M180" s="253">
        <v>3749</v>
      </c>
      <c r="N180" s="253"/>
      <c r="O180" s="253">
        <v>1928</v>
      </c>
      <c r="P180" s="253">
        <v>2102</v>
      </c>
      <c r="Q180" s="253">
        <v>4030</v>
      </c>
      <c r="R180" s="253"/>
      <c r="S180" s="253">
        <v>2077</v>
      </c>
      <c r="T180" s="253">
        <v>2242</v>
      </c>
      <c r="U180" s="253">
        <v>4319</v>
      </c>
      <c r="V180" s="253"/>
      <c r="W180" s="253">
        <v>2006</v>
      </c>
      <c r="X180" s="253">
        <v>2287</v>
      </c>
      <c r="Y180" s="253">
        <v>4293</v>
      </c>
      <c r="Z180" s="253"/>
      <c r="AA180" s="253">
        <v>1686</v>
      </c>
      <c r="AB180" s="253">
        <v>1874</v>
      </c>
      <c r="AC180" s="253">
        <v>3560</v>
      </c>
    </row>
    <row r="181" spans="1:29" x14ac:dyDescent="0.25">
      <c r="A181" s="254" t="s">
        <v>900</v>
      </c>
      <c r="B181" s="252" t="s">
        <v>5994</v>
      </c>
      <c r="C181" s="253">
        <v>907</v>
      </c>
      <c r="D181" s="253">
        <v>1058</v>
      </c>
      <c r="E181" s="253">
        <v>1965</v>
      </c>
      <c r="F181" s="253"/>
      <c r="G181" s="253">
        <v>1042</v>
      </c>
      <c r="H181" s="253">
        <v>1250</v>
      </c>
      <c r="I181" s="253">
        <v>2292</v>
      </c>
      <c r="J181" s="253"/>
      <c r="K181" s="253">
        <v>1308</v>
      </c>
      <c r="L181" s="253">
        <v>1509</v>
      </c>
      <c r="M181" s="253">
        <v>2817</v>
      </c>
      <c r="N181" s="253"/>
      <c r="O181" s="253">
        <v>1512</v>
      </c>
      <c r="P181" s="253">
        <v>1784</v>
      </c>
      <c r="Q181" s="253">
        <v>3296</v>
      </c>
      <c r="R181" s="253"/>
      <c r="S181" s="253">
        <v>1651</v>
      </c>
      <c r="T181" s="253">
        <v>1915</v>
      </c>
      <c r="U181" s="253">
        <v>3566</v>
      </c>
      <c r="V181" s="253"/>
      <c r="W181" s="253">
        <v>1791</v>
      </c>
      <c r="X181" s="253">
        <v>2055</v>
      </c>
      <c r="Y181" s="253">
        <v>3846</v>
      </c>
      <c r="Z181" s="253"/>
      <c r="AA181" s="253">
        <v>1742</v>
      </c>
      <c r="AB181" s="253">
        <v>2108</v>
      </c>
      <c r="AC181" s="253">
        <v>3850</v>
      </c>
    </row>
    <row r="182" spans="1:29" x14ac:dyDescent="0.25">
      <c r="A182" s="254" t="s">
        <v>900</v>
      </c>
      <c r="B182" s="252" t="s">
        <v>5995</v>
      </c>
      <c r="C182" s="253">
        <v>683</v>
      </c>
      <c r="D182" s="253">
        <v>899</v>
      </c>
      <c r="E182" s="253">
        <v>1582</v>
      </c>
      <c r="F182" s="253"/>
      <c r="G182" s="253">
        <v>682</v>
      </c>
      <c r="H182" s="253">
        <v>876</v>
      </c>
      <c r="I182" s="253">
        <v>1558</v>
      </c>
      <c r="J182" s="253"/>
      <c r="K182" s="253">
        <v>793</v>
      </c>
      <c r="L182" s="253">
        <v>1044</v>
      </c>
      <c r="M182" s="253">
        <v>1837</v>
      </c>
      <c r="N182" s="253"/>
      <c r="O182" s="253">
        <v>1006</v>
      </c>
      <c r="P182" s="253">
        <v>1271</v>
      </c>
      <c r="Q182" s="253">
        <v>2277</v>
      </c>
      <c r="R182" s="253"/>
      <c r="S182" s="253">
        <v>1175</v>
      </c>
      <c r="T182" s="253">
        <v>1516</v>
      </c>
      <c r="U182" s="253">
        <v>2691</v>
      </c>
      <c r="V182" s="253"/>
      <c r="W182" s="253">
        <v>1296</v>
      </c>
      <c r="X182" s="253">
        <v>1640</v>
      </c>
      <c r="Y182" s="253">
        <v>2936</v>
      </c>
      <c r="Z182" s="253"/>
      <c r="AA182" s="253">
        <v>1419</v>
      </c>
      <c r="AB182" s="253">
        <v>1773</v>
      </c>
      <c r="AC182" s="253">
        <v>3192</v>
      </c>
    </row>
    <row r="183" spans="1:29" x14ac:dyDescent="0.25">
      <c r="A183" s="254" t="s">
        <v>900</v>
      </c>
      <c r="B183" s="252" t="s">
        <v>5996</v>
      </c>
      <c r="C183" s="253">
        <v>489</v>
      </c>
      <c r="D183" s="253">
        <v>1021</v>
      </c>
      <c r="E183" s="253">
        <v>1510</v>
      </c>
      <c r="F183" s="253"/>
      <c r="G183" s="253">
        <v>611</v>
      </c>
      <c r="H183" s="253">
        <v>1115</v>
      </c>
      <c r="I183" s="253">
        <v>1726</v>
      </c>
      <c r="J183" s="253"/>
      <c r="K183" s="253">
        <v>684</v>
      </c>
      <c r="L183" s="253">
        <v>1173</v>
      </c>
      <c r="M183" s="253">
        <v>1857</v>
      </c>
      <c r="N183" s="253"/>
      <c r="O183" s="253">
        <v>793</v>
      </c>
      <c r="P183" s="253">
        <v>1324</v>
      </c>
      <c r="Q183" s="253">
        <v>2117</v>
      </c>
      <c r="R183" s="253"/>
      <c r="S183" s="253">
        <v>979</v>
      </c>
      <c r="T183" s="253">
        <v>1570</v>
      </c>
      <c r="U183" s="253">
        <v>2549</v>
      </c>
      <c r="V183" s="253"/>
      <c r="W183" s="253">
        <v>1188</v>
      </c>
      <c r="X183" s="253">
        <v>1890</v>
      </c>
      <c r="Y183" s="253">
        <v>3078</v>
      </c>
      <c r="Z183" s="253"/>
      <c r="AA183" s="253">
        <v>1387</v>
      </c>
      <c r="AB183" s="253">
        <v>2189</v>
      </c>
      <c r="AC183" s="253">
        <v>3576</v>
      </c>
    </row>
    <row r="184" spans="1:29" x14ac:dyDescent="0.25">
      <c r="A184" s="254" t="s">
        <v>900</v>
      </c>
      <c r="B184" t="s">
        <v>5978</v>
      </c>
      <c r="C184" s="253">
        <v>30825</v>
      </c>
      <c r="D184" s="253">
        <v>31784</v>
      </c>
      <c r="E184" s="253">
        <v>62609</v>
      </c>
      <c r="F184" s="253"/>
      <c r="G184" s="253">
        <v>31152</v>
      </c>
      <c r="H184" s="253">
        <v>32120</v>
      </c>
      <c r="I184" s="253">
        <v>63272</v>
      </c>
      <c r="J184" s="253"/>
      <c r="K184" s="253">
        <v>31546</v>
      </c>
      <c r="L184" s="253">
        <v>32560</v>
      </c>
      <c r="M184" s="253">
        <v>64106</v>
      </c>
      <c r="N184" s="253"/>
      <c r="O184" s="253">
        <v>31960</v>
      </c>
      <c r="P184" s="253">
        <v>33024</v>
      </c>
      <c r="Q184" s="253">
        <v>64984</v>
      </c>
      <c r="R184" s="253"/>
      <c r="S184" s="253">
        <v>32352</v>
      </c>
      <c r="T184" s="253">
        <v>33460</v>
      </c>
      <c r="U184" s="253">
        <v>65812</v>
      </c>
      <c r="V184" s="253"/>
      <c r="W184" s="253">
        <v>32665</v>
      </c>
      <c r="X184" s="253">
        <v>33788</v>
      </c>
      <c r="Y184" s="253">
        <v>66453</v>
      </c>
      <c r="Z184" s="253"/>
      <c r="AA184" s="253">
        <v>32983</v>
      </c>
      <c r="AB184" s="253">
        <v>34068</v>
      </c>
      <c r="AC184" s="253">
        <v>67051</v>
      </c>
    </row>
    <row r="185" spans="1:29" x14ac:dyDescent="0.25">
      <c r="A185" s="254"/>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row>
    <row r="186" spans="1:29" x14ac:dyDescent="0.25">
      <c r="A186" s="254" t="s">
        <v>71</v>
      </c>
      <c r="B186" s="252" t="s">
        <v>5979</v>
      </c>
      <c r="C186" s="253">
        <v>17414</v>
      </c>
      <c r="D186" s="253">
        <v>16658</v>
      </c>
      <c r="E186" s="253">
        <v>34072</v>
      </c>
      <c r="F186" s="253"/>
      <c r="G186" s="253">
        <v>16197</v>
      </c>
      <c r="H186" s="253">
        <v>15584</v>
      </c>
      <c r="I186" s="253">
        <v>31781</v>
      </c>
      <c r="J186" s="253"/>
      <c r="K186" s="253">
        <v>17270</v>
      </c>
      <c r="L186" s="253">
        <v>16606</v>
      </c>
      <c r="M186" s="253">
        <v>33876</v>
      </c>
      <c r="N186" s="253"/>
      <c r="O186" s="253">
        <v>18201</v>
      </c>
      <c r="P186" s="253">
        <v>17494</v>
      </c>
      <c r="Q186" s="253">
        <v>35695</v>
      </c>
      <c r="R186" s="253"/>
      <c r="S186" s="253">
        <v>18233</v>
      </c>
      <c r="T186" s="253">
        <v>17513</v>
      </c>
      <c r="U186" s="253">
        <v>35746</v>
      </c>
      <c r="V186" s="253"/>
      <c r="W186" s="253">
        <v>17194</v>
      </c>
      <c r="X186" s="253">
        <v>16499</v>
      </c>
      <c r="Y186" s="253">
        <v>33693</v>
      </c>
      <c r="Z186" s="253"/>
      <c r="AA186" s="253">
        <v>16235</v>
      </c>
      <c r="AB186" s="253">
        <v>15561</v>
      </c>
      <c r="AC186" s="253">
        <v>31796</v>
      </c>
    </row>
    <row r="187" spans="1:29" x14ac:dyDescent="0.25">
      <c r="A187" s="254" t="s">
        <v>71</v>
      </c>
      <c r="B187" s="252" t="s">
        <v>5980</v>
      </c>
      <c r="C187" s="253">
        <v>19943</v>
      </c>
      <c r="D187" s="253">
        <v>18868</v>
      </c>
      <c r="E187" s="253">
        <v>38811</v>
      </c>
      <c r="F187" s="253"/>
      <c r="G187" s="253">
        <v>17057</v>
      </c>
      <c r="H187" s="253">
        <v>16371</v>
      </c>
      <c r="I187" s="253">
        <v>33428</v>
      </c>
      <c r="J187" s="253"/>
      <c r="K187" s="253">
        <v>15944</v>
      </c>
      <c r="L187" s="253">
        <v>15375</v>
      </c>
      <c r="M187" s="253">
        <v>31319</v>
      </c>
      <c r="N187" s="253"/>
      <c r="O187" s="253">
        <v>17053</v>
      </c>
      <c r="P187" s="253">
        <v>16426</v>
      </c>
      <c r="Q187" s="253">
        <v>33479</v>
      </c>
      <c r="R187" s="253"/>
      <c r="S187" s="253">
        <v>18042</v>
      </c>
      <c r="T187" s="253">
        <v>17359</v>
      </c>
      <c r="U187" s="253">
        <v>35401</v>
      </c>
      <c r="V187" s="253"/>
      <c r="W187" s="253">
        <v>18155</v>
      </c>
      <c r="X187" s="253">
        <v>17440</v>
      </c>
      <c r="Y187" s="253">
        <v>35595</v>
      </c>
      <c r="Z187" s="253"/>
      <c r="AA187" s="253">
        <v>17201</v>
      </c>
      <c r="AB187" s="253">
        <v>16487</v>
      </c>
      <c r="AC187" s="253">
        <v>33688</v>
      </c>
    </row>
    <row r="188" spans="1:29" x14ac:dyDescent="0.25">
      <c r="A188" s="254" t="s">
        <v>71</v>
      </c>
      <c r="B188" s="252" t="s">
        <v>5981</v>
      </c>
      <c r="C188" s="253">
        <v>22059</v>
      </c>
      <c r="D188" s="253">
        <v>20949</v>
      </c>
      <c r="E188" s="253">
        <v>43008</v>
      </c>
      <c r="F188" s="253"/>
      <c r="G188" s="253">
        <v>19441</v>
      </c>
      <c r="H188" s="253">
        <v>18521</v>
      </c>
      <c r="I188" s="253">
        <v>37962</v>
      </c>
      <c r="J188" s="253"/>
      <c r="K188" s="253">
        <v>16679</v>
      </c>
      <c r="L188" s="253">
        <v>16110</v>
      </c>
      <c r="M188" s="253">
        <v>32789</v>
      </c>
      <c r="N188" s="253"/>
      <c r="O188" s="253">
        <v>15670</v>
      </c>
      <c r="P188" s="253">
        <v>15196</v>
      </c>
      <c r="Q188" s="253">
        <v>30866</v>
      </c>
      <c r="R188" s="253"/>
      <c r="S188" s="253">
        <v>16823</v>
      </c>
      <c r="T188" s="253">
        <v>16287</v>
      </c>
      <c r="U188" s="253">
        <v>33110</v>
      </c>
      <c r="V188" s="253"/>
      <c r="W188" s="253">
        <v>17875</v>
      </c>
      <c r="X188" s="253">
        <v>17276</v>
      </c>
      <c r="Y188" s="253">
        <v>35151</v>
      </c>
      <c r="Z188" s="253"/>
      <c r="AA188" s="253">
        <v>18065</v>
      </c>
      <c r="AB188" s="253">
        <v>17417</v>
      </c>
      <c r="AC188" s="253">
        <v>35482</v>
      </c>
    </row>
    <row r="189" spans="1:29" x14ac:dyDescent="0.25">
      <c r="A189" s="254" t="s">
        <v>71</v>
      </c>
      <c r="B189" s="252" t="s">
        <v>5982</v>
      </c>
      <c r="C189" s="253">
        <v>21593</v>
      </c>
      <c r="D189" s="253">
        <v>19949</v>
      </c>
      <c r="E189" s="253">
        <v>41542</v>
      </c>
      <c r="F189" s="253"/>
      <c r="G189" s="253">
        <v>22615</v>
      </c>
      <c r="H189" s="253">
        <v>21512</v>
      </c>
      <c r="I189" s="253">
        <v>44127</v>
      </c>
      <c r="J189" s="253"/>
      <c r="K189" s="253">
        <v>20113</v>
      </c>
      <c r="L189" s="253">
        <v>19152</v>
      </c>
      <c r="M189" s="253">
        <v>39265</v>
      </c>
      <c r="N189" s="253"/>
      <c r="O189" s="253">
        <v>17464</v>
      </c>
      <c r="P189" s="253">
        <v>16811</v>
      </c>
      <c r="Q189" s="253">
        <v>34275</v>
      </c>
      <c r="R189" s="253"/>
      <c r="S189" s="253">
        <v>16569</v>
      </c>
      <c r="T189" s="253">
        <v>15987</v>
      </c>
      <c r="U189" s="253">
        <v>32556</v>
      </c>
      <c r="V189" s="253"/>
      <c r="W189" s="253">
        <v>17795</v>
      </c>
      <c r="X189" s="253">
        <v>17149</v>
      </c>
      <c r="Y189" s="253">
        <v>34944</v>
      </c>
      <c r="Z189" s="253"/>
      <c r="AA189" s="253">
        <v>18922</v>
      </c>
      <c r="AB189" s="253">
        <v>18208</v>
      </c>
      <c r="AC189" s="253">
        <v>37130</v>
      </c>
    </row>
    <row r="190" spans="1:29" x14ac:dyDescent="0.25">
      <c r="A190" s="254" t="s">
        <v>71</v>
      </c>
      <c r="B190" s="252" t="s">
        <v>5983</v>
      </c>
      <c r="C190" s="253">
        <v>17162</v>
      </c>
      <c r="D190" s="253">
        <v>15932</v>
      </c>
      <c r="E190" s="253">
        <v>33094</v>
      </c>
      <c r="F190" s="253"/>
      <c r="G190" s="253">
        <v>20241</v>
      </c>
      <c r="H190" s="253">
        <v>19257</v>
      </c>
      <c r="I190" s="253">
        <v>39498</v>
      </c>
      <c r="J190" s="253"/>
      <c r="K190" s="253">
        <v>21391</v>
      </c>
      <c r="L190" s="253">
        <v>20903</v>
      </c>
      <c r="M190" s="253">
        <v>42294</v>
      </c>
      <c r="N190" s="253"/>
      <c r="O190" s="253">
        <v>19183</v>
      </c>
      <c r="P190" s="253">
        <v>18775</v>
      </c>
      <c r="Q190" s="253">
        <v>37958</v>
      </c>
      <c r="R190" s="253"/>
      <c r="S190" s="253">
        <v>16812</v>
      </c>
      <c r="T190" s="253">
        <v>16655</v>
      </c>
      <c r="U190" s="253">
        <v>33467</v>
      </c>
      <c r="V190" s="253"/>
      <c r="W190" s="253">
        <v>16129</v>
      </c>
      <c r="X190" s="253">
        <v>16002</v>
      </c>
      <c r="Y190" s="253">
        <v>32131</v>
      </c>
      <c r="Z190" s="253"/>
      <c r="AA190" s="253">
        <v>17515</v>
      </c>
      <c r="AB190" s="253">
        <v>17287</v>
      </c>
      <c r="AC190" s="253">
        <v>34802</v>
      </c>
    </row>
    <row r="191" spans="1:29" x14ac:dyDescent="0.25">
      <c r="A191" s="254" t="s">
        <v>71</v>
      </c>
      <c r="B191" s="252" t="s">
        <v>5984</v>
      </c>
      <c r="C191" s="253">
        <v>16814</v>
      </c>
      <c r="D191" s="253">
        <v>16805</v>
      </c>
      <c r="E191" s="253">
        <v>33619</v>
      </c>
      <c r="F191" s="253"/>
      <c r="G191" s="253">
        <v>16676</v>
      </c>
      <c r="H191" s="253">
        <v>15590</v>
      </c>
      <c r="I191" s="253">
        <v>32266</v>
      </c>
      <c r="J191" s="253"/>
      <c r="K191" s="253">
        <v>19740</v>
      </c>
      <c r="L191" s="253">
        <v>18927</v>
      </c>
      <c r="M191" s="253">
        <v>38667</v>
      </c>
      <c r="N191" s="253"/>
      <c r="O191" s="253">
        <v>20960</v>
      </c>
      <c r="P191" s="253">
        <v>20624</v>
      </c>
      <c r="Q191" s="253">
        <v>41584</v>
      </c>
      <c r="R191" s="253"/>
      <c r="S191" s="253">
        <v>18912</v>
      </c>
      <c r="T191" s="253">
        <v>18604</v>
      </c>
      <c r="U191" s="253">
        <v>37516</v>
      </c>
      <c r="V191" s="253"/>
      <c r="W191" s="253">
        <v>16681</v>
      </c>
      <c r="X191" s="253">
        <v>16576</v>
      </c>
      <c r="Y191" s="253">
        <v>33257</v>
      </c>
      <c r="Z191" s="253"/>
      <c r="AA191" s="253">
        <v>16077</v>
      </c>
      <c r="AB191" s="253">
        <v>15965</v>
      </c>
      <c r="AC191" s="253">
        <v>32042</v>
      </c>
    </row>
    <row r="192" spans="1:29" x14ac:dyDescent="0.25">
      <c r="A192" s="254" t="s">
        <v>71</v>
      </c>
      <c r="B192" s="252" t="s">
        <v>5985</v>
      </c>
      <c r="C192" s="253">
        <v>16271</v>
      </c>
      <c r="D192" s="253">
        <v>16599</v>
      </c>
      <c r="E192" s="253">
        <v>32870</v>
      </c>
      <c r="F192" s="253"/>
      <c r="G192" s="253">
        <v>16742</v>
      </c>
      <c r="H192" s="253">
        <v>16938</v>
      </c>
      <c r="I192" s="253">
        <v>33680</v>
      </c>
      <c r="J192" s="253"/>
      <c r="K192" s="253">
        <v>16656</v>
      </c>
      <c r="L192" s="253">
        <v>15765</v>
      </c>
      <c r="M192" s="253">
        <v>32421</v>
      </c>
      <c r="N192" s="253"/>
      <c r="O192" s="253">
        <v>19713</v>
      </c>
      <c r="P192" s="253">
        <v>19114</v>
      </c>
      <c r="Q192" s="253">
        <v>38827</v>
      </c>
      <c r="R192" s="253"/>
      <c r="S192" s="253">
        <v>20985</v>
      </c>
      <c r="T192" s="253">
        <v>20846</v>
      </c>
      <c r="U192" s="253">
        <v>41831</v>
      </c>
      <c r="V192" s="253"/>
      <c r="W192" s="253">
        <v>19025</v>
      </c>
      <c r="X192" s="253">
        <v>18869</v>
      </c>
      <c r="Y192" s="253">
        <v>37894</v>
      </c>
      <c r="Z192" s="253"/>
      <c r="AA192" s="253">
        <v>16869</v>
      </c>
      <c r="AB192" s="253">
        <v>16878</v>
      </c>
      <c r="AC192" s="253">
        <v>33747</v>
      </c>
    </row>
    <row r="193" spans="1:29" x14ac:dyDescent="0.25">
      <c r="A193" s="254" t="s">
        <v>71</v>
      </c>
      <c r="B193" s="252" t="s">
        <v>5986</v>
      </c>
      <c r="C193" s="253">
        <v>18348</v>
      </c>
      <c r="D193" s="253">
        <v>19119</v>
      </c>
      <c r="E193" s="253">
        <v>37467</v>
      </c>
      <c r="F193" s="253"/>
      <c r="G193" s="253">
        <v>16551</v>
      </c>
      <c r="H193" s="253">
        <v>16971</v>
      </c>
      <c r="I193" s="253">
        <v>33522</v>
      </c>
      <c r="J193" s="253"/>
      <c r="K193" s="253">
        <v>17075</v>
      </c>
      <c r="L193" s="253">
        <v>17370</v>
      </c>
      <c r="M193" s="253">
        <v>34445</v>
      </c>
      <c r="N193" s="253"/>
      <c r="O193" s="253">
        <v>17028</v>
      </c>
      <c r="P193" s="253">
        <v>16217</v>
      </c>
      <c r="Q193" s="253">
        <v>33245</v>
      </c>
      <c r="R193" s="253"/>
      <c r="S193" s="253">
        <v>20169</v>
      </c>
      <c r="T193" s="253">
        <v>19688</v>
      </c>
      <c r="U193" s="253">
        <v>39857</v>
      </c>
      <c r="V193" s="253"/>
      <c r="W193" s="253">
        <v>21512</v>
      </c>
      <c r="X193" s="253">
        <v>21527</v>
      </c>
      <c r="Y193" s="253">
        <v>43039</v>
      </c>
      <c r="Z193" s="253"/>
      <c r="AA193" s="253">
        <v>19563</v>
      </c>
      <c r="AB193" s="253">
        <v>19558</v>
      </c>
      <c r="AC193" s="253">
        <v>39121</v>
      </c>
    </row>
    <row r="194" spans="1:29" x14ac:dyDescent="0.25">
      <c r="A194" s="254" t="s">
        <v>71</v>
      </c>
      <c r="B194" s="252" t="s">
        <v>5987</v>
      </c>
      <c r="C194" s="253">
        <v>22462</v>
      </c>
      <c r="D194" s="253">
        <v>23657</v>
      </c>
      <c r="E194" s="253">
        <v>46119</v>
      </c>
      <c r="F194" s="253"/>
      <c r="G194" s="253">
        <v>18245</v>
      </c>
      <c r="H194" s="253">
        <v>19082</v>
      </c>
      <c r="I194" s="253">
        <v>37327</v>
      </c>
      <c r="J194" s="253"/>
      <c r="K194" s="253">
        <v>16501</v>
      </c>
      <c r="L194" s="253">
        <v>16971</v>
      </c>
      <c r="M194" s="253">
        <v>33472</v>
      </c>
      <c r="N194" s="253"/>
      <c r="O194" s="253">
        <v>17051</v>
      </c>
      <c r="P194" s="253">
        <v>17391</v>
      </c>
      <c r="Q194" s="253">
        <v>34442</v>
      </c>
      <c r="R194" s="253"/>
      <c r="S194" s="253">
        <v>17027</v>
      </c>
      <c r="T194" s="253">
        <v>16256</v>
      </c>
      <c r="U194" s="253">
        <v>33283</v>
      </c>
      <c r="V194" s="253"/>
      <c r="W194" s="253">
        <v>20160</v>
      </c>
      <c r="X194" s="253">
        <v>19714</v>
      </c>
      <c r="Y194" s="253">
        <v>39874</v>
      </c>
      <c r="Z194" s="253"/>
      <c r="AA194" s="253">
        <v>21525</v>
      </c>
      <c r="AB194" s="253">
        <v>21558</v>
      </c>
      <c r="AC194" s="253">
        <v>43083</v>
      </c>
    </row>
    <row r="195" spans="1:29" x14ac:dyDescent="0.25">
      <c r="A195" s="254" t="s">
        <v>71</v>
      </c>
      <c r="B195" s="252" t="s">
        <v>5988</v>
      </c>
      <c r="C195" s="253">
        <v>26674</v>
      </c>
      <c r="D195" s="253">
        <v>27643</v>
      </c>
      <c r="E195" s="253">
        <v>54317</v>
      </c>
      <c r="F195" s="253"/>
      <c r="G195" s="253">
        <v>22156</v>
      </c>
      <c r="H195" s="253">
        <v>23545</v>
      </c>
      <c r="I195" s="253">
        <v>45701</v>
      </c>
      <c r="J195" s="253"/>
      <c r="K195" s="253">
        <v>18033</v>
      </c>
      <c r="L195" s="253">
        <v>19027</v>
      </c>
      <c r="M195" s="253">
        <v>37060</v>
      </c>
      <c r="N195" s="253"/>
      <c r="O195" s="253">
        <v>16345</v>
      </c>
      <c r="P195" s="253">
        <v>16955</v>
      </c>
      <c r="Q195" s="253">
        <v>33300</v>
      </c>
      <c r="R195" s="253"/>
      <c r="S195" s="253">
        <v>16915</v>
      </c>
      <c r="T195" s="253">
        <v>17400</v>
      </c>
      <c r="U195" s="253">
        <v>34315</v>
      </c>
      <c r="V195" s="253"/>
      <c r="W195" s="253">
        <v>16909</v>
      </c>
      <c r="X195" s="253">
        <v>16291</v>
      </c>
      <c r="Y195" s="253">
        <v>33200</v>
      </c>
      <c r="Z195" s="253"/>
      <c r="AA195" s="253">
        <v>20011</v>
      </c>
      <c r="AB195" s="253">
        <v>19751</v>
      </c>
      <c r="AC195" s="253">
        <v>39762</v>
      </c>
    </row>
    <row r="196" spans="1:29" x14ac:dyDescent="0.25">
      <c r="A196" s="254" t="s">
        <v>71</v>
      </c>
      <c r="B196" s="252" t="s">
        <v>5989</v>
      </c>
      <c r="C196" s="253">
        <v>27146</v>
      </c>
      <c r="D196" s="253">
        <v>27344</v>
      </c>
      <c r="E196" s="253">
        <v>54490</v>
      </c>
      <c r="F196" s="253"/>
      <c r="G196" s="253">
        <v>25925</v>
      </c>
      <c r="H196" s="253">
        <v>27225</v>
      </c>
      <c r="I196" s="253">
        <v>53150</v>
      </c>
      <c r="J196" s="253"/>
      <c r="K196" s="253">
        <v>21601</v>
      </c>
      <c r="L196" s="253">
        <v>23235</v>
      </c>
      <c r="M196" s="253">
        <v>44836</v>
      </c>
      <c r="N196" s="253"/>
      <c r="O196" s="253">
        <v>17630</v>
      </c>
      <c r="P196" s="253">
        <v>18815</v>
      </c>
      <c r="Q196" s="253">
        <v>36445</v>
      </c>
      <c r="R196" s="253"/>
      <c r="S196" s="253">
        <v>16026</v>
      </c>
      <c r="T196" s="253">
        <v>16800</v>
      </c>
      <c r="U196" s="253">
        <v>32826</v>
      </c>
      <c r="V196" s="253"/>
      <c r="W196" s="253">
        <v>16627</v>
      </c>
      <c r="X196" s="253">
        <v>17270</v>
      </c>
      <c r="Y196" s="253">
        <v>33897</v>
      </c>
      <c r="Z196" s="253"/>
      <c r="AA196" s="253">
        <v>16659</v>
      </c>
      <c r="AB196" s="253">
        <v>16197</v>
      </c>
      <c r="AC196" s="253">
        <v>32856</v>
      </c>
    </row>
    <row r="197" spans="1:29" x14ac:dyDescent="0.25">
      <c r="A197" s="254" t="s">
        <v>71</v>
      </c>
      <c r="B197" s="252" t="s">
        <v>5990</v>
      </c>
      <c r="C197" s="253">
        <v>22812</v>
      </c>
      <c r="D197" s="253">
        <v>23493</v>
      </c>
      <c r="E197" s="253">
        <v>46305</v>
      </c>
      <c r="F197" s="253"/>
      <c r="G197" s="253">
        <v>26176</v>
      </c>
      <c r="H197" s="253">
        <v>26795</v>
      </c>
      <c r="I197" s="253">
        <v>52971</v>
      </c>
      <c r="J197" s="253"/>
      <c r="K197" s="253">
        <v>25082</v>
      </c>
      <c r="L197" s="253">
        <v>26733</v>
      </c>
      <c r="M197" s="253">
        <v>51815</v>
      </c>
      <c r="N197" s="253"/>
      <c r="O197" s="253">
        <v>20964</v>
      </c>
      <c r="P197" s="253">
        <v>22865</v>
      </c>
      <c r="Q197" s="253">
        <v>43829</v>
      </c>
      <c r="R197" s="253"/>
      <c r="S197" s="253">
        <v>17161</v>
      </c>
      <c r="T197" s="253">
        <v>18559</v>
      </c>
      <c r="U197" s="253">
        <v>35720</v>
      </c>
      <c r="V197" s="253"/>
      <c r="W197" s="253">
        <v>15646</v>
      </c>
      <c r="X197" s="253">
        <v>16607</v>
      </c>
      <c r="Y197" s="253">
        <v>32253</v>
      </c>
      <c r="Z197" s="253"/>
      <c r="AA197" s="253">
        <v>16272</v>
      </c>
      <c r="AB197" s="253">
        <v>17093</v>
      </c>
      <c r="AC197" s="253">
        <v>33365</v>
      </c>
    </row>
    <row r="198" spans="1:29" x14ac:dyDescent="0.25">
      <c r="A198" s="254" t="s">
        <v>71</v>
      </c>
      <c r="B198" s="252" t="s">
        <v>5991</v>
      </c>
      <c r="C198" s="253">
        <v>18564</v>
      </c>
      <c r="D198" s="253">
        <v>19543</v>
      </c>
      <c r="E198" s="253">
        <v>38107</v>
      </c>
      <c r="F198" s="253"/>
      <c r="G198" s="253">
        <v>21406</v>
      </c>
      <c r="H198" s="253">
        <v>22605</v>
      </c>
      <c r="I198" s="253">
        <v>44011</v>
      </c>
      <c r="J198" s="253"/>
      <c r="K198" s="253">
        <v>24689</v>
      </c>
      <c r="L198" s="253">
        <v>25871</v>
      </c>
      <c r="M198" s="253">
        <v>50560</v>
      </c>
      <c r="N198" s="253"/>
      <c r="O198" s="253">
        <v>23769</v>
      </c>
      <c r="P198" s="253">
        <v>25900</v>
      </c>
      <c r="Q198" s="253">
        <v>49669</v>
      </c>
      <c r="R198" s="253"/>
      <c r="S198" s="253">
        <v>19957</v>
      </c>
      <c r="T198" s="253">
        <v>22232</v>
      </c>
      <c r="U198" s="253">
        <v>42189</v>
      </c>
      <c r="V198" s="253"/>
      <c r="W198" s="253">
        <v>16412</v>
      </c>
      <c r="X198" s="253">
        <v>18111</v>
      </c>
      <c r="Y198" s="253">
        <v>34523</v>
      </c>
      <c r="Z198" s="253"/>
      <c r="AA198" s="253">
        <v>15033</v>
      </c>
      <c r="AB198" s="253">
        <v>16262</v>
      </c>
      <c r="AC198" s="253">
        <v>31295</v>
      </c>
    </row>
    <row r="199" spans="1:29" x14ac:dyDescent="0.25">
      <c r="A199" s="254" t="s">
        <v>71</v>
      </c>
      <c r="B199" s="252" t="s">
        <v>5992</v>
      </c>
      <c r="C199" s="253">
        <v>13160</v>
      </c>
      <c r="D199" s="253">
        <v>14386</v>
      </c>
      <c r="E199" s="253">
        <v>27546</v>
      </c>
      <c r="F199" s="253"/>
      <c r="G199" s="253">
        <v>17101</v>
      </c>
      <c r="H199" s="253">
        <v>18527</v>
      </c>
      <c r="I199" s="253">
        <v>35628</v>
      </c>
      <c r="J199" s="253"/>
      <c r="K199" s="253">
        <v>19835</v>
      </c>
      <c r="L199" s="253">
        <v>21522</v>
      </c>
      <c r="M199" s="253">
        <v>41357</v>
      </c>
      <c r="N199" s="253"/>
      <c r="O199" s="253">
        <v>22997</v>
      </c>
      <c r="P199" s="253">
        <v>24729</v>
      </c>
      <c r="Q199" s="253">
        <v>47726</v>
      </c>
      <c r="R199" s="253"/>
      <c r="S199" s="253">
        <v>22254</v>
      </c>
      <c r="T199" s="253">
        <v>24854</v>
      </c>
      <c r="U199" s="253">
        <v>47108</v>
      </c>
      <c r="V199" s="253"/>
      <c r="W199" s="253">
        <v>18778</v>
      </c>
      <c r="X199" s="253">
        <v>21415</v>
      </c>
      <c r="Y199" s="253">
        <v>40193</v>
      </c>
      <c r="Z199" s="253"/>
      <c r="AA199" s="253">
        <v>15515</v>
      </c>
      <c r="AB199" s="253">
        <v>17505</v>
      </c>
      <c r="AC199" s="253">
        <v>33020</v>
      </c>
    </row>
    <row r="200" spans="1:29" x14ac:dyDescent="0.25">
      <c r="A200" s="254" t="s">
        <v>71</v>
      </c>
      <c r="B200" s="252" t="s">
        <v>5993</v>
      </c>
      <c r="C200" s="253">
        <v>9260</v>
      </c>
      <c r="D200" s="253">
        <v>10776</v>
      </c>
      <c r="E200" s="253">
        <v>20036</v>
      </c>
      <c r="F200" s="253"/>
      <c r="G200" s="253">
        <v>11675</v>
      </c>
      <c r="H200" s="253">
        <v>13326</v>
      </c>
      <c r="I200" s="253">
        <v>25001</v>
      </c>
      <c r="J200" s="253"/>
      <c r="K200" s="253">
        <v>15266</v>
      </c>
      <c r="L200" s="253">
        <v>17241</v>
      </c>
      <c r="M200" s="253">
        <v>32507</v>
      </c>
      <c r="N200" s="253"/>
      <c r="O200" s="253">
        <v>17810</v>
      </c>
      <c r="P200" s="253">
        <v>20114</v>
      </c>
      <c r="Q200" s="253">
        <v>37924</v>
      </c>
      <c r="R200" s="253"/>
      <c r="S200" s="253">
        <v>20765</v>
      </c>
      <c r="T200" s="253">
        <v>23209</v>
      </c>
      <c r="U200" s="253">
        <v>43974</v>
      </c>
      <c r="V200" s="253"/>
      <c r="W200" s="253">
        <v>20196</v>
      </c>
      <c r="X200" s="253">
        <v>23412</v>
      </c>
      <c r="Y200" s="253">
        <v>43608</v>
      </c>
      <c r="Z200" s="253"/>
      <c r="AA200" s="253">
        <v>17121</v>
      </c>
      <c r="AB200" s="253">
        <v>20239</v>
      </c>
      <c r="AC200" s="253">
        <v>37360</v>
      </c>
    </row>
    <row r="201" spans="1:29" x14ac:dyDescent="0.25">
      <c r="A201" s="254" t="s">
        <v>71</v>
      </c>
      <c r="B201" s="252" t="s">
        <v>5994</v>
      </c>
      <c r="C201" s="253">
        <v>7332</v>
      </c>
      <c r="D201" s="253">
        <v>9401</v>
      </c>
      <c r="E201" s="253">
        <v>16733</v>
      </c>
      <c r="F201" s="253"/>
      <c r="G201" s="253">
        <v>7797</v>
      </c>
      <c r="H201" s="253">
        <v>9731</v>
      </c>
      <c r="I201" s="253">
        <v>17528</v>
      </c>
      <c r="J201" s="253"/>
      <c r="K201" s="253">
        <v>9919</v>
      </c>
      <c r="L201" s="253">
        <v>12126</v>
      </c>
      <c r="M201" s="253">
        <v>22045</v>
      </c>
      <c r="N201" s="253"/>
      <c r="O201" s="253">
        <v>13079</v>
      </c>
      <c r="P201" s="253">
        <v>15804</v>
      </c>
      <c r="Q201" s="253">
        <v>28883</v>
      </c>
      <c r="R201" s="253"/>
      <c r="S201" s="253">
        <v>15384</v>
      </c>
      <c r="T201" s="253">
        <v>18574</v>
      </c>
      <c r="U201" s="253">
        <v>33958</v>
      </c>
      <c r="V201" s="253"/>
      <c r="W201" s="253">
        <v>18080</v>
      </c>
      <c r="X201" s="253">
        <v>21591</v>
      </c>
      <c r="Y201" s="253">
        <v>39671</v>
      </c>
      <c r="Z201" s="253"/>
      <c r="AA201" s="253">
        <v>17725</v>
      </c>
      <c r="AB201" s="253">
        <v>21940</v>
      </c>
      <c r="AC201" s="253">
        <v>39665</v>
      </c>
    </row>
    <row r="202" spans="1:29" x14ac:dyDescent="0.25">
      <c r="A202" s="254" t="s">
        <v>71</v>
      </c>
      <c r="B202" s="252" t="s">
        <v>5995</v>
      </c>
      <c r="C202" s="253">
        <v>5559</v>
      </c>
      <c r="D202" s="253">
        <v>8310</v>
      </c>
      <c r="E202" s="253">
        <v>13869</v>
      </c>
      <c r="F202" s="253"/>
      <c r="G202" s="253">
        <v>5552</v>
      </c>
      <c r="H202" s="253">
        <v>7859</v>
      </c>
      <c r="I202" s="253">
        <v>13411</v>
      </c>
      <c r="J202" s="253"/>
      <c r="K202" s="253">
        <v>5975</v>
      </c>
      <c r="L202" s="253">
        <v>8217</v>
      </c>
      <c r="M202" s="253">
        <v>14192</v>
      </c>
      <c r="N202" s="253"/>
      <c r="O202" s="253">
        <v>7685</v>
      </c>
      <c r="P202" s="253">
        <v>10336</v>
      </c>
      <c r="Q202" s="253">
        <v>18021</v>
      </c>
      <c r="R202" s="253"/>
      <c r="S202" s="253">
        <v>10245</v>
      </c>
      <c r="T202" s="253">
        <v>13598</v>
      </c>
      <c r="U202" s="253">
        <v>23843</v>
      </c>
      <c r="V202" s="253"/>
      <c r="W202" s="253">
        <v>12177</v>
      </c>
      <c r="X202" s="253">
        <v>16132</v>
      </c>
      <c r="Y202" s="253">
        <v>28309</v>
      </c>
      <c r="Z202" s="253"/>
      <c r="AA202" s="253">
        <v>14460</v>
      </c>
      <c r="AB202" s="253">
        <v>18928</v>
      </c>
      <c r="AC202" s="253">
        <v>33388</v>
      </c>
    </row>
    <row r="203" spans="1:29" x14ac:dyDescent="0.25">
      <c r="A203" s="254" t="s">
        <v>71</v>
      </c>
      <c r="B203" s="252" t="s">
        <v>5996</v>
      </c>
      <c r="C203" s="253">
        <v>4241</v>
      </c>
      <c r="D203" s="253">
        <v>9259</v>
      </c>
      <c r="E203" s="253">
        <v>13500</v>
      </c>
      <c r="F203" s="253"/>
      <c r="G203" s="253">
        <v>5134</v>
      </c>
      <c r="H203" s="253">
        <v>10304</v>
      </c>
      <c r="I203" s="253">
        <v>15438</v>
      </c>
      <c r="J203" s="253"/>
      <c r="K203" s="253">
        <v>5687</v>
      </c>
      <c r="L203" s="253">
        <v>10813</v>
      </c>
      <c r="M203" s="253">
        <v>16500</v>
      </c>
      <c r="N203" s="253"/>
      <c r="O203" s="253">
        <v>6297</v>
      </c>
      <c r="P203" s="253">
        <v>11491</v>
      </c>
      <c r="Q203" s="253">
        <v>17788</v>
      </c>
      <c r="R203" s="253"/>
      <c r="S203" s="253">
        <v>7662</v>
      </c>
      <c r="T203" s="253">
        <v>13368</v>
      </c>
      <c r="U203" s="253">
        <v>21030</v>
      </c>
      <c r="V203" s="253"/>
      <c r="W203" s="253">
        <v>9950</v>
      </c>
      <c r="X203" s="253">
        <v>16747</v>
      </c>
      <c r="Y203" s="253">
        <v>26697</v>
      </c>
      <c r="Z203" s="253"/>
      <c r="AA203" s="253">
        <v>12467</v>
      </c>
      <c r="AB203" s="253">
        <v>20702</v>
      </c>
      <c r="AC203" s="253">
        <v>33169</v>
      </c>
    </row>
    <row r="204" spans="1:29" x14ac:dyDescent="0.25">
      <c r="A204" s="254" t="s">
        <v>71</v>
      </c>
      <c r="B204" t="s">
        <v>5978</v>
      </c>
      <c r="C204" s="253">
        <v>306814</v>
      </c>
      <c r="D204" s="253">
        <v>318691</v>
      </c>
      <c r="E204" s="253">
        <v>625505</v>
      </c>
      <c r="F204" s="253"/>
      <c r="G204" s="253">
        <v>306687</v>
      </c>
      <c r="H204" s="253">
        <v>319743</v>
      </c>
      <c r="I204" s="253">
        <v>626430</v>
      </c>
      <c r="J204" s="253"/>
      <c r="K204" s="253">
        <v>307456</v>
      </c>
      <c r="L204" s="253">
        <v>321964</v>
      </c>
      <c r="M204" s="253">
        <v>629420</v>
      </c>
      <c r="N204" s="253"/>
      <c r="O204" s="253">
        <v>308899</v>
      </c>
      <c r="P204" s="253">
        <v>325057</v>
      </c>
      <c r="Q204" s="253">
        <v>633956</v>
      </c>
      <c r="R204" s="253"/>
      <c r="S204" s="253">
        <v>309941</v>
      </c>
      <c r="T204" s="253">
        <v>327789</v>
      </c>
      <c r="U204" s="253">
        <v>637730</v>
      </c>
      <c r="V204" s="253"/>
      <c r="W204" s="253">
        <v>309301</v>
      </c>
      <c r="X204" s="253">
        <v>328628</v>
      </c>
      <c r="Y204" s="253">
        <v>637929</v>
      </c>
      <c r="Z204" s="253"/>
      <c r="AA204" s="253">
        <v>307235</v>
      </c>
      <c r="AB204" s="253">
        <v>327536</v>
      </c>
      <c r="AC204" s="253">
        <v>634771</v>
      </c>
    </row>
    <row r="205" spans="1:29" x14ac:dyDescent="0.25">
      <c r="A205" s="254"/>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row>
    <row r="206" spans="1:29" x14ac:dyDescent="0.25">
      <c r="A206" s="254" t="s">
        <v>1107</v>
      </c>
      <c r="B206" s="252" t="s">
        <v>5979</v>
      </c>
      <c r="C206" s="253">
        <v>5089</v>
      </c>
      <c r="D206" s="253">
        <v>4876</v>
      </c>
      <c r="E206" s="253">
        <v>9965</v>
      </c>
      <c r="F206" s="253"/>
      <c r="G206" s="253">
        <v>4928</v>
      </c>
      <c r="H206" s="253">
        <v>4667</v>
      </c>
      <c r="I206" s="253">
        <v>9595</v>
      </c>
      <c r="J206" s="253"/>
      <c r="K206" s="253">
        <v>5365</v>
      </c>
      <c r="L206" s="253">
        <v>5081</v>
      </c>
      <c r="M206" s="253">
        <v>10446</v>
      </c>
      <c r="N206" s="253"/>
      <c r="O206" s="253">
        <v>5674</v>
      </c>
      <c r="P206" s="253">
        <v>5377</v>
      </c>
      <c r="Q206" s="253">
        <v>11051</v>
      </c>
      <c r="R206" s="253"/>
      <c r="S206" s="253">
        <v>5661</v>
      </c>
      <c r="T206" s="253">
        <v>5368</v>
      </c>
      <c r="U206" s="253">
        <v>11029</v>
      </c>
      <c r="V206" s="253"/>
      <c r="W206" s="253">
        <v>5411</v>
      </c>
      <c r="X206" s="253">
        <v>5134</v>
      </c>
      <c r="Y206" s="253">
        <v>10545</v>
      </c>
      <c r="Z206" s="253"/>
      <c r="AA206" s="253">
        <v>5113</v>
      </c>
      <c r="AB206" s="253">
        <v>4854</v>
      </c>
      <c r="AC206" s="253">
        <v>9967</v>
      </c>
    </row>
    <row r="207" spans="1:29" x14ac:dyDescent="0.25">
      <c r="A207" s="254" t="s">
        <v>1107</v>
      </c>
      <c r="B207" s="252" t="s">
        <v>5980</v>
      </c>
      <c r="C207" s="253">
        <v>5739</v>
      </c>
      <c r="D207" s="253">
        <v>5520</v>
      </c>
      <c r="E207" s="253">
        <v>11259</v>
      </c>
      <c r="F207" s="253"/>
      <c r="G207" s="253">
        <v>5091</v>
      </c>
      <c r="H207" s="253">
        <v>4839</v>
      </c>
      <c r="I207" s="253">
        <v>9930</v>
      </c>
      <c r="J207" s="253"/>
      <c r="K207" s="253">
        <v>4939</v>
      </c>
      <c r="L207" s="253">
        <v>4638</v>
      </c>
      <c r="M207" s="253">
        <v>9577</v>
      </c>
      <c r="N207" s="253"/>
      <c r="O207" s="253">
        <v>5379</v>
      </c>
      <c r="P207" s="253">
        <v>5050</v>
      </c>
      <c r="Q207" s="253">
        <v>10429</v>
      </c>
      <c r="R207" s="253"/>
      <c r="S207" s="253">
        <v>5690</v>
      </c>
      <c r="T207" s="253">
        <v>5344</v>
      </c>
      <c r="U207" s="253">
        <v>11034</v>
      </c>
      <c r="V207" s="253"/>
      <c r="W207" s="253">
        <v>5677</v>
      </c>
      <c r="X207" s="253">
        <v>5332</v>
      </c>
      <c r="Y207" s="253">
        <v>11009</v>
      </c>
      <c r="Z207" s="253"/>
      <c r="AA207" s="253">
        <v>5427</v>
      </c>
      <c r="AB207" s="253">
        <v>5095</v>
      </c>
      <c r="AC207" s="253">
        <v>10522</v>
      </c>
    </row>
    <row r="208" spans="1:29" x14ac:dyDescent="0.25">
      <c r="A208" s="254" t="s">
        <v>1107</v>
      </c>
      <c r="B208" s="252" t="s">
        <v>5981</v>
      </c>
      <c r="C208" s="253">
        <v>6315</v>
      </c>
      <c r="D208" s="253">
        <v>5875</v>
      </c>
      <c r="E208" s="253">
        <v>12190</v>
      </c>
      <c r="F208" s="253"/>
      <c r="G208" s="253">
        <v>5717</v>
      </c>
      <c r="H208" s="253">
        <v>5471</v>
      </c>
      <c r="I208" s="253">
        <v>11188</v>
      </c>
      <c r="J208" s="253"/>
      <c r="K208" s="253">
        <v>5071</v>
      </c>
      <c r="L208" s="253">
        <v>4796</v>
      </c>
      <c r="M208" s="253">
        <v>9867</v>
      </c>
      <c r="N208" s="253"/>
      <c r="O208" s="253">
        <v>4930</v>
      </c>
      <c r="P208" s="253">
        <v>4603</v>
      </c>
      <c r="Q208" s="253">
        <v>9533</v>
      </c>
      <c r="R208" s="253"/>
      <c r="S208" s="253">
        <v>5369</v>
      </c>
      <c r="T208" s="253">
        <v>5012</v>
      </c>
      <c r="U208" s="253">
        <v>10381</v>
      </c>
      <c r="V208" s="253"/>
      <c r="W208" s="253">
        <v>5680</v>
      </c>
      <c r="X208" s="253">
        <v>5302</v>
      </c>
      <c r="Y208" s="253">
        <v>10982</v>
      </c>
      <c r="Z208" s="253"/>
      <c r="AA208" s="253">
        <v>5666</v>
      </c>
      <c r="AB208" s="253">
        <v>5287</v>
      </c>
      <c r="AC208" s="253">
        <v>10953</v>
      </c>
    </row>
    <row r="209" spans="1:29" x14ac:dyDescent="0.25">
      <c r="A209" s="254" t="s">
        <v>1107</v>
      </c>
      <c r="B209" s="252" t="s">
        <v>5982</v>
      </c>
      <c r="C209" s="253">
        <v>7010</v>
      </c>
      <c r="D209" s="253">
        <v>6493</v>
      </c>
      <c r="E209" s="253">
        <v>13503</v>
      </c>
      <c r="F209" s="253"/>
      <c r="G209" s="253">
        <v>7512</v>
      </c>
      <c r="H209" s="253">
        <v>7109</v>
      </c>
      <c r="I209" s="253">
        <v>14621</v>
      </c>
      <c r="J209" s="253"/>
      <c r="K209" s="253">
        <v>6916</v>
      </c>
      <c r="L209" s="253">
        <v>6705</v>
      </c>
      <c r="M209" s="253">
        <v>13621</v>
      </c>
      <c r="N209" s="253"/>
      <c r="O209" s="253">
        <v>6274</v>
      </c>
      <c r="P209" s="253">
        <v>6030</v>
      </c>
      <c r="Q209" s="253">
        <v>12304</v>
      </c>
      <c r="R209" s="253"/>
      <c r="S209" s="253">
        <v>6145</v>
      </c>
      <c r="T209" s="253">
        <v>5849</v>
      </c>
      <c r="U209" s="253">
        <v>11994</v>
      </c>
      <c r="V209" s="253"/>
      <c r="W209" s="253">
        <v>6588</v>
      </c>
      <c r="X209" s="253">
        <v>6261</v>
      </c>
      <c r="Y209" s="253">
        <v>12849</v>
      </c>
      <c r="Z209" s="253"/>
      <c r="AA209" s="253">
        <v>6902</v>
      </c>
      <c r="AB209" s="253">
        <v>6550</v>
      </c>
      <c r="AC209" s="253">
        <v>13452</v>
      </c>
    </row>
    <row r="210" spans="1:29" x14ac:dyDescent="0.25">
      <c r="A210" s="254" t="s">
        <v>1107</v>
      </c>
      <c r="B210" s="252" t="s">
        <v>5983</v>
      </c>
      <c r="C210" s="253">
        <v>5619</v>
      </c>
      <c r="D210" s="253">
        <v>5504</v>
      </c>
      <c r="E210" s="253">
        <v>11123</v>
      </c>
      <c r="F210" s="253"/>
      <c r="G210" s="253">
        <v>6213</v>
      </c>
      <c r="H210" s="253">
        <v>5719</v>
      </c>
      <c r="I210" s="253">
        <v>11932</v>
      </c>
      <c r="J210" s="253"/>
      <c r="K210" s="253">
        <v>6699</v>
      </c>
      <c r="L210" s="253">
        <v>6315</v>
      </c>
      <c r="M210" s="253">
        <v>13014</v>
      </c>
      <c r="N210" s="253"/>
      <c r="O210" s="253">
        <v>6122</v>
      </c>
      <c r="P210" s="253">
        <v>5927</v>
      </c>
      <c r="Q210" s="253">
        <v>12049</v>
      </c>
      <c r="R210" s="253"/>
      <c r="S210" s="253">
        <v>5498</v>
      </c>
      <c r="T210" s="253">
        <v>5283</v>
      </c>
      <c r="U210" s="253">
        <v>10781</v>
      </c>
      <c r="V210" s="253"/>
      <c r="W210" s="253">
        <v>5366</v>
      </c>
      <c r="X210" s="253">
        <v>5101</v>
      </c>
      <c r="Y210" s="253">
        <v>10467</v>
      </c>
      <c r="Z210" s="253"/>
      <c r="AA210" s="253">
        <v>5782</v>
      </c>
      <c r="AB210" s="253">
        <v>5471</v>
      </c>
      <c r="AC210" s="253">
        <v>11253</v>
      </c>
    </row>
    <row r="211" spans="1:29" x14ac:dyDescent="0.25">
      <c r="A211" s="254" t="s">
        <v>1107</v>
      </c>
      <c r="B211" s="252" t="s">
        <v>5984</v>
      </c>
      <c r="C211" s="253">
        <v>4651</v>
      </c>
      <c r="D211" s="253">
        <v>4385</v>
      </c>
      <c r="E211" s="253">
        <v>9036</v>
      </c>
      <c r="F211" s="253"/>
      <c r="G211" s="253">
        <v>5554</v>
      </c>
      <c r="H211" s="253">
        <v>5196</v>
      </c>
      <c r="I211" s="253">
        <v>10750</v>
      </c>
      <c r="J211" s="253"/>
      <c r="K211" s="253">
        <v>6163</v>
      </c>
      <c r="L211" s="253">
        <v>5421</v>
      </c>
      <c r="M211" s="253">
        <v>11584</v>
      </c>
      <c r="N211" s="253"/>
      <c r="O211" s="253">
        <v>6672</v>
      </c>
      <c r="P211" s="253">
        <v>6041</v>
      </c>
      <c r="Q211" s="253">
        <v>12713</v>
      </c>
      <c r="R211" s="253"/>
      <c r="S211" s="253">
        <v>6065</v>
      </c>
      <c r="T211" s="253">
        <v>5645</v>
      </c>
      <c r="U211" s="253">
        <v>11710</v>
      </c>
      <c r="V211" s="253"/>
      <c r="W211" s="253">
        <v>5405</v>
      </c>
      <c r="X211" s="253">
        <v>4981</v>
      </c>
      <c r="Y211" s="253">
        <v>10386</v>
      </c>
      <c r="Z211" s="253"/>
      <c r="AA211" s="253">
        <v>5250</v>
      </c>
      <c r="AB211" s="253">
        <v>4784</v>
      </c>
      <c r="AC211" s="253">
        <v>10034</v>
      </c>
    </row>
    <row r="212" spans="1:29" x14ac:dyDescent="0.25">
      <c r="A212" s="254" t="s">
        <v>1107</v>
      </c>
      <c r="B212" s="252" t="s">
        <v>5985</v>
      </c>
      <c r="C212" s="253">
        <v>4815</v>
      </c>
      <c r="D212" s="253">
        <v>4843</v>
      </c>
      <c r="E212" s="253">
        <v>9658</v>
      </c>
      <c r="F212" s="253"/>
      <c r="G212" s="253">
        <v>4964</v>
      </c>
      <c r="H212" s="253">
        <v>4645</v>
      </c>
      <c r="I212" s="253">
        <v>9609</v>
      </c>
      <c r="J212" s="253"/>
      <c r="K212" s="253">
        <v>5909</v>
      </c>
      <c r="L212" s="253">
        <v>5493</v>
      </c>
      <c r="M212" s="253">
        <v>11402</v>
      </c>
      <c r="N212" s="253"/>
      <c r="O212" s="253">
        <v>6539</v>
      </c>
      <c r="P212" s="253">
        <v>5721</v>
      </c>
      <c r="Q212" s="253">
        <v>12260</v>
      </c>
      <c r="R212" s="253"/>
      <c r="S212" s="253">
        <v>7065</v>
      </c>
      <c r="T212" s="253">
        <v>6363</v>
      </c>
      <c r="U212" s="253">
        <v>13428</v>
      </c>
      <c r="V212" s="253"/>
      <c r="W212" s="253">
        <v>6416</v>
      </c>
      <c r="X212" s="253">
        <v>5944</v>
      </c>
      <c r="Y212" s="253">
        <v>12360</v>
      </c>
      <c r="Z212" s="253"/>
      <c r="AA212" s="253">
        <v>5711</v>
      </c>
      <c r="AB212" s="253">
        <v>5244</v>
      </c>
      <c r="AC212" s="253">
        <v>10955</v>
      </c>
    </row>
    <row r="213" spans="1:29" x14ac:dyDescent="0.25">
      <c r="A213" s="254" t="s">
        <v>1107</v>
      </c>
      <c r="B213" s="252" t="s">
        <v>5986</v>
      </c>
      <c r="C213" s="253">
        <v>5487</v>
      </c>
      <c r="D213" s="253">
        <v>5580</v>
      </c>
      <c r="E213" s="253">
        <v>11067</v>
      </c>
      <c r="F213" s="253"/>
      <c r="G213" s="253">
        <v>4980</v>
      </c>
      <c r="H213" s="253">
        <v>4974</v>
      </c>
      <c r="I213" s="253">
        <v>9954</v>
      </c>
      <c r="J213" s="253"/>
      <c r="K213" s="253">
        <v>5132</v>
      </c>
      <c r="L213" s="253">
        <v>4771</v>
      </c>
      <c r="M213" s="253">
        <v>9903</v>
      </c>
      <c r="N213" s="253"/>
      <c r="O213" s="253">
        <v>6102</v>
      </c>
      <c r="P213" s="253">
        <v>5636</v>
      </c>
      <c r="Q213" s="253">
        <v>11738</v>
      </c>
      <c r="R213" s="253"/>
      <c r="S213" s="253">
        <v>6741</v>
      </c>
      <c r="T213" s="253">
        <v>5864</v>
      </c>
      <c r="U213" s="253">
        <v>12605</v>
      </c>
      <c r="V213" s="253"/>
      <c r="W213" s="253">
        <v>7269</v>
      </c>
      <c r="X213" s="253">
        <v>6511</v>
      </c>
      <c r="Y213" s="253">
        <v>13780</v>
      </c>
      <c r="Z213" s="253"/>
      <c r="AA213" s="253">
        <v>6593</v>
      </c>
      <c r="AB213" s="253">
        <v>6075</v>
      </c>
      <c r="AC213" s="253">
        <v>12668</v>
      </c>
    </row>
    <row r="214" spans="1:29" x14ac:dyDescent="0.25">
      <c r="A214" s="254" t="s">
        <v>1107</v>
      </c>
      <c r="B214" s="252" t="s">
        <v>5987</v>
      </c>
      <c r="C214" s="253">
        <v>6607</v>
      </c>
      <c r="D214" s="253">
        <v>6929</v>
      </c>
      <c r="E214" s="253">
        <v>13536</v>
      </c>
      <c r="F214" s="253"/>
      <c r="G214" s="253">
        <v>5558</v>
      </c>
      <c r="H214" s="253">
        <v>5620</v>
      </c>
      <c r="I214" s="253">
        <v>11178</v>
      </c>
      <c r="J214" s="253"/>
      <c r="K214" s="253">
        <v>5049</v>
      </c>
      <c r="L214" s="253">
        <v>5013</v>
      </c>
      <c r="M214" s="253">
        <v>10062</v>
      </c>
      <c r="N214" s="253"/>
      <c r="O214" s="253">
        <v>5206</v>
      </c>
      <c r="P214" s="253">
        <v>4813</v>
      </c>
      <c r="Q214" s="253">
        <v>10019</v>
      </c>
      <c r="R214" s="253"/>
      <c r="S214" s="253">
        <v>6187</v>
      </c>
      <c r="T214" s="253">
        <v>5684</v>
      </c>
      <c r="U214" s="253">
        <v>11871</v>
      </c>
      <c r="V214" s="253"/>
      <c r="W214" s="253">
        <v>6825</v>
      </c>
      <c r="X214" s="253">
        <v>5906</v>
      </c>
      <c r="Y214" s="253">
        <v>12731</v>
      </c>
      <c r="Z214" s="253"/>
      <c r="AA214" s="253">
        <v>7355</v>
      </c>
      <c r="AB214" s="253">
        <v>6554</v>
      </c>
      <c r="AC214" s="253">
        <v>13909</v>
      </c>
    </row>
    <row r="215" spans="1:29" x14ac:dyDescent="0.25">
      <c r="A215" s="254" t="s">
        <v>1107</v>
      </c>
      <c r="B215" s="252" t="s">
        <v>5988</v>
      </c>
      <c r="C215" s="253">
        <v>7402</v>
      </c>
      <c r="D215" s="253">
        <v>7467</v>
      </c>
      <c r="E215" s="253">
        <v>14869</v>
      </c>
      <c r="F215" s="253"/>
      <c r="G215" s="253">
        <v>6500</v>
      </c>
      <c r="H215" s="253">
        <v>6820</v>
      </c>
      <c r="I215" s="253">
        <v>13320</v>
      </c>
      <c r="J215" s="253"/>
      <c r="K215" s="253">
        <v>5473</v>
      </c>
      <c r="L215" s="253">
        <v>5536</v>
      </c>
      <c r="M215" s="253">
        <v>11009</v>
      </c>
      <c r="N215" s="253"/>
      <c r="O215" s="253">
        <v>4982</v>
      </c>
      <c r="P215" s="253">
        <v>4943</v>
      </c>
      <c r="Q215" s="253">
        <v>9925</v>
      </c>
      <c r="R215" s="253"/>
      <c r="S215" s="253">
        <v>5143</v>
      </c>
      <c r="T215" s="253">
        <v>4750</v>
      </c>
      <c r="U215" s="253">
        <v>9893</v>
      </c>
      <c r="V215" s="253"/>
      <c r="W215" s="253">
        <v>6114</v>
      </c>
      <c r="X215" s="253">
        <v>5609</v>
      </c>
      <c r="Y215" s="253">
        <v>11723</v>
      </c>
      <c r="Z215" s="253"/>
      <c r="AA215" s="253">
        <v>6739</v>
      </c>
      <c r="AB215" s="253">
        <v>5824</v>
      </c>
      <c r="AC215" s="253">
        <v>12563</v>
      </c>
    </row>
    <row r="216" spans="1:29" x14ac:dyDescent="0.25">
      <c r="A216" s="254" t="s">
        <v>1107</v>
      </c>
      <c r="B216" s="252" t="s">
        <v>5989</v>
      </c>
      <c r="C216" s="253">
        <v>7672</v>
      </c>
      <c r="D216" s="253">
        <v>7564</v>
      </c>
      <c r="E216" s="253">
        <v>15236</v>
      </c>
      <c r="F216" s="253"/>
      <c r="G216" s="253">
        <v>7257</v>
      </c>
      <c r="H216" s="253">
        <v>7364</v>
      </c>
      <c r="I216" s="253">
        <v>14621</v>
      </c>
      <c r="J216" s="253"/>
      <c r="K216" s="253">
        <v>6380</v>
      </c>
      <c r="L216" s="253">
        <v>6730</v>
      </c>
      <c r="M216" s="253">
        <v>13110</v>
      </c>
      <c r="N216" s="253"/>
      <c r="O216" s="253">
        <v>5383</v>
      </c>
      <c r="P216" s="253">
        <v>5471</v>
      </c>
      <c r="Q216" s="253">
        <v>10854</v>
      </c>
      <c r="R216" s="253"/>
      <c r="S216" s="253">
        <v>4911</v>
      </c>
      <c r="T216" s="253">
        <v>4891</v>
      </c>
      <c r="U216" s="253">
        <v>9802</v>
      </c>
      <c r="V216" s="253"/>
      <c r="W216" s="253">
        <v>5075</v>
      </c>
      <c r="X216" s="253">
        <v>4704</v>
      </c>
      <c r="Y216" s="253">
        <v>9779</v>
      </c>
      <c r="Z216" s="253"/>
      <c r="AA216" s="253">
        <v>6038</v>
      </c>
      <c r="AB216" s="253">
        <v>5555</v>
      </c>
      <c r="AC216" s="253">
        <v>11593</v>
      </c>
    </row>
    <row r="217" spans="1:29" x14ac:dyDescent="0.25">
      <c r="A217" s="254" t="s">
        <v>1107</v>
      </c>
      <c r="B217" s="252" t="s">
        <v>5990</v>
      </c>
      <c r="C217" s="253">
        <v>6822</v>
      </c>
      <c r="D217" s="253">
        <v>6673</v>
      </c>
      <c r="E217" s="253">
        <v>13495</v>
      </c>
      <c r="F217" s="253"/>
      <c r="G217" s="253">
        <v>7593</v>
      </c>
      <c r="H217" s="253">
        <v>7561</v>
      </c>
      <c r="I217" s="253">
        <v>15154</v>
      </c>
      <c r="J217" s="253"/>
      <c r="K217" s="253">
        <v>7185</v>
      </c>
      <c r="L217" s="253">
        <v>7365</v>
      </c>
      <c r="M217" s="253">
        <v>14550</v>
      </c>
      <c r="N217" s="253"/>
      <c r="O217" s="253">
        <v>6329</v>
      </c>
      <c r="P217" s="253">
        <v>6739</v>
      </c>
      <c r="Q217" s="253">
        <v>13068</v>
      </c>
      <c r="R217" s="253"/>
      <c r="S217" s="253">
        <v>5347</v>
      </c>
      <c r="T217" s="253">
        <v>5484</v>
      </c>
      <c r="U217" s="253">
        <v>10831</v>
      </c>
      <c r="V217" s="253"/>
      <c r="W217" s="253">
        <v>4883</v>
      </c>
      <c r="X217" s="253">
        <v>4906</v>
      </c>
      <c r="Y217" s="253">
        <v>9789</v>
      </c>
      <c r="Z217" s="253"/>
      <c r="AA217" s="253">
        <v>5047</v>
      </c>
      <c r="AB217" s="253">
        <v>4717</v>
      </c>
      <c r="AC217" s="253">
        <v>9764</v>
      </c>
    </row>
    <row r="218" spans="1:29" x14ac:dyDescent="0.25">
      <c r="A218" s="254" t="s">
        <v>1107</v>
      </c>
      <c r="B218" s="252" t="s">
        <v>5991</v>
      </c>
      <c r="C218" s="253">
        <v>5455</v>
      </c>
      <c r="D218" s="253">
        <v>5684</v>
      </c>
      <c r="E218" s="253">
        <v>11139</v>
      </c>
      <c r="F218" s="253"/>
      <c r="G218" s="253">
        <v>6495</v>
      </c>
      <c r="H218" s="253">
        <v>6474</v>
      </c>
      <c r="I218" s="253">
        <v>12969</v>
      </c>
      <c r="J218" s="253"/>
      <c r="K218" s="253">
        <v>7243</v>
      </c>
      <c r="L218" s="253">
        <v>7346</v>
      </c>
      <c r="M218" s="253">
        <v>14589</v>
      </c>
      <c r="N218" s="253"/>
      <c r="O218" s="253">
        <v>6875</v>
      </c>
      <c r="P218" s="253">
        <v>7170</v>
      </c>
      <c r="Q218" s="253">
        <v>14045</v>
      </c>
      <c r="R218" s="253"/>
      <c r="S218" s="253">
        <v>6072</v>
      </c>
      <c r="T218" s="253">
        <v>6573</v>
      </c>
      <c r="U218" s="253">
        <v>12645</v>
      </c>
      <c r="V218" s="253"/>
      <c r="W218" s="253">
        <v>5141</v>
      </c>
      <c r="X218" s="253">
        <v>5357</v>
      </c>
      <c r="Y218" s="253">
        <v>10498</v>
      </c>
      <c r="Z218" s="253"/>
      <c r="AA218" s="253">
        <v>4706</v>
      </c>
      <c r="AB218" s="253">
        <v>4798</v>
      </c>
      <c r="AC218" s="253">
        <v>9504</v>
      </c>
    </row>
    <row r="219" spans="1:29" x14ac:dyDescent="0.25">
      <c r="A219" s="254" t="s">
        <v>1107</v>
      </c>
      <c r="B219" s="252" t="s">
        <v>5992</v>
      </c>
      <c r="C219" s="253">
        <v>3811</v>
      </c>
      <c r="D219" s="253">
        <v>4188</v>
      </c>
      <c r="E219" s="253">
        <v>7999</v>
      </c>
      <c r="F219" s="253"/>
      <c r="G219" s="253">
        <v>5099</v>
      </c>
      <c r="H219" s="253">
        <v>5445</v>
      </c>
      <c r="I219" s="253">
        <v>10544</v>
      </c>
      <c r="J219" s="253"/>
      <c r="K219" s="253">
        <v>6088</v>
      </c>
      <c r="L219" s="253">
        <v>6219</v>
      </c>
      <c r="M219" s="253">
        <v>12307</v>
      </c>
      <c r="N219" s="253"/>
      <c r="O219" s="253">
        <v>6818</v>
      </c>
      <c r="P219" s="253">
        <v>7079</v>
      </c>
      <c r="Q219" s="253">
        <v>13897</v>
      </c>
      <c r="R219" s="253"/>
      <c r="S219" s="253">
        <v>6497</v>
      </c>
      <c r="T219" s="253">
        <v>6929</v>
      </c>
      <c r="U219" s="253">
        <v>13426</v>
      </c>
      <c r="V219" s="253"/>
      <c r="W219" s="253">
        <v>5755</v>
      </c>
      <c r="X219" s="253">
        <v>6368</v>
      </c>
      <c r="Y219" s="253">
        <v>12123</v>
      </c>
      <c r="Z219" s="253"/>
      <c r="AA219" s="253">
        <v>4884</v>
      </c>
      <c r="AB219" s="253">
        <v>5199</v>
      </c>
      <c r="AC219" s="253">
        <v>10083</v>
      </c>
    </row>
    <row r="220" spans="1:29" x14ac:dyDescent="0.25">
      <c r="A220" s="254" t="s">
        <v>1107</v>
      </c>
      <c r="B220" s="252" t="s">
        <v>5993</v>
      </c>
      <c r="C220" s="253">
        <v>2890</v>
      </c>
      <c r="D220" s="253">
        <v>3239</v>
      </c>
      <c r="E220" s="253">
        <v>6129</v>
      </c>
      <c r="F220" s="253"/>
      <c r="G220" s="253">
        <v>3402</v>
      </c>
      <c r="H220" s="253">
        <v>3885</v>
      </c>
      <c r="I220" s="253">
        <v>7287</v>
      </c>
      <c r="J220" s="253"/>
      <c r="K220" s="253">
        <v>4578</v>
      </c>
      <c r="L220" s="253">
        <v>5074</v>
      </c>
      <c r="M220" s="253">
        <v>9652</v>
      </c>
      <c r="N220" s="253"/>
      <c r="O220" s="253">
        <v>5496</v>
      </c>
      <c r="P220" s="253">
        <v>5820</v>
      </c>
      <c r="Q220" s="253">
        <v>11316</v>
      </c>
      <c r="R220" s="253"/>
      <c r="S220" s="253">
        <v>6185</v>
      </c>
      <c r="T220" s="253">
        <v>6650</v>
      </c>
      <c r="U220" s="253">
        <v>12835</v>
      </c>
      <c r="V220" s="253"/>
      <c r="W220" s="253">
        <v>5920</v>
      </c>
      <c r="X220" s="253">
        <v>6532</v>
      </c>
      <c r="Y220" s="253">
        <v>12452</v>
      </c>
      <c r="Z220" s="253"/>
      <c r="AA220" s="253">
        <v>5264</v>
      </c>
      <c r="AB220" s="253">
        <v>6022</v>
      </c>
      <c r="AC220" s="253">
        <v>11286</v>
      </c>
    </row>
    <row r="221" spans="1:29" x14ac:dyDescent="0.25">
      <c r="A221" s="254" t="s">
        <v>1107</v>
      </c>
      <c r="B221" s="252" t="s">
        <v>5994</v>
      </c>
      <c r="C221" s="253">
        <v>2097</v>
      </c>
      <c r="D221" s="253">
        <v>2788</v>
      </c>
      <c r="E221" s="253">
        <v>4885</v>
      </c>
      <c r="F221" s="253"/>
      <c r="G221" s="253">
        <v>2450</v>
      </c>
      <c r="H221" s="253">
        <v>2922</v>
      </c>
      <c r="I221" s="253">
        <v>5372</v>
      </c>
      <c r="J221" s="253"/>
      <c r="K221" s="253">
        <v>2904</v>
      </c>
      <c r="L221" s="253">
        <v>3525</v>
      </c>
      <c r="M221" s="253">
        <v>6429</v>
      </c>
      <c r="N221" s="253"/>
      <c r="O221" s="253">
        <v>3933</v>
      </c>
      <c r="P221" s="253">
        <v>4628</v>
      </c>
      <c r="Q221" s="253">
        <v>8561</v>
      </c>
      <c r="R221" s="253"/>
      <c r="S221" s="253">
        <v>4749</v>
      </c>
      <c r="T221" s="253">
        <v>5332</v>
      </c>
      <c r="U221" s="253">
        <v>10081</v>
      </c>
      <c r="V221" s="253"/>
      <c r="W221" s="253">
        <v>5369</v>
      </c>
      <c r="X221" s="253">
        <v>6117</v>
      </c>
      <c r="Y221" s="253">
        <v>11486</v>
      </c>
      <c r="Z221" s="253"/>
      <c r="AA221" s="253">
        <v>5163</v>
      </c>
      <c r="AB221" s="253">
        <v>6030</v>
      </c>
      <c r="AC221" s="253">
        <v>11193</v>
      </c>
    </row>
    <row r="222" spans="1:29" x14ac:dyDescent="0.25">
      <c r="A222" s="254" t="s">
        <v>1107</v>
      </c>
      <c r="B222" s="252" t="s">
        <v>5995</v>
      </c>
      <c r="C222" s="253">
        <v>1708</v>
      </c>
      <c r="D222" s="253">
        <v>2642</v>
      </c>
      <c r="E222" s="253">
        <v>4350</v>
      </c>
      <c r="F222" s="253"/>
      <c r="G222" s="253">
        <v>1599</v>
      </c>
      <c r="H222" s="253">
        <v>2328</v>
      </c>
      <c r="I222" s="253">
        <v>3927</v>
      </c>
      <c r="J222" s="253"/>
      <c r="K222" s="253">
        <v>1887</v>
      </c>
      <c r="L222" s="253">
        <v>2460</v>
      </c>
      <c r="M222" s="253">
        <v>4347</v>
      </c>
      <c r="N222" s="253"/>
      <c r="O222" s="253">
        <v>2257</v>
      </c>
      <c r="P222" s="253">
        <v>2989</v>
      </c>
      <c r="Q222" s="253">
        <v>5246</v>
      </c>
      <c r="R222" s="253"/>
      <c r="S222" s="253">
        <v>3082</v>
      </c>
      <c r="T222" s="253">
        <v>3950</v>
      </c>
      <c r="U222" s="253">
        <v>7032</v>
      </c>
      <c r="V222" s="253"/>
      <c r="W222" s="253">
        <v>3748</v>
      </c>
      <c r="X222" s="253">
        <v>4579</v>
      </c>
      <c r="Y222" s="253">
        <v>8327</v>
      </c>
      <c r="Z222" s="253"/>
      <c r="AA222" s="253">
        <v>4267</v>
      </c>
      <c r="AB222" s="253">
        <v>5283</v>
      </c>
      <c r="AC222" s="253">
        <v>9550</v>
      </c>
    </row>
    <row r="223" spans="1:29" x14ac:dyDescent="0.25">
      <c r="A223" s="254" t="s">
        <v>1107</v>
      </c>
      <c r="B223" s="252" t="s">
        <v>5996</v>
      </c>
      <c r="C223" s="253">
        <v>1399</v>
      </c>
      <c r="D223" s="253">
        <v>3215</v>
      </c>
      <c r="E223" s="253">
        <v>4614</v>
      </c>
      <c r="F223" s="253"/>
      <c r="G223" s="253">
        <v>1639</v>
      </c>
      <c r="H223" s="253">
        <v>3432</v>
      </c>
      <c r="I223" s="253">
        <v>5071</v>
      </c>
      <c r="J223" s="253"/>
      <c r="K223" s="253">
        <v>1732</v>
      </c>
      <c r="L223" s="253">
        <v>3418</v>
      </c>
      <c r="M223" s="253">
        <v>5150</v>
      </c>
      <c r="N223" s="253"/>
      <c r="O223" s="253">
        <v>1959</v>
      </c>
      <c r="P223" s="253">
        <v>3531</v>
      </c>
      <c r="Q223" s="253">
        <v>5490</v>
      </c>
      <c r="R223" s="253"/>
      <c r="S223" s="253">
        <v>2311</v>
      </c>
      <c r="T223" s="253">
        <v>3961</v>
      </c>
      <c r="U223" s="253">
        <v>6272</v>
      </c>
      <c r="V223" s="253"/>
      <c r="W223" s="253">
        <v>2989</v>
      </c>
      <c r="X223" s="253">
        <v>4857</v>
      </c>
      <c r="Y223" s="253">
        <v>7846</v>
      </c>
      <c r="Z223" s="253"/>
      <c r="AA223" s="253">
        <v>3772</v>
      </c>
      <c r="AB223" s="253">
        <v>5852</v>
      </c>
      <c r="AC223" s="253">
        <v>9624</v>
      </c>
    </row>
    <row r="224" spans="1:29" x14ac:dyDescent="0.25">
      <c r="A224" s="254" t="s">
        <v>1107</v>
      </c>
      <c r="B224" t="s">
        <v>5978</v>
      </c>
      <c r="C224" s="253">
        <v>90588</v>
      </c>
      <c r="D224" s="253">
        <v>93465</v>
      </c>
      <c r="E224" s="253">
        <v>184053</v>
      </c>
      <c r="F224" s="253"/>
      <c r="G224" s="253">
        <v>92551</v>
      </c>
      <c r="H224" s="253">
        <v>94471</v>
      </c>
      <c r="I224" s="253">
        <v>187022</v>
      </c>
      <c r="J224" s="253"/>
      <c r="K224" s="253">
        <v>94713</v>
      </c>
      <c r="L224" s="253">
        <v>95906</v>
      </c>
      <c r="M224" s="253">
        <v>190619</v>
      </c>
      <c r="N224" s="253"/>
      <c r="O224" s="253">
        <v>96930</v>
      </c>
      <c r="P224" s="253">
        <v>97568</v>
      </c>
      <c r="Q224" s="253">
        <v>194498</v>
      </c>
      <c r="R224" s="253"/>
      <c r="S224" s="253">
        <v>98718</v>
      </c>
      <c r="T224" s="253">
        <v>98932</v>
      </c>
      <c r="U224" s="253">
        <v>197650</v>
      </c>
      <c r="V224" s="253"/>
      <c r="W224" s="253">
        <v>99631</v>
      </c>
      <c r="X224" s="253">
        <v>99501</v>
      </c>
      <c r="Y224" s="253">
        <v>199132</v>
      </c>
      <c r="Z224" s="253"/>
      <c r="AA224" s="253">
        <v>99679</v>
      </c>
      <c r="AB224" s="253">
        <v>99194</v>
      </c>
      <c r="AC224" s="253">
        <v>198873</v>
      </c>
    </row>
    <row r="225" spans="1:29" x14ac:dyDescent="0.25">
      <c r="A225" s="254"/>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row>
    <row r="226" spans="1:29" x14ac:dyDescent="0.25">
      <c r="A226" s="254" t="s">
        <v>1214</v>
      </c>
      <c r="B226" s="252" t="s">
        <v>5979</v>
      </c>
      <c r="C226" s="253">
        <v>3629</v>
      </c>
      <c r="D226" s="253">
        <v>3587</v>
      </c>
      <c r="E226" s="253">
        <v>7216</v>
      </c>
      <c r="F226" s="253"/>
      <c r="G226" s="253">
        <v>3549</v>
      </c>
      <c r="H226" s="253">
        <v>3366</v>
      </c>
      <c r="I226" s="253">
        <v>6915</v>
      </c>
      <c r="J226" s="253"/>
      <c r="K226" s="253">
        <v>3735</v>
      </c>
      <c r="L226" s="253">
        <v>3545</v>
      </c>
      <c r="M226" s="253">
        <v>7280</v>
      </c>
      <c r="N226" s="253"/>
      <c r="O226" s="253">
        <v>3900</v>
      </c>
      <c r="P226" s="253">
        <v>3702</v>
      </c>
      <c r="Q226" s="253">
        <v>7602</v>
      </c>
      <c r="R226" s="253"/>
      <c r="S226" s="253">
        <v>3976</v>
      </c>
      <c r="T226" s="253">
        <v>3777</v>
      </c>
      <c r="U226" s="253">
        <v>7753</v>
      </c>
      <c r="V226" s="253"/>
      <c r="W226" s="253">
        <v>3934</v>
      </c>
      <c r="X226" s="253">
        <v>3740</v>
      </c>
      <c r="Y226" s="253">
        <v>7674</v>
      </c>
      <c r="Z226" s="253"/>
      <c r="AA226" s="253">
        <v>3846</v>
      </c>
      <c r="AB226" s="253">
        <v>3657</v>
      </c>
      <c r="AC226" s="253">
        <v>7503</v>
      </c>
    </row>
    <row r="227" spans="1:29" x14ac:dyDescent="0.25">
      <c r="A227" s="254" t="s">
        <v>1214</v>
      </c>
      <c r="B227" s="252" t="s">
        <v>5980</v>
      </c>
      <c r="C227" s="253">
        <v>3936</v>
      </c>
      <c r="D227" s="253">
        <v>3738</v>
      </c>
      <c r="E227" s="253">
        <v>7674</v>
      </c>
      <c r="F227" s="253"/>
      <c r="G227" s="253">
        <v>3725</v>
      </c>
      <c r="H227" s="253">
        <v>3655</v>
      </c>
      <c r="I227" s="253">
        <v>7380</v>
      </c>
      <c r="J227" s="253"/>
      <c r="K227" s="253">
        <v>3646</v>
      </c>
      <c r="L227" s="253">
        <v>3433</v>
      </c>
      <c r="M227" s="253">
        <v>7079</v>
      </c>
      <c r="N227" s="253"/>
      <c r="O227" s="253">
        <v>3833</v>
      </c>
      <c r="P227" s="253">
        <v>3613</v>
      </c>
      <c r="Q227" s="253">
        <v>7446</v>
      </c>
      <c r="R227" s="253"/>
      <c r="S227" s="253">
        <v>3999</v>
      </c>
      <c r="T227" s="253">
        <v>3772</v>
      </c>
      <c r="U227" s="253">
        <v>7771</v>
      </c>
      <c r="V227" s="253"/>
      <c r="W227" s="253">
        <v>4069</v>
      </c>
      <c r="X227" s="253">
        <v>3843</v>
      </c>
      <c r="Y227" s="253">
        <v>7912</v>
      </c>
      <c r="Z227" s="253"/>
      <c r="AA227" s="253">
        <v>4019</v>
      </c>
      <c r="AB227" s="253">
        <v>3799</v>
      </c>
      <c r="AC227" s="253">
        <v>7818</v>
      </c>
    </row>
    <row r="228" spans="1:29" x14ac:dyDescent="0.25">
      <c r="A228" s="254" t="s">
        <v>1214</v>
      </c>
      <c r="B228" s="252" t="s">
        <v>5981</v>
      </c>
      <c r="C228" s="253">
        <v>4105</v>
      </c>
      <c r="D228" s="253">
        <v>3867</v>
      </c>
      <c r="E228" s="253">
        <v>7972</v>
      </c>
      <c r="F228" s="253"/>
      <c r="G228" s="253">
        <v>4025</v>
      </c>
      <c r="H228" s="253">
        <v>3805</v>
      </c>
      <c r="I228" s="253">
        <v>7830</v>
      </c>
      <c r="J228" s="253"/>
      <c r="K228" s="253">
        <v>3804</v>
      </c>
      <c r="L228" s="253">
        <v>3717</v>
      </c>
      <c r="M228" s="253">
        <v>7521</v>
      </c>
      <c r="N228" s="253"/>
      <c r="O228" s="253">
        <v>3726</v>
      </c>
      <c r="P228" s="253">
        <v>3494</v>
      </c>
      <c r="Q228" s="253">
        <v>7220</v>
      </c>
      <c r="R228" s="253"/>
      <c r="S228" s="253">
        <v>3913</v>
      </c>
      <c r="T228" s="253">
        <v>3676</v>
      </c>
      <c r="U228" s="253">
        <v>7589</v>
      </c>
      <c r="V228" s="253"/>
      <c r="W228" s="253">
        <v>4075</v>
      </c>
      <c r="X228" s="253">
        <v>3834</v>
      </c>
      <c r="Y228" s="253">
        <v>7909</v>
      </c>
      <c r="Z228" s="253"/>
      <c r="AA228" s="253">
        <v>4139</v>
      </c>
      <c r="AB228" s="253">
        <v>3901</v>
      </c>
      <c r="AC228" s="253">
        <v>8040</v>
      </c>
    </row>
    <row r="229" spans="1:29" x14ac:dyDescent="0.25">
      <c r="A229" s="254" t="s">
        <v>1214</v>
      </c>
      <c r="B229" s="252" t="s">
        <v>5982</v>
      </c>
      <c r="C229" s="253">
        <v>5007</v>
      </c>
      <c r="D229" s="253">
        <v>4630</v>
      </c>
      <c r="E229" s="253">
        <v>9637</v>
      </c>
      <c r="F229" s="253"/>
      <c r="G229" s="253">
        <v>5144</v>
      </c>
      <c r="H229" s="253">
        <v>4900</v>
      </c>
      <c r="I229" s="253">
        <v>10044</v>
      </c>
      <c r="J229" s="253"/>
      <c r="K229" s="253">
        <v>5059</v>
      </c>
      <c r="L229" s="253">
        <v>4835</v>
      </c>
      <c r="M229" s="253">
        <v>9894</v>
      </c>
      <c r="N229" s="253"/>
      <c r="O229" s="253">
        <v>4831</v>
      </c>
      <c r="P229" s="253">
        <v>4744</v>
      </c>
      <c r="Q229" s="253">
        <v>9575</v>
      </c>
      <c r="R229" s="253"/>
      <c r="S229" s="253">
        <v>4756</v>
      </c>
      <c r="T229" s="253">
        <v>4520</v>
      </c>
      <c r="U229" s="253">
        <v>9276</v>
      </c>
      <c r="V229" s="253"/>
      <c r="W229" s="253">
        <v>4944</v>
      </c>
      <c r="X229" s="253">
        <v>4707</v>
      </c>
      <c r="Y229" s="253">
        <v>9651</v>
      </c>
      <c r="Z229" s="253"/>
      <c r="AA229" s="253">
        <v>5106</v>
      </c>
      <c r="AB229" s="253">
        <v>4866</v>
      </c>
      <c r="AC229" s="253">
        <v>9972</v>
      </c>
    </row>
    <row r="230" spans="1:29" x14ac:dyDescent="0.25">
      <c r="A230" s="254" t="s">
        <v>1214</v>
      </c>
      <c r="B230" s="252" t="s">
        <v>5983</v>
      </c>
      <c r="C230" s="253">
        <v>4647</v>
      </c>
      <c r="D230" s="253">
        <v>4380</v>
      </c>
      <c r="E230" s="253">
        <v>9027</v>
      </c>
      <c r="F230" s="253"/>
      <c r="G230" s="253">
        <v>5927</v>
      </c>
      <c r="H230" s="253">
        <v>4933</v>
      </c>
      <c r="I230" s="253">
        <v>10860</v>
      </c>
      <c r="J230" s="253"/>
      <c r="K230" s="253">
        <v>5910</v>
      </c>
      <c r="L230" s="253">
        <v>5093</v>
      </c>
      <c r="M230" s="253">
        <v>11003</v>
      </c>
      <c r="N230" s="253"/>
      <c r="O230" s="253">
        <v>5824</v>
      </c>
      <c r="P230" s="253">
        <v>5026</v>
      </c>
      <c r="Q230" s="253">
        <v>10850</v>
      </c>
      <c r="R230" s="253"/>
      <c r="S230" s="253">
        <v>5587</v>
      </c>
      <c r="T230" s="253">
        <v>4933</v>
      </c>
      <c r="U230" s="253">
        <v>10520</v>
      </c>
      <c r="V230" s="253"/>
      <c r="W230" s="253">
        <v>5506</v>
      </c>
      <c r="X230" s="253">
        <v>4705</v>
      </c>
      <c r="Y230" s="253">
        <v>10211</v>
      </c>
      <c r="Z230" s="253"/>
      <c r="AA230" s="253">
        <v>5697</v>
      </c>
      <c r="AB230" s="253">
        <v>4891</v>
      </c>
      <c r="AC230" s="253">
        <v>10588</v>
      </c>
    </row>
    <row r="231" spans="1:29" x14ac:dyDescent="0.25">
      <c r="A231" s="254" t="s">
        <v>1214</v>
      </c>
      <c r="B231" s="252" t="s">
        <v>5984</v>
      </c>
      <c r="C231" s="253">
        <v>3945</v>
      </c>
      <c r="D231" s="253">
        <v>3479</v>
      </c>
      <c r="E231" s="253">
        <v>7424</v>
      </c>
      <c r="F231" s="253"/>
      <c r="G231" s="253">
        <v>4128</v>
      </c>
      <c r="H231" s="253">
        <v>3563</v>
      </c>
      <c r="I231" s="253">
        <v>7691</v>
      </c>
      <c r="J231" s="253"/>
      <c r="K231" s="253">
        <v>5013</v>
      </c>
      <c r="L231" s="253">
        <v>3989</v>
      </c>
      <c r="M231" s="253">
        <v>9002</v>
      </c>
      <c r="N231" s="253"/>
      <c r="O231" s="253">
        <v>5004</v>
      </c>
      <c r="P231" s="253">
        <v>4155</v>
      </c>
      <c r="Q231" s="253">
        <v>9159</v>
      </c>
      <c r="R231" s="253"/>
      <c r="S231" s="253">
        <v>4925</v>
      </c>
      <c r="T231" s="253">
        <v>4097</v>
      </c>
      <c r="U231" s="253">
        <v>9022</v>
      </c>
      <c r="V231" s="253"/>
      <c r="W231" s="253">
        <v>4693</v>
      </c>
      <c r="X231" s="253">
        <v>4011</v>
      </c>
      <c r="Y231" s="253">
        <v>8704</v>
      </c>
      <c r="Z231" s="253"/>
      <c r="AA231" s="253">
        <v>4612</v>
      </c>
      <c r="AB231" s="253">
        <v>3784</v>
      </c>
      <c r="AC231" s="253">
        <v>8396</v>
      </c>
    </row>
    <row r="232" spans="1:29" x14ac:dyDescent="0.25">
      <c r="A232" s="254" t="s">
        <v>1214</v>
      </c>
      <c r="B232" s="252" t="s">
        <v>5985</v>
      </c>
      <c r="C232" s="253">
        <v>4038</v>
      </c>
      <c r="D232" s="253">
        <v>3655</v>
      </c>
      <c r="E232" s="253">
        <v>7693</v>
      </c>
      <c r="F232" s="253"/>
      <c r="G232" s="253">
        <v>4132</v>
      </c>
      <c r="H232" s="253">
        <v>3567</v>
      </c>
      <c r="I232" s="253">
        <v>7699</v>
      </c>
      <c r="J232" s="253"/>
      <c r="K232" s="253">
        <v>4166</v>
      </c>
      <c r="L232" s="253">
        <v>3655</v>
      </c>
      <c r="M232" s="253">
        <v>7821</v>
      </c>
      <c r="N232" s="253"/>
      <c r="O232" s="253">
        <v>5065</v>
      </c>
      <c r="P232" s="253">
        <v>4084</v>
      </c>
      <c r="Q232" s="253">
        <v>9149</v>
      </c>
      <c r="R232" s="253"/>
      <c r="S232" s="253">
        <v>5055</v>
      </c>
      <c r="T232" s="253">
        <v>4254</v>
      </c>
      <c r="U232" s="253">
        <v>9309</v>
      </c>
      <c r="V232" s="253"/>
      <c r="W232" s="253">
        <v>4972</v>
      </c>
      <c r="X232" s="253">
        <v>4194</v>
      </c>
      <c r="Y232" s="253">
        <v>9166</v>
      </c>
      <c r="Z232" s="253"/>
      <c r="AA232" s="253">
        <v>4735</v>
      </c>
      <c r="AB232" s="253">
        <v>4106</v>
      </c>
      <c r="AC232" s="253">
        <v>8841</v>
      </c>
    </row>
    <row r="233" spans="1:29" x14ac:dyDescent="0.25">
      <c r="A233" s="254" t="s">
        <v>1214</v>
      </c>
      <c r="B233" s="252" t="s">
        <v>5986</v>
      </c>
      <c r="C233" s="253">
        <v>4361</v>
      </c>
      <c r="D233" s="253">
        <v>3943</v>
      </c>
      <c r="E233" s="253">
        <v>8304</v>
      </c>
      <c r="F233" s="253"/>
      <c r="G233" s="253">
        <v>4121</v>
      </c>
      <c r="H233" s="253">
        <v>3702</v>
      </c>
      <c r="I233" s="253">
        <v>7823</v>
      </c>
      <c r="J233" s="253"/>
      <c r="K233" s="253">
        <v>4102</v>
      </c>
      <c r="L233" s="253">
        <v>3615</v>
      </c>
      <c r="M233" s="253">
        <v>7717</v>
      </c>
      <c r="N233" s="253"/>
      <c r="O233" s="253">
        <v>4137</v>
      </c>
      <c r="P233" s="253">
        <v>3704</v>
      </c>
      <c r="Q233" s="253">
        <v>7841</v>
      </c>
      <c r="R233" s="253"/>
      <c r="S233" s="253">
        <v>5044</v>
      </c>
      <c r="T233" s="253">
        <v>4135</v>
      </c>
      <c r="U233" s="253">
        <v>9179</v>
      </c>
      <c r="V233" s="253"/>
      <c r="W233" s="253">
        <v>5029</v>
      </c>
      <c r="X233" s="253">
        <v>4302</v>
      </c>
      <c r="Y233" s="253">
        <v>9331</v>
      </c>
      <c r="Z233" s="253"/>
      <c r="AA233" s="253">
        <v>4943</v>
      </c>
      <c r="AB233" s="253">
        <v>4240</v>
      </c>
      <c r="AC233" s="253">
        <v>9183</v>
      </c>
    </row>
    <row r="234" spans="1:29" x14ac:dyDescent="0.25">
      <c r="A234" s="254" t="s">
        <v>1214</v>
      </c>
      <c r="B234" s="252" t="s">
        <v>5987</v>
      </c>
      <c r="C234" s="253">
        <v>4595</v>
      </c>
      <c r="D234" s="253">
        <v>4242</v>
      </c>
      <c r="E234" s="253">
        <v>8837</v>
      </c>
      <c r="F234" s="253"/>
      <c r="G234" s="253">
        <v>4382</v>
      </c>
      <c r="H234" s="253">
        <v>4003</v>
      </c>
      <c r="I234" s="253">
        <v>8385</v>
      </c>
      <c r="J234" s="253"/>
      <c r="K234" s="253">
        <v>4151</v>
      </c>
      <c r="L234" s="253">
        <v>3760</v>
      </c>
      <c r="M234" s="253">
        <v>7911</v>
      </c>
      <c r="N234" s="253"/>
      <c r="O234" s="253">
        <v>4131</v>
      </c>
      <c r="P234" s="253">
        <v>3673</v>
      </c>
      <c r="Q234" s="253">
        <v>7804</v>
      </c>
      <c r="R234" s="253"/>
      <c r="S234" s="253">
        <v>4164</v>
      </c>
      <c r="T234" s="253">
        <v>3760</v>
      </c>
      <c r="U234" s="253">
        <v>7924</v>
      </c>
      <c r="V234" s="253"/>
      <c r="W234" s="253">
        <v>5077</v>
      </c>
      <c r="X234" s="253">
        <v>4187</v>
      </c>
      <c r="Y234" s="253">
        <v>9264</v>
      </c>
      <c r="Z234" s="253"/>
      <c r="AA234" s="253">
        <v>5056</v>
      </c>
      <c r="AB234" s="253">
        <v>4351</v>
      </c>
      <c r="AC234" s="253">
        <v>9407</v>
      </c>
    </row>
    <row r="235" spans="1:29" x14ac:dyDescent="0.25">
      <c r="A235" s="254" t="s">
        <v>1214</v>
      </c>
      <c r="B235" s="252" t="s">
        <v>5988</v>
      </c>
      <c r="C235" s="253">
        <v>5186</v>
      </c>
      <c r="D235" s="253">
        <v>4898</v>
      </c>
      <c r="E235" s="253">
        <v>10084</v>
      </c>
      <c r="F235" s="253"/>
      <c r="G235" s="253">
        <v>4556</v>
      </c>
      <c r="H235" s="253">
        <v>4239</v>
      </c>
      <c r="I235" s="253">
        <v>8795</v>
      </c>
      <c r="J235" s="253"/>
      <c r="K235" s="253">
        <v>4319</v>
      </c>
      <c r="L235" s="253">
        <v>4002</v>
      </c>
      <c r="M235" s="253">
        <v>8321</v>
      </c>
      <c r="N235" s="253"/>
      <c r="O235" s="253">
        <v>4093</v>
      </c>
      <c r="P235" s="253">
        <v>3763</v>
      </c>
      <c r="Q235" s="253">
        <v>7856</v>
      </c>
      <c r="R235" s="253"/>
      <c r="S235" s="253">
        <v>4076</v>
      </c>
      <c r="T235" s="253">
        <v>3679</v>
      </c>
      <c r="U235" s="253">
        <v>7755</v>
      </c>
      <c r="V235" s="253"/>
      <c r="W235" s="253">
        <v>4110</v>
      </c>
      <c r="X235" s="253">
        <v>3767</v>
      </c>
      <c r="Y235" s="253">
        <v>7877</v>
      </c>
      <c r="Z235" s="253"/>
      <c r="AA235" s="253">
        <v>5016</v>
      </c>
      <c r="AB235" s="253">
        <v>4191</v>
      </c>
      <c r="AC235" s="253">
        <v>9207</v>
      </c>
    </row>
    <row r="236" spans="1:29" x14ac:dyDescent="0.25">
      <c r="A236" s="254" t="s">
        <v>1214</v>
      </c>
      <c r="B236" s="252" t="s">
        <v>5989</v>
      </c>
      <c r="C236" s="253">
        <v>5910</v>
      </c>
      <c r="D236" s="253">
        <v>5843</v>
      </c>
      <c r="E236" s="253">
        <v>11753</v>
      </c>
      <c r="F236" s="253"/>
      <c r="G236" s="253">
        <v>5072</v>
      </c>
      <c r="H236" s="253">
        <v>4915</v>
      </c>
      <c r="I236" s="253">
        <v>9987</v>
      </c>
      <c r="J236" s="253"/>
      <c r="K236" s="253">
        <v>4445</v>
      </c>
      <c r="L236" s="253">
        <v>4256</v>
      </c>
      <c r="M236" s="253">
        <v>8701</v>
      </c>
      <c r="N236" s="253"/>
      <c r="O236" s="253">
        <v>4213</v>
      </c>
      <c r="P236" s="253">
        <v>4020</v>
      </c>
      <c r="Q236" s="253">
        <v>8233</v>
      </c>
      <c r="R236" s="253"/>
      <c r="S236" s="253">
        <v>3990</v>
      </c>
      <c r="T236" s="253">
        <v>3782</v>
      </c>
      <c r="U236" s="253">
        <v>7772</v>
      </c>
      <c r="V236" s="253"/>
      <c r="W236" s="253">
        <v>3973</v>
      </c>
      <c r="X236" s="253">
        <v>3697</v>
      </c>
      <c r="Y236" s="253">
        <v>7670</v>
      </c>
      <c r="Z236" s="253"/>
      <c r="AA236" s="253">
        <v>4004</v>
      </c>
      <c r="AB236" s="253">
        <v>3782</v>
      </c>
      <c r="AC236" s="253">
        <v>7786</v>
      </c>
    </row>
    <row r="237" spans="1:29" x14ac:dyDescent="0.25">
      <c r="A237" s="254" t="s">
        <v>1214</v>
      </c>
      <c r="B237" s="252" t="s">
        <v>5990</v>
      </c>
      <c r="C237" s="253">
        <v>5748</v>
      </c>
      <c r="D237" s="253">
        <v>5594</v>
      </c>
      <c r="E237" s="253">
        <v>11342</v>
      </c>
      <c r="F237" s="253"/>
      <c r="G237" s="253">
        <v>5581</v>
      </c>
      <c r="H237" s="253">
        <v>5673</v>
      </c>
      <c r="I237" s="253">
        <v>11254</v>
      </c>
      <c r="J237" s="253"/>
      <c r="K237" s="253">
        <v>4793</v>
      </c>
      <c r="L237" s="253">
        <v>4778</v>
      </c>
      <c r="M237" s="253">
        <v>9571</v>
      </c>
      <c r="N237" s="253"/>
      <c r="O237" s="253">
        <v>4198</v>
      </c>
      <c r="P237" s="253">
        <v>4142</v>
      </c>
      <c r="Q237" s="253">
        <v>8340</v>
      </c>
      <c r="R237" s="253"/>
      <c r="S237" s="253">
        <v>3980</v>
      </c>
      <c r="T237" s="253">
        <v>3916</v>
      </c>
      <c r="U237" s="253">
        <v>7896</v>
      </c>
      <c r="V237" s="253"/>
      <c r="W237" s="253">
        <v>3769</v>
      </c>
      <c r="X237" s="253">
        <v>3686</v>
      </c>
      <c r="Y237" s="253">
        <v>7455</v>
      </c>
      <c r="Z237" s="253"/>
      <c r="AA237" s="253">
        <v>3756</v>
      </c>
      <c r="AB237" s="253">
        <v>3602</v>
      </c>
      <c r="AC237" s="253">
        <v>7358</v>
      </c>
    </row>
    <row r="238" spans="1:29" x14ac:dyDescent="0.25">
      <c r="A238" s="254" t="s">
        <v>1214</v>
      </c>
      <c r="B238" s="252" t="s">
        <v>5991</v>
      </c>
      <c r="C238" s="253">
        <v>4772</v>
      </c>
      <c r="D238" s="253">
        <v>4727</v>
      </c>
      <c r="E238" s="253">
        <v>9499</v>
      </c>
      <c r="F238" s="253"/>
      <c r="G238" s="253">
        <v>5424</v>
      </c>
      <c r="H238" s="253">
        <v>5450</v>
      </c>
      <c r="I238" s="253">
        <v>10874</v>
      </c>
      <c r="J238" s="253"/>
      <c r="K238" s="253">
        <v>5298</v>
      </c>
      <c r="L238" s="253">
        <v>5541</v>
      </c>
      <c r="M238" s="253">
        <v>10839</v>
      </c>
      <c r="N238" s="253"/>
      <c r="O238" s="253">
        <v>4557</v>
      </c>
      <c r="P238" s="253">
        <v>4678</v>
      </c>
      <c r="Q238" s="253">
        <v>9235</v>
      </c>
      <c r="R238" s="253"/>
      <c r="S238" s="253">
        <v>3995</v>
      </c>
      <c r="T238" s="253">
        <v>4063</v>
      </c>
      <c r="U238" s="253">
        <v>8058</v>
      </c>
      <c r="V238" s="253"/>
      <c r="W238" s="253">
        <v>3794</v>
      </c>
      <c r="X238" s="253">
        <v>3848</v>
      </c>
      <c r="Y238" s="253">
        <v>7642</v>
      </c>
      <c r="Z238" s="253"/>
      <c r="AA238" s="253">
        <v>3597</v>
      </c>
      <c r="AB238" s="253">
        <v>3626</v>
      </c>
      <c r="AC238" s="253">
        <v>7223</v>
      </c>
    </row>
    <row r="239" spans="1:29" x14ac:dyDescent="0.25">
      <c r="A239" s="254" t="s">
        <v>1214</v>
      </c>
      <c r="B239" s="252" t="s">
        <v>5992</v>
      </c>
      <c r="C239" s="253">
        <v>3347</v>
      </c>
      <c r="D239" s="253">
        <v>3688</v>
      </c>
      <c r="E239" s="253">
        <v>7035</v>
      </c>
      <c r="F239" s="253"/>
      <c r="G239" s="253">
        <v>4384</v>
      </c>
      <c r="H239" s="253">
        <v>4517</v>
      </c>
      <c r="I239" s="253">
        <v>8901</v>
      </c>
      <c r="J239" s="253"/>
      <c r="K239" s="253">
        <v>5030</v>
      </c>
      <c r="L239" s="253">
        <v>5227</v>
      </c>
      <c r="M239" s="253">
        <v>10257</v>
      </c>
      <c r="N239" s="253"/>
      <c r="O239" s="253">
        <v>4933</v>
      </c>
      <c r="P239" s="253">
        <v>5331</v>
      </c>
      <c r="Q239" s="253">
        <v>10264</v>
      </c>
      <c r="R239" s="253"/>
      <c r="S239" s="253">
        <v>4254</v>
      </c>
      <c r="T239" s="253">
        <v>4514</v>
      </c>
      <c r="U239" s="253">
        <v>8768</v>
      </c>
      <c r="V239" s="253"/>
      <c r="W239" s="253">
        <v>3734</v>
      </c>
      <c r="X239" s="253">
        <v>3931</v>
      </c>
      <c r="Y239" s="253">
        <v>7665</v>
      </c>
      <c r="Z239" s="253"/>
      <c r="AA239" s="253">
        <v>3554</v>
      </c>
      <c r="AB239" s="253">
        <v>3730</v>
      </c>
      <c r="AC239" s="253">
        <v>7284</v>
      </c>
    </row>
    <row r="240" spans="1:29" x14ac:dyDescent="0.25">
      <c r="A240" s="254" t="s">
        <v>1214</v>
      </c>
      <c r="B240" s="252" t="s">
        <v>5993</v>
      </c>
      <c r="C240" s="253">
        <v>2471</v>
      </c>
      <c r="D240" s="253">
        <v>3175</v>
      </c>
      <c r="E240" s="253">
        <v>5646</v>
      </c>
      <c r="F240" s="253"/>
      <c r="G240" s="253">
        <v>2972</v>
      </c>
      <c r="H240" s="253">
        <v>3406</v>
      </c>
      <c r="I240" s="253">
        <v>6378</v>
      </c>
      <c r="J240" s="253"/>
      <c r="K240" s="253">
        <v>3915</v>
      </c>
      <c r="L240" s="253">
        <v>4190</v>
      </c>
      <c r="M240" s="253">
        <v>8105</v>
      </c>
      <c r="N240" s="253"/>
      <c r="O240" s="253">
        <v>4516</v>
      </c>
      <c r="P240" s="253">
        <v>4869</v>
      </c>
      <c r="Q240" s="253">
        <v>9385</v>
      </c>
      <c r="R240" s="253"/>
      <c r="S240" s="253">
        <v>4450</v>
      </c>
      <c r="T240" s="253">
        <v>4983</v>
      </c>
      <c r="U240" s="253">
        <v>9433</v>
      </c>
      <c r="V240" s="253"/>
      <c r="W240" s="253">
        <v>3854</v>
      </c>
      <c r="X240" s="253">
        <v>4233</v>
      </c>
      <c r="Y240" s="253">
        <v>8087</v>
      </c>
      <c r="Z240" s="253"/>
      <c r="AA240" s="253">
        <v>3397</v>
      </c>
      <c r="AB240" s="253">
        <v>3696</v>
      </c>
      <c r="AC240" s="253">
        <v>7093</v>
      </c>
    </row>
    <row r="241" spans="1:29" x14ac:dyDescent="0.25">
      <c r="A241" s="254" t="s">
        <v>1214</v>
      </c>
      <c r="B241" s="252" t="s">
        <v>5994</v>
      </c>
      <c r="C241" s="253">
        <v>2046</v>
      </c>
      <c r="D241" s="253">
        <v>2985</v>
      </c>
      <c r="E241" s="253">
        <v>5031</v>
      </c>
      <c r="F241" s="253"/>
      <c r="G241" s="253">
        <v>2056</v>
      </c>
      <c r="H241" s="253">
        <v>2818</v>
      </c>
      <c r="I241" s="253">
        <v>4874</v>
      </c>
      <c r="J241" s="253"/>
      <c r="K241" s="253">
        <v>2491</v>
      </c>
      <c r="L241" s="253">
        <v>3042</v>
      </c>
      <c r="M241" s="253">
        <v>5533</v>
      </c>
      <c r="N241" s="253"/>
      <c r="O241" s="253">
        <v>3305</v>
      </c>
      <c r="P241" s="253">
        <v>3764</v>
      </c>
      <c r="Q241" s="253">
        <v>7069</v>
      </c>
      <c r="R241" s="253"/>
      <c r="S241" s="253">
        <v>3838</v>
      </c>
      <c r="T241" s="253">
        <v>4396</v>
      </c>
      <c r="U241" s="253">
        <v>8234</v>
      </c>
      <c r="V241" s="253"/>
      <c r="W241" s="253">
        <v>3805</v>
      </c>
      <c r="X241" s="253">
        <v>4521</v>
      </c>
      <c r="Y241" s="253">
        <v>8326</v>
      </c>
      <c r="Z241" s="253"/>
      <c r="AA241" s="253">
        <v>3314</v>
      </c>
      <c r="AB241" s="253">
        <v>3859</v>
      </c>
      <c r="AC241" s="253">
        <v>7173</v>
      </c>
    </row>
    <row r="242" spans="1:29" x14ac:dyDescent="0.25">
      <c r="A242" s="254" t="s">
        <v>1214</v>
      </c>
      <c r="B242" s="252" t="s">
        <v>5995</v>
      </c>
      <c r="C242" s="253">
        <v>1742</v>
      </c>
      <c r="D242" s="253">
        <v>2913</v>
      </c>
      <c r="E242" s="253">
        <v>4655</v>
      </c>
      <c r="F242" s="253"/>
      <c r="G242" s="253">
        <v>1531</v>
      </c>
      <c r="H242" s="253">
        <v>2453</v>
      </c>
      <c r="I242" s="253">
        <v>3984</v>
      </c>
      <c r="J242" s="253"/>
      <c r="K242" s="253">
        <v>1555</v>
      </c>
      <c r="L242" s="253">
        <v>2335</v>
      </c>
      <c r="M242" s="253">
        <v>3890</v>
      </c>
      <c r="N242" s="253"/>
      <c r="O242" s="253">
        <v>1903</v>
      </c>
      <c r="P242" s="253">
        <v>2540</v>
      </c>
      <c r="Q242" s="253">
        <v>4443</v>
      </c>
      <c r="R242" s="253"/>
      <c r="S242" s="253">
        <v>2548</v>
      </c>
      <c r="T242" s="253">
        <v>3167</v>
      </c>
      <c r="U242" s="253">
        <v>5715</v>
      </c>
      <c r="V242" s="253"/>
      <c r="W242" s="253">
        <v>2984</v>
      </c>
      <c r="X242" s="253">
        <v>3724</v>
      </c>
      <c r="Y242" s="253">
        <v>6708</v>
      </c>
      <c r="Z242" s="253"/>
      <c r="AA242" s="253">
        <v>2982</v>
      </c>
      <c r="AB242" s="253">
        <v>3857</v>
      </c>
      <c r="AC242" s="253">
        <v>6839</v>
      </c>
    </row>
    <row r="243" spans="1:29" x14ac:dyDescent="0.25">
      <c r="A243" s="254" t="s">
        <v>1214</v>
      </c>
      <c r="B243" s="252" t="s">
        <v>5996</v>
      </c>
      <c r="C243" s="253">
        <v>1441</v>
      </c>
      <c r="D243" s="253">
        <v>3214</v>
      </c>
      <c r="E243" s="253">
        <v>4655</v>
      </c>
      <c r="F243" s="253"/>
      <c r="G243" s="253">
        <v>1648</v>
      </c>
      <c r="H243" s="253">
        <v>3534</v>
      </c>
      <c r="I243" s="253">
        <v>5182</v>
      </c>
      <c r="J243" s="253"/>
      <c r="K243" s="253">
        <v>1671</v>
      </c>
      <c r="L243" s="253">
        <v>3499</v>
      </c>
      <c r="M243" s="253">
        <v>5170</v>
      </c>
      <c r="N243" s="253"/>
      <c r="O243" s="253">
        <v>1718</v>
      </c>
      <c r="P243" s="253">
        <v>3453</v>
      </c>
      <c r="Q243" s="253">
        <v>5171</v>
      </c>
      <c r="R243" s="253"/>
      <c r="S243" s="253">
        <v>1953</v>
      </c>
      <c r="T243" s="253">
        <v>3591</v>
      </c>
      <c r="U243" s="253">
        <v>5544</v>
      </c>
      <c r="V243" s="253"/>
      <c r="W243" s="253">
        <v>2456</v>
      </c>
      <c r="X243" s="253">
        <v>4095</v>
      </c>
      <c r="Y243" s="253">
        <v>6551</v>
      </c>
      <c r="Z243" s="253"/>
      <c r="AA243" s="253">
        <v>3004</v>
      </c>
      <c r="AB243" s="253">
        <v>4792</v>
      </c>
      <c r="AC243" s="253">
        <v>7796</v>
      </c>
    </row>
    <row r="244" spans="1:29" x14ac:dyDescent="0.25">
      <c r="A244" s="254" t="s">
        <v>1214</v>
      </c>
      <c r="B244" t="s">
        <v>5978</v>
      </c>
      <c r="C244" s="253">
        <v>70926</v>
      </c>
      <c r="D244" s="253">
        <v>72558</v>
      </c>
      <c r="E244" s="253">
        <v>143484</v>
      </c>
      <c r="F244" s="253"/>
      <c r="G244" s="253">
        <v>72357</v>
      </c>
      <c r="H244" s="253">
        <v>72499</v>
      </c>
      <c r="I244" s="253">
        <v>144856</v>
      </c>
      <c r="J244" s="253"/>
      <c r="K244" s="253">
        <v>73103</v>
      </c>
      <c r="L244" s="253">
        <v>72512</v>
      </c>
      <c r="M244" s="253">
        <v>145615</v>
      </c>
      <c r="N244" s="253"/>
      <c r="O244" s="253">
        <v>73887</v>
      </c>
      <c r="P244" s="253">
        <v>72755</v>
      </c>
      <c r="Q244" s="253">
        <v>146642</v>
      </c>
      <c r="R244" s="253"/>
      <c r="S244" s="253">
        <v>74503</v>
      </c>
      <c r="T244" s="253">
        <v>73015</v>
      </c>
      <c r="U244" s="253">
        <v>147518</v>
      </c>
      <c r="V244" s="253"/>
      <c r="W244" s="253">
        <v>74778</v>
      </c>
      <c r="X244" s="253">
        <v>73025</v>
      </c>
      <c r="Y244" s="253">
        <v>147803</v>
      </c>
      <c r="Z244" s="253"/>
      <c r="AA244" s="253">
        <v>74777</v>
      </c>
      <c r="AB244" s="253">
        <v>72730</v>
      </c>
      <c r="AC244" s="253">
        <v>147507</v>
      </c>
    </row>
    <row r="245" spans="1:29" x14ac:dyDescent="0.25">
      <c r="A245" s="254"/>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253"/>
      <c r="Z245" s="253"/>
      <c r="AA245" s="253"/>
      <c r="AB245" s="253"/>
      <c r="AC245" s="253"/>
    </row>
    <row r="246" spans="1:29" x14ac:dyDescent="0.25">
      <c r="A246" s="254" t="s">
        <v>1334</v>
      </c>
      <c r="B246" s="252" t="s">
        <v>5979</v>
      </c>
      <c r="C246" s="253">
        <v>117</v>
      </c>
      <c r="D246" s="253">
        <v>102</v>
      </c>
      <c r="E246" s="253">
        <v>219</v>
      </c>
      <c r="F246" s="253"/>
      <c r="G246" s="253">
        <v>146</v>
      </c>
      <c r="H246" s="253">
        <v>142</v>
      </c>
      <c r="I246" s="253">
        <v>288</v>
      </c>
      <c r="J246" s="253"/>
      <c r="K246" s="253">
        <v>141</v>
      </c>
      <c r="L246" s="253">
        <v>137</v>
      </c>
      <c r="M246" s="253">
        <v>278</v>
      </c>
      <c r="N246" s="253"/>
      <c r="O246" s="253">
        <v>128</v>
      </c>
      <c r="P246" s="253">
        <v>125</v>
      </c>
      <c r="Q246" s="253">
        <v>253</v>
      </c>
      <c r="R246" s="253"/>
      <c r="S246" s="253">
        <v>117</v>
      </c>
      <c r="T246" s="253">
        <v>113</v>
      </c>
      <c r="U246" s="253">
        <v>230</v>
      </c>
      <c r="V246" s="253"/>
      <c r="W246" s="253">
        <v>112</v>
      </c>
      <c r="X246" s="253">
        <v>109</v>
      </c>
      <c r="Y246" s="253">
        <v>221</v>
      </c>
      <c r="Z246" s="253"/>
      <c r="AA246" s="253">
        <v>117</v>
      </c>
      <c r="AB246" s="253">
        <v>114</v>
      </c>
      <c r="AC246" s="253">
        <v>231</v>
      </c>
    </row>
    <row r="247" spans="1:29" x14ac:dyDescent="0.25">
      <c r="A247" s="254" t="s">
        <v>1334</v>
      </c>
      <c r="B247" s="252" t="s">
        <v>5980</v>
      </c>
      <c r="C247" s="253">
        <v>130</v>
      </c>
      <c r="D247" s="253">
        <v>108</v>
      </c>
      <c r="E247" s="253">
        <v>238</v>
      </c>
      <c r="F247" s="253"/>
      <c r="G247" s="253">
        <v>117</v>
      </c>
      <c r="H247" s="253">
        <v>102</v>
      </c>
      <c r="I247" s="253">
        <v>219</v>
      </c>
      <c r="J247" s="253"/>
      <c r="K247" s="253">
        <v>146</v>
      </c>
      <c r="L247" s="253">
        <v>142</v>
      </c>
      <c r="M247" s="253">
        <v>288</v>
      </c>
      <c r="N247" s="253"/>
      <c r="O247" s="253">
        <v>141</v>
      </c>
      <c r="P247" s="253">
        <v>138</v>
      </c>
      <c r="Q247" s="253">
        <v>279</v>
      </c>
      <c r="R247" s="253"/>
      <c r="S247" s="253">
        <v>128</v>
      </c>
      <c r="T247" s="253">
        <v>125</v>
      </c>
      <c r="U247" s="253">
        <v>253</v>
      </c>
      <c r="V247" s="253"/>
      <c r="W247" s="253">
        <v>117</v>
      </c>
      <c r="X247" s="253">
        <v>114</v>
      </c>
      <c r="Y247" s="253">
        <v>231</v>
      </c>
      <c r="Z247" s="253"/>
      <c r="AA247" s="253">
        <v>112</v>
      </c>
      <c r="AB247" s="253">
        <v>109</v>
      </c>
      <c r="AC247" s="253">
        <v>221</v>
      </c>
    </row>
    <row r="248" spans="1:29" x14ac:dyDescent="0.25">
      <c r="A248" s="254" t="s">
        <v>1334</v>
      </c>
      <c r="B248" s="252" t="s">
        <v>5981</v>
      </c>
      <c r="C248" s="253">
        <v>134</v>
      </c>
      <c r="D248" s="253">
        <v>163</v>
      </c>
      <c r="E248" s="253">
        <v>297</v>
      </c>
      <c r="F248" s="253"/>
      <c r="G248" s="253">
        <v>130</v>
      </c>
      <c r="H248" s="253">
        <v>108</v>
      </c>
      <c r="I248" s="253">
        <v>238</v>
      </c>
      <c r="J248" s="253"/>
      <c r="K248" s="253">
        <v>116</v>
      </c>
      <c r="L248" s="253">
        <v>102</v>
      </c>
      <c r="M248" s="253">
        <v>218</v>
      </c>
      <c r="N248" s="253"/>
      <c r="O248" s="253">
        <v>146</v>
      </c>
      <c r="P248" s="253">
        <v>142</v>
      </c>
      <c r="Q248" s="253">
        <v>288</v>
      </c>
      <c r="R248" s="253"/>
      <c r="S248" s="253">
        <v>141</v>
      </c>
      <c r="T248" s="253">
        <v>138</v>
      </c>
      <c r="U248" s="253">
        <v>279</v>
      </c>
      <c r="V248" s="253"/>
      <c r="W248" s="253">
        <v>128</v>
      </c>
      <c r="X248" s="253">
        <v>125</v>
      </c>
      <c r="Y248" s="253">
        <v>253</v>
      </c>
      <c r="Z248" s="253"/>
      <c r="AA248" s="253">
        <v>116</v>
      </c>
      <c r="AB248" s="253">
        <v>114</v>
      </c>
      <c r="AC248" s="253">
        <v>230</v>
      </c>
    </row>
    <row r="249" spans="1:29" x14ac:dyDescent="0.25">
      <c r="A249" s="254" t="s">
        <v>1334</v>
      </c>
      <c r="B249" s="252" t="s">
        <v>5982</v>
      </c>
      <c r="C249" s="253">
        <v>162</v>
      </c>
      <c r="D249" s="253">
        <v>165</v>
      </c>
      <c r="E249" s="253">
        <v>327</v>
      </c>
      <c r="F249" s="253"/>
      <c r="G249" s="253">
        <v>134</v>
      </c>
      <c r="H249" s="253">
        <v>162</v>
      </c>
      <c r="I249" s="253">
        <v>296</v>
      </c>
      <c r="J249" s="253"/>
      <c r="K249" s="253">
        <v>130</v>
      </c>
      <c r="L249" s="253">
        <v>107</v>
      </c>
      <c r="M249" s="253">
        <v>237</v>
      </c>
      <c r="N249" s="253"/>
      <c r="O249" s="253">
        <v>117</v>
      </c>
      <c r="P249" s="253">
        <v>101</v>
      </c>
      <c r="Q249" s="253">
        <v>218</v>
      </c>
      <c r="R249" s="253"/>
      <c r="S249" s="253">
        <v>146</v>
      </c>
      <c r="T249" s="253">
        <v>142</v>
      </c>
      <c r="U249" s="253">
        <v>288</v>
      </c>
      <c r="V249" s="253"/>
      <c r="W249" s="253">
        <v>141</v>
      </c>
      <c r="X249" s="253">
        <v>137</v>
      </c>
      <c r="Y249" s="253">
        <v>278</v>
      </c>
      <c r="Z249" s="253"/>
      <c r="AA249" s="253">
        <v>128</v>
      </c>
      <c r="AB249" s="253">
        <v>125</v>
      </c>
      <c r="AC249" s="253">
        <v>253</v>
      </c>
    </row>
    <row r="250" spans="1:29" x14ac:dyDescent="0.25">
      <c r="A250" s="254" t="s">
        <v>1334</v>
      </c>
      <c r="B250" s="252" t="s">
        <v>5983</v>
      </c>
      <c r="C250" s="253">
        <v>96</v>
      </c>
      <c r="D250" s="253">
        <v>88</v>
      </c>
      <c r="E250" s="253">
        <v>184</v>
      </c>
      <c r="F250" s="253"/>
      <c r="G250" s="253">
        <v>124</v>
      </c>
      <c r="H250" s="253">
        <v>118</v>
      </c>
      <c r="I250" s="253">
        <v>242</v>
      </c>
      <c r="J250" s="253"/>
      <c r="K250" s="253">
        <v>103</v>
      </c>
      <c r="L250" s="253">
        <v>117</v>
      </c>
      <c r="M250" s="253">
        <v>220</v>
      </c>
      <c r="N250" s="253"/>
      <c r="O250" s="253">
        <v>101</v>
      </c>
      <c r="P250" s="253">
        <v>78</v>
      </c>
      <c r="Q250" s="253">
        <v>179</v>
      </c>
      <c r="R250" s="253"/>
      <c r="S250" s="253">
        <v>92</v>
      </c>
      <c r="T250" s="253">
        <v>75</v>
      </c>
      <c r="U250" s="253">
        <v>167</v>
      </c>
      <c r="V250" s="253"/>
      <c r="W250" s="253">
        <v>118</v>
      </c>
      <c r="X250" s="253">
        <v>108</v>
      </c>
      <c r="Y250" s="253">
        <v>226</v>
      </c>
      <c r="Z250" s="253"/>
      <c r="AA250" s="253">
        <v>116</v>
      </c>
      <c r="AB250" s="253">
        <v>107</v>
      </c>
      <c r="AC250" s="253">
        <v>223</v>
      </c>
    </row>
    <row r="251" spans="1:29" x14ac:dyDescent="0.25">
      <c r="A251" s="254" t="s">
        <v>1334</v>
      </c>
      <c r="B251" s="252" t="s">
        <v>5984</v>
      </c>
      <c r="C251" s="253">
        <v>125</v>
      </c>
      <c r="D251" s="253">
        <v>130</v>
      </c>
      <c r="E251" s="253">
        <v>255</v>
      </c>
      <c r="F251" s="253"/>
      <c r="G251" s="253">
        <v>85</v>
      </c>
      <c r="H251" s="253">
        <v>75</v>
      </c>
      <c r="I251" s="253">
        <v>160</v>
      </c>
      <c r="J251" s="253"/>
      <c r="K251" s="253">
        <v>109</v>
      </c>
      <c r="L251" s="253">
        <v>100</v>
      </c>
      <c r="M251" s="253">
        <v>209</v>
      </c>
      <c r="N251" s="253"/>
      <c r="O251" s="253">
        <v>92</v>
      </c>
      <c r="P251" s="253">
        <v>100</v>
      </c>
      <c r="Q251" s="253">
        <v>192</v>
      </c>
      <c r="R251" s="253"/>
      <c r="S251" s="253">
        <v>91</v>
      </c>
      <c r="T251" s="253">
        <v>68</v>
      </c>
      <c r="U251" s="253">
        <v>159</v>
      </c>
      <c r="V251" s="253"/>
      <c r="W251" s="253">
        <v>83</v>
      </c>
      <c r="X251" s="253">
        <v>66</v>
      </c>
      <c r="Y251" s="253">
        <v>149</v>
      </c>
      <c r="Z251" s="253"/>
      <c r="AA251" s="253">
        <v>107</v>
      </c>
      <c r="AB251" s="253">
        <v>96</v>
      </c>
      <c r="AC251" s="253">
        <v>203</v>
      </c>
    </row>
    <row r="252" spans="1:29" x14ac:dyDescent="0.25">
      <c r="A252" s="254" t="s">
        <v>1334</v>
      </c>
      <c r="B252" s="252" t="s">
        <v>5985</v>
      </c>
      <c r="C252" s="253">
        <v>105</v>
      </c>
      <c r="D252" s="253">
        <v>103</v>
      </c>
      <c r="E252" s="253">
        <v>208</v>
      </c>
      <c r="F252" s="253"/>
      <c r="G252" s="253">
        <v>124</v>
      </c>
      <c r="H252" s="253">
        <v>130</v>
      </c>
      <c r="I252" s="253">
        <v>254</v>
      </c>
      <c r="J252" s="253"/>
      <c r="K252" s="253">
        <v>84</v>
      </c>
      <c r="L252" s="253">
        <v>75</v>
      </c>
      <c r="M252" s="253">
        <v>159</v>
      </c>
      <c r="N252" s="253"/>
      <c r="O252" s="253">
        <v>109</v>
      </c>
      <c r="P252" s="253">
        <v>100</v>
      </c>
      <c r="Q252" s="253">
        <v>209</v>
      </c>
      <c r="R252" s="253"/>
      <c r="S252" s="253">
        <v>92</v>
      </c>
      <c r="T252" s="253">
        <v>100</v>
      </c>
      <c r="U252" s="253">
        <v>192</v>
      </c>
      <c r="V252" s="253"/>
      <c r="W252" s="253">
        <v>90</v>
      </c>
      <c r="X252" s="253">
        <v>68</v>
      </c>
      <c r="Y252" s="253">
        <v>158</v>
      </c>
      <c r="Z252" s="253"/>
      <c r="AA252" s="253">
        <v>83</v>
      </c>
      <c r="AB252" s="253">
        <v>66</v>
      </c>
      <c r="AC252" s="253">
        <v>149</v>
      </c>
    </row>
    <row r="253" spans="1:29" x14ac:dyDescent="0.25">
      <c r="A253" s="254" t="s">
        <v>1334</v>
      </c>
      <c r="B253" s="252" t="s">
        <v>5986</v>
      </c>
      <c r="C253" s="253">
        <v>144</v>
      </c>
      <c r="D253" s="253">
        <v>128</v>
      </c>
      <c r="E253" s="253">
        <v>272</v>
      </c>
      <c r="F253" s="253"/>
      <c r="G253" s="253">
        <v>105</v>
      </c>
      <c r="H253" s="253">
        <v>103</v>
      </c>
      <c r="I253" s="253">
        <v>208</v>
      </c>
      <c r="J253" s="253"/>
      <c r="K253" s="253">
        <v>124</v>
      </c>
      <c r="L253" s="253">
        <v>130</v>
      </c>
      <c r="M253" s="253">
        <v>254</v>
      </c>
      <c r="N253" s="253"/>
      <c r="O253" s="253">
        <v>84</v>
      </c>
      <c r="P253" s="253">
        <v>75</v>
      </c>
      <c r="Q253" s="253">
        <v>159</v>
      </c>
      <c r="R253" s="253"/>
      <c r="S253" s="253">
        <v>109</v>
      </c>
      <c r="T253" s="253">
        <v>100</v>
      </c>
      <c r="U253" s="253">
        <v>209</v>
      </c>
      <c r="V253" s="253"/>
      <c r="W253" s="253">
        <v>92</v>
      </c>
      <c r="X253" s="253">
        <v>100</v>
      </c>
      <c r="Y253" s="253">
        <v>192</v>
      </c>
      <c r="Z253" s="253"/>
      <c r="AA253" s="253">
        <v>90</v>
      </c>
      <c r="AB253" s="253">
        <v>68</v>
      </c>
      <c r="AC253" s="253">
        <v>158</v>
      </c>
    </row>
    <row r="254" spans="1:29" x14ac:dyDescent="0.25">
      <c r="A254" s="254" t="s">
        <v>1334</v>
      </c>
      <c r="B254" s="252" t="s">
        <v>5987</v>
      </c>
      <c r="C254" s="253">
        <v>142</v>
      </c>
      <c r="D254" s="253">
        <v>138</v>
      </c>
      <c r="E254" s="253">
        <v>280</v>
      </c>
      <c r="F254" s="253"/>
      <c r="G254" s="253">
        <v>143</v>
      </c>
      <c r="H254" s="253">
        <v>127</v>
      </c>
      <c r="I254" s="253">
        <v>270</v>
      </c>
      <c r="J254" s="253"/>
      <c r="K254" s="253">
        <v>105</v>
      </c>
      <c r="L254" s="253">
        <v>102</v>
      </c>
      <c r="M254" s="253">
        <v>207</v>
      </c>
      <c r="N254" s="253"/>
      <c r="O254" s="253">
        <v>124</v>
      </c>
      <c r="P254" s="253">
        <v>129</v>
      </c>
      <c r="Q254" s="253">
        <v>253</v>
      </c>
      <c r="R254" s="253"/>
      <c r="S254" s="253">
        <v>84</v>
      </c>
      <c r="T254" s="253">
        <v>74</v>
      </c>
      <c r="U254" s="253">
        <v>158</v>
      </c>
      <c r="V254" s="253"/>
      <c r="W254" s="253">
        <v>109</v>
      </c>
      <c r="X254" s="253">
        <v>100</v>
      </c>
      <c r="Y254" s="253">
        <v>209</v>
      </c>
      <c r="Z254" s="253"/>
      <c r="AA254" s="253">
        <v>91</v>
      </c>
      <c r="AB254" s="253">
        <v>99</v>
      </c>
      <c r="AC254" s="253">
        <v>190</v>
      </c>
    </row>
    <row r="255" spans="1:29" x14ac:dyDescent="0.25">
      <c r="A255" s="254" t="s">
        <v>1334</v>
      </c>
      <c r="B255" s="252" t="s">
        <v>5988</v>
      </c>
      <c r="C255" s="253">
        <v>205</v>
      </c>
      <c r="D255" s="253">
        <v>210</v>
      </c>
      <c r="E255" s="253">
        <v>415</v>
      </c>
      <c r="F255" s="253"/>
      <c r="G255" s="253">
        <v>140</v>
      </c>
      <c r="H255" s="253">
        <v>137</v>
      </c>
      <c r="I255" s="253">
        <v>277</v>
      </c>
      <c r="J255" s="253"/>
      <c r="K255" s="253">
        <v>141</v>
      </c>
      <c r="L255" s="253">
        <v>126</v>
      </c>
      <c r="M255" s="253">
        <v>267</v>
      </c>
      <c r="N255" s="253"/>
      <c r="O255" s="253">
        <v>103</v>
      </c>
      <c r="P255" s="253">
        <v>102</v>
      </c>
      <c r="Q255" s="253">
        <v>205</v>
      </c>
      <c r="R255" s="253"/>
      <c r="S255" s="253">
        <v>123</v>
      </c>
      <c r="T255" s="253">
        <v>128</v>
      </c>
      <c r="U255" s="253">
        <v>251</v>
      </c>
      <c r="V255" s="253"/>
      <c r="W255" s="253">
        <v>83</v>
      </c>
      <c r="X255" s="253">
        <v>74</v>
      </c>
      <c r="Y255" s="253">
        <v>157</v>
      </c>
      <c r="Z255" s="253"/>
      <c r="AA255" s="253">
        <v>108</v>
      </c>
      <c r="AB255" s="253">
        <v>99</v>
      </c>
      <c r="AC255" s="253">
        <v>207</v>
      </c>
    </row>
    <row r="256" spans="1:29" x14ac:dyDescent="0.25">
      <c r="A256" s="254" t="s">
        <v>1334</v>
      </c>
      <c r="B256" s="252" t="s">
        <v>5989</v>
      </c>
      <c r="C256" s="253">
        <v>213</v>
      </c>
      <c r="D256" s="253">
        <v>216</v>
      </c>
      <c r="E256" s="253">
        <v>429</v>
      </c>
      <c r="F256" s="253"/>
      <c r="G256" s="253">
        <v>184</v>
      </c>
      <c r="H256" s="253">
        <v>184</v>
      </c>
      <c r="I256" s="253">
        <v>368</v>
      </c>
      <c r="J256" s="253"/>
      <c r="K256" s="253">
        <v>126</v>
      </c>
      <c r="L256" s="253">
        <v>121</v>
      </c>
      <c r="M256" s="253">
        <v>247</v>
      </c>
      <c r="N256" s="253"/>
      <c r="O256" s="253">
        <v>128</v>
      </c>
      <c r="P256" s="253">
        <v>112</v>
      </c>
      <c r="Q256" s="253">
        <v>240</v>
      </c>
      <c r="R256" s="253"/>
      <c r="S256" s="253">
        <v>94</v>
      </c>
      <c r="T256" s="253">
        <v>91</v>
      </c>
      <c r="U256" s="253">
        <v>185</v>
      </c>
      <c r="V256" s="253"/>
      <c r="W256" s="253">
        <v>113</v>
      </c>
      <c r="X256" s="253">
        <v>116</v>
      </c>
      <c r="Y256" s="253">
        <v>229</v>
      </c>
      <c r="Z256" s="253"/>
      <c r="AA256" s="253">
        <v>77</v>
      </c>
      <c r="AB256" s="253">
        <v>67</v>
      </c>
      <c r="AC256" s="253">
        <v>144</v>
      </c>
    </row>
    <row r="257" spans="1:29" x14ac:dyDescent="0.25">
      <c r="A257" s="254" t="s">
        <v>1334</v>
      </c>
      <c r="B257" s="252" t="s">
        <v>5990</v>
      </c>
      <c r="C257" s="253">
        <v>219</v>
      </c>
      <c r="D257" s="253">
        <v>230</v>
      </c>
      <c r="E257" s="253">
        <v>449</v>
      </c>
      <c r="F257" s="253"/>
      <c r="G257" s="253">
        <v>206</v>
      </c>
      <c r="H257" s="253">
        <v>212</v>
      </c>
      <c r="I257" s="253">
        <v>418</v>
      </c>
      <c r="J257" s="253"/>
      <c r="K257" s="253">
        <v>179</v>
      </c>
      <c r="L257" s="253">
        <v>181</v>
      </c>
      <c r="M257" s="253">
        <v>360</v>
      </c>
      <c r="N257" s="253"/>
      <c r="O257" s="253">
        <v>123</v>
      </c>
      <c r="P257" s="253">
        <v>119</v>
      </c>
      <c r="Q257" s="253">
        <v>242</v>
      </c>
      <c r="R257" s="253"/>
      <c r="S257" s="253">
        <v>125</v>
      </c>
      <c r="T257" s="253">
        <v>111</v>
      </c>
      <c r="U257" s="253">
        <v>236</v>
      </c>
      <c r="V257" s="253"/>
      <c r="W257" s="253">
        <v>92</v>
      </c>
      <c r="X257" s="253">
        <v>90</v>
      </c>
      <c r="Y257" s="253">
        <v>182</v>
      </c>
      <c r="Z257" s="253"/>
      <c r="AA257" s="253">
        <v>111</v>
      </c>
      <c r="AB257" s="253">
        <v>114</v>
      </c>
      <c r="AC257" s="253">
        <v>225</v>
      </c>
    </row>
    <row r="258" spans="1:29" x14ac:dyDescent="0.25">
      <c r="A258" s="254" t="s">
        <v>1334</v>
      </c>
      <c r="B258" s="252" t="s">
        <v>5991</v>
      </c>
      <c r="C258" s="253">
        <v>227</v>
      </c>
      <c r="D258" s="253">
        <v>186</v>
      </c>
      <c r="E258" s="253">
        <v>413</v>
      </c>
      <c r="F258" s="253"/>
      <c r="G258" s="253">
        <v>223</v>
      </c>
      <c r="H258" s="253">
        <v>239</v>
      </c>
      <c r="I258" s="253">
        <v>462</v>
      </c>
      <c r="J258" s="253"/>
      <c r="K258" s="253">
        <v>211</v>
      </c>
      <c r="L258" s="253">
        <v>221</v>
      </c>
      <c r="M258" s="253">
        <v>432</v>
      </c>
      <c r="N258" s="253"/>
      <c r="O258" s="253">
        <v>184</v>
      </c>
      <c r="P258" s="253">
        <v>190</v>
      </c>
      <c r="Q258" s="253">
        <v>374</v>
      </c>
      <c r="R258" s="253"/>
      <c r="S258" s="253">
        <v>127</v>
      </c>
      <c r="T258" s="253">
        <v>125</v>
      </c>
      <c r="U258" s="253">
        <v>252</v>
      </c>
      <c r="V258" s="253"/>
      <c r="W258" s="253">
        <v>130</v>
      </c>
      <c r="X258" s="253">
        <v>117</v>
      </c>
      <c r="Y258" s="253">
        <v>247</v>
      </c>
      <c r="Z258" s="253"/>
      <c r="AA258" s="253">
        <v>97</v>
      </c>
      <c r="AB258" s="253">
        <v>96</v>
      </c>
      <c r="AC258" s="253">
        <v>193</v>
      </c>
    </row>
    <row r="259" spans="1:29" x14ac:dyDescent="0.25">
      <c r="A259" s="254" t="s">
        <v>1334</v>
      </c>
      <c r="B259" s="252" t="s">
        <v>5992</v>
      </c>
      <c r="C259" s="253">
        <v>162</v>
      </c>
      <c r="D259" s="253">
        <v>153</v>
      </c>
      <c r="E259" s="253">
        <v>315</v>
      </c>
      <c r="F259" s="253"/>
      <c r="G259" s="253">
        <v>211</v>
      </c>
      <c r="H259" s="253">
        <v>178</v>
      </c>
      <c r="I259" s="253">
        <v>389</v>
      </c>
      <c r="J259" s="253"/>
      <c r="K259" s="253">
        <v>208</v>
      </c>
      <c r="L259" s="253">
        <v>229</v>
      </c>
      <c r="M259" s="253">
        <v>437</v>
      </c>
      <c r="N259" s="253"/>
      <c r="O259" s="253">
        <v>198</v>
      </c>
      <c r="P259" s="253">
        <v>213</v>
      </c>
      <c r="Q259" s="253">
        <v>411</v>
      </c>
      <c r="R259" s="253"/>
      <c r="S259" s="253">
        <v>173</v>
      </c>
      <c r="T259" s="253">
        <v>184</v>
      </c>
      <c r="U259" s="253">
        <v>357</v>
      </c>
      <c r="V259" s="253"/>
      <c r="W259" s="253">
        <v>120</v>
      </c>
      <c r="X259" s="253">
        <v>121</v>
      </c>
      <c r="Y259" s="253">
        <v>241</v>
      </c>
      <c r="Z259" s="253"/>
      <c r="AA259" s="253">
        <v>124</v>
      </c>
      <c r="AB259" s="253">
        <v>114</v>
      </c>
      <c r="AC259" s="253">
        <v>238</v>
      </c>
    </row>
    <row r="260" spans="1:29" x14ac:dyDescent="0.25">
      <c r="A260" s="254" t="s">
        <v>1334</v>
      </c>
      <c r="B260" s="252" t="s">
        <v>5993</v>
      </c>
      <c r="C260" s="253">
        <v>90</v>
      </c>
      <c r="D260" s="253">
        <v>113</v>
      </c>
      <c r="E260" s="253">
        <v>203</v>
      </c>
      <c r="F260" s="253"/>
      <c r="G260" s="253">
        <v>144</v>
      </c>
      <c r="H260" s="253">
        <v>142</v>
      </c>
      <c r="I260" s="253">
        <v>286</v>
      </c>
      <c r="J260" s="253"/>
      <c r="K260" s="253">
        <v>189</v>
      </c>
      <c r="L260" s="253">
        <v>165</v>
      </c>
      <c r="M260" s="253">
        <v>354</v>
      </c>
      <c r="N260" s="253"/>
      <c r="O260" s="253">
        <v>187</v>
      </c>
      <c r="P260" s="253">
        <v>214</v>
      </c>
      <c r="Q260" s="253">
        <v>401</v>
      </c>
      <c r="R260" s="253"/>
      <c r="S260" s="253">
        <v>179</v>
      </c>
      <c r="T260" s="253">
        <v>200</v>
      </c>
      <c r="U260" s="253">
        <v>379</v>
      </c>
      <c r="V260" s="253"/>
      <c r="W260" s="253">
        <v>157</v>
      </c>
      <c r="X260" s="253">
        <v>173</v>
      </c>
      <c r="Y260" s="253">
        <v>330</v>
      </c>
      <c r="Z260" s="253"/>
      <c r="AA260" s="253">
        <v>110</v>
      </c>
      <c r="AB260" s="253">
        <v>115</v>
      </c>
      <c r="AC260" s="253">
        <v>225</v>
      </c>
    </row>
    <row r="261" spans="1:29" x14ac:dyDescent="0.25">
      <c r="A261" s="254" t="s">
        <v>1334</v>
      </c>
      <c r="B261" s="252" t="s">
        <v>5994</v>
      </c>
      <c r="C261" s="253">
        <v>99</v>
      </c>
      <c r="D261" s="253">
        <v>111</v>
      </c>
      <c r="E261" s="253">
        <v>210</v>
      </c>
      <c r="F261" s="253"/>
      <c r="G261" s="253">
        <v>75</v>
      </c>
      <c r="H261" s="253">
        <v>100</v>
      </c>
      <c r="I261" s="253">
        <v>175</v>
      </c>
      <c r="J261" s="253"/>
      <c r="K261" s="253">
        <v>121</v>
      </c>
      <c r="L261" s="253">
        <v>127</v>
      </c>
      <c r="M261" s="253">
        <v>248</v>
      </c>
      <c r="N261" s="253"/>
      <c r="O261" s="253">
        <v>159</v>
      </c>
      <c r="P261" s="253">
        <v>149</v>
      </c>
      <c r="Q261" s="253">
        <v>308</v>
      </c>
      <c r="R261" s="253"/>
      <c r="S261" s="253">
        <v>159</v>
      </c>
      <c r="T261" s="253">
        <v>194</v>
      </c>
      <c r="U261" s="253">
        <v>353</v>
      </c>
      <c r="V261" s="253"/>
      <c r="W261" s="253">
        <v>153</v>
      </c>
      <c r="X261" s="253">
        <v>181</v>
      </c>
      <c r="Y261" s="253">
        <v>334</v>
      </c>
      <c r="Z261" s="253"/>
      <c r="AA261" s="253">
        <v>135</v>
      </c>
      <c r="AB261" s="253">
        <v>158</v>
      </c>
      <c r="AC261" s="253">
        <v>293</v>
      </c>
    </row>
    <row r="262" spans="1:29" x14ac:dyDescent="0.25">
      <c r="A262" s="254" t="s">
        <v>1334</v>
      </c>
      <c r="B262" s="252" t="s">
        <v>5995</v>
      </c>
      <c r="C262" s="253">
        <v>65</v>
      </c>
      <c r="D262" s="253">
        <v>98</v>
      </c>
      <c r="E262" s="253">
        <v>163</v>
      </c>
      <c r="F262" s="253"/>
      <c r="G262" s="253">
        <v>74</v>
      </c>
      <c r="H262" s="253">
        <v>91</v>
      </c>
      <c r="I262" s="253">
        <v>165</v>
      </c>
      <c r="J262" s="253"/>
      <c r="K262" s="253">
        <v>56</v>
      </c>
      <c r="L262" s="253">
        <v>83</v>
      </c>
      <c r="M262" s="253">
        <v>139</v>
      </c>
      <c r="N262" s="253"/>
      <c r="O262" s="253">
        <v>92</v>
      </c>
      <c r="P262" s="253">
        <v>106</v>
      </c>
      <c r="Q262" s="253">
        <v>198</v>
      </c>
      <c r="R262" s="253"/>
      <c r="S262" s="253">
        <v>123</v>
      </c>
      <c r="T262" s="253">
        <v>125</v>
      </c>
      <c r="U262" s="253">
        <v>248</v>
      </c>
      <c r="V262" s="253"/>
      <c r="W262" s="253">
        <v>124</v>
      </c>
      <c r="X262" s="253">
        <v>164</v>
      </c>
      <c r="Y262" s="253">
        <v>288</v>
      </c>
      <c r="Z262" s="253"/>
      <c r="AA262" s="253">
        <v>120</v>
      </c>
      <c r="AB262" s="253">
        <v>155</v>
      </c>
      <c r="AC262" s="253">
        <v>275</v>
      </c>
    </row>
    <row r="263" spans="1:29" x14ac:dyDescent="0.25">
      <c r="A263" s="254" t="s">
        <v>1334</v>
      </c>
      <c r="B263" s="252" t="s">
        <v>5996</v>
      </c>
      <c r="C263" s="253">
        <v>56</v>
      </c>
      <c r="D263" s="253">
        <v>137</v>
      </c>
      <c r="E263" s="253">
        <v>193</v>
      </c>
      <c r="F263" s="253"/>
      <c r="G263" s="253">
        <v>63</v>
      </c>
      <c r="H263" s="253">
        <v>136</v>
      </c>
      <c r="I263" s="253">
        <v>199</v>
      </c>
      <c r="J263" s="253"/>
      <c r="K263" s="253">
        <v>72</v>
      </c>
      <c r="L263" s="253">
        <v>133</v>
      </c>
      <c r="M263" s="253">
        <v>205</v>
      </c>
      <c r="N263" s="253"/>
      <c r="O263" s="253">
        <v>68</v>
      </c>
      <c r="P263" s="253">
        <v>128</v>
      </c>
      <c r="Q263" s="253">
        <v>196</v>
      </c>
      <c r="R263" s="253"/>
      <c r="S263" s="253">
        <v>86</v>
      </c>
      <c r="T263" s="253">
        <v>140</v>
      </c>
      <c r="U263" s="253">
        <v>226</v>
      </c>
      <c r="V263" s="253"/>
      <c r="W263" s="253">
        <v>114</v>
      </c>
      <c r="X263" s="253">
        <v>161</v>
      </c>
      <c r="Y263" s="253">
        <v>275</v>
      </c>
      <c r="Z263" s="253"/>
      <c r="AA263" s="253">
        <v>131</v>
      </c>
      <c r="AB263" s="253">
        <v>199</v>
      </c>
      <c r="AC263" s="253">
        <v>330</v>
      </c>
    </row>
    <row r="264" spans="1:29" x14ac:dyDescent="0.25">
      <c r="A264" s="254" t="s">
        <v>1334</v>
      </c>
      <c r="B264" t="s">
        <v>5978</v>
      </c>
      <c r="C264" s="253">
        <v>2491</v>
      </c>
      <c r="D264" s="253">
        <v>2579</v>
      </c>
      <c r="E264" s="253">
        <v>5070</v>
      </c>
      <c r="F264" s="253"/>
      <c r="G264" s="253">
        <v>2428</v>
      </c>
      <c r="H264" s="253">
        <v>2486</v>
      </c>
      <c r="I264" s="253">
        <v>4914</v>
      </c>
      <c r="J264" s="253"/>
      <c r="K264" s="253">
        <v>2361</v>
      </c>
      <c r="L264" s="253">
        <v>2398</v>
      </c>
      <c r="M264" s="253">
        <v>4759</v>
      </c>
      <c r="N264" s="253"/>
      <c r="O264" s="253">
        <v>2284</v>
      </c>
      <c r="P264" s="253">
        <v>2321</v>
      </c>
      <c r="Q264" s="253">
        <v>4605</v>
      </c>
      <c r="R264" s="253"/>
      <c r="S264" s="253">
        <v>2189</v>
      </c>
      <c r="T264" s="253">
        <v>2233</v>
      </c>
      <c r="U264" s="253">
        <v>4422</v>
      </c>
      <c r="V264" s="253"/>
      <c r="W264" s="253">
        <v>2076</v>
      </c>
      <c r="X264" s="253">
        <v>2124</v>
      </c>
      <c r="Y264" s="253">
        <v>4200</v>
      </c>
      <c r="Z264" s="253"/>
      <c r="AA264" s="253">
        <v>1973</v>
      </c>
      <c r="AB264" s="253">
        <v>2015</v>
      </c>
      <c r="AC264" s="253">
        <v>3988</v>
      </c>
    </row>
    <row r="265" spans="1:29" x14ac:dyDescent="0.25">
      <c r="A265" s="254"/>
      <c r="C265" s="253"/>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row>
    <row r="266" spans="1:29" x14ac:dyDescent="0.25">
      <c r="A266" s="254" t="s">
        <v>1349</v>
      </c>
      <c r="B266" s="252" t="s">
        <v>5979</v>
      </c>
      <c r="C266" s="253">
        <v>1750</v>
      </c>
      <c r="D266" s="253">
        <v>1726</v>
      </c>
      <c r="E266" s="253">
        <v>3476</v>
      </c>
      <c r="F266" s="253"/>
      <c r="G266" s="253">
        <v>1663</v>
      </c>
      <c r="H266" s="253">
        <v>1570</v>
      </c>
      <c r="I266" s="253">
        <v>3233</v>
      </c>
      <c r="J266" s="253"/>
      <c r="K266" s="253">
        <v>1623</v>
      </c>
      <c r="L266" s="253">
        <v>1532</v>
      </c>
      <c r="M266" s="253">
        <v>3155</v>
      </c>
      <c r="N266" s="253"/>
      <c r="O266" s="253">
        <v>1615</v>
      </c>
      <c r="P266" s="253">
        <v>1522</v>
      </c>
      <c r="Q266" s="253">
        <v>3137</v>
      </c>
      <c r="R266" s="253"/>
      <c r="S266" s="253">
        <v>1646</v>
      </c>
      <c r="T266" s="253">
        <v>1549</v>
      </c>
      <c r="U266" s="253">
        <v>3195</v>
      </c>
      <c r="V266" s="253"/>
      <c r="W266" s="253">
        <v>1650</v>
      </c>
      <c r="X266" s="253">
        <v>1551</v>
      </c>
      <c r="Y266" s="253">
        <v>3201</v>
      </c>
      <c r="Z266" s="253"/>
      <c r="AA266" s="253">
        <v>1610</v>
      </c>
      <c r="AB266" s="253">
        <v>1511</v>
      </c>
      <c r="AC266" s="253">
        <v>3121</v>
      </c>
    </row>
    <row r="267" spans="1:29" x14ac:dyDescent="0.25">
      <c r="A267" s="254" t="s">
        <v>1349</v>
      </c>
      <c r="B267" s="252" t="s">
        <v>5980</v>
      </c>
      <c r="C267" s="253">
        <v>1876</v>
      </c>
      <c r="D267" s="253">
        <v>1810</v>
      </c>
      <c r="E267" s="253">
        <v>3686</v>
      </c>
      <c r="F267" s="253"/>
      <c r="G267" s="253">
        <v>1778</v>
      </c>
      <c r="H267" s="253">
        <v>1742</v>
      </c>
      <c r="I267" s="253">
        <v>3520</v>
      </c>
      <c r="J267" s="253"/>
      <c r="K267" s="253">
        <v>1695</v>
      </c>
      <c r="L267" s="253">
        <v>1587</v>
      </c>
      <c r="M267" s="253">
        <v>3282</v>
      </c>
      <c r="N267" s="253"/>
      <c r="O267" s="253">
        <v>1656</v>
      </c>
      <c r="P267" s="253">
        <v>1550</v>
      </c>
      <c r="Q267" s="253">
        <v>3206</v>
      </c>
      <c r="R267" s="253"/>
      <c r="S267" s="253">
        <v>1651</v>
      </c>
      <c r="T267" s="253">
        <v>1542</v>
      </c>
      <c r="U267" s="253">
        <v>3193</v>
      </c>
      <c r="V267" s="253"/>
      <c r="W267" s="253">
        <v>1687</v>
      </c>
      <c r="X267" s="253">
        <v>1571</v>
      </c>
      <c r="Y267" s="253">
        <v>3258</v>
      </c>
      <c r="Z267" s="253"/>
      <c r="AA267" s="253">
        <v>1696</v>
      </c>
      <c r="AB267" s="253">
        <v>1575</v>
      </c>
      <c r="AC267" s="253">
        <v>3271</v>
      </c>
    </row>
    <row r="268" spans="1:29" x14ac:dyDescent="0.25">
      <c r="A268" s="254" t="s">
        <v>1349</v>
      </c>
      <c r="B268" s="252" t="s">
        <v>5981</v>
      </c>
      <c r="C268" s="253">
        <v>2037</v>
      </c>
      <c r="D268" s="253">
        <v>1884</v>
      </c>
      <c r="E268" s="253">
        <v>3921</v>
      </c>
      <c r="F268" s="253"/>
      <c r="G268" s="253">
        <v>1900</v>
      </c>
      <c r="H268" s="253">
        <v>1825</v>
      </c>
      <c r="I268" s="253">
        <v>3725</v>
      </c>
      <c r="J268" s="253"/>
      <c r="K268" s="253">
        <v>1802</v>
      </c>
      <c r="L268" s="253">
        <v>1757</v>
      </c>
      <c r="M268" s="253">
        <v>3559</v>
      </c>
      <c r="N268" s="253"/>
      <c r="O268" s="253">
        <v>1723</v>
      </c>
      <c r="P268" s="253">
        <v>1604</v>
      </c>
      <c r="Q268" s="253">
        <v>3327</v>
      </c>
      <c r="R268" s="253"/>
      <c r="S268" s="253">
        <v>1688</v>
      </c>
      <c r="T268" s="253">
        <v>1569</v>
      </c>
      <c r="U268" s="253">
        <v>3257</v>
      </c>
      <c r="V268" s="253"/>
      <c r="W268" s="253">
        <v>1687</v>
      </c>
      <c r="X268" s="253">
        <v>1563</v>
      </c>
      <c r="Y268" s="253">
        <v>3250</v>
      </c>
      <c r="Z268" s="253"/>
      <c r="AA268" s="253">
        <v>1727</v>
      </c>
      <c r="AB268" s="253">
        <v>1594</v>
      </c>
      <c r="AC268" s="253">
        <v>3321</v>
      </c>
    </row>
    <row r="269" spans="1:29" x14ac:dyDescent="0.25">
      <c r="A269" s="254" t="s">
        <v>1349</v>
      </c>
      <c r="B269" s="252" t="s">
        <v>5982</v>
      </c>
      <c r="C269" s="253">
        <v>1970</v>
      </c>
      <c r="D269" s="253">
        <v>1771</v>
      </c>
      <c r="E269" s="253">
        <v>3741</v>
      </c>
      <c r="F269" s="253"/>
      <c r="G269" s="253">
        <v>2138</v>
      </c>
      <c r="H269" s="253">
        <v>1930</v>
      </c>
      <c r="I269" s="253">
        <v>4068</v>
      </c>
      <c r="J269" s="253"/>
      <c r="K269" s="253">
        <v>1999</v>
      </c>
      <c r="L269" s="253">
        <v>1870</v>
      </c>
      <c r="M269" s="253">
        <v>3869</v>
      </c>
      <c r="N269" s="253"/>
      <c r="O269" s="253">
        <v>1902</v>
      </c>
      <c r="P269" s="253">
        <v>1801</v>
      </c>
      <c r="Q269" s="253">
        <v>3703</v>
      </c>
      <c r="R269" s="253"/>
      <c r="S269" s="253">
        <v>1827</v>
      </c>
      <c r="T269" s="253">
        <v>1649</v>
      </c>
      <c r="U269" s="253">
        <v>3476</v>
      </c>
      <c r="V269" s="253"/>
      <c r="W269" s="253">
        <v>1794</v>
      </c>
      <c r="X269" s="253">
        <v>1615</v>
      </c>
      <c r="Y269" s="253">
        <v>3409</v>
      </c>
      <c r="Z269" s="253"/>
      <c r="AA269" s="253">
        <v>1798</v>
      </c>
      <c r="AB269" s="253">
        <v>1611</v>
      </c>
      <c r="AC269" s="253">
        <v>3409</v>
      </c>
    </row>
    <row r="270" spans="1:29" x14ac:dyDescent="0.25">
      <c r="A270" s="254" t="s">
        <v>1349</v>
      </c>
      <c r="B270" s="252" t="s">
        <v>5983</v>
      </c>
      <c r="C270" s="253">
        <v>1623</v>
      </c>
      <c r="D270" s="253">
        <v>1567</v>
      </c>
      <c r="E270" s="253">
        <v>3190</v>
      </c>
      <c r="F270" s="253"/>
      <c r="G270" s="253">
        <v>1698</v>
      </c>
      <c r="H270" s="253">
        <v>1523</v>
      </c>
      <c r="I270" s="253">
        <v>3221</v>
      </c>
      <c r="J270" s="253"/>
      <c r="K270" s="253">
        <v>1873</v>
      </c>
      <c r="L270" s="253">
        <v>1689</v>
      </c>
      <c r="M270" s="253">
        <v>3562</v>
      </c>
      <c r="N270" s="253"/>
      <c r="O270" s="253">
        <v>1773</v>
      </c>
      <c r="P270" s="253">
        <v>1662</v>
      </c>
      <c r="Q270" s="253">
        <v>3435</v>
      </c>
      <c r="R270" s="253"/>
      <c r="S270" s="253">
        <v>1710</v>
      </c>
      <c r="T270" s="253">
        <v>1631</v>
      </c>
      <c r="U270" s="253">
        <v>3341</v>
      </c>
      <c r="V270" s="253"/>
      <c r="W270" s="253">
        <v>1675</v>
      </c>
      <c r="X270" s="253">
        <v>1532</v>
      </c>
      <c r="Y270" s="253">
        <v>3207</v>
      </c>
      <c r="Z270" s="253"/>
      <c r="AA270" s="253">
        <v>1679</v>
      </c>
      <c r="AB270" s="253">
        <v>1539</v>
      </c>
      <c r="AC270" s="253">
        <v>3218</v>
      </c>
    </row>
    <row r="271" spans="1:29" x14ac:dyDescent="0.25">
      <c r="A271" s="254" t="s">
        <v>1349</v>
      </c>
      <c r="B271" s="252" t="s">
        <v>5984</v>
      </c>
      <c r="C271" s="253">
        <v>1682</v>
      </c>
      <c r="D271" s="253">
        <v>1702</v>
      </c>
      <c r="E271" s="253">
        <v>3384</v>
      </c>
      <c r="F271" s="253"/>
      <c r="G271" s="253">
        <v>1581</v>
      </c>
      <c r="H271" s="253">
        <v>1501</v>
      </c>
      <c r="I271" s="253">
        <v>3082</v>
      </c>
      <c r="J271" s="253"/>
      <c r="K271" s="253">
        <v>1657</v>
      </c>
      <c r="L271" s="253">
        <v>1464</v>
      </c>
      <c r="M271" s="253">
        <v>3121</v>
      </c>
      <c r="N271" s="253"/>
      <c r="O271" s="253">
        <v>1832</v>
      </c>
      <c r="P271" s="253">
        <v>1630</v>
      </c>
      <c r="Q271" s="253">
        <v>3462</v>
      </c>
      <c r="R271" s="253"/>
      <c r="S271" s="253">
        <v>1742</v>
      </c>
      <c r="T271" s="253">
        <v>1615</v>
      </c>
      <c r="U271" s="253">
        <v>3357</v>
      </c>
      <c r="V271" s="253"/>
      <c r="W271" s="253">
        <v>1689</v>
      </c>
      <c r="X271" s="253">
        <v>1598</v>
      </c>
      <c r="Y271" s="253">
        <v>3287</v>
      </c>
      <c r="Z271" s="253"/>
      <c r="AA271" s="253">
        <v>1662</v>
      </c>
      <c r="AB271" s="253">
        <v>1512</v>
      </c>
      <c r="AC271" s="253">
        <v>3174</v>
      </c>
    </row>
    <row r="272" spans="1:29" x14ac:dyDescent="0.25">
      <c r="A272" s="254" t="s">
        <v>1349</v>
      </c>
      <c r="B272" s="252" t="s">
        <v>5985</v>
      </c>
      <c r="C272" s="253">
        <v>1803</v>
      </c>
      <c r="D272" s="253">
        <v>1703</v>
      </c>
      <c r="E272" s="253">
        <v>3506</v>
      </c>
      <c r="F272" s="253"/>
      <c r="G272" s="253">
        <v>1726</v>
      </c>
      <c r="H272" s="253">
        <v>1738</v>
      </c>
      <c r="I272" s="253">
        <v>3464</v>
      </c>
      <c r="J272" s="253"/>
      <c r="K272" s="253">
        <v>1629</v>
      </c>
      <c r="L272" s="253">
        <v>1537</v>
      </c>
      <c r="M272" s="253">
        <v>3166</v>
      </c>
      <c r="N272" s="253"/>
      <c r="O272" s="253">
        <v>1711</v>
      </c>
      <c r="P272" s="253">
        <v>1502</v>
      </c>
      <c r="Q272" s="253">
        <v>3213</v>
      </c>
      <c r="R272" s="253"/>
      <c r="S272" s="253">
        <v>1900</v>
      </c>
      <c r="T272" s="253">
        <v>1677</v>
      </c>
      <c r="U272" s="253">
        <v>3577</v>
      </c>
      <c r="V272" s="253"/>
      <c r="W272" s="253">
        <v>1817</v>
      </c>
      <c r="X272" s="253">
        <v>1668</v>
      </c>
      <c r="Y272" s="253">
        <v>3485</v>
      </c>
      <c r="Z272" s="253"/>
      <c r="AA272" s="253">
        <v>1773</v>
      </c>
      <c r="AB272" s="253">
        <v>1660</v>
      </c>
      <c r="AC272" s="253">
        <v>3433</v>
      </c>
    </row>
    <row r="273" spans="1:29" x14ac:dyDescent="0.25">
      <c r="A273" s="254" t="s">
        <v>1349</v>
      </c>
      <c r="B273" s="252" t="s">
        <v>5986</v>
      </c>
      <c r="C273" s="253">
        <v>1920</v>
      </c>
      <c r="D273" s="253">
        <v>1991</v>
      </c>
      <c r="E273" s="253">
        <v>3911</v>
      </c>
      <c r="F273" s="253"/>
      <c r="G273" s="253">
        <v>1786</v>
      </c>
      <c r="H273" s="253">
        <v>1672</v>
      </c>
      <c r="I273" s="253">
        <v>3458</v>
      </c>
      <c r="J273" s="253"/>
      <c r="K273" s="253">
        <v>1714</v>
      </c>
      <c r="L273" s="253">
        <v>1712</v>
      </c>
      <c r="M273" s="253">
        <v>3426</v>
      </c>
      <c r="N273" s="253"/>
      <c r="O273" s="253">
        <v>1619</v>
      </c>
      <c r="P273" s="253">
        <v>1517</v>
      </c>
      <c r="Q273" s="253">
        <v>3136</v>
      </c>
      <c r="R273" s="253"/>
      <c r="S273" s="253">
        <v>1702</v>
      </c>
      <c r="T273" s="253">
        <v>1485</v>
      </c>
      <c r="U273" s="253">
        <v>3187</v>
      </c>
      <c r="V273" s="253"/>
      <c r="W273" s="253">
        <v>1893</v>
      </c>
      <c r="X273" s="253">
        <v>1663</v>
      </c>
      <c r="Y273" s="253">
        <v>3556</v>
      </c>
      <c r="Z273" s="253"/>
      <c r="AA273" s="253">
        <v>1814</v>
      </c>
      <c r="AB273" s="253">
        <v>1658</v>
      </c>
      <c r="AC273" s="253">
        <v>3472</v>
      </c>
    </row>
    <row r="274" spans="1:29" x14ac:dyDescent="0.25">
      <c r="A274" s="254" t="s">
        <v>1349</v>
      </c>
      <c r="B274" s="252" t="s">
        <v>5987</v>
      </c>
      <c r="C274" s="253">
        <v>2393</v>
      </c>
      <c r="D274" s="253">
        <v>2380</v>
      </c>
      <c r="E274" s="253">
        <v>4773</v>
      </c>
      <c r="F274" s="253"/>
      <c r="G274" s="253">
        <v>1927</v>
      </c>
      <c r="H274" s="253">
        <v>1987</v>
      </c>
      <c r="I274" s="253">
        <v>3914</v>
      </c>
      <c r="J274" s="253"/>
      <c r="K274" s="253">
        <v>1797</v>
      </c>
      <c r="L274" s="253">
        <v>1671</v>
      </c>
      <c r="M274" s="253">
        <v>3468</v>
      </c>
      <c r="N274" s="253"/>
      <c r="O274" s="253">
        <v>1728</v>
      </c>
      <c r="P274" s="253">
        <v>1713</v>
      </c>
      <c r="Q274" s="253">
        <v>3441</v>
      </c>
      <c r="R274" s="253"/>
      <c r="S274" s="253">
        <v>1634</v>
      </c>
      <c r="T274" s="253">
        <v>1519</v>
      </c>
      <c r="U274" s="253">
        <v>3153</v>
      </c>
      <c r="V274" s="253"/>
      <c r="W274" s="253">
        <v>1719</v>
      </c>
      <c r="X274" s="253">
        <v>1488</v>
      </c>
      <c r="Y274" s="253">
        <v>3207</v>
      </c>
      <c r="Z274" s="253"/>
      <c r="AA274" s="253">
        <v>1916</v>
      </c>
      <c r="AB274" s="253">
        <v>1667</v>
      </c>
      <c r="AC274" s="253">
        <v>3583</v>
      </c>
    </row>
    <row r="275" spans="1:29" x14ac:dyDescent="0.25">
      <c r="A275" s="254" t="s">
        <v>1349</v>
      </c>
      <c r="B275" s="252" t="s">
        <v>5988</v>
      </c>
      <c r="C275" s="253">
        <v>2625</v>
      </c>
      <c r="D275" s="253">
        <v>2608</v>
      </c>
      <c r="E275" s="253">
        <v>5233</v>
      </c>
      <c r="F275" s="253"/>
      <c r="G275" s="253">
        <v>2374</v>
      </c>
      <c r="H275" s="253">
        <v>2357</v>
      </c>
      <c r="I275" s="253">
        <v>4731</v>
      </c>
      <c r="J275" s="253"/>
      <c r="K275" s="253">
        <v>1915</v>
      </c>
      <c r="L275" s="253">
        <v>1970</v>
      </c>
      <c r="M275" s="253">
        <v>3885</v>
      </c>
      <c r="N275" s="253"/>
      <c r="O275" s="253">
        <v>1791</v>
      </c>
      <c r="P275" s="253">
        <v>1659</v>
      </c>
      <c r="Q275" s="253">
        <v>3450</v>
      </c>
      <c r="R275" s="253"/>
      <c r="S275" s="253">
        <v>1726</v>
      </c>
      <c r="T275" s="253">
        <v>1701</v>
      </c>
      <c r="U275" s="253">
        <v>3427</v>
      </c>
      <c r="V275" s="253"/>
      <c r="W275" s="253">
        <v>1636</v>
      </c>
      <c r="X275" s="253">
        <v>1510</v>
      </c>
      <c r="Y275" s="253">
        <v>3146</v>
      </c>
      <c r="Z275" s="253"/>
      <c r="AA275" s="253">
        <v>1723</v>
      </c>
      <c r="AB275" s="253">
        <v>1479</v>
      </c>
      <c r="AC275" s="253">
        <v>3202</v>
      </c>
    </row>
    <row r="276" spans="1:29" x14ac:dyDescent="0.25">
      <c r="A276" s="254" t="s">
        <v>1349</v>
      </c>
      <c r="B276" s="252" t="s">
        <v>5989</v>
      </c>
      <c r="C276" s="253">
        <v>2731</v>
      </c>
      <c r="D276" s="253">
        <v>2738</v>
      </c>
      <c r="E276" s="253">
        <v>5469</v>
      </c>
      <c r="F276" s="253"/>
      <c r="G276" s="253">
        <v>2575</v>
      </c>
      <c r="H276" s="253">
        <v>2573</v>
      </c>
      <c r="I276" s="253">
        <v>5148</v>
      </c>
      <c r="J276" s="253"/>
      <c r="K276" s="253">
        <v>2334</v>
      </c>
      <c r="L276" s="253">
        <v>2329</v>
      </c>
      <c r="M276" s="253">
        <v>4663</v>
      </c>
      <c r="N276" s="253"/>
      <c r="O276" s="253">
        <v>1888</v>
      </c>
      <c r="P276" s="253">
        <v>1949</v>
      </c>
      <c r="Q276" s="253">
        <v>3837</v>
      </c>
      <c r="R276" s="253"/>
      <c r="S276" s="253">
        <v>1770</v>
      </c>
      <c r="T276" s="253">
        <v>1644</v>
      </c>
      <c r="U276" s="253">
        <v>3414</v>
      </c>
      <c r="V276" s="253"/>
      <c r="W276" s="253">
        <v>1708</v>
      </c>
      <c r="X276" s="253">
        <v>1688</v>
      </c>
      <c r="Y276" s="253">
        <v>3396</v>
      </c>
      <c r="Z276" s="253"/>
      <c r="AA276" s="253">
        <v>1622</v>
      </c>
      <c r="AB276" s="253">
        <v>1500</v>
      </c>
      <c r="AC276" s="253">
        <v>3122</v>
      </c>
    </row>
    <row r="277" spans="1:29" x14ac:dyDescent="0.25">
      <c r="A277" s="254" t="s">
        <v>1349</v>
      </c>
      <c r="B277" s="252" t="s">
        <v>5990</v>
      </c>
      <c r="C277" s="253">
        <v>2515</v>
      </c>
      <c r="D277" s="253">
        <v>2445</v>
      </c>
      <c r="E277" s="253">
        <v>4960</v>
      </c>
      <c r="F277" s="253"/>
      <c r="G277" s="253">
        <v>2551</v>
      </c>
      <c r="H277" s="253">
        <v>2569</v>
      </c>
      <c r="I277" s="253">
        <v>5120</v>
      </c>
      <c r="J277" s="253"/>
      <c r="K277" s="253">
        <v>2422</v>
      </c>
      <c r="L277" s="253">
        <v>2430</v>
      </c>
      <c r="M277" s="253">
        <v>4852</v>
      </c>
      <c r="N277" s="253"/>
      <c r="O277" s="253">
        <v>2209</v>
      </c>
      <c r="P277" s="253">
        <v>2213</v>
      </c>
      <c r="Q277" s="253">
        <v>4422</v>
      </c>
      <c r="R277" s="253"/>
      <c r="S277" s="253">
        <v>1799</v>
      </c>
      <c r="T277" s="253">
        <v>1865</v>
      </c>
      <c r="U277" s="253">
        <v>3664</v>
      </c>
      <c r="V277" s="253"/>
      <c r="W277" s="253">
        <v>1700</v>
      </c>
      <c r="X277" s="253">
        <v>1587</v>
      </c>
      <c r="Y277" s="253">
        <v>3287</v>
      </c>
      <c r="Z277" s="253"/>
      <c r="AA277" s="253">
        <v>1654</v>
      </c>
      <c r="AB277" s="253">
        <v>1643</v>
      </c>
      <c r="AC277" s="253">
        <v>3297</v>
      </c>
    </row>
    <row r="278" spans="1:29" x14ac:dyDescent="0.25">
      <c r="A278" s="254" t="s">
        <v>1349</v>
      </c>
      <c r="B278" s="252" t="s">
        <v>5991</v>
      </c>
      <c r="C278" s="253">
        <v>2187</v>
      </c>
      <c r="D278" s="253">
        <v>2119</v>
      </c>
      <c r="E278" s="253">
        <v>4306</v>
      </c>
      <c r="F278" s="253"/>
      <c r="G278" s="253">
        <v>2438</v>
      </c>
      <c r="H278" s="253">
        <v>2418</v>
      </c>
      <c r="I278" s="253">
        <v>4856</v>
      </c>
      <c r="J278" s="253"/>
      <c r="K278" s="253">
        <v>2487</v>
      </c>
      <c r="L278" s="253">
        <v>2552</v>
      </c>
      <c r="M278" s="253">
        <v>5039</v>
      </c>
      <c r="N278" s="253"/>
      <c r="O278" s="253">
        <v>2373</v>
      </c>
      <c r="P278" s="253">
        <v>2423</v>
      </c>
      <c r="Q278" s="253">
        <v>4796</v>
      </c>
      <c r="R278" s="253"/>
      <c r="S278" s="253">
        <v>2176</v>
      </c>
      <c r="T278" s="253">
        <v>2215</v>
      </c>
      <c r="U278" s="253">
        <v>4391</v>
      </c>
      <c r="V278" s="253"/>
      <c r="W278" s="253">
        <v>1781</v>
      </c>
      <c r="X278" s="253">
        <v>1876</v>
      </c>
      <c r="Y278" s="253">
        <v>3657</v>
      </c>
      <c r="Z278" s="253"/>
      <c r="AA278" s="253">
        <v>1692</v>
      </c>
      <c r="AB278" s="253">
        <v>1602</v>
      </c>
      <c r="AC278" s="253">
        <v>3294</v>
      </c>
    </row>
    <row r="279" spans="1:29" x14ac:dyDescent="0.25">
      <c r="A279" s="254" t="s">
        <v>1349</v>
      </c>
      <c r="B279" s="252" t="s">
        <v>5992</v>
      </c>
      <c r="C279" s="253">
        <v>1665</v>
      </c>
      <c r="D279" s="253">
        <v>1837</v>
      </c>
      <c r="E279" s="253">
        <v>3502</v>
      </c>
      <c r="F279" s="253"/>
      <c r="G279" s="253">
        <v>2026</v>
      </c>
      <c r="H279" s="253">
        <v>2008</v>
      </c>
      <c r="I279" s="253">
        <v>4034</v>
      </c>
      <c r="J279" s="253"/>
      <c r="K279" s="253">
        <v>2270</v>
      </c>
      <c r="L279" s="253">
        <v>2302</v>
      </c>
      <c r="M279" s="253">
        <v>4572</v>
      </c>
      <c r="N279" s="253"/>
      <c r="O279" s="253">
        <v>2327</v>
      </c>
      <c r="P279" s="253">
        <v>2439</v>
      </c>
      <c r="Q279" s="253">
        <v>4766</v>
      </c>
      <c r="R279" s="253"/>
      <c r="S279" s="253">
        <v>2230</v>
      </c>
      <c r="T279" s="253">
        <v>2325</v>
      </c>
      <c r="U279" s="253">
        <v>4555</v>
      </c>
      <c r="V279" s="253"/>
      <c r="W279" s="253">
        <v>2054</v>
      </c>
      <c r="X279" s="253">
        <v>2134</v>
      </c>
      <c r="Y279" s="253">
        <v>4188</v>
      </c>
      <c r="Z279" s="253"/>
      <c r="AA279" s="253">
        <v>1688</v>
      </c>
      <c r="AB279" s="253">
        <v>1813</v>
      </c>
      <c r="AC279" s="253">
        <v>3501</v>
      </c>
    </row>
    <row r="280" spans="1:29" x14ac:dyDescent="0.25">
      <c r="A280" s="254" t="s">
        <v>1349</v>
      </c>
      <c r="B280" s="252" t="s">
        <v>5993</v>
      </c>
      <c r="C280" s="253">
        <v>1224</v>
      </c>
      <c r="D280" s="253">
        <v>1397</v>
      </c>
      <c r="E280" s="253">
        <v>2621</v>
      </c>
      <c r="F280" s="253"/>
      <c r="G280" s="253">
        <v>1482</v>
      </c>
      <c r="H280" s="253">
        <v>1703</v>
      </c>
      <c r="I280" s="253">
        <v>3185</v>
      </c>
      <c r="J280" s="253"/>
      <c r="K280" s="253">
        <v>1814</v>
      </c>
      <c r="L280" s="253">
        <v>1870</v>
      </c>
      <c r="M280" s="253">
        <v>3684</v>
      </c>
      <c r="N280" s="253"/>
      <c r="O280" s="253">
        <v>2044</v>
      </c>
      <c r="P280" s="253">
        <v>2153</v>
      </c>
      <c r="Q280" s="253">
        <v>4197</v>
      </c>
      <c r="R280" s="253"/>
      <c r="S280" s="253">
        <v>2106</v>
      </c>
      <c r="T280" s="253">
        <v>2290</v>
      </c>
      <c r="U280" s="253">
        <v>4396</v>
      </c>
      <c r="V280" s="253"/>
      <c r="W280" s="253">
        <v>2028</v>
      </c>
      <c r="X280" s="253">
        <v>2191</v>
      </c>
      <c r="Y280" s="253">
        <v>4219</v>
      </c>
      <c r="Z280" s="253"/>
      <c r="AA280" s="253">
        <v>1875</v>
      </c>
      <c r="AB280" s="253">
        <v>2017</v>
      </c>
      <c r="AC280" s="253">
        <v>3892</v>
      </c>
    </row>
    <row r="281" spans="1:29" x14ac:dyDescent="0.25">
      <c r="A281" s="254" t="s">
        <v>1349</v>
      </c>
      <c r="B281" s="252" t="s">
        <v>5994</v>
      </c>
      <c r="C281" s="253">
        <v>944</v>
      </c>
      <c r="D281" s="253">
        <v>1140</v>
      </c>
      <c r="E281" s="253">
        <v>2084</v>
      </c>
      <c r="F281" s="253"/>
      <c r="G281" s="253">
        <v>1003</v>
      </c>
      <c r="H281" s="253">
        <v>1214</v>
      </c>
      <c r="I281" s="253">
        <v>2217</v>
      </c>
      <c r="J281" s="253"/>
      <c r="K281" s="253">
        <v>1226</v>
      </c>
      <c r="L281" s="253">
        <v>1493</v>
      </c>
      <c r="M281" s="253">
        <v>2719</v>
      </c>
      <c r="N281" s="253"/>
      <c r="O281" s="253">
        <v>1514</v>
      </c>
      <c r="P281" s="253">
        <v>1653</v>
      </c>
      <c r="Q281" s="253">
        <v>3167</v>
      </c>
      <c r="R281" s="253"/>
      <c r="S281" s="253">
        <v>1720</v>
      </c>
      <c r="T281" s="253">
        <v>1918</v>
      </c>
      <c r="U281" s="253">
        <v>3638</v>
      </c>
      <c r="V281" s="253"/>
      <c r="W281" s="253">
        <v>1787</v>
      </c>
      <c r="X281" s="253">
        <v>2057</v>
      </c>
      <c r="Y281" s="253">
        <v>3844</v>
      </c>
      <c r="Z281" s="253"/>
      <c r="AA281" s="253">
        <v>1735</v>
      </c>
      <c r="AB281" s="253">
        <v>1984</v>
      </c>
      <c r="AC281" s="253">
        <v>3719</v>
      </c>
    </row>
    <row r="282" spans="1:29" x14ac:dyDescent="0.25">
      <c r="A282" s="254" t="s">
        <v>1349</v>
      </c>
      <c r="B282" s="252" t="s">
        <v>5995</v>
      </c>
      <c r="C282" s="253">
        <v>683</v>
      </c>
      <c r="D282" s="253">
        <v>1081</v>
      </c>
      <c r="E282" s="253">
        <v>1764</v>
      </c>
      <c r="F282" s="253"/>
      <c r="G282" s="253">
        <v>697</v>
      </c>
      <c r="H282" s="253">
        <v>918</v>
      </c>
      <c r="I282" s="253">
        <v>1615</v>
      </c>
      <c r="J282" s="253"/>
      <c r="K282" s="253">
        <v>749</v>
      </c>
      <c r="L282" s="253">
        <v>989</v>
      </c>
      <c r="M282" s="253">
        <v>1738</v>
      </c>
      <c r="N282" s="253"/>
      <c r="O282" s="253">
        <v>926</v>
      </c>
      <c r="P282" s="253">
        <v>1227</v>
      </c>
      <c r="Q282" s="253">
        <v>2153</v>
      </c>
      <c r="R282" s="253"/>
      <c r="S282" s="253">
        <v>1156</v>
      </c>
      <c r="T282" s="253">
        <v>1373</v>
      </c>
      <c r="U282" s="253">
        <v>2529</v>
      </c>
      <c r="V282" s="253"/>
      <c r="W282" s="253">
        <v>1328</v>
      </c>
      <c r="X282" s="253">
        <v>1610</v>
      </c>
      <c r="Y282" s="253">
        <v>2938</v>
      </c>
      <c r="Z282" s="253"/>
      <c r="AA282" s="253">
        <v>1394</v>
      </c>
      <c r="AB282" s="253">
        <v>1744</v>
      </c>
      <c r="AC282" s="253">
        <v>3138</v>
      </c>
    </row>
    <row r="283" spans="1:29" x14ac:dyDescent="0.25">
      <c r="A283" s="254" t="s">
        <v>1349</v>
      </c>
      <c r="B283" s="252" t="s">
        <v>5996</v>
      </c>
      <c r="C283" s="253">
        <v>525</v>
      </c>
      <c r="D283" s="253">
        <v>1152</v>
      </c>
      <c r="E283" s="253">
        <v>1677</v>
      </c>
      <c r="F283" s="253"/>
      <c r="G283" s="253">
        <v>617</v>
      </c>
      <c r="H283" s="253">
        <v>1262</v>
      </c>
      <c r="I283" s="253">
        <v>1879</v>
      </c>
      <c r="J283" s="253"/>
      <c r="K283" s="253">
        <v>681</v>
      </c>
      <c r="L283" s="253">
        <v>1251</v>
      </c>
      <c r="M283" s="253">
        <v>1932</v>
      </c>
      <c r="N283" s="253"/>
      <c r="O283" s="253">
        <v>753</v>
      </c>
      <c r="P283" s="253">
        <v>1304</v>
      </c>
      <c r="Q283" s="253">
        <v>2057</v>
      </c>
      <c r="R283" s="253"/>
      <c r="S283" s="253">
        <v>897</v>
      </c>
      <c r="T283" s="253">
        <v>1497</v>
      </c>
      <c r="U283" s="253">
        <v>2394</v>
      </c>
      <c r="V283" s="253"/>
      <c r="W283" s="253">
        <v>1112</v>
      </c>
      <c r="X283" s="253">
        <v>1722</v>
      </c>
      <c r="Y283" s="253">
        <v>2834</v>
      </c>
      <c r="Z283" s="253"/>
      <c r="AA283" s="253">
        <v>1341</v>
      </c>
      <c r="AB283" s="253">
        <v>2028</v>
      </c>
      <c r="AC283" s="253">
        <v>3369</v>
      </c>
    </row>
    <row r="284" spans="1:29" x14ac:dyDescent="0.25">
      <c r="A284" s="254" t="s">
        <v>1349</v>
      </c>
      <c r="B284" t="s">
        <v>5978</v>
      </c>
      <c r="C284" s="253">
        <v>32153</v>
      </c>
      <c r="D284" s="253">
        <v>33051</v>
      </c>
      <c r="E284" s="253">
        <v>65204</v>
      </c>
      <c r="F284" s="253"/>
      <c r="G284" s="253">
        <v>31960</v>
      </c>
      <c r="H284" s="253">
        <v>32510</v>
      </c>
      <c r="I284" s="253">
        <v>64470</v>
      </c>
      <c r="J284" s="253"/>
      <c r="K284" s="253">
        <v>31687</v>
      </c>
      <c r="L284" s="253">
        <v>32005</v>
      </c>
      <c r="M284" s="253">
        <v>63692</v>
      </c>
      <c r="N284" s="253"/>
      <c r="O284" s="253">
        <v>31384</v>
      </c>
      <c r="P284" s="253">
        <v>31521</v>
      </c>
      <c r="Q284" s="253">
        <v>62905</v>
      </c>
      <c r="R284" s="253"/>
      <c r="S284" s="253">
        <v>31080</v>
      </c>
      <c r="T284" s="253">
        <v>31064</v>
      </c>
      <c r="U284" s="253">
        <v>62144</v>
      </c>
      <c r="V284" s="253"/>
      <c r="W284" s="253">
        <v>30745</v>
      </c>
      <c r="X284" s="253">
        <v>30624</v>
      </c>
      <c r="Y284" s="253">
        <v>61369</v>
      </c>
      <c r="Z284" s="253"/>
      <c r="AA284" s="253">
        <v>30399</v>
      </c>
      <c r="AB284" s="253">
        <v>30137</v>
      </c>
      <c r="AC284" s="253">
        <v>60536</v>
      </c>
    </row>
    <row r="285" spans="1:29" x14ac:dyDescent="0.25">
      <c r="A285" s="254"/>
      <c r="C285" s="253"/>
      <c r="D285" s="253"/>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row>
    <row r="286" spans="1:29" x14ac:dyDescent="0.25">
      <c r="A286" s="254" t="s">
        <v>1395</v>
      </c>
      <c r="B286" s="252" t="s">
        <v>5979</v>
      </c>
      <c r="C286" s="253">
        <v>3465</v>
      </c>
      <c r="D286" s="253">
        <v>3284</v>
      </c>
      <c r="E286" s="253">
        <v>6749</v>
      </c>
      <c r="F286" s="253"/>
      <c r="G286" s="253">
        <v>2254</v>
      </c>
      <c r="H286" s="253">
        <v>2182</v>
      </c>
      <c r="I286" s="253">
        <v>4436</v>
      </c>
      <c r="J286" s="253"/>
      <c r="K286" s="253">
        <v>2335</v>
      </c>
      <c r="L286" s="253">
        <v>2262</v>
      </c>
      <c r="M286" s="253">
        <v>4597</v>
      </c>
      <c r="N286" s="253"/>
      <c r="O286" s="253">
        <v>2306</v>
      </c>
      <c r="P286" s="253">
        <v>2238</v>
      </c>
      <c r="Q286" s="253">
        <v>4544</v>
      </c>
      <c r="R286" s="253"/>
      <c r="S286" s="253">
        <v>2409</v>
      </c>
      <c r="T286" s="253">
        <v>2339</v>
      </c>
      <c r="U286" s="253">
        <v>4748</v>
      </c>
      <c r="V286" s="253"/>
      <c r="W286" s="253">
        <v>2558</v>
      </c>
      <c r="X286" s="253">
        <v>2484</v>
      </c>
      <c r="Y286" s="253">
        <v>5042</v>
      </c>
      <c r="Z286" s="253"/>
      <c r="AA286" s="253">
        <v>2470</v>
      </c>
      <c r="AB286" s="253">
        <v>2401</v>
      </c>
      <c r="AC286" s="253">
        <v>4871</v>
      </c>
    </row>
    <row r="287" spans="1:29" x14ac:dyDescent="0.25">
      <c r="A287" s="254" t="s">
        <v>1395</v>
      </c>
      <c r="B287" s="252" t="s">
        <v>5980</v>
      </c>
      <c r="C287" s="253">
        <v>3302</v>
      </c>
      <c r="D287" s="253">
        <v>3290</v>
      </c>
      <c r="E287" s="253">
        <v>6592</v>
      </c>
      <c r="F287" s="253"/>
      <c r="G287" s="253">
        <v>4055</v>
      </c>
      <c r="H287" s="253">
        <v>3760</v>
      </c>
      <c r="I287" s="253">
        <v>7815</v>
      </c>
      <c r="J287" s="253"/>
      <c r="K287" s="253">
        <v>2674</v>
      </c>
      <c r="L287" s="253">
        <v>2500</v>
      </c>
      <c r="M287" s="253">
        <v>5174</v>
      </c>
      <c r="N287" s="253"/>
      <c r="O287" s="253">
        <v>2752</v>
      </c>
      <c r="P287" s="253">
        <v>2568</v>
      </c>
      <c r="Q287" s="253">
        <v>5320</v>
      </c>
      <c r="R287" s="253"/>
      <c r="S287" s="253">
        <v>2702</v>
      </c>
      <c r="T287" s="253">
        <v>2515</v>
      </c>
      <c r="U287" s="253">
        <v>5217</v>
      </c>
      <c r="V287" s="253"/>
      <c r="W287" s="253">
        <v>2781</v>
      </c>
      <c r="X287" s="253">
        <v>2590</v>
      </c>
      <c r="Y287" s="253">
        <v>5371</v>
      </c>
      <c r="Z287" s="253"/>
      <c r="AA287" s="253">
        <v>2893</v>
      </c>
      <c r="AB287" s="253">
        <v>2697</v>
      </c>
      <c r="AC287" s="253">
        <v>5590</v>
      </c>
    </row>
    <row r="288" spans="1:29" x14ac:dyDescent="0.25">
      <c r="A288" s="254" t="s">
        <v>1395</v>
      </c>
      <c r="B288" s="252" t="s">
        <v>5981</v>
      </c>
      <c r="C288" s="253">
        <v>3489</v>
      </c>
      <c r="D288" s="253">
        <v>3289</v>
      </c>
      <c r="E288" s="253">
        <v>6778</v>
      </c>
      <c r="F288" s="253"/>
      <c r="G288" s="253">
        <v>3825</v>
      </c>
      <c r="H288" s="253">
        <v>3771</v>
      </c>
      <c r="I288" s="253">
        <v>7596</v>
      </c>
      <c r="J288" s="253"/>
      <c r="K288" s="253">
        <v>4625</v>
      </c>
      <c r="L288" s="253">
        <v>4255</v>
      </c>
      <c r="M288" s="253">
        <v>8880</v>
      </c>
      <c r="N288" s="253"/>
      <c r="O288" s="253">
        <v>3075</v>
      </c>
      <c r="P288" s="253">
        <v>2842</v>
      </c>
      <c r="Q288" s="253">
        <v>5917</v>
      </c>
      <c r="R288" s="253"/>
      <c r="S288" s="253">
        <v>3133</v>
      </c>
      <c r="T288" s="253">
        <v>2888</v>
      </c>
      <c r="U288" s="253">
        <v>6021</v>
      </c>
      <c r="V288" s="253"/>
      <c r="W288" s="253">
        <v>3040</v>
      </c>
      <c r="X288" s="253">
        <v>2797</v>
      </c>
      <c r="Y288" s="253">
        <v>5837</v>
      </c>
      <c r="Z288" s="253"/>
      <c r="AA288" s="253">
        <v>3069</v>
      </c>
      <c r="AB288" s="253">
        <v>2828</v>
      </c>
      <c r="AC288" s="253">
        <v>5897</v>
      </c>
    </row>
    <row r="289" spans="1:29" x14ac:dyDescent="0.25">
      <c r="A289" s="254" t="s">
        <v>1395</v>
      </c>
      <c r="B289" s="252" t="s">
        <v>5982</v>
      </c>
      <c r="C289" s="253">
        <v>8162</v>
      </c>
      <c r="D289" s="253">
        <v>7925</v>
      </c>
      <c r="E289" s="253">
        <v>16087</v>
      </c>
      <c r="F289" s="253"/>
      <c r="G289" s="253">
        <v>8984</v>
      </c>
      <c r="H289" s="253">
        <v>8624</v>
      </c>
      <c r="I289" s="253">
        <v>17608</v>
      </c>
      <c r="J289" s="253"/>
      <c r="K289" s="253">
        <v>9369</v>
      </c>
      <c r="L289" s="253">
        <v>9175</v>
      </c>
      <c r="M289" s="253">
        <v>18544</v>
      </c>
      <c r="N289" s="253"/>
      <c r="O289" s="253">
        <v>10270</v>
      </c>
      <c r="P289" s="253">
        <v>9722</v>
      </c>
      <c r="Q289" s="253">
        <v>19992</v>
      </c>
      <c r="R289" s="253"/>
      <c r="S289" s="253">
        <v>8564</v>
      </c>
      <c r="T289" s="253">
        <v>8168</v>
      </c>
      <c r="U289" s="253">
        <v>16732</v>
      </c>
      <c r="V289" s="253"/>
      <c r="W289" s="253">
        <v>8618</v>
      </c>
      <c r="X289" s="253">
        <v>8213</v>
      </c>
      <c r="Y289" s="253">
        <v>16831</v>
      </c>
      <c r="Z289" s="253"/>
      <c r="AA289" s="253">
        <v>8491</v>
      </c>
      <c r="AB289" s="253">
        <v>8091</v>
      </c>
      <c r="AC289" s="253">
        <v>16582</v>
      </c>
    </row>
    <row r="290" spans="1:29" x14ac:dyDescent="0.25">
      <c r="A290" s="254" t="s">
        <v>1395</v>
      </c>
      <c r="B290" s="252" t="s">
        <v>5983</v>
      </c>
      <c r="C290" s="253">
        <v>18320</v>
      </c>
      <c r="D290" s="253">
        <v>14600</v>
      </c>
      <c r="E290" s="253">
        <v>32920</v>
      </c>
      <c r="F290" s="253"/>
      <c r="G290" s="253">
        <v>15718</v>
      </c>
      <c r="H290" s="253">
        <v>12498</v>
      </c>
      <c r="I290" s="253">
        <v>28216</v>
      </c>
      <c r="J290" s="253"/>
      <c r="K290" s="253">
        <v>16459</v>
      </c>
      <c r="L290" s="253">
        <v>13170</v>
      </c>
      <c r="M290" s="253">
        <v>29629</v>
      </c>
      <c r="N290" s="253"/>
      <c r="O290" s="253">
        <v>16914</v>
      </c>
      <c r="P290" s="253">
        <v>13795</v>
      </c>
      <c r="Q290" s="253">
        <v>30709</v>
      </c>
      <c r="R290" s="253"/>
      <c r="S290" s="253">
        <v>17892</v>
      </c>
      <c r="T290" s="253">
        <v>14407</v>
      </c>
      <c r="U290" s="253">
        <v>32299</v>
      </c>
      <c r="V290" s="253"/>
      <c r="W290" s="253">
        <v>16162</v>
      </c>
      <c r="X290" s="253">
        <v>12831</v>
      </c>
      <c r="Y290" s="253">
        <v>28993</v>
      </c>
      <c r="Z290" s="253"/>
      <c r="AA290" s="253">
        <v>16222</v>
      </c>
      <c r="AB290" s="253">
        <v>12881</v>
      </c>
      <c r="AC290" s="253">
        <v>29103</v>
      </c>
    </row>
    <row r="291" spans="1:29" x14ac:dyDescent="0.25">
      <c r="A291" s="254" t="s">
        <v>1395</v>
      </c>
      <c r="B291" s="252" t="s">
        <v>5984</v>
      </c>
      <c r="C291" s="253">
        <v>5977</v>
      </c>
      <c r="D291" s="253">
        <v>4634</v>
      </c>
      <c r="E291" s="253">
        <v>10611</v>
      </c>
      <c r="F291" s="253"/>
      <c r="G291" s="253">
        <v>7552</v>
      </c>
      <c r="H291" s="253">
        <v>6277</v>
      </c>
      <c r="I291" s="253">
        <v>13829</v>
      </c>
      <c r="J291" s="253"/>
      <c r="K291" s="253">
        <v>4855</v>
      </c>
      <c r="L291" s="253">
        <v>4231</v>
      </c>
      <c r="M291" s="253">
        <v>9086</v>
      </c>
      <c r="N291" s="253"/>
      <c r="O291" s="253">
        <v>5622</v>
      </c>
      <c r="P291" s="253">
        <v>4944</v>
      </c>
      <c r="Q291" s="253">
        <v>10566</v>
      </c>
      <c r="R291" s="253"/>
      <c r="S291" s="253">
        <v>6110</v>
      </c>
      <c r="T291" s="253">
        <v>5608</v>
      </c>
      <c r="U291" s="253">
        <v>11718</v>
      </c>
      <c r="V291" s="253"/>
      <c r="W291" s="253">
        <v>7055</v>
      </c>
      <c r="X291" s="253">
        <v>6226</v>
      </c>
      <c r="Y291" s="253">
        <v>13281</v>
      </c>
      <c r="Z291" s="253"/>
      <c r="AA291" s="253">
        <v>5405</v>
      </c>
      <c r="AB291" s="253">
        <v>4717</v>
      </c>
      <c r="AC291" s="253">
        <v>10122</v>
      </c>
    </row>
    <row r="292" spans="1:29" x14ac:dyDescent="0.25">
      <c r="A292" s="254" t="s">
        <v>1395</v>
      </c>
      <c r="B292" s="252" t="s">
        <v>5985</v>
      </c>
      <c r="C292" s="253">
        <v>4392</v>
      </c>
      <c r="D292" s="253">
        <v>3800</v>
      </c>
      <c r="E292" s="253">
        <v>8192</v>
      </c>
      <c r="F292" s="253"/>
      <c r="G292" s="253">
        <v>6231</v>
      </c>
      <c r="H292" s="253">
        <v>4986</v>
      </c>
      <c r="I292" s="253">
        <v>11217</v>
      </c>
      <c r="J292" s="253"/>
      <c r="K292" s="253">
        <v>7734</v>
      </c>
      <c r="L292" s="253">
        <v>6693</v>
      </c>
      <c r="M292" s="253">
        <v>14427</v>
      </c>
      <c r="N292" s="253"/>
      <c r="O292" s="253">
        <v>5017</v>
      </c>
      <c r="P292" s="253">
        <v>4634</v>
      </c>
      <c r="Q292" s="253">
        <v>9651</v>
      </c>
      <c r="R292" s="253"/>
      <c r="S292" s="253">
        <v>5826</v>
      </c>
      <c r="T292" s="253">
        <v>5392</v>
      </c>
      <c r="U292" s="253">
        <v>11218</v>
      </c>
      <c r="V292" s="253"/>
      <c r="W292" s="253">
        <v>6327</v>
      </c>
      <c r="X292" s="253">
        <v>6076</v>
      </c>
      <c r="Y292" s="253">
        <v>12403</v>
      </c>
      <c r="Z292" s="253"/>
      <c r="AA292" s="253">
        <v>7272</v>
      </c>
      <c r="AB292" s="253">
        <v>6693</v>
      </c>
      <c r="AC292" s="253">
        <v>13965</v>
      </c>
    </row>
    <row r="293" spans="1:29" x14ac:dyDescent="0.25">
      <c r="A293" s="254" t="s">
        <v>1395</v>
      </c>
      <c r="B293" s="252" t="s">
        <v>5986</v>
      </c>
      <c r="C293" s="253">
        <v>4113</v>
      </c>
      <c r="D293" s="253">
        <v>3584</v>
      </c>
      <c r="E293" s="253">
        <v>7697</v>
      </c>
      <c r="F293" s="253"/>
      <c r="G293" s="253">
        <v>4674</v>
      </c>
      <c r="H293" s="253">
        <v>4073</v>
      </c>
      <c r="I293" s="253">
        <v>8747</v>
      </c>
      <c r="J293" s="253"/>
      <c r="K293" s="253">
        <v>6497</v>
      </c>
      <c r="L293" s="253">
        <v>5304</v>
      </c>
      <c r="M293" s="253">
        <v>11801</v>
      </c>
      <c r="N293" s="253"/>
      <c r="O293" s="253">
        <v>8043</v>
      </c>
      <c r="P293" s="253">
        <v>7062</v>
      </c>
      <c r="Q293" s="253">
        <v>15105</v>
      </c>
      <c r="R293" s="253"/>
      <c r="S293" s="253">
        <v>5227</v>
      </c>
      <c r="T293" s="253">
        <v>4927</v>
      </c>
      <c r="U293" s="253">
        <v>10154</v>
      </c>
      <c r="V293" s="253"/>
      <c r="W293" s="253">
        <v>6036</v>
      </c>
      <c r="X293" s="253">
        <v>5684</v>
      </c>
      <c r="Y293" s="253">
        <v>11720</v>
      </c>
      <c r="Z293" s="253"/>
      <c r="AA293" s="253">
        <v>6514</v>
      </c>
      <c r="AB293" s="253">
        <v>6347</v>
      </c>
      <c r="AC293" s="253">
        <v>12861</v>
      </c>
    </row>
    <row r="294" spans="1:29" x14ac:dyDescent="0.25">
      <c r="A294" s="254" t="s">
        <v>1395</v>
      </c>
      <c r="B294" s="252" t="s">
        <v>5987</v>
      </c>
      <c r="C294" s="253">
        <v>4302</v>
      </c>
      <c r="D294" s="253">
        <v>3936</v>
      </c>
      <c r="E294" s="253">
        <v>8238</v>
      </c>
      <c r="F294" s="253"/>
      <c r="G294" s="253">
        <v>4285</v>
      </c>
      <c r="H294" s="253">
        <v>3761</v>
      </c>
      <c r="I294" s="253">
        <v>8046</v>
      </c>
      <c r="J294" s="253"/>
      <c r="K294" s="253">
        <v>4833</v>
      </c>
      <c r="L294" s="253">
        <v>4262</v>
      </c>
      <c r="M294" s="253">
        <v>9095</v>
      </c>
      <c r="N294" s="253"/>
      <c r="O294" s="253">
        <v>6695</v>
      </c>
      <c r="P294" s="253">
        <v>5518</v>
      </c>
      <c r="Q294" s="253">
        <v>12213</v>
      </c>
      <c r="R294" s="253"/>
      <c r="S294" s="253">
        <v>8257</v>
      </c>
      <c r="T294" s="253">
        <v>7295</v>
      </c>
      <c r="U294" s="253">
        <v>15552</v>
      </c>
      <c r="V294" s="253"/>
      <c r="W294" s="253">
        <v>5372</v>
      </c>
      <c r="X294" s="253">
        <v>5110</v>
      </c>
      <c r="Y294" s="253">
        <v>10482</v>
      </c>
      <c r="Z294" s="253"/>
      <c r="AA294" s="253">
        <v>6171</v>
      </c>
      <c r="AB294" s="253">
        <v>5853</v>
      </c>
      <c r="AC294" s="253">
        <v>12024</v>
      </c>
    </row>
    <row r="295" spans="1:29" x14ac:dyDescent="0.25">
      <c r="A295" s="254" t="s">
        <v>1395</v>
      </c>
      <c r="B295" s="252" t="s">
        <v>5988</v>
      </c>
      <c r="C295" s="253">
        <v>4619</v>
      </c>
      <c r="D295" s="253">
        <v>4448</v>
      </c>
      <c r="E295" s="253">
        <v>9067</v>
      </c>
      <c r="F295" s="253"/>
      <c r="G295" s="253">
        <v>4153</v>
      </c>
      <c r="H295" s="253">
        <v>3884</v>
      </c>
      <c r="I295" s="253">
        <v>8037</v>
      </c>
      <c r="J295" s="253"/>
      <c r="K295" s="253">
        <v>4131</v>
      </c>
      <c r="L295" s="253">
        <v>3714</v>
      </c>
      <c r="M295" s="253">
        <v>7845</v>
      </c>
      <c r="N295" s="253"/>
      <c r="O295" s="253">
        <v>4657</v>
      </c>
      <c r="P295" s="253">
        <v>4201</v>
      </c>
      <c r="Q295" s="253">
        <v>8858</v>
      </c>
      <c r="R295" s="253"/>
      <c r="S295" s="253">
        <v>6437</v>
      </c>
      <c r="T295" s="253">
        <v>5416</v>
      </c>
      <c r="U295" s="253">
        <v>11853</v>
      </c>
      <c r="V295" s="253"/>
      <c r="W295" s="253">
        <v>7919</v>
      </c>
      <c r="X295" s="253">
        <v>7131</v>
      </c>
      <c r="Y295" s="253">
        <v>15050</v>
      </c>
      <c r="Z295" s="253"/>
      <c r="AA295" s="253">
        <v>5144</v>
      </c>
      <c r="AB295" s="253">
        <v>5013</v>
      </c>
      <c r="AC295" s="253">
        <v>10157</v>
      </c>
    </row>
    <row r="296" spans="1:29" x14ac:dyDescent="0.25">
      <c r="A296" s="254" t="s">
        <v>1395</v>
      </c>
      <c r="B296" s="252" t="s">
        <v>5989</v>
      </c>
      <c r="C296" s="253">
        <v>4510</v>
      </c>
      <c r="D296" s="253">
        <v>4269</v>
      </c>
      <c r="E296" s="253">
        <v>8779</v>
      </c>
      <c r="F296" s="253"/>
      <c r="G296" s="253">
        <v>4536</v>
      </c>
      <c r="H296" s="253">
        <v>4510</v>
      </c>
      <c r="I296" s="253">
        <v>9046</v>
      </c>
      <c r="J296" s="253"/>
      <c r="K296" s="253">
        <v>4065</v>
      </c>
      <c r="L296" s="253">
        <v>3944</v>
      </c>
      <c r="M296" s="253">
        <v>8009</v>
      </c>
      <c r="N296" s="253"/>
      <c r="O296" s="253">
        <v>4044</v>
      </c>
      <c r="P296" s="253">
        <v>3773</v>
      </c>
      <c r="Q296" s="253">
        <v>7817</v>
      </c>
      <c r="R296" s="253"/>
      <c r="S296" s="253">
        <v>4566</v>
      </c>
      <c r="T296" s="253">
        <v>4260</v>
      </c>
      <c r="U296" s="253">
        <v>8826</v>
      </c>
      <c r="V296" s="253"/>
      <c r="W296" s="253">
        <v>6330</v>
      </c>
      <c r="X296" s="253">
        <v>5473</v>
      </c>
      <c r="Y296" s="253">
        <v>11803</v>
      </c>
      <c r="Z296" s="253"/>
      <c r="AA296" s="253">
        <v>7791</v>
      </c>
      <c r="AB296" s="253">
        <v>7178</v>
      </c>
      <c r="AC296" s="253">
        <v>14969</v>
      </c>
    </row>
    <row r="297" spans="1:29" x14ac:dyDescent="0.25">
      <c r="A297" s="254" t="s">
        <v>1395</v>
      </c>
      <c r="B297" s="252" t="s">
        <v>5990</v>
      </c>
      <c r="C297" s="253">
        <v>4150</v>
      </c>
      <c r="D297" s="253">
        <v>4027</v>
      </c>
      <c r="E297" s="253">
        <v>8177</v>
      </c>
      <c r="F297" s="253"/>
      <c r="G297" s="253">
        <v>4326</v>
      </c>
      <c r="H297" s="253">
        <v>4249</v>
      </c>
      <c r="I297" s="253">
        <v>8575</v>
      </c>
      <c r="J297" s="253"/>
      <c r="K297" s="253">
        <v>4359</v>
      </c>
      <c r="L297" s="253">
        <v>4494</v>
      </c>
      <c r="M297" s="253">
        <v>8853</v>
      </c>
      <c r="N297" s="253"/>
      <c r="O297" s="253">
        <v>3906</v>
      </c>
      <c r="P297" s="253">
        <v>3944</v>
      </c>
      <c r="Q297" s="253">
        <v>7850</v>
      </c>
      <c r="R297" s="253"/>
      <c r="S297" s="253">
        <v>3889</v>
      </c>
      <c r="T297" s="253">
        <v>3781</v>
      </c>
      <c r="U297" s="253">
        <v>7670</v>
      </c>
      <c r="V297" s="253"/>
      <c r="W297" s="253">
        <v>4403</v>
      </c>
      <c r="X297" s="253">
        <v>4267</v>
      </c>
      <c r="Y297" s="253">
        <v>8670</v>
      </c>
      <c r="Z297" s="253"/>
      <c r="AA297" s="253">
        <v>6136</v>
      </c>
      <c r="AB297" s="253">
        <v>5469</v>
      </c>
      <c r="AC297" s="253">
        <v>11605</v>
      </c>
    </row>
    <row r="298" spans="1:29" x14ac:dyDescent="0.25">
      <c r="A298" s="254" t="s">
        <v>1395</v>
      </c>
      <c r="B298" s="252" t="s">
        <v>5991</v>
      </c>
      <c r="C298" s="253">
        <v>3400</v>
      </c>
      <c r="D298" s="253">
        <v>3475</v>
      </c>
      <c r="E298" s="253">
        <v>6875</v>
      </c>
      <c r="F298" s="253"/>
      <c r="G298" s="253">
        <v>3935</v>
      </c>
      <c r="H298" s="253">
        <v>3990</v>
      </c>
      <c r="I298" s="253">
        <v>7925</v>
      </c>
      <c r="J298" s="253"/>
      <c r="K298" s="253">
        <v>4127</v>
      </c>
      <c r="L298" s="253">
        <v>4215</v>
      </c>
      <c r="M298" s="253">
        <v>8342</v>
      </c>
      <c r="N298" s="253"/>
      <c r="O298" s="253">
        <v>4164</v>
      </c>
      <c r="P298" s="253">
        <v>4462</v>
      </c>
      <c r="Q298" s="253">
        <v>8626</v>
      </c>
      <c r="R298" s="253"/>
      <c r="S298" s="253">
        <v>3732</v>
      </c>
      <c r="T298" s="253">
        <v>3925</v>
      </c>
      <c r="U298" s="253">
        <v>7657</v>
      </c>
      <c r="V298" s="253"/>
      <c r="W298" s="253">
        <v>3716</v>
      </c>
      <c r="X298" s="253">
        <v>3764</v>
      </c>
      <c r="Y298" s="253">
        <v>7480</v>
      </c>
      <c r="Z298" s="253"/>
      <c r="AA298" s="253">
        <v>4215</v>
      </c>
      <c r="AB298" s="253">
        <v>4240</v>
      </c>
      <c r="AC298" s="253">
        <v>8455</v>
      </c>
    </row>
    <row r="299" spans="1:29" x14ac:dyDescent="0.25">
      <c r="A299" s="254" t="s">
        <v>1395</v>
      </c>
      <c r="B299" s="252" t="s">
        <v>5992</v>
      </c>
      <c r="C299" s="253">
        <v>2432</v>
      </c>
      <c r="D299" s="253">
        <v>2629</v>
      </c>
      <c r="E299" s="253">
        <v>5061</v>
      </c>
      <c r="F299" s="253"/>
      <c r="G299" s="253">
        <v>3190</v>
      </c>
      <c r="H299" s="253">
        <v>3391</v>
      </c>
      <c r="I299" s="253">
        <v>6581</v>
      </c>
      <c r="J299" s="253"/>
      <c r="K299" s="253">
        <v>3708</v>
      </c>
      <c r="L299" s="253">
        <v>3897</v>
      </c>
      <c r="M299" s="253">
        <v>7605</v>
      </c>
      <c r="N299" s="253"/>
      <c r="O299" s="253">
        <v>3895</v>
      </c>
      <c r="P299" s="253">
        <v>4119</v>
      </c>
      <c r="Q299" s="253">
        <v>8014</v>
      </c>
      <c r="R299" s="253"/>
      <c r="S299" s="253">
        <v>3934</v>
      </c>
      <c r="T299" s="253">
        <v>4362</v>
      </c>
      <c r="U299" s="253">
        <v>8296</v>
      </c>
      <c r="V299" s="253"/>
      <c r="W299" s="253">
        <v>3521</v>
      </c>
      <c r="X299" s="253">
        <v>3836</v>
      </c>
      <c r="Y299" s="253">
        <v>7357</v>
      </c>
      <c r="Z299" s="253"/>
      <c r="AA299" s="253">
        <v>3502</v>
      </c>
      <c r="AB299" s="253">
        <v>3675</v>
      </c>
      <c r="AC299" s="253">
        <v>7177</v>
      </c>
    </row>
    <row r="300" spans="1:29" x14ac:dyDescent="0.25">
      <c r="A300" s="254" t="s">
        <v>1395</v>
      </c>
      <c r="B300" s="252" t="s">
        <v>5993</v>
      </c>
      <c r="C300" s="253">
        <v>1889</v>
      </c>
      <c r="D300" s="253">
        <v>2250</v>
      </c>
      <c r="E300" s="253">
        <v>4139</v>
      </c>
      <c r="F300" s="253"/>
      <c r="G300" s="253">
        <v>2264</v>
      </c>
      <c r="H300" s="253">
        <v>2549</v>
      </c>
      <c r="I300" s="253">
        <v>4813</v>
      </c>
      <c r="J300" s="253"/>
      <c r="K300" s="253">
        <v>2970</v>
      </c>
      <c r="L300" s="253">
        <v>3283</v>
      </c>
      <c r="M300" s="253">
        <v>6253</v>
      </c>
      <c r="N300" s="253"/>
      <c r="O300" s="253">
        <v>3453</v>
      </c>
      <c r="P300" s="253">
        <v>3768</v>
      </c>
      <c r="Q300" s="253">
        <v>7221</v>
      </c>
      <c r="R300" s="253"/>
      <c r="S300" s="253">
        <v>3623</v>
      </c>
      <c r="T300" s="253">
        <v>3975</v>
      </c>
      <c r="U300" s="253">
        <v>7598</v>
      </c>
      <c r="V300" s="253"/>
      <c r="W300" s="253">
        <v>3652</v>
      </c>
      <c r="X300" s="253">
        <v>4198</v>
      </c>
      <c r="Y300" s="253">
        <v>7850</v>
      </c>
      <c r="Z300" s="253"/>
      <c r="AA300" s="253">
        <v>3259</v>
      </c>
      <c r="AB300" s="253">
        <v>3677</v>
      </c>
      <c r="AC300" s="253">
        <v>6936</v>
      </c>
    </row>
    <row r="301" spans="1:29" x14ac:dyDescent="0.25">
      <c r="A301" s="254" t="s">
        <v>1395</v>
      </c>
      <c r="B301" s="252" t="s">
        <v>5994</v>
      </c>
      <c r="C301" s="253">
        <v>1519</v>
      </c>
      <c r="D301" s="253">
        <v>1785</v>
      </c>
      <c r="E301" s="253">
        <v>3304</v>
      </c>
      <c r="F301" s="253"/>
      <c r="G301" s="253">
        <v>1574</v>
      </c>
      <c r="H301" s="253">
        <v>2008</v>
      </c>
      <c r="I301" s="253">
        <v>3582</v>
      </c>
      <c r="J301" s="253"/>
      <c r="K301" s="253">
        <v>1900</v>
      </c>
      <c r="L301" s="253">
        <v>2287</v>
      </c>
      <c r="M301" s="253">
        <v>4187</v>
      </c>
      <c r="N301" s="253"/>
      <c r="O301" s="253">
        <v>2506</v>
      </c>
      <c r="P301" s="253">
        <v>2958</v>
      </c>
      <c r="Q301" s="253">
        <v>5464</v>
      </c>
      <c r="R301" s="253"/>
      <c r="S301" s="253">
        <v>2931</v>
      </c>
      <c r="T301" s="253">
        <v>3410</v>
      </c>
      <c r="U301" s="253">
        <v>6341</v>
      </c>
      <c r="V301" s="253"/>
      <c r="W301" s="253">
        <v>3091</v>
      </c>
      <c r="X301" s="253">
        <v>3611</v>
      </c>
      <c r="Y301" s="253">
        <v>6702</v>
      </c>
      <c r="Z301" s="253"/>
      <c r="AA301" s="253">
        <v>3131</v>
      </c>
      <c r="AB301" s="253">
        <v>3828</v>
      </c>
      <c r="AC301" s="253">
        <v>6959</v>
      </c>
    </row>
    <row r="302" spans="1:29" x14ac:dyDescent="0.25">
      <c r="A302" s="254" t="s">
        <v>1395</v>
      </c>
      <c r="B302" s="252" t="s">
        <v>5995</v>
      </c>
      <c r="C302" s="253">
        <v>1043</v>
      </c>
      <c r="D302" s="253">
        <v>1512</v>
      </c>
      <c r="E302" s="253">
        <v>2555</v>
      </c>
      <c r="F302" s="253"/>
      <c r="G302" s="253">
        <v>1138</v>
      </c>
      <c r="H302" s="253">
        <v>1473</v>
      </c>
      <c r="I302" s="253">
        <v>2611</v>
      </c>
      <c r="J302" s="253"/>
      <c r="K302" s="253">
        <v>1190</v>
      </c>
      <c r="L302" s="253">
        <v>1669</v>
      </c>
      <c r="M302" s="253">
        <v>2859</v>
      </c>
      <c r="N302" s="253"/>
      <c r="O302" s="253">
        <v>1447</v>
      </c>
      <c r="P302" s="253">
        <v>1912</v>
      </c>
      <c r="Q302" s="253">
        <v>3359</v>
      </c>
      <c r="R302" s="253"/>
      <c r="S302" s="253">
        <v>1926</v>
      </c>
      <c r="T302" s="253">
        <v>2489</v>
      </c>
      <c r="U302" s="253">
        <v>4415</v>
      </c>
      <c r="V302" s="253"/>
      <c r="W302" s="253">
        <v>2269</v>
      </c>
      <c r="X302" s="253">
        <v>2887</v>
      </c>
      <c r="Y302" s="253">
        <v>5156</v>
      </c>
      <c r="Z302" s="253"/>
      <c r="AA302" s="253">
        <v>2409</v>
      </c>
      <c r="AB302" s="253">
        <v>3072</v>
      </c>
      <c r="AC302" s="253">
        <v>5481</v>
      </c>
    </row>
    <row r="303" spans="1:29" x14ac:dyDescent="0.25">
      <c r="A303" s="254" t="s">
        <v>1395</v>
      </c>
      <c r="B303" s="252" t="s">
        <v>5996</v>
      </c>
      <c r="C303" s="253">
        <v>802</v>
      </c>
      <c r="D303" s="253">
        <v>1570</v>
      </c>
      <c r="E303" s="253">
        <v>2372</v>
      </c>
      <c r="F303" s="253"/>
      <c r="G303" s="253">
        <v>953</v>
      </c>
      <c r="H303" s="253">
        <v>1780</v>
      </c>
      <c r="I303" s="253">
        <v>2733</v>
      </c>
      <c r="J303" s="253"/>
      <c r="K303" s="253">
        <v>1095</v>
      </c>
      <c r="L303" s="253">
        <v>1901</v>
      </c>
      <c r="M303" s="253">
        <v>2996</v>
      </c>
      <c r="N303" s="253"/>
      <c r="O303" s="253">
        <v>1211</v>
      </c>
      <c r="P303" s="253">
        <v>2110</v>
      </c>
      <c r="Q303" s="253">
        <v>3321</v>
      </c>
      <c r="R303" s="253"/>
      <c r="S303" s="253">
        <v>1428</v>
      </c>
      <c r="T303" s="253">
        <v>2405</v>
      </c>
      <c r="U303" s="253">
        <v>3833</v>
      </c>
      <c r="V303" s="253"/>
      <c r="W303" s="253">
        <v>1821</v>
      </c>
      <c r="X303" s="253">
        <v>2955</v>
      </c>
      <c r="Y303" s="253">
        <v>4776</v>
      </c>
      <c r="Z303" s="253"/>
      <c r="AA303" s="253">
        <v>2245</v>
      </c>
      <c r="AB303" s="253">
        <v>3565</v>
      </c>
      <c r="AC303" s="253">
        <v>5810</v>
      </c>
    </row>
    <row r="304" spans="1:29" x14ac:dyDescent="0.25">
      <c r="A304" s="254" t="s">
        <v>1395</v>
      </c>
      <c r="B304" t="s">
        <v>5978</v>
      </c>
      <c r="C304" s="253">
        <v>79886</v>
      </c>
      <c r="D304" s="253">
        <v>74307</v>
      </c>
      <c r="E304" s="253">
        <v>154193</v>
      </c>
      <c r="F304" s="253"/>
      <c r="G304" s="253">
        <v>83647</v>
      </c>
      <c r="H304" s="253">
        <v>77766</v>
      </c>
      <c r="I304" s="253">
        <v>161413</v>
      </c>
      <c r="J304" s="253"/>
      <c r="K304" s="253">
        <v>86926</v>
      </c>
      <c r="L304" s="253">
        <v>81256</v>
      </c>
      <c r="M304" s="253">
        <v>168182</v>
      </c>
      <c r="N304" s="253"/>
      <c r="O304" s="253">
        <v>89977</v>
      </c>
      <c r="P304" s="253">
        <v>84570</v>
      </c>
      <c r="Q304" s="253">
        <v>174547</v>
      </c>
      <c r="R304" s="253"/>
      <c r="S304" s="253">
        <v>92586</v>
      </c>
      <c r="T304" s="253">
        <v>87562</v>
      </c>
      <c r="U304" s="253">
        <v>180148</v>
      </c>
      <c r="V304" s="253"/>
      <c r="W304" s="253">
        <v>94671</v>
      </c>
      <c r="X304" s="253">
        <v>90133</v>
      </c>
      <c r="Y304" s="253">
        <v>184804</v>
      </c>
      <c r="Z304" s="253"/>
      <c r="AA304" s="253">
        <v>96339</v>
      </c>
      <c r="AB304" s="253">
        <v>92225</v>
      </c>
      <c r="AC304" s="253">
        <v>188564</v>
      </c>
    </row>
    <row r="305" spans="1:29" x14ac:dyDescent="0.25">
      <c r="A305" s="254"/>
      <c r="C305" s="253"/>
      <c r="D305" s="253"/>
      <c r="E305" s="253"/>
      <c r="F305" s="253"/>
      <c r="G305" s="253"/>
      <c r="H305" s="253"/>
      <c r="I305" s="253"/>
      <c r="J305" s="253"/>
      <c r="K305" s="253"/>
      <c r="L305" s="253"/>
      <c r="M305" s="253"/>
      <c r="N305" s="253"/>
      <c r="O305" s="253"/>
      <c r="P305" s="253"/>
      <c r="Q305" s="253"/>
      <c r="R305" s="253"/>
      <c r="S305" s="253"/>
      <c r="T305" s="253"/>
      <c r="U305" s="253"/>
      <c r="V305" s="253"/>
      <c r="W305" s="253"/>
      <c r="X305" s="253"/>
      <c r="Y305" s="253"/>
      <c r="Z305" s="253"/>
      <c r="AA305" s="253"/>
      <c r="AB305" s="253"/>
      <c r="AC305" s="253"/>
    </row>
    <row r="306" spans="1:29" x14ac:dyDescent="0.25">
      <c r="A306" s="254" t="s">
        <v>17</v>
      </c>
      <c r="B306" s="252" t="s">
        <v>5979</v>
      </c>
      <c r="C306" s="253">
        <v>15941</v>
      </c>
      <c r="D306" s="253">
        <v>15161</v>
      </c>
      <c r="E306" s="253">
        <v>31102</v>
      </c>
      <c r="F306" s="253"/>
      <c r="G306" s="253">
        <v>15073</v>
      </c>
      <c r="H306" s="253">
        <v>14484</v>
      </c>
      <c r="I306" s="253">
        <v>29557</v>
      </c>
      <c r="J306" s="253"/>
      <c r="K306" s="253">
        <v>16740</v>
      </c>
      <c r="L306" s="253">
        <v>16080</v>
      </c>
      <c r="M306" s="253">
        <v>32820</v>
      </c>
      <c r="N306" s="253"/>
      <c r="O306" s="253">
        <v>18536</v>
      </c>
      <c r="P306" s="253">
        <v>17798</v>
      </c>
      <c r="Q306" s="253">
        <v>36334</v>
      </c>
      <c r="R306" s="253"/>
      <c r="S306" s="253">
        <v>19567</v>
      </c>
      <c r="T306" s="253">
        <v>18782</v>
      </c>
      <c r="U306" s="253">
        <v>38349</v>
      </c>
      <c r="V306" s="253"/>
      <c r="W306" s="253">
        <v>19422</v>
      </c>
      <c r="X306" s="253">
        <v>18634</v>
      </c>
      <c r="Y306" s="253">
        <v>38056</v>
      </c>
      <c r="Z306" s="253"/>
      <c r="AA306" s="253">
        <v>18837</v>
      </c>
      <c r="AB306" s="253">
        <v>18061</v>
      </c>
      <c r="AC306" s="253">
        <v>36898</v>
      </c>
    </row>
    <row r="307" spans="1:29" x14ac:dyDescent="0.25">
      <c r="A307" s="254" t="s">
        <v>17</v>
      </c>
      <c r="B307" s="252" t="s">
        <v>5980</v>
      </c>
      <c r="C307" s="253">
        <v>17670</v>
      </c>
      <c r="D307" s="253">
        <v>17216</v>
      </c>
      <c r="E307" s="253">
        <v>34886</v>
      </c>
      <c r="F307" s="253"/>
      <c r="G307" s="253">
        <v>15998</v>
      </c>
      <c r="H307" s="253">
        <v>15217</v>
      </c>
      <c r="I307" s="253">
        <v>31215</v>
      </c>
      <c r="J307" s="253"/>
      <c r="K307" s="253">
        <v>15167</v>
      </c>
      <c r="L307" s="253">
        <v>14566</v>
      </c>
      <c r="M307" s="253">
        <v>29733</v>
      </c>
      <c r="N307" s="253"/>
      <c r="O307" s="253">
        <v>16839</v>
      </c>
      <c r="P307" s="253">
        <v>16172</v>
      </c>
      <c r="Q307" s="253">
        <v>33011</v>
      </c>
      <c r="R307" s="253"/>
      <c r="S307" s="253">
        <v>18635</v>
      </c>
      <c r="T307" s="253">
        <v>17902</v>
      </c>
      <c r="U307" s="253">
        <v>36537</v>
      </c>
      <c r="V307" s="253"/>
      <c r="W307" s="253">
        <v>19650</v>
      </c>
      <c r="X307" s="253">
        <v>18884</v>
      </c>
      <c r="Y307" s="253">
        <v>38534</v>
      </c>
      <c r="Z307" s="253"/>
      <c r="AA307" s="253">
        <v>19491</v>
      </c>
      <c r="AB307" s="253">
        <v>18728</v>
      </c>
      <c r="AC307" s="253">
        <v>38219</v>
      </c>
    </row>
    <row r="308" spans="1:29" x14ac:dyDescent="0.25">
      <c r="A308" s="254" t="s">
        <v>17</v>
      </c>
      <c r="B308" s="252" t="s">
        <v>5981</v>
      </c>
      <c r="C308" s="253">
        <v>18313</v>
      </c>
      <c r="D308" s="253">
        <v>17402</v>
      </c>
      <c r="E308" s="253">
        <v>35715</v>
      </c>
      <c r="F308" s="253"/>
      <c r="G308" s="253">
        <v>17616</v>
      </c>
      <c r="H308" s="253">
        <v>17261</v>
      </c>
      <c r="I308" s="253">
        <v>34877</v>
      </c>
      <c r="J308" s="253"/>
      <c r="K308" s="253">
        <v>15960</v>
      </c>
      <c r="L308" s="253">
        <v>15271</v>
      </c>
      <c r="M308" s="253">
        <v>31231</v>
      </c>
      <c r="N308" s="253"/>
      <c r="O308" s="253">
        <v>15172</v>
      </c>
      <c r="P308" s="253">
        <v>14658</v>
      </c>
      <c r="Q308" s="253">
        <v>29830</v>
      </c>
      <c r="R308" s="253"/>
      <c r="S308" s="253">
        <v>16837</v>
      </c>
      <c r="T308" s="253">
        <v>16279</v>
      </c>
      <c r="U308" s="253">
        <v>33116</v>
      </c>
      <c r="V308" s="253"/>
      <c r="W308" s="253">
        <v>18607</v>
      </c>
      <c r="X308" s="253">
        <v>18012</v>
      </c>
      <c r="Y308" s="253">
        <v>36619</v>
      </c>
      <c r="Z308" s="253"/>
      <c r="AA308" s="253">
        <v>19590</v>
      </c>
      <c r="AB308" s="253">
        <v>18984</v>
      </c>
      <c r="AC308" s="253">
        <v>38574</v>
      </c>
    </row>
    <row r="309" spans="1:29" x14ac:dyDescent="0.25">
      <c r="A309" s="254" t="s">
        <v>17</v>
      </c>
      <c r="B309" s="252" t="s">
        <v>5982</v>
      </c>
      <c r="C309" s="253">
        <v>18779</v>
      </c>
      <c r="D309" s="253">
        <v>17529</v>
      </c>
      <c r="E309" s="253">
        <v>36308</v>
      </c>
      <c r="F309" s="253"/>
      <c r="G309" s="253">
        <v>20633</v>
      </c>
      <c r="H309" s="253">
        <v>20627</v>
      </c>
      <c r="I309" s="253">
        <v>41260</v>
      </c>
      <c r="J309" s="253"/>
      <c r="K309" s="253">
        <v>19973</v>
      </c>
      <c r="L309" s="253">
        <v>20519</v>
      </c>
      <c r="M309" s="253">
        <v>40492</v>
      </c>
      <c r="N309" s="253"/>
      <c r="O309" s="253">
        <v>18367</v>
      </c>
      <c r="P309" s="253">
        <v>18559</v>
      </c>
      <c r="Q309" s="253">
        <v>36926</v>
      </c>
      <c r="R309" s="253"/>
      <c r="S309" s="253">
        <v>17656</v>
      </c>
      <c r="T309" s="253">
        <v>18018</v>
      </c>
      <c r="U309" s="253">
        <v>35674</v>
      </c>
      <c r="V309" s="253"/>
      <c r="W309" s="253">
        <v>19335</v>
      </c>
      <c r="X309" s="253">
        <v>19682</v>
      </c>
      <c r="Y309" s="253">
        <v>39017</v>
      </c>
      <c r="Z309" s="253"/>
      <c r="AA309" s="253">
        <v>21093</v>
      </c>
      <c r="AB309" s="253">
        <v>21439</v>
      </c>
      <c r="AC309" s="253">
        <v>42532</v>
      </c>
    </row>
    <row r="310" spans="1:29" x14ac:dyDescent="0.25">
      <c r="A310" s="254" t="s">
        <v>17</v>
      </c>
      <c r="B310" s="252" t="s">
        <v>5983</v>
      </c>
      <c r="C310" s="253">
        <v>15254</v>
      </c>
      <c r="D310" s="253">
        <v>15165</v>
      </c>
      <c r="E310" s="253">
        <v>30419</v>
      </c>
      <c r="F310" s="253"/>
      <c r="G310" s="253">
        <v>18497</v>
      </c>
      <c r="H310" s="253">
        <v>17571</v>
      </c>
      <c r="I310" s="253">
        <v>36068</v>
      </c>
      <c r="J310" s="253"/>
      <c r="K310" s="253">
        <v>20093</v>
      </c>
      <c r="L310" s="253">
        <v>20379</v>
      </c>
      <c r="M310" s="253">
        <v>40472</v>
      </c>
      <c r="N310" s="253"/>
      <c r="O310" s="253">
        <v>19478</v>
      </c>
      <c r="P310" s="253">
        <v>20315</v>
      </c>
      <c r="Q310" s="253">
        <v>39793</v>
      </c>
      <c r="R310" s="253"/>
      <c r="S310" s="253">
        <v>17937</v>
      </c>
      <c r="T310" s="253">
        <v>18431</v>
      </c>
      <c r="U310" s="253">
        <v>36368</v>
      </c>
      <c r="V310" s="253"/>
      <c r="W310" s="253">
        <v>17232</v>
      </c>
      <c r="X310" s="253">
        <v>17907</v>
      </c>
      <c r="Y310" s="253">
        <v>35139</v>
      </c>
      <c r="Z310" s="253"/>
      <c r="AA310" s="253">
        <v>18785</v>
      </c>
      <c r="AB310" s="253">
        <v>19504</v>
      </c>
      <c r="AC310" s="253">
        <v>38289</v>
      </c>
    </row>
    <row r="311" spans="1:29" x14ac:dyDescent="0.25">
      <c r="A311" s="254" t="s">
        <v>17</v>
      </c>
      <c r="B311" s="252" t="s">
        <v>5984</v>
      </c>
      <c r="C311" s="253">
        <v>13923</v>
      </c>
      <c r="D311" s="253">
        <v>13472</v>
      </c>
      <c r="E311" s="253">
        <v>27395</v>
      </c>
      <c r="F311" s="253"/>
      <c r="G311" s="253">
        <v>14671</v>
      </c>
      <c r="H311" s="253">
        <v>14181</v>
      </c>
      <c r="I311" s="253">
        <v>28852</v>
      </c>
      <c r="J311" s="253"/>
      <c r="K311" s="253">
        <v>17808</v>
      </c>
      <c r="L311" s="253">
        <v>16427</v>
      </c>
      <c r="M311" s="253">
        <v>34235</v>
      </c>
      <c r="N311" s="253"/>
      <c r="O311" s="253">
        <v>19492</v>
      </c>
      <c r="P311" s="253">
        <v>19330</v>
      </c>
      <c r="Q311" s="253">
        <v>38822</v>
      </c>
      <c r="R311" s="253"/>
      <c r="S311" s="253">
        <v>18982</v>
      </c>
      <c r="T311" s="253">
        <v>19350</v>
      </c>
      <c r="U311" s="253">
        <v>38332</v>
      </c>
      <c r="V311" s="253"/>
      <c r="W311" s="253">
        <v>17503</v>
      </c>
      <c r="X311" s="253">
        <v>17508</v>
      </c>
      <c r="Y311" s="253">
        <v>35011</v>
      </c>
      <c r="Z311" s="253"/>
      <c r="AA311" s="253">
        <v>16815</v>
      </c>
      <c r="AB311" s="253">
        <v>16979</v>
      </c>
      <c r="AC311" s="253">
        <v>33794</v>
      </c>
    </row>
    <row r="312" spans="1:29" x14ac:dyDescent="0.25">
      <c r="A312" s="254" t="s">
        <v>17</v>
      </c>
      <c r="B312" s="252" t="s">
        <v>5985</v>
      </c>
      <c r="C312" s="253">
        <v>13541</v>
      </c>
      <c r="D312" s="253">
        <v>13765</v>
      </c>
      <c r="E312" s="253">
        <v>27306</v>
      </c>
      <c r="F312" s="253"/>
      <c r="G312" s="253">
        <v>14520</v>
      </c>
      <c r="H312" s="253">
        <v>14192</v>
      </c>
      <c r="I312" s="253">
        <v>28712</v>
      </c>
      <c r="J312" s="253"/>
      <c r="K312" s="253">
        <v>15284</v>
      </c>
      <c r="L312" s="253">
        <v>14922</v>
      </c>
      <c r="M312" s="253">
        <v>30206</v>
      </c>
      <c r="N312" s="253"/>
      <c r="O312" s="253">
        <v>18469</v>
      </c>
      <c r="P312" s="253">
        <v>17221</v>
      </c>
      <c r="Q312" s="253">
        <v>35690</v>
      </c>
      <c r="R312" s="253"/>
      <c r="S312" s="253">
        <v>20184</v>
      </c>
      <c r="T312" s="253">
        <v>20175</v>
      </c>
      <c r="U312" s="253">
        <v>40359</v>
      </c>
      <c r="V312" s="253"/>
      <c r="W312" s="253">
        <v>19656</v>
      </c>
      <c r="X312" s="253">
        <v>20170</v>
      </c>
      <c r="Y312" s="253">
        <v>39826</v>
      </c>
      <c r="Z312" s="253"/>
      <c r="AA312" s="253">
        <v>18135</v>
      </c>
      <c r="AB312" s="253">
        <v>18262</v>
      </c>
      <c r="AC312" s="253">
        <v>36397</v>
      </c>
    </row>
    <row r="313" spans="1:29" x14ac:dyDescent="0.25">
      <c r="A313" s="254" t="s">
        <v>17</v>
      </c>
      <c r="B313" s="252" t="s">
        <v>5986</v>
      </c>
      <c r="C313" s="253">
        <v>15509</v>
      </c>
      <c r="D313" s="253">
        <v>16048</v>
      </c>
      <c r="E313" s="253">
        <v>31557</v>
      </c>
      <c r="F313" s="253"/>
      <c r="G313" s="253">
        <v>13800</v>
      </c>
      <c r="H313" s="253">
        <v>14099</v>
      </c>
      <c r="I313" s="253">
        <v>27899</v>
      </c>
      <c r="J313" s="253"/>
      <c r="K313" s="253">
        <v>14792</v>
      </c>
      <c r="L313" s="253">
        <v>14540</v>
      </c>
      <c r="M313" s="253">
        <v>29332</v>
      </c>
      <c r="N313" s="253"/>
      <c r="O313" s="253">
        <v>15578</v>
      </c>
      <c r="P313" s="253">
        <v>15282</v>
      </c>
      <c r="Q313" s="253">
        <v>30860</v>
      </c>
      <c r="R313" s="253"/>
      <c r="S313" s="253">
        <v>18782</v>
      </c>
      <c r="T313" s="253">
        <v>17592</v>
      </c>
      <c r="U313" s="253">
        <v>36374</v>
      </c>
      <c r="V313" s="253"/>
      <c r="W313" s="253">
        <v>20495</v>
      </c>
      <c r="X313" s="253">
        <v>20546</v>
      </c>
      <c r="Y313" s="253">
        <v>41041</v>
      </c>
      <c r="Z313" s="253"/>
      <c r="AA313" s="253">
        <v>19947</v>
      </c>
      <c r="AB313" s="253">
        <v>20507</v>
      </c>
      <c r="AC313" s="253">
        <v>40454</v>
      </c>
    </row>
    <row r="314" spans="1:29" x14ac:dyDescent="0.25">
      <c r="A314" s="254" t="s">
        <v>17</v>
      </c>
      <c r="B314" s="252" t="s">
        <v>5987</v>
      </c>
      <c r="C314" s="253">
        <v>18110</v>
      </c>
      <c r="D314" s="253">
        <v>19073</v>
      </c>
      <c r="E314" s="253">
        <v>37183</v>
      </c>
      <c r="F314" s="253"/>
      <c r="G314" s="253">
        <v>15589</v>
      </c>
      <c r="H314" s="253">
        <v>16163</v>
      </c>
      <c r="I314" s="253">
        <v>31752</v>
      </c>
      <c r="J314" s="253"/>
      <c r="K314" s="253">
        <v>13913</v>
      </c>
      <c r="L314" s="253">
        <v>14230</v>
      </c>
      <c r="M314" s="253">
        <v>28143</v>
      </c>
      <c r="N314" s="253"/>
      <c r="O314" s="253">
        <v>14928</v>
      </c>
      <c r="P314" s="253">
        <v>14687</v>
      </c>
      <c r="Q314" s="253">
        <v>29615</v>
      </c>
      <c r="R314" s="253"/>
      <c r="S314" s="253">
        <v>15729</v>
      </c>
      <c r="T314" s="253">
        <v>15438</v>
      </c>
      <c r="U314" s="253">
        <v>31167</v>
      </c>
      <c r="V314" s="253"/>
      <c r="W314" s="253">
        <v>18928</v>
      </c>
      <c r="X314" s="253">
        <v>17737</v>
      </c>
      <c r="Y314" s="253">
        <v>36665</v>
      </c>
      <c r="Z314" s="253"/>
      <c r="AA314" s="253">
        <v>20646</v>
      </c>
      <c r="AB314" s="253">
        <v>20677</v>
      </c>
      <c r="AC314" s="253">
        <v>41323</v>
      </c>
    </row>
    <row r="315" spans="1:29" x14ac:dyDescent="0.25">
      <c r="A315" s="254" t="s">
        <v>17</v>
      </c>
      <c r="B315" s="252" t="s">
        <v>5988</v>
      </c>
      <c r="C315" s="253">
        <v>20232</v>
      </c>
      <c r="D315" s="253">
        <v>21048</v>
      </c>
      <c r="E315" s="253">
        <v>41280</v>
      </c>
      <c r="F315" s="253"/>
      <c r="G315" s="253">
        <v>17921</v>
      </c>
      <c r="H315" s="253">
        <v>19038</v>
      </c>
      <c r="I315" s="253">
        <v>36959</v>
      </c>
      <c r="J315" s="253"/>
      <c r="K315" s="253">
        <v>15458</v>
      </c>
      <c r="L315" s="253">
        <v>16163</v>
      </c>
      <c r="M315" s="253">
        <v>31621</v>
      </c>
      <c r="N315" s="253"/>
      <c r="O315" s="253">
        <v>13830</v>
      </c>
      <c r="P315" s="253">
        <v>14259</v>
      </c>
      <c r="Q315" s="253">
        <v>28089</v>
      </c>
      <c r="R315" s="253"/>
      <c r="S315" s="253">
        <v>14858</v>
      </c>
      <c r="T315" s="253">
        <v>14731</v>
      </c>
      <c r="U315" s="253">
        <v>29589</v>
      </c>
      <c r="V315" s="253"/>
      <c r="W315" s="253">
        <v>15667</v>
      </c>
      <c r="X315" s="253">
        <v>15493</v>
      </c>
      <c r="Y315" s="253">
        <v>31160</v>
      </c>
      <c r="Z315" s="253"/>
      <c r="AA315" s="253">
        <v>18835</v>
      </c>
      <c r="AB315" s="253">
        <v>17777</v>
      </c>
      <c r="AC315" s="253">
        <v>36612</v>
      </c>
    </row>
    <row r="316" spans="1:29" x14ac:dyDescent="0.25">
      <c r="A316" s="254" t="s">
        <v>17</v>
      </c>
      <c r="B316" s="252" t="s">
        <v>5989</v>
      </c>
      <c r="C316" s="253">
        <v>19882</v>
      </c>
      <c r="D316" s="253">
        <v>20315</v>
      </c>
      <c r="E316" s="253">
        <v>40197</v>
      </c>
      <c r="F316" s="253"/>
      <c r="G316" s="253">
        <v>19846</v>
      </c>
      <c r="H316" s="253">
        <v>20895</v>
      </c>
      <c r="I316" s="253">
        <v>40741</v>
      </c>
      <c r="J316" s="253"/>
      <c r="K316" s="253">
        <v>17611</v>
      </c>
      <c r="L316" s="253">
        <v>18928</v>
      </c>
      <c r="M316" s="253">
        <v>36539</v>
      </c>
      <c r="N316" s="253"/>
      <c r="O316" s="253">
        <v>15225</v>
      </c>
      <c r="P316" s="253">
        <v>16099</v>
      </c>
      <c r="Q316" s="253">
        <v>31324</v>
      </c>
      <c r="R316" s="253"/>
      <c r="S316" s="253">
        <v>13650</v>
      </c>
      <c r="T316" s="253">
        <v>14227</v>
      </c>
      <c r="U316" s="253">
        <v>27877</v>
      </c>
      <c r="V316" s="253"/>
      <c r="W316" s="253">
        <v>14675</v>
      </c>
      <c r="X316" s="253">
        <v>14709</v>
      </c>
      <c r="Y316" s="253">
        <v>29384</v>
      </c>
      <c r="Z316" s="253"/>
      <c r="AA316" s="253">
        <v>15483</v>
      </c>
      <c r="AB316" s="253">
        <v>15478</v>
      </c>
      <c r="AC316" s="253">
        <v>30961</v>
      </c>
    </row>
    <row r="317" spans="1:29" x14ac:dyDescent="0.25">
      <c r="A317" s="254" t="s">
        <v>17</v>
      </c>
      <c r="B317" s="252" t="s">
        <v>5990</v>
      </c>
      <c r="C317" s="253">
        <v>16812</v>
      </c>
      <c r="D317" s="253">
        <v>17404</v>
      </c>
      <c r="E317" s="253">
        <v>34216</v>
      </c>
      <c r="F317" s="253"/>
      <c r="G317" s="253">
        <v>19381</v>
      </c>
      <c r="H317" s="253">
        <v>20130</v>
      </c>
      <c r="I317" s="253">
        <v>39511</v>
      </c>
      <c r="J317" s="253"/>
      <c r="K317" s="253">
        <v>19355</v>
      </c>
      <c r="L317" s="253">
        <v>20722</v>
      </c>
      <c r="M317" s="253">
        <v>40077</v>
      </c>
      <c r="N317" s="253"/>
      <c r="O317" s="253">
        <v>17204</v>
      </c>
      <c r="P317" s="253">
        <v>18797</v>
      </c>
      <c r="Q317" s="253">
        <v>36001</v>
      </c>
      <c r="R317" s="253"/>
      <c r="S317" s="253">
        <v>14892</v>
      </c>
      <c r="T317" s="253">
        <v>16011</v>
      </c>
      <c r="U317" s="253">
        <v>30903</v>
      </c>
      <c r="V317" s="253"/>
      <c r="W317" s="253">
        <v>13366</v>
      </c>
      <c r="X317" s="253">
        <v>14167</v>
      </c>
      <c r="Y317" s="253">
        <v>27533</v>
      </c>
      <c r="Z317" s="253"/>
      <c r="AA317" s="253">
        <v>14379</v>
      </c>
      <c r="AB317" s="253">
        <v>14643</v>
      </c>
      <c r="AC317" s="253">
        <v>29022</v>
      </c>
    </row>
    <row r="318" spans="1:29" x14ac:dyDescent="0.25">
      <c r="A318" s="254" t="s">
        <v>17</v>
      </c>
      <c r="B318" s="252" t="s">
        <v>5991</v>
      </c>
      <c r="C318" s="253">
        <v>13556</v>
      </c>
      <c r="D318" s="253">
        <v>14303</v>
      </c>
      <c r="E318" s="253">
        <v>27859</v>
      </c>
      <c r="F318" s="253"/>
      <c r="G318" s="253">
        <v>15967</v>
      </c>
      <c r="H318" s="253">
        <v>16935</v>
      </c>
      <c r="I318" s="253">
        <v>32902</v>
      </c>
      <c r="J318" s="253"/>
      <c r="K318" s="253">
        <v>18440</v>
      </c>
      <c r="L318" s="253">
        <v>19620</v>
      </c>
      <c r="M318" s="253">
        <v>38060</v>
      </c>
      <c r="N318" s="253"/>
      <c r="O318" s="253">
        <v>18461</v>
      </c>
      <c r="P318" s="253">
        <v>20234</v>
      </c>
      <c r="Q318" s="253">
        <v>38695</v>
      </c>
      <c r="R318" s="253"/>
      <c r="S318" s="253">
        <v>16446</v>
      </c>
      <c r="T318" s="253">
        <v>18390</v>
      </c>
      <c r="U318" s="253">
        <v>34836</v>
      </c>
      <c r="V318" s="253"/>
      <c r="W318" s="253">
        <v>14260</v>
      </c>
      <c r="X318" s="253">
        <v>15690</v>
      </c>
      <c r="Y318" s="253">
        <v>29950</v>
      </c>
      <c r="Z318" s="253"/>
      <c r="AA318" s="253">
        <v>12818</v>
      </c>
      <c r="AB318" s="253">
        <v>13902</v>
      </c>
      <c r="AC318" s="253">
        <v>26720</v>
      </c>
    </row>
    <row r="319" spans="1:29" x14ac:dyDescent="0.25">
      <c r="A319" s="254" t="s">
        <v>17</v>
      </c>
      <c r="B319" s="252" t="s">
        <v>5992</v>
      </c>
      <c r="C319" s="253">
        <v>9671</v>
      </c>
      <c r="D319" s="253">
        <v>10518</v>
      </c>
      <c r="E319" s="253">
        <v>20189</v>
      </c>
      <c r="F319" s="253"/>
      <c r="G319" s="253">
        <v>12359</v>
      </c>
      <c r="H319" s="253">
        <v>13436</v>
      </c>
      <c r="I319" s="253">
        <v>25795</v>
      </c>
      <c r="J319" s="253"/>
      <c r="K319" s="253">
        <v>14566</v>
      </c>
      <c r="L319" s="253">
        <v>15933</v>
      </c>
      <c r="M319" s="253">
        <v>30499</v>
      </c>
      <c r="N319" s="253"/>
      <c r="O319" s="253">
        <v>16861</v>
      </c>
      <c r="P319" s="253">
        <v>18481</v>
      </c>
      <c r="Q319" s="253">
        <v>35342</v>
      </c>
      <c r="R319" s="253"/>
      <c r="S319" s="253">
        <v>16902</v>
      </c>
      <c r="T319" s="253">
        <v>19074</v>
      </c>
      <c r="U319" s="253">
        <v>35976</v>
      </c>
      <c r="V319" s="253"/>
      <c r="W319" s="253">
        <v>15064</v>
      </c>
      <c r="X319" s="253">
        <v>17342</v>
      </c>
      <c r="Y319" s="253">
        <v>32406</v>
      </c>
      <c r="Z319" s="253"/>
      <c r="AA319" s="253">
        <v>13056</v>
      </c>
      <c r="AB319" s="253">
        <v>14791</v>
      </c>
      <c r="AC319" s="253">
        <v>27847</v>
      </c>
    </row>
    <row r="320" spans="1:29" x14ac:dyDescent="0.25">
      <c r="A320" s="254" t="s">
        <v>17</v>
      </c>
      <c r="B320" s="252" t="s">
        <v>5993</v>
      </c>
      <c r="C320" s="253">
        <v>6561</v>
      </c>
      <c r="D320" s="253">
        <v>7556</v>
      </c>
      <c r="E320" s="253">
        <v>14117</v>
      </c>
      <c r="F320" s="253"/>
      <c r="G320" s="253">
        <v>8542</v>
      </c>
      <c r="H320" s="253">
        <v>9712</v>
      </c>
      <c r="I320" s="253">
        <v>18254</v>
      </c>
      <c r="J320" s="253"/>
      <c r="K320" s="253">
        <v>10967</v>
      </c>
      <c r="L320" s="253">
        <v>12447</v>
      </c>
      <c r="M320" s="253">
        <v>23414</v>
      </c>
      <c r="N320" s="253"/>
      <c r="O320" s="253">
        <v>12980</v>
      </c>
      <c r="P320" s="253">
        <v>14806</v>
      </c>
      <c r="Q320" s="253">
        <v>27786</v>
      </c>
      <c r="R320" s="253"/>
      <c r="S320" s="253">
        <v>15084</v>
      </c>
      <c r="T320" s="253">
        <v>17225</v>
      </c>
      <c r="U320" s="253">
        <v>32309</v>
      </c>
      <c r="V320" s="253"/>
      <c r="W320" s="253">
        <v>15168</v>
      </c>
      <c r="X320" s="253">
        <v>17820</v>
      </c>
      <c r="Y320" s="253">
        <v>32988</v>
      </c>
      <c r="Z320" s="253"/>
      <c r="AA320" s="253">
        <v>13554</v>
      </c>
      <c r="AB320" s="253">
        <v>16233</v>
      </c>
      <c r="AC320" s="253">
        <v>29787</v>
      </c>
    </row>
    <row r="321" spans="1:29" x14ac:dyDescent="0.25">
      <c r="A321" s="254" t="s">
        <v>17</v>
      </c>
      <c r="B321" s="252" t="s">
        <v>5994</v>
      </c>
      <c r="C321" s="253">
        <v>4991</v>
      </c>
      <c r="D321" s="253">
        <v>6319</v>
      </c>
      <c r="E321" s="253">
        <v>11310</v>
      </c>
      <c r="F321" s="253"/>
      <c r="G321" s="253">
        <v>5511</v>
      </c>
      <c r="H321" s="253">
        <v>6798</v>
      </c>
      <c r="I321" s="253">
        <v>12309</v>
      </c>
      <c r="J321" s="253"/>
      <c r="K321" s="253">
        <v>7218</v>
      </c>
      <c r="L321" s="253">
        <v>8776</v>
      </c>
      <c r="M321" s="253">
        <v>15994</v>
      </c>
      <c r="N321" s="253"/>
      <c r="O321" s="253">
        <v>9319</v>
      </c>
      <c r="P321" s="253">
        <v>11292</v>
      </c>
      <c r="Q321" s="253">
        <v>20611</v>
      </c>
      <c r="R321" s="253"/>
      <c r="S321" s="253">
        <v>11088</v>
      </c>
      <c r="T321" s="253">
        <v>13483</v>
      </c>
      <c r="U321" s="253">
        <v>24571</v>
      </c>
      <c r="V321" s="253"/>
      <c r="W321" s="253">
        <v>12941</v>
      </c>
      <c r="X321" s="253">
        <v>15732</v>
      </c>
      <c r="Y321" s="253">
        <v>28673</v>
      </c>
      <c r="Z321" s="253"/>
      <c r="AA321" s="253">
        <v>13068</v>
      </c>
      <c r="AB321" s="253">
        <v>16319</v>
      </c>
      <c r="AC321" s="253">
        <v>29387</v>
      </c>
    </row>
    <row r="322" spans="1:29" x14ac:dyDescent="0.25">
      <c r="A322" s="254" t="s">
        <v>17</v>
      </c>
      <c r="B322" s="252" t="s">
        <v>5995</v>
      </c>
      <c r="C322" s="253">
        <v>3783</v>
      </c>
      <c r="D322" s="253">
        <v>5554</v>
      </c>
      <c r="E322" s="253">
        <v>9337</v>
      </c>
      <c r="F322" s="253"/>
      <c r="G322" s="253">
        <v>3770</v>
      </c>
      <c r="H322" s="253">
        <v>5261</v>
      </c>
      <c r="I322" s="253">
        <v>9031</v>
      </c>
      <c r="J322" s="253"/>
      <c r="K322" s="253">
        <v>4199</v>
      </c>
      <c r="L322" s="253">
        <v>5698</v>
      </c>
      <c r="M322" s="253">
        <v>9897</v>
      </c>
      <c r="N322" s="253"/>
      <c r="O322" s="253">
        <v>5544</v>
      </c>
      <c r="P322" s="253">
        <v>7400</v>
      </c>
      <c r="Q322" s="253">
        <v>12944</v>
      </c>
      <c r="R322" s="253"/>
      <c r="S322" s="253">
        <v>7216</v>
      </c>
      <c r="T322" s="253">
        <v>9577</v>
      </c>
      <c r="U322" s="253">
        <v>16793</v>
      </c>
      <c r="V322" s="253"/>
      <c r="W322" s="253">
        <v>8643</v>
      </c>
      <c r="X322" s="253">
        <v>11492</v>
      </c>
      <c r="Y322" s="253">
        <v>20135</v>
      </c>
      <c r="Z322" s="253"/>
      <c r="AA322" s="253">
        <v>10153</v>
      </c>
      <c r="AB322" s="253">
        <v>13472</v>
      </c>
      <c r="AC322" s="253">
        <v>23625</v>
      </c>
    </row>
    <row r="323" spans="1:29" x14ac:dyDescent="0.25">
      <c r="A323" s="254" t="s">
        <v>17</v>
      </c>
      <c r="B323" s="252" t="s">
        <v>5996</v>
      </c>
      <c r="C323" s="253">
        <v>3076</v>
      </c>
      <c r="D323" s="253">
        <v>6287</v>
      </c>
      <c r="E323" s="253">
        <v>9363</v>
      </c>
      <c r="F323" s="253"/>
      <c r="G323" s="253">
        <v>3579</v>
      </c>
      <c r="H323" s="253">
        <v>6910</v>
      </c>
      <c r="I323" s="253">
        <v>10489</v>
      </c>
      <c r="J323" s="253"/>
      <c r="K323" s="253">
        <v>3885</v>
      </c>
      <c r="L323" s="253">
        <v>7187</v>
      </c>
      <c r="M323" s="253">
        <v>11072</v>
      </c>
      <c r="N323" s="253"/>
      <c r="O323" s="253">
        <v>4326</v>
      </c>
      <c r="P323" s="253">
        <v>7691</v>
      </c>
      <c r="Q323" s="253">
        <v>12017</v>
      </c>
      <c r="R323" s="253"/>
      <c r="S323" s="253">
        <v>5343</v>
      </c>
      <c r="T323" s="253">
        <v>9103</v>
      </c>
      <c r="U323" s="253">
        <v>14446</v>
      </c>
      <c r="V323" s="253"/>
      <c r="W323" s="253">
        <v>6870</v>
      </c>
      <c r="X323" s="253">
        <v>11376</v>
      </c>
      <c r="Y323" s="253">
        <v>18246</v>
      </c>
      <c r="Z323" s="253"/>
      <c r="AA323" s="253">
        <v>8573</v>
      </c>
      <c r="AB323" s="253">
        <v>14054</v>
      </c>
      <c r="AC323" s="253">
        <v>22627</v>
      </c>
    </row>
    <row r="324" spans="1:29" x14ac:dyDescent="0.25">
      <c r="A324" s="254" t="s">
        <v>17</v>
      </c>
      <c r="B324" t="s">
        <v>5978</v>
      </c>
      <c r="C324" s="253">
        <v>245604</v>
      </c>
      <c r="D324" s="253">
        <v>254135</v>
      </c>
      <c r="E324" s="253">
        <v>499739</v>
      </c>
      <c r="F324" s="253"/>
      <c r="G324" s="253">
        <v>253273</v>
      </c>
      <c r="H324" s="253">
        <v>262910</v>
      </c>
      <c r="I324" s="253">
        <v>516183</v>
      </c>
      <c r="J324" s="253"/>
      <c r="K324" s="253">
        <v>261429</v>
      </c>
      <c r="L324" s="253">
        <v>272408</v>
      </c>
      <c r="M324" s="253">
        <v>533837</v>
      </c>
      <c r="N324" s="253"/>
      <c r="O324" s="253">
        <v>270609</v>
      </c>
      <c r="P324" s="253">
        <v>283081</v>
      </c>
      <c r="Q324" s="253">
        <v>553690</v>
      </c>
      <c r="R324" s="253"/>
      <c r="S324" s="253">
        <v>279788</v>
      </c>
      <c r="T324" s="253">
        <v>293788</v>
      </c>
      <c r="U324" s="253">
        <v>573576</v>
      </c>
      <c r="V324" s="253"/>
      <c r="W324" s="253">
        <v>287482</v>
      </c>
      <c r="X324" s="253">
        <v>302901</v>
      </c>
      <c r="Y324" s="253">
        <v>590383</v>
      </c>
      <c r="Z324" s="253"/>
      <c r="AA324" s="253">
        <v>293258</v>
      </c>
      <c r="AB324" s="253">
        <v>309810</v>
      </c>
      <c r="AC324" s="253">
        <v>603068</v>
      </c>
    </row>
    <row r="325" spans="1:29" x14ac:dyDescent="0.25">
      <c r="A325" s="254"/>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53"/>
      <c r="AB325" s="253"/>
      <c r="AC325" s="253"/>
    </row>
    <row r="326" spans="1:29" x14ac:dyDescent="0.25">
      <c r="A326" s="254" t="s">
        <v>1598</v>
      </c>
      <c r="B326" s="252" t="s">
        <v>5979</v>
      </c>
      <c r="C326" s="253">
        <v>1061</v>
      </c>
      <c r="D326" s="253">
        <v>982</v>
      </c>
      <c r="E326" s="253">
        <v>2043</v>
      </c>
      <c r="F326" s="253"/>
      <c r="G326" s="253">
        <v>749</v>
      </c>
      <c r="H326" s="253">
        <v>718</v>
      </c>
      <c r="I326" s="253">
        <v>1467</v>
      </c>
      <c r="J326" s="253"/>
      <c r="K326" s="253">
        <v>763</v>
      </c>
      <c r="L326" s="253">
        <v>731</v>
      </c>
      <c r="M326" s="253">
        <v>1494</v>
      </c>
      <c r="N326" s="253"/>
      <c r="O326" s="253">
        <v>793</v>
      </c>
      <c r="P326" s="253">
        <v>760</v>
      </c>
      <c r="Q326" s="253">
        <v>1553</v>
      </c>
      <c r="R326" s="253"/>
      <c r="S326" s="253">
        <v>859</v>
      </c>
      <c r="T326" s="253">
        <v>823</v>
      </c>
      <c r="U326" s="253">
        <v>1682</v>
      </c>
      <c r="V326" s="253"/>
      <c r="W326" s="253">
        <v>904</v>
      </c>
      <c r="X326" s="253">
        <v>866</v>
      </c>
      <c r="Y326" s="253">
        <v>1770</v>
      </c>
      <c r="Z326" s="253"/>
      <c r="AA326" s="253">
        <v>837</v>
      </c>
      <c r="AB326" s="253">
        <v>802</v>
      </c>
      <c r="AC326" s="253">
        <v>1639</v>
      </c>
    </row>
    <row r="327" spans="1:29" x14ac:dyDescent="0.25">
      <c r="A327" s="254" t="s">
        <v>1598</v>
      </c>
      <c r="B327" s="252" t="s">
        <v>5980</v>
      </c>
      <c r="C327" s="253">
        <v>955</v>
      </c>
      <c r="D327" s="253">
        <v>1043</v>
      </c>
      <c r="E327" s="253">
        <v>1998</v>
      </c>
      <c r="F327" s="253"/>
      <c r="G327" s="253">
        <v>1208</v>
      </c>
      <c r="H327" s="253">
        <v>1153</v>
      </c>
      <c r="I327" s="253">
        <v>2361</v>
      </c>
      <c r="J327" s="253"/>
      <c r="K327" s="253">
        <v>851</v>
      </c>
      <c r="L327" s="253">
        <v>840</v>
      </c>
      <c r="M327" s="253">
        <v>1691</v>
      </c>
      <c r="N327" s="253"/>
      <c r="O327" s="253">
        <v>863</v>
      </c>
      <c r="P327" s="253">
        <v>850</v>
      </c>
      <c r="Q327" s="253">
        <v>1713</v>
      </c>
      <c r="R327" s="253"/>
      <c r="S327" s="253">
        <v>891</v>
      </c>
      <c r="T327" s="253">
        <v>878</v>
      </c>
      <c r="U327" s="253">
        <v>1769</v>
      </c>
      <c r="V327" s="253"/>
      <c r="W327" s="253">
        <v>958</v>
      </c>
      <c r="X327" s="253">
        <v>942</v>
      </c>
      <c r="Y327" s="253">
        <v>1900</v>
      </c>
      <c r="Z327" s="253"/>
      <c r="AA327" s="253">
        <v>999</v>
      </c>
      <c r="AB327" s="253">
        <v>981</v>
      </c>
      <c r="AC327" s="253">
        <v>1980</v>
      </c>
    </row>
    <row r="328" spans="1:29" x14ac:dyDescent="0.25">
      <c r="A328" s="254" t="s">
        <v>1598</v>
      </c>
      <c r="B328" s="252" t="s">
        <v>5981</v>
      </c>
      <c r="C328" s="253">
        <v>1108</v>
      </c>
      <c r="D328" s="253">
        <v>1105</v>
      </c>
      <c r="E328" s="253">
        <v>2213</v>
      </c>
      <c r="F328" s="253"/>
      <c r="G328" s="253">
        <v>1084</v>
      </c>
      <c r="H328" s="253">
        <v>1224</v>
      </c>
      <c r="I328" s="253">
        <v>2308</v>
      </c>
      <c r="J328" s="253"/>
      <c r="K328" s="253">
        <v>1366</v>
      </c>
      <c r="L328" s="253">
        <v>1346</v>
      </c>
      <c r="M328" s="253">
        <v>2712</v>
      </c>
      <c r="N328" s="253"/>
      <c r="O328" s="253">
        <v>959</v>
      </c>
      <c r="P328" s="253">
        <v>976</v>
      </c>
      <c r="Q328" s="253">
        <v>1935</v>
      </c>
      <c r="R328" s="253"/>
      <c r="S328" s="253">
        <v>966</v>
      </c>
      <c r="T328" s="253">
        <v>981</v>
      </c>
      <c r="U328" s="253">
        <v>1947</v>
      </c>
      <c r="V328" s="253"/>
      <c r="W328" s="253">
        <v>991</v>
      </c>
      <c r="X328" s="253">
        <v>1005</v>
      </c>
      <c r="Y328" s="253">
        <v>1996</v>
      </c>
      <c r="Z328" s="253"/>
      <c r="AA328" s="253">
        <v>1056</v>
      </c>
      <c r="AB328" s="253">
        <v>1067</v>
      </c>
      <c r="AC328" s="253">
        <v>2123</v>
      </c>
    </row>
    <row r="329" spans="1:29" x14ac:dyDescent="0.25">
      <c r="A329" s="254" t="s">
        <v>1598</v>
      </c>
      <c r="B329" s="252" t="s">
        <v>5982</v>
      </c>
      <c r="C329" s="253">
        <v>1677</v>
      </c>
      <c r="D329" s="253">
        <v>1912</v>
      </c>
      <c r="E329" s="253">
        <v>3589</v>
      </c>
      <c r="F329" s="253"/>
      <c r="G329" s="253">
        <v>1793</v>
      </c>
      <c r="H329" s="253">
        <v>2093</v>
      </c>
      <c r="I329" s="253">
        <v>3886</v>
      </c>
      <c r="J329" s="253"/>
      <c r="K329" s="253">
        <v>1762</v>
      </c>
      <c r="L329" s="253">
        <v>2226</v>
      </c>
      <c r="M329" s="253">
        <v>3988</v>
      </c>
      <c r="N329" s="253"/>
      <c r="O329" s="253">
        <v>2074</v>
      </c>
      <c r="P329" s="253">
        <v>2361</v>
      </c>
      <c r="Q329" s="253">
        <v>4435</v>
      </c>
      <c r="R329" s="253"/>
      <c r="S329" s="253">
        <v>1616</v>
      </c>
      <c r="T329" s="253">
        <v>1934</v>
      </c>
      <c r="U329" s="253">
        <v>3550</v>
      </c>
      <c r="V329" s="253"/>
      <c r="W329" s="253">
        <v>1619</v>
      </c>
      <c r="X329" s="253">
        <v>1934</v>
      </c>
      <c r="Y329" s="253">
        <v>3553</v>
      </c>
      <c r="Z329" s="253"/>
      <c r="AA329" s="253">
        <v>1640</v>
      </c>
      <c r="AB329" s="253">
        <v>1954</v>
      </c>
      <c r="AC329" s="253">
        <v>3594</v>
      </c>
    </row>
    <row r="330" spans="1:29" x14ac:dyDescent="0.25">
      <c r="A330" s="254" t="s">
        <v>1598</v>
      </c>
      <c r="B330" s="252" t="s">
        <v>5983</v>
      </c>
      <c r="C330" s="253">
        <v>2041</v>
      </c>
      <c r="D330" s="253">
        <v>2302</v>
      </c>
      <c r="E330" s="253">
        <v>4343</v>
      </c>
      <c r="F330" s="253"/>
      <c r="G330" s="253">
        <v>1708</v>
      </c>
      <c r="H330" s="253">
        <v>1811</v>
      </c>
      <c r="I330" s="253">
        <v>3519</v>
      </c>
      <c r="J330" s="253"/>
      <c r="K330" s="253">
        <v>1922</v>
      </c>
      <c r="L330" s="253">
        <v>2146</v>
      </c>
      <c r="M330" s="253">
        <v>4068</v>
      </c>
      <c r="N330" s="253"/>
      <c r="O330" s="253">
        <v>1887</v>
      </c>
      <c r="P330" s="253">
        <v>2283</v>
      </c>
      <c r="Q330" s="253">
        <v>4170</v>
      </c>
      <c r="R330" s="253"/>
      <c r="S330" s="253">
        <v>2210</v>
      </c>
      <c r="T330" s="253">
        <v>2422</v>
      </c>
      <c r="U330" s="253">
        <v>4632</v>
      </c>
      <c r="V330" s="253"/>
      <c r="W330" s="253">
        <v>1729</v>
      </c>
      <c r="X330" s="253">
        <v>1966</v>
      </c>
      <c r="Y330" s="253">
        <v>3695</v>
      </c>
      <c r="Z330" s="253"/>
      <c r="AA330" s="253">
        <v>1731</v>
      </c>
      <c r="AB330" s="253">
        <v>1964</v>
      </c>
      <c r="AC330" s="253">
        <v>3695</v>
      </c>
    </row>
    <row r="331" spans="1:29" x14ac:dyDescent="0.25">
      <c r="A331" s="254" t="s">
        <v>1598</v>
      </c>
      <c r="B331" s="252" t="s">
        <v>5984</v>
      </c>
      <c r="C331" s="253">
        <v>1050</v>
      </c>
      <c r="D331" s="253">
        <v>993</v>
      </c>
      <c r="E331" s="253">
        <v>2043</v>
      </c>
      <c r="F331" s="253"/>
      <c r="G331" s="253">
        <v>1266</v>
      </c>
      <c r="H331" s="253">
        <v>1323</v>
      </c>
      <c r="I331" s="253">
        <v>2589</v>
      </c>
      <c r="J331" s="253"/>
      <c r="K331" s="253">
        <v>1005</v>
      </c>
      <c r="L331" s="253">
        <v>923</v>
      </c>
      <c r="M331" s="253">
        <v>1928</v>
      </c>
      <c r="N331" s="253"/>
      <c r="O331" s="253">
        <v>1194</v>
      </c>
      <c r="P331" s="253">
        <v>1222</v>
      </c>
      <c r="Q331" s="253">
        <v>2416</v>
      </c>
      <c r="R331" s="253"/>
      <c r="S331" s="253">
        <v>1159</v>
      </c>
      <c r="T331" s="253">
        <v>1340</v>
      </c>
      <c r="U331" s="253">
        <v>2499</v>
      </c>
      <c r="V331" s="253"/>
      <c r="W331" s="253">
        <v>1442</v>
      </c>
      <c r="X331" s="253">
        <v>1457</v>
      </c>
      <c r="Y331" s="253">
        <v>2899</v>
      </c>
      <c r="Z331" s="253"/>
      <c r="AA331" s="253">
        <v>1006</v>
      </c>
      <c r="AB331" s="253">
        <v>1044</v>
      </c>
      <c r="AC331" s="253">
        <v>2050</v>
      </c>
    </row>
    <row r="332" spans="1:29" x14ac:dyDescent="0.25">
      <c r="A332" s="254" t="s">
        <v>1598</v>
      </c>
      <c r="B332" s="252" t="s">
        <v>5985</v>
      </c>
      <c r="C332" s="253">
        <v>938</v>
      </c>
      <c r="D332" s="253">
        <v>924</v>
      </c>
      <c r="E332" s="253">
        <v>1862</v>
      </c>
      <c r="F332" s="253"/>
      <c r="G332" s="253">
        <v>977</v>
      </c>
      <c r="H332" s="253">
        <v>926</v>
      </c>
      <c r="I332" s="253">
        <v>1903</v>
      </c>
      <c r="J332" s="253"/>
      <c r="K332" s="253">
        <v>1188</v>
      </c>
      <c r="L332" s="253">
        <v>1254</v>
      </c>
      <c r="M332" s="253">
        <v>2442</v>
      </c>
      <c r="N332" s="253"/>
      <c r="O332" s="253">
        <v>933</v>
      </c>
      <c r="P332" s="253">
        <v>859</v>
      </c>
      <c r="Q332" s="253">
        <v>1792</v>
      </c>
      <c r="R332" s="253"/>
      <c r="S332" s="253">
        <v>1116</v>
      </c>
      <c r="T332" s="253">
        <v>1153</v>
      </c>
      <c r="U332" s="253">
        <v>2269</v>
      </c>
      <c r="V332" s="253"/>
      <c r="W332" s="253">
        <v>1082</v>
      </c>
      <c r="X332" s="253">
        <v>1269</v>
      </c>
      <c r="Y332" s="253">
        <v>2351</v>
      </c>
      <c r="Z332" s="253"/>
      <c r="AA332" s="253">
        <v>1356</v>
      </c>
      <c r="AB332" s="253">
        <v>1384</v>
      </c>
      <c r="AC332" s="253">
        <v>2740</v>
      </c>
    </row>
    <row r="333" spans="1:29" x14ac:dyDescent="0.25">
      <c r="A333" s="254" t="s">
        <v>1598</v>
      </c>
      <c r="B333" s="252" t="s">
        <v>5986</v>
      </c>
      <c r="C333" s="253">
        <v>1082</v>
      </c>
      <c r="D333" s="253">
        <v>1073</v>
      </c>
      <c r="E333" s="253">
        <v>2155</v>
      </c>
      <c r="F333" s="253"/>
      <c r="G333" s="253">
        <v>954</v>
      </c>
      <c r="H333" s="253">
        <v>946</v>
      </c>
      <c r="I333" s="253">
        <v>1900</v>
      </c>
      <c r="J333" s="253"/>
      <c r="K333" s="253">
        <v>995</v>
      </c>
      <c r="L333" s="253">
        <v>951</v>
      </c>
      <c r="M333" s="253">
        <v>1946</v>
      </c>
      <c r="N333" s="253"/>
      <c r="O333" s="253">
        <v>1209</v>
      </c>
      <c r="P333" s="253">
        <v>1285</v>
      </c>
      <c r="Q333" s="253">
        <v>2494</v>
      </c>
      <c r="R333" s="253"/>
      <c r="S333" s="253">
        <v>949</v>
      </c>
      <c r="T333" s="253">
        <v>880</v>
      </c>
      <c r="U333" s="253">
        <v>1829</v>
      </c>
      <c r="V333" s="253"/>
      <c r="W333" s="253">
        <v>1134</v>
      </c>
      <c r="X333" s="253">
        <v>1178</v>
      </c>
      <c r="Y333" s="253">
        <v>2312</v>
      </c>
      <c r="Z333" s="253"/>
      <c r="AA333" s="253">
        <v>1098</v>
      </c>
      <c r="AB333" s="253">
        <v>1294</v>
      </c>
      <c r="AC333" s="253">
        <v>2392</v>
      </c>
    </row>
    <row r="334" spans="1:29" x14ac:dyDescent="0.25">
      <c r="A334" s="254" t="s">
        <v>1598</v>
      </c>
      <c r="B334" s="252" t="s">
        <v>5987</v>
      </c>
      <c r="C334" s="253">
        <v>1183</v>
      </c>
      <c r="D334" s="253">
        <v>1208</v>
      </c>
      <c r="E334" s="253">
        <v>2391</v>
      </c>
      <c r="F334" s="253"/>
      <c r="G334" s="253">
        <v>1049</v>
      </c>
      <c r="H334" s="253">
        <v>1043</v>
      </c>
      <c r="I334" s="253">
        <v>2092</v>
      </c>
      <c r="J334" s="253"/>
      <c r="K334" s="253">
        <v>926</v>
      </c>
      <c r="L334" s="253">
        <v>921</v>
      </c>
      <c r="M334" s="253">
        <v>1847</v>
      </c>
      <c r="N334" s="253"/>
      <c r="O334" s="253">
        <v>967</v>
      </c>
      <c r="P334" s="253">
        <v>926</v>
      </c>
      <c r="Q334" s="253">
        <v>1893</v>
      </c>
      <c r="R334" s="253"/>
      <c r="S334" s="253">
        <v>1175</v>
      </c>
      <c r="T334" s="253">
        <v>1251</v>
      </c>
      <c r="U334" s="253">
        <v>2426</v>
      </c>
      <c r="V334" s="253"/>
      <c r="W334" s="253">
        <v>921</v>
      </c>
      <c r="X334" s="253">
        <v>855</v>
      </c>
      <c r="Y334" s="253">
        <v>1776</v>
      </c>
      <c r="Z334" s="253"/>
      <c r="AA334" s="253">
        <v>1099</v>
      </c>
      <c r="AB334" s="253">
        <v>1143</v>
      </c>
      <c r="AC334" s="253">
        <v>2242</v>
      </c>
    </row>
    <row r="335" spans="1:29" x14ac:dyDescent="0.25">
      <c r="A335" s="254" t="s">
        <v>1598</v>
      </c>
      <c r="B335" s="252" t="s">
        <v>5988</v>
      </c>
      <c r="C335" s="253">
        <v>1380</v>
      </c>
      <c r="D335" s="253">
        <v>1312</v>
      </c>
      <c r="E335" s="253">
        <v>2692</v>
      </c>
      <c r="F335" s="253"/>
      <c r="G335" s="253">
        <v>1203</v>
      </c>
      <c r="H335" s="253">
        <v>1247</v>
      </c>
      <c r="I335" s="253">
        <v>2450</v>
      </c>
      <c r="J335" s="253"/>
      <c r="K335" s="253">
        <v>1070</v>
      </c>
      <c r="L335" s="253">
        <v>1078</v>
      </c>
      <c r="M335" s="253">
        <v>2148</v>
      </c>
      <c r="N335" s="253"/>
      <c r="O335" s="253">
        <v>945</v>
      </c>
      <c r="P335" s="253">
        <v>951</v>
      </c>
      <c r="Q335" s="253">
        <v>1896</v>
      </c>
      <c r="R335" s="253"/>
      <c r="S335" s="253">
        <v>986</v>
      </c>
      <c r="T335" s="253">
        <v>956</v>
      </c>
      <c r="U335" s="253">
        <v>1942</v>
      </c>
      <c r="V335" s="253"/>
      <c r="W335" s="253">
        <v>1197</v>
      </c>
      <c r="X335" s="253">
        <v>1288</v>
      </c>
      <c r="Y335" s="253">
        <v>2485</v>
      </c>
      <c r="Z335" s="253"/>
      <c r="AA335" s="253">
        <v>936</v>
      </c>
      <c r="AB335" s="253">
        <v>878</v>
      </c>
      <c r="AC335" s="253">
        <v>1814</v>
      </c>
    </row>
    <row r="336" spans="1:29" x14ac:dyDescent="0.25">
      <c r="A336" s="254" t="s">
        <v>1598</v>
      </c>
      <c r="B336" s="252" t="s">
        <v>5989</v>
      </c>
      <c r="C336" s="253">
        <v>1441</v>
      </c>
      <c r="D336" s="253">
        <v>1468</v>
      </c>
      <c r="E336" s="253">
        <v>2909</v>
      </c>
      <c r="F336" s="253"/>
      <c r="G336" s="253">
        <v>1356</v>
      </c>
      <c r="H336" s="253">
        <v>1306</v>
      </c>
      <c r="I336" s="253">
        <v>2662</v>
      </c>
      <c r="J336" s="253"/>
      <c r="K336" s="253">
        <v>1186</v>
      </c>
      <c r="L336" s="253">
        <v>1244</v>
      </c>
      <c r="M336" s="253">
        <v>2430</v>
      </c>
      <c r="N336" s="253"/>
      <c r="O336" s="253">
        <v>1057</v>
      </c>
      <c r="P336" s="253">
        <v>1076</v>
      </c>
      <c r="Q336" s="253">
        <v>2133</v>
      </c>
      <c r="R336" s="253"/>
      <c r="S336" s="253">
        <v>935</v>
      </c>
      <c r="T336" s="253">
        <v>950</v>
      </c>
      <c r="U336" s="253">
        <v>1885</v>
      </c>
      <c r="V336" s="253"/>
      <c r="W336" s="253">
        <v>977</v>
      </c>
      <c r="X336" s="253">
        <v>955</v>
      </c>
      <c r="Y336" s="253">
        <v>1932</v>
      </c>
      <c r="Z336" s="253"/>
      <c r="AA336" s="253">
        <v>1186</v>
      </c>
      <c r="AB336" s="253">
        <v>1287</v>
      </c>
      <c r="AC336" s="253">
        <v>2473</v>
      </c>
    </row>
    <row r="337" spans="1:29" x14ac:dyDescent="0.25">
      <c r="A337" s="254" t="s">
        <v>1598</v>
      </c>
      <c r="B337" s="252" t="s">
        <v>5990</v>
      </c>
      <c r="C337" s="253">
        <v>1417</v>
      </c>
      <c r="D337" s="253">
        <v>1371</v>
      </c>
      <c r="E337" s="253">
        <v>2788</v>
      </c>
      <c r="F337" s="253"/>
      <c r="G337" s="253">
        <v>1431</v>
      </c>
      <c r="H337" s="253">
        <v>1490</v>
      </c>
      <c r="I337" s="253">
        <v>2921</v>
      </c>
      <c r="J337" s="253"/>
      <c r="K337" s="253">
        <v>1352</v>
      </c>
      <c r="L337" s="253">
        <v>1326</v>
      </c>
      <c r="M337" s="253">
        <v>2678</v>
      </c>
      <c r="N337" s="253"/>
      <c r="O337" s="253">
        <v>1185</v>
      </c>
      <c r="P337" s="253">
        <v>1263</v>
      </c>
      <c r="Q337" s="253">
        <v>2448</v>
      </c>
      <c r="R337" s="253"/>
      <c r="S337" s="253">
        <v>1057</v>
      </c>
      <c r="T337" s="253">
        <v>1093</v>
      </c>
      <c r="U337" s="253">
        <v>2150</v>
      </c>
      <c r="V337" s="253"/>
      <c r="W337" s="253">
        <v>935</v>
      </c>
      <c r="X337" s="253">
        <v>965</v>
      </c>
      <c r="Y337" s="253">
        <v>1900</v>
      </c>
      <c r="Z337" s="253"/>
      <c r="AA337" s="253">
        <v>977</v>
      </c>
      <c r="AB337" s="253">
        <v>968</v>
      </c>
      <c r="AC337" s="253">
        <v>1945</v>
      </c>
    </row>
    <row r="338" spans="1:29" x14ac:dyDescent="0.25">
      <c r="A338" s="254" t="s">
        <v>1598</v>
      </c>
      <c r="B338" s="252" t="s">
        <v>5991</v>
      </c>
      <c r="C338" s="253">
        <v>1153</v>
      </c>
      <c r="D338" s="253">
        <v>1188</v>
      </c>
      <c r="E338" s="253">
        <v>2341</v>
      </c>
      <c r="F338" s="253"/>
      <c r="G338" s="253">
        <v>1362</v>
      </c>
      <c r="H338" s="253">
        <v>1352</v>
      </c>
      <c r="I338" s="253">
        <v>2714</v>
      </c>
      <c r="J338" s="253"/>
      <c r="K338" s="253">
        <v>1382</v>
      </c>
      <c r="L338" s="253">
        <v>1472</v>
      </c>
      <c r="M338" s="253">
        <v>2854</v>
      </c>
      <c r="N338" s="253"/>
      <c r="O338" s="253">
        <v>1310</v>
      </c>
      <c r="P338" s="253">
        <v>1313</v>
      </c>
      <c r="Q338" s="253">
        <v>2623</v>
      </c>
      <c r="R338" s="253"/>
      <c r="S338" s="253">
        <v>1151</v>
      </c>
      <c r="T338" s="253">
        <v>1252</v>
      </c>
      <c r="U338" s="253">
        <v>2403</v>
      </c>
      <c r="V338" s="253"/>
      <c r="W338" s="253">
        <v>1028</v>
      </c>
      <c r="X338" s="253">
        <v>1084</v>
      </c>
      <c r="Y338" s="253">
        <v>2112</v>
      </c>
      <c r="Z338" s="253"/>
      <c r="AA338" s="253">
        <v>911</v>
      </c>
      <c r="AB338" s="253">
        <v>957</v>
      </c>
      <c r="AC338" s="253">
        <v>1868</v>
      </c>
    </row>
    <row r="339" spans="1:29" x14ac:dyDescent="0.25">
      <c r="A339" s="254" t="s">
        <v>1598</v>
      </c>
      <c r="B339" s="252" t="s">
        <v>5992</v>
      </c>
      <c r="C339" s="253">
        <v>884</v>
      </c>
      <c r="D339" s="253">
        <v>1011</v>
      </c>
      <c r="E339" s="253">
        <v>1895</v>
      </c>
      <c r="F339" s="253"/>
      <c r="G339" s="253">
        <v>1083</v>
      </c>
      <c r="H339" s="253">
        <v>1151</v>
      </c>
      <c r="I339" s="253">
        <v>2234</v>
      </c>
      <c r="J339" s="253"/>
      <c r="K339" s="253">
        <v>1285</v>
      </c>
      <c r="L339" s="253">
        <v>1315</v>
      </c>
      <c r="M339" s="253">
        <v>2600</v>
      </c>
      <c r="N339" s="253"/>
      <c r="O339" s="253">
        <v>1310</v>
      </c>
      <c r="P339" s="253">
        <v>1436</v>
      </c>
      <c r="Q339" s="253">
        <v>2746</v>
      </c>
      <c r="R339" s="253"/>
      <c r="S339" s="253">
        <v>1245</v>
      </c>
      <c r="T339" s="253">
        <v>1283</v>
      </c>
      <c r="U339" s="253">
        <v>2528</v>
      </c>
      <c r="V339" s="253"/>
      <c r="W339" s="253">
        <v>1097</v>
      </c>
      <c r="X339" s="253">
        <v>1226</v>
      </c>
      <c r="Y339" s="253">
        <v>2323</v>
      </c>
      <c r="Z339" s="253"/>
      <c r="AA339" s="253">
        <v>983</v>
      </c>
      <c r="AB339" s="253">
        <v>1062</v>
      </c>
      <c r="AC339" s="253">
        <v>2045</v>
      </c>
    </row>
    <row r="340" spans="1:29" x14ac:dyDescent="0.25">
      <c r="A340" s="254" t="s">
        <v>1598</v>
      </c>
      <c r="B340" s="252" t="s">
        <v>5993</v>
      </c>
      <c r="C340" s="253">
        <v>739</v>
      </c>
      <c r="D340" s="253">
        <v>883</v>
      </c>
      <c r="E340" s="253">
        <v>1622</v>
      </c>
      <c r="F340" s="253"/>
      <c r="G340" s="253">
        <v>832</v>
      </c>
      <c r="H340" s="253">
        <v>1005</v>
      </c>
      <c r="I340" s="253">
        <v>1837</v>
      </c>
      <c r="J340" s="253"/>
      <c r="K340" s="253">
        <v>1024</v>
      </c>
      <c r="L340" s="253">
        <v>1147</v>
      </c>
      <c r="M340" s="253">
        <v>2171</v>
      </c>
      <c r="N340" s="253"/>
      <c r="O340" s="253">
        <v>1220</v>
      </c>
      <c r="P340" s="253">
        <v>1312</v>
      </c>
      <c r="Q340" s="253">
        <v>2532</v>
      </c>
      <c r="R340" s="253"/>
      <c r="S340" s="253">
        <v>1246</v>
      </c>
      <c r="T340" s="253">
        <v>1434</v>
      </c>
      <c r="U340" s="253">
        <v>2680</v>
      </c>
      <c r="V340" s="253"/>
      <c r="W340" s="253">
        <v>1186</v>
      </c>
      <c r="X340" s="253">
        <v>1281</v>
      </c>
      <c r="Y340" s="253">
        <v>2467</v>
      </c>
      <c r="Z340" s="253"/>
      <c r="AA340" s="253">
        <v>1045</v>
      </c>
      <c r="AB340" s="253">
        <v>1222</v>
      </c>
      <c r="AC340" s="253">
        <v>2267</v>
      </c>
    </row>
    <row r="341" spans="1:29" x14ac:dyDescent="0.25">
      <c r="A341" s="254" t="s">
        <v>1598</v>
      </c>
      <c r="B341" s="252" t="s">
        <v>5994</v>
      </c>
      <c r="C341" s="253">
        <v>544</v>
      </c>
      <c r="D341" s="253">
        <v>673</v>
      </c>
      <c r="E341" s="253">
        <v>1217</v>
      </c>
      <c r="F341" s="253"/>
      <c r="G341" s="253">
        <v>615</v>
      </c>
      <c r="H341" s="253">
        <v>789</v>
      </c>
      <c r="I341" s="253">
        <v>1404</v>
      </c>
      <c r="J341" s="253"/>
      <c r="K341" s="253">
        <v>698</v>
      </c>
      <c r="L341" s="253">
        <v>903</v>
      </c>
      <c r="M341" s="253">
        <v>1601</v>
      </c>
      <c r="N341" s="253"/>
      <c r="O341" s="253">
        <v>865</v>
      </c>
      <c r="P341" s="253">
        <v>1037</v>
      </c>
      <c r="Q341" s="253">
        <v>1902</v>
      </c>
      <c r="R341" s="253"/>
      <c r="S341" s="253">
        <v>1037</v>
      </c>
      <c r="T341" s="253">
        <v>1192</v>
      </c>
      <c r="U341" s="253">
        <v>2229</v>
      </c>
      <c r="V341" s="253"/>
      <c r="W341" s="253">
        <v>1065</v>
      </c>
      <c r="X341" s="253">
        <v>1309</v>
      </c>
      <c r="Y341" s="253">
        <v>2374</v>
      </c>
      <c r="Z341" s="253"/>
      <c r="AA341" s="253">
        <v>1020</v>
      </c>
      <c r="AB341" s="253">
        <v>1174</v>
      </c>
      <c r="AC341" s="253">
        <v>2194</v>
      </c>
    </row>
    <row r="342" spans="1:29" x14ac:dyDescent="0.25">
      <c r="A342" s="254" t="s">
        <v>1598</v>
      </c>
      <c r="B342" s="252" t="s">
        <v>5995</v>
      </c>
      <c r="C342" s="253">
        <v>399</v>
      </c>
      <c r="D342" s="253">
        <v>570</v>
      </c>
      <c r="E342" s="253">
        <v>969</v>
      </c>
      <c r="F342" s="253"/>
      <c r="G342" s="253">
        <v>407</v>
      </c>
      <c r="H342" s="253">
        <v>556</v>
      </c>
      <c r="I342" s="253">
        <v>963</v>
      </c>
      <c r="J342" s="253"/>
      <c r="K342" s="253">
        <v>465</v>
      </c>
      <c r="L342" s="253">
        <v>658</v>
      </c>
      <c r="M342" s="253">
        <v>1123</v>
      </c>
      <c r="N342" s="253"/>
      <c r="O342" s="253">
        <v>534</v>
      </c>
      <c r="P342" s="253">
        <v>759</v>
      </c>
      <c r="Q342" s="253">
        <v>1293</v>
      </c>
      <c r="R342" s="253"/>
      <c r="S342" s="253">
        <v>667</v>
      </c>
      <c r="T342" s="253">
        <v>878</v>
      </c>
      <c r="U342" s="253">
        <v>1545</v>
      </c>
      <c r="V342" s="253"/>
      <c r="W342" s="253">
        <v>807</v>
      </c>
      <c r="X342" s="253">
        <v>1016</v>
      </c>
      <c r="Y342" s="253">
        <v>1823</v>
      </c>
      <c r="Z342" s="253"/>
      <c r="AA342" s="253">
        <v>836</v>
      </c>
      <c r="AB342" s="253">
        <v>1122</v>
      </c>
      <c r="AC342" s="253">
        <v>1958</v>
      </c>
    </row>
    <row r="343" spans="1:29" x14ac:dyDescent="0.25">
      <c r="A343" s="254" t="s">
        <v>1598</v>
      </c>
      <c r="B343" s="252" t="s">
        <v>5996</v>
      </c>
      <c r="C343" s="253">
        <v>294</v>
      </c>
      <c r="D343" s="253">
        <v>570</v>
      </c>
      <c r="E343" s="253">
        <v>864</v>
      </c>
      <c r="F343" s="253"/>
      <c r="G343" s="253">
        <v>358</v>
      </c>
      <c r="H343" s="253">
        <v>662</v>
      </c>
      <c r="I343" s="253">
        <v>1020</v>
      </c>
      <c r="J343" s="253"/>
      <c r="K343" s="253">
        <v>402</v>
      </c>
      <c r="L343" s="253">
        <v>717</v>
      </c>
      <c r="M343" s="253">
        <v>1119</v>
      </c>
      <c r="N343" s="253"/>
      <c r="O343" s="253">
        <v>461</v>
      </c>
      <c r="P343" s="253">
        <v>820</v>
      </c>
      <c r="Q343" s="253">
        <v>1281</v>
      </c>
      <c r="R343" s="253"/>
      <c r="S343" s="253">
        <v>536</v>
      </c>
      <c r="T343" s="253">
        <v>952</v>
      </c>
      <c r="U343" s="253">
        <v>1488</v>
      </c>
      <c r="V343" s="253"/>
      <c r="W343" s="253">
        <v>656</v>
      </c>
      <c r="X343" s="253">
        <v>1116</v>
      </c>
      <c r="Y343" s="253">
        <v>1772</v>
      </c>
      <c r="Z343" s="253"/>
      <c r="AA343" s="253">
        <v>808</v>
      </c>
      <c r="AB343" s="253">
        <v>1315</v>
      </c>
      <c r="AC343" s="253">
        <v>2123</v>
      </c>
    </row>
    <row r="344" spans="1:29" x14ac:dyDescent="0.25">
      <c r="A344" s="254" t="s">
        <v>1598</v>
      </c>
      <c r="B344" t="s">
        <v>5978</v>
      </c>
      <c r="C344" s="253">
        <v>19346</v>
      </c>
      <c r="D344" s="253">
        <v>20588</v>
      </c>
      <c r="E344" s="253">
        <v>39934</v>
      </c>
      <c r="F344" s="253"/>
      <c r="G344" s="253">
        <v>19435</v>
      </c>
      <c r="H344" s="253">
        <v>20795</v>
      </c>
      <c r="I344" s="253">
        <v>40230</v>
      </c>
      <c r="J344" s="253"/>
      <c r="K344" s="253">
        <v>19642</v>
      </c>
      <c r="L344" s="253">
        <v>21198</v>
      </c>
      <c r="M344" s="253">
        <v>40840</v>
      </c>
      <c r="N344" s="253"/>
      <c r="O344" s="253">
        <v>19766</v>
      </c>
      <c r="P344" s="253">
        <v>21489</v>
      </c>
      <c r="Q344" s="253">
        <v>41255</v>
      </c>
      <c r="R344" s="253"/>
      <c r="S344" s="253">
        <v>19801</v>
      </c>
      <c r="T344" s="253">
        <v>21652</v>
      </c>
      <c r="U344" s="253">
        <v>41453</v>
      </c>
      <c r="V344" s="253"/>
      <c r="W344" s="253">
        <v>19728</v>
      </c>
      <c r="X344" s="253">
        <v>21712</v>
      </c>
      <c r="Y344" s="253">
        <v>41440</v>
      </c>
      <c r="Z344" s="253"/>
      <c r="AA344" s="253">
        <v>19524</v>
      </c>
      <c r="AB344" s="253">
        <v>21618</v>
      </c>
      <c r="AC344" s="253">
        <v>41142</v>
      </c>
    </row>
    <row r="345" spans="1:29" x14ac:dyDescent="0.25">
      <c r="A345" s="254"/>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row>
    <row r="346" spans="1:29" x14ac:dyDescent="0.25">
      <c r="A346" s="254" t="s">
        <v>1661</v>
      </c>
      <c r="B346" s="252" t="s">
        <v>5979</v>
      </c>
      <c r="C346" s="253">
        <v>2105</v>
      </c>
      <c r="D346" s="253">
        <v>1934</v>
      </c>
      <c r="E346" s="253">
        <v>4039</v>
      </c>
      <c r="F346" s="253"/>
      <c r="G346" s="253">
        <v>2044</v>
      </c>
      <c r="H346" s="253">
        <v>1876</v>
      </c>
      <c r="I346" s="253">
        <v>3920</v>
      </c>
      <c r="J346" s="253"/>
      <c r="K346" s="253">
        <v>2188</v>
      </c>
      <c r="L346" s="253">
        <v>2010</v>
      </c>
      <c r="M346" s="253">
        <v>4198</v>
      </c>
      <c r="N346" s="253"/>
      <c r="O346" s="253">
        <v>2268</v>
      </c>
      <c r="P346" s="253">
        <v>2086</v>
      </c>
      <c r="Q346" s="253">
        <v>4354</v>
      </c>
      <c r="R346" s="253"/>
      <c r="S346" s="253">
        <v>2171</v>
      </c>
      <c r="T346" s="253">
        <v>1999</v>
      </c>
      <c r="U346" s="253">
        <v>4170</v>
      </c>
      <c r="V346" s="253"/>
      <c r="W346" s="253">
        <v>1966</v>
      </c>
      <c r="X346" s="253">
        <v>1814</v>
      </c>
      <c r="Y346" s="253">
        <v>3780</v>
      </c>
      <c r="Z346" s="253"/>
      <c r="AA346" s="253">
        <v>1832</v>
      </c>
      <c r="AB346" s="253">
        <v>1692</v>
      </c>
      <c r="AC346" s="253">
        <v>3524</v>
      </c>
    </row>
    <row r="347" spans="1:29" x14ac:dyDescent="0.25">
      <c r="A347" s="254" t="s">
        <v>1661</v>
      </c>
      <c r="B347" s="252" t="s">
        <v>5980</v>
      </c>
      <c r="C347" s="253">
        <v>2175</v>
      </c>
      <c r="D347" s="253">
        <v>2111</v>
      </c>
      <c r="E347" s="253">
        <v>4286</v>
      </c>
      <c r="F347" s="253"/>
      <c r="G347" s="253">
        <v>2077</v>
      </c>
      <c r="H347" s="253">
        <v>1869</v>
      </c>
      <c r="I347" s="253">
        <v>3946</v>
      </c>
      <c r="J347" s="253"/>
      <c r="K347" s="253">
        <v>2017</v>
      </c>
      <c r="L347" s="253">
        <v>1812</v>
      </c>
      <c r="M347" s="253">
        <v>3829</v>
      </c>
      <c r="N347" s="253"/>
      <c r="O347" s="253">
        <v>2159</v>
      </c>
      <c r="P347" s="253">
        <v>1937</v>
      </c>
      <c r="Q347" s="253">
        <v>4096</v>
      </c>
      <c r="R347" s="253"/>
      <c r="S347" s="253">
        <v>2235</v>
      </c>
      <c r="T347" s="253">
        <v>2007</v>
      </c>
      <c r="U347" s="253">
        <v>4242</v>
      </c>
      <c r="V347" s="253"/>
      <c r="W347" s="253">
        <v>2138</v>
      </c>
      <c r="X347" s="253">
        <v>1917</v>
      </c>
      <c r="Y347" s="253">
        <v>4055</v>
      </c>
      <c r="Z347" s="253"/>
      <c r="AA347" s="253">
        <v>1934</v>
      </c>
      <c r="AB347" s="253">
        <v>1735</v>
      </c>
      <c r="AC347" s="253">
        <v>3669</v>
      </c>
    </row>
    <row r="348" spans="1:29" x14ac:dyDescent="0.25">
      <c r="A348" s="254" t="s">
        <v>1661</v>
      </c>
      <c r="B348" s="252" t="s">
        <v>5981</v>
      </c>
      <c r="C348" s="253">
        <v>2472</v>
      </c>
      <c r="D348" s="253">
        <v>2285</v>
      </c>
      <c r="E348" s="253">
        <v>4757</v>
      </c>
      <c r="F348" s="253"/>
      <c r="G348" s="253">
        <v>2140</v>
      </c>
      <c r="H348" s="253">
        <v>2038</v>
      </c>
      <c r="I348" s="253">
        <v>4178</v>
      </c>
      <c r="J348" s="253"/>
      <c r="K348" s="253">
        <v>2041</v>
      </c>
      <c r="L348" s="253">
        <v>1800</v>
      </c>
      <c r="M348" s="253">
        <v>3841</v>
      </c>
      <c r="N348" s="253"/>
      <c r="O348" s="253">
        <v>1983</v>
      </c>
      <c r="P348" s="253">
        <v>1744</v>
      </c>
      <c r="Q348" s="253">
        <v>3727</v>
      </c>
      <c r="R348" s="253"/>
      <c r="S348" s="253">
        <v>2120</v>
      </c>
      <c r="T348" s="253">
        <v>1861</v>
      </c>
      <c r="U348" s="253">
        <v>3981</v>
      </c>
      <c r="V348" s="253"/>
      <c r="W348" s="253">
        <v>2194</v>
      </c>
      <c r="X348" s="253">
        <v>1922</v>
      </c>
      <c r="Y348" s="253">
        <v>4116</v>
      </c>
      <c r="Z348" s="253"/>
      <c r="AA348" s="253">
        <v>2096</v>
      </c>
      <c r="AB348" s="253">
        <v>1830</v>
      </c>
      <c r="AC348" s="253">
        <v>3926</v>
      </c>
    </row>
    <row r="349" spans="1:29" x14ac:dyDescent="0.25">
      <c r="A349" s="254" t="s">
        <v>1661</v>
      </c>
      <c r="B349" s="252" t="s">
        <v>5982</v>
      </c>
      <c r="C349" s="253">
        <v>2576</v>
      </c>
      <c r="D349" s="253">
        <v>2452</v>
      </c>
      <c r="E349" s="253">
        <v>5028</v>
      </c>
      <c r="F349" s="253"/>
      <c r="G349" s="253">
        <v>2570</v>
      </c>
      <c r="H349" s="253">
        <v>2251</v>
      </c>
      <c r="I349" s="253">
        <v>4821</v>
      </c>
      <c r="J349" s="253"/>
      <c r="K349" s="253">
        <v>2237</v>
      </c>
      <c r="L349" s="253">
        <v>2004</v>
      </c>
      <c r="M349" s="253">
        <v>4241</v>
      </c>
      <c r="N349" s="253"/>
      <c r="O349" s="253">
        <v>2136</v>
      </c>
      <c r="P349" s="253">
        <v>1768</v>
      </c>
      <c r="Q349" s="253">
        <v>3904</v>
      </c>
      <c r="R349" s="253"/>
      <c r="S349" s="253">
        <v>2080</v>
      </c>
      <c r="T349" s="253">
        <v>1711</v>
      </c>
      <c r="U349" s="253">
        <v>3791</v>
      </c>
      <c r="V349" s="253"/>
      <c r="W349" s="253">
        <v>2214</v>
      </c>
      <c r="X349" s="253">
        <v>1820</v>
      </c>
      <c r="Y349" s="253">
        <v>4034</v>
      </c>
      <c r="Z349" s="253"/>
      <c r="AA349" s="253">
        <v>2286</v>
      </c>
      <c r="AB349" s="253">
        <v>1874</v>
      </c>
      <c r="AC349" s="253">
        <v>4160</v>
      </c>
    </row>
    <row r="350" spans="1:29" x14ac:dyDescent="0.25">
      <c r="A350" s="254" t="s">
        <v>1661</v>
      </c>
      <c r="B350" s="252" t="s">
        <v>5983</v>
      </c>
      <c r="C350" s="253">
        <v>2701</v>
      </c>
      <c r="D350" s="253">
        <v>1873</v>
      </c>
      <c r="E350" s="253">
        <v>4574</v>
      </c>
      <c r="F350" s="253"/>
      <c r="G350" s="253">
        <v>3309</v>
      </c>
      <c r="H350" s="253">
        <v>2465</v>
      </c>
      <c r="I350" s="253">
        <v>5774</v>
      </c>
      <c r="J350" s="253"/>
      <c r="K350" s="253">
        <v>3238</v>
      </c>
      <c r="L350" s="253">
        <v>2274</v>
      </c>
      <c r="M350" s="253">
        <v>5512</v>
      </c>
      <c r="N350" s="253"/>
      <c r="O350" s="253">
        <v>2883</v>
      </c>
      <c r="P350" s="253">
        <v>2026</v>
      </c>
      <c r="Q350" s="253">
        <v>4909</v>
      </c>
      <c r="R350" s="253"/>
      <c r="S350" s="253">
        <v>2771</v>
      </c>
      <c r="T350" s="253">
        <v>1790</v>
      </c>
      <c r="U350" s="253">
        <v>4561</v>
      </c>
      <c r="V350" s="253"/>
      <c r="W350" s="253">
        <v>2706</v>
      </c>
      <c r="X350" s="253">
        <v>1731</v>
      </c>
      <c r="Y350" s="253">
        <v>4437</v>
      </c>
      <c r="Z350" s="253"/>
      <c r="AA350" s="253">
        <v>2839</v>
      </c>
      <c r="AB350" s="253">
        <v>1836</v>
      </c>
      <c r="AC350" s="253">
        <v>4675</v>
      </c>
    </row>
    <row r="351" spans="1:29" x14ac:dyDescent="0.25">
      <c r="A351" s="254" t="s">
        <v>1661</v>
      </c>
      <c r="B351" s="252" t="s">
        <v>5984</v>
      </c>
      <c r="C351" s="253">
        <v>2653</v>
      </c>
      <c r="D351" s="253">
        <v>1939</v>
      </c>
      <c r="E351" s="253">
        <v>4592</v>
      </c>
      <c r="F351" s="253"/>
      <c r="G351" s="253">
        <v>2927</v>
      </c>
      <c r="H351" s="253">
        <v>1984</v>
      </c>
      <c r="I351" s="253">
        <v>4911</v>
      </c>
      <c r="J351" s="253"/>
      <c r="K351" s="253">
        <v>3621</v>
      </c>
      <c r="L351" s="253">
        <v>2592</v>
      </c>
      <c r="M351" s="253">
        <v>6213</v>
      </c>
      <c r="N351" s="253"/>
      <c r="O351" s="253">
        <v>3530</v>
      </c>
      <c r="P351" s="253">
        <v>2387</v>
      </c>
      <c r="Q351" s="253">
        <v>5917</v>
      </c>
      <c r="R351" s="253"/>
      <c r="S351" s="253">
        <v>3131</v>
      </c>
      <c r="T351" s="253">
        <v>2124</v>
      </c>
      <c r="U351" s="253">
        <v>5255</v>
      </c>
      <c r="V351" s="253"/>
      <c r="W351" s="253">
        <v>2997</v>
      </c>
      <c r="X351" s="253">
        <v>1874</v>
      </c>
      <c r="Y351" s="253">
        <v>4871</v>
      </c>
      <c r="Z351" s="253"/>
      <c r="AA351" s="253">
        <v>2911</v>
      </c>
      <c r="AB351" s="253">
        <v>1805</v>
      </c>
      <c r="AC351" s="253">
        <v>4716</v>
      </c>
    </row>
    <row r="352" spans="1:29" x14ac:dyDescent="0.25">
      <c r="A352" s="254" t="s">
        <v>1661</v>
      </c>
      <c r="B352" s="252" t="s">
        <v>5985</v>
      </c>
      <c r="C352" s="253">
        <v>2610</v>
      </c>
      <c r="D352" s="253">
        <v>2111</v>
      </c>
      <c r="E352" s="253">
        <v>4721</v>
      </c>
      <c r="F352" s="253"/>
      <c r="G352" s="253">
        <v>2732</v>
      </c>
      <c r="H352" s="253">
        <v>1984</v>
      </c>
      <c r="I352" s="253">
        <v>4716</v>
      </c>
      <c r="J352" s="253"/>
      <c r="K352" s="253">
        <v>2954</v>
      </c>
      <c r="L352" s="253">
        <v>1986</v>
      </c>
      <c r="M352" s="253">
        <v>4940</v>
      </c>
      <c r="N352" s="253"/>
      <c r="O352" s="253">
        <v>3671</v>
      </c>
      <c r="P352" s="253">
        <v>2596</v>
      </c>
      <c r="Q352" s="253">
        <v>6267</v>
      </c>
      <c r="R352" s="253"/>
      <c r="S352" s="253">
        <v>3570</v>
      </c>
      <c r="T352" s="253">
        <v>2389</v>
      </c>
      <c r="U352" s="253">
        <v>5959</v>
      </c>
      <c r="V352" s="253"/>
      <c r="W352" s="253">
        <v>3149</v>
      </c>
      <c r="X352" s="253">
        <v>2125</v>
      </c>
      <c r="Y352" s="253">
        <v>5274</v>
      </c>
      <c r="Z352" s="253"/>
      <c r="AA352" s="253">
        <v>3006</v>
      </c>
      <c r="AB352" s="253">
        <v>1874</v>
      </c>
      <c r="AC352" s="253">
        <v>4880</v>
      </c>
    </row>
    <row r="353" spans="1:29" x14ac:dyDescent="0.25">
      <c r="A353" s="254" t="s">
        <v>1661</v>
      </c>
      <c r="B353" s="252" t="s">
        <v>5986</v>
      </c>
      <c r="C353" s="253">
        <v>2981</v>
      </c>
      <c r="D353" s="253">
        <v>2360</v>
      </c>
      <c r="E353" s="253">
        <v>5341</v>
      </c>
      <c r="F353" s="253"/>
      <c r="G353" s="253">
        <v>2659</v>
      </c>
      <c r="H353" s="253">
        <v>2137</v>
      </c>
      <c r="I353" s="253">
        <v>4796</v>
      </c>
      <c r="J353" s="253"/>
      <c r="K353" s="253">
        <v>2631</v>
      </c>
      <c r="L353" s="253">
        <v>1978</v>
      </c>
      <c r="M353" s="253">
        <v>4609</v>
      </c>
      <c r="N353" s="253"/>
      <c r="O353" s="253">
        <v>2856</v>
      </c>
      <c r="P353" s="253">
        <v>1979</v>
      </c>
      <c r="Q353" s="253">
        <v>4835</v>
      </c>
      <c r="R353" s="253"/>
      <c r="S353" s="253">
        <v>3584</v>
      </c>
      <c r="T353" s="253">
        <v>2587</v>
      </c>
      <c r="U353" s="253">
        <v>6171</v>
      </c>
      <c r="V353" s="253"/>
      <c r="W353" s="253">
        <v>3476</v>
      </c>
      <c r="X353" s="253">
        <v>2380</v>
      </c>
      <c r="Y353" s="253">
        <v>5856</v>
      </c>
      <c r="Z353" s="253"/>
      <c r="AA353" s="253">
        <v>3045</v>
      </c>
      <c r="AB353" s="253">
        <v>2117</v>
      </c>
      <c r="AC353" s="253">
        <v>5162</v>
      </c>
    </row>
    <row r="354" spans="1:29" x14ac:dyDescent="0.25">
      <c r="A354" s="254" t="s">
        <v>1661</v>
      </c>
      <c r="B354" s="252" t="s">
        <v>5987</v>
      </c>
      <c r="C354" s="253">
        <v>3191</v>
      </c>
      <c r="D354" s="253">
        <v>2694</v>
      </c>
      <c r="E354" s="253">
        <v>5885</v>
      </c>
      <c r="F354" s="253"/>
      <c r="G354" s="253">
        <v>2933</v>
      </c>
      <c r="H354" s="253">
        <v>2375</v>
      </c>
      <c r="I354" s="253">
        <v>5308</v>
      </c>
      <c r="J354" s="253"/>
      <c r="K354" s="253">
        <v>2614</v>
      </c>
      <c r="L354" s="253">
        <v>2117</v>
      </c>
      <c r="M354" s="253">
        <v>4731</v>
      </c>
      <c r="N354" s="253"/>
      <c r="O354" s="253">
        <v>2586</v>
      </c>
      <c r="P354" s="253">
        <v>1961</v>
      </c>
      <c r="Q354" s="253">
        <v>4547</v>
      </c>
      <c r="R354" s="253"/>
      <c r="S354" s="253">
        <v>2813</v>
      </c>
      <c r="T354" s="253">
        <v>1962</v>
      </c>
      <c r="U354" s="253">
        <v>4775</v>
      </c>
      <c r="V354" s="253"/>
      <c r="W354" s="253">
        <v>3544</v>
      </c>
      <c r="X354" s="253">
        <v>2561</v>
      </c>
      <c r="Y354" s="253">
        <v>6105</v>
      </c>
      <c r="Z354" s="253"/>
      <c r="AA354" s="253">
        <v>3433</v>
      </c>
      <c r="AB354" s="253">
        <v>2356</v>
      </c>
      <c r="AC354" s="253">
        <v>5789</v>
      </c>
    </row>
    <row r="355" spans="1:29" x14ac:dyDescent="0.25">
      <c r="A355" s="254" t="s">
        <v>1661</v>
      </c>
      <c r="B355" s="252" t="s">
        <v>5988</v>
      </c>
      <c r="C355" s="253">
        <v>3521</v>
      </c>
      <c r="D355" s="253">
        <v>3070</v>
      </c>
      <c r="E355" s="253">
        <v>6591</v>
      </c>
      <c r="F355" s="253"/>
      <c r="G355" s="253">
        <v>3171</v>
      </c>
      <c r="H355" s="253">
        <v>2720</v>
      </c>
      <c r="I355" s="253">
        <v>5891</v>
      </c>
      <c r="J355" s="253"/>
      <c r="K355" s="253">
        <v>2889</v>
      </c>
      <c r="L355" s="253">
        <v>2367</v>
      </c>
      <c r="M355" s="253">
        <v>5256</v>
      </c>
      <c r="N355" s="253"/>
      <c r="O355" s="253">
        <v>2566</v>
      </c>
      <c r="P355" s="253">
        <v>2110</v>
      </c>
      <c r="Q355" s="253">
        <v>4676</v>
      </c>
      <c r="R355" s="253"/>
      <c r="S355" s="253">
        <v>2538</v>
      </c>
      <c r="T355" s="253">
        <v>1954</v>
      </c>
      <c r="U355" s="253">
        <v>4492</v>
      </c>
      <c r="V355" s="253"/>
      <c r="W355" s="253">
        <v>2765</v>
      </c>
      <c r="X355" s="253">
        <v>1955</v>
      </c>
      <c r="Y355" s="253">
        <v>4720</v>
      </c>
      <c r="Z355" s="253"/>
      <c r="AA355" s="253">
        <v>3497</v>
      </c>
      <c r="AB355" s="253">
        <v>2551</v>
      </c>
      <c r="AC355" s="253">
        <v>6048</v>
      </c>
    </row>
    <row r="356" spans="1:29" x14ac:dyDescent="0.25">
      <c r="A356" s="254" t="s">
        <v>1661</v>
      </c>
      <c r="B356" s="252" t="s">
        <v>5989</v>
      </c>
      <c r="C356" s="253">
        <v>3417</v>
      </c>
      <c r="D356" s="253">
        <v>3104</v>
      </c>
      <c r="E356" s="253">
        <v>6521</v>
      </c>
      <c r="F356" s="253"/>
      <c r="G356" s="253">
        <v>3313</v>
      </c>
      <c r="H356" s="253">
        <v>3032</v>
      </c>
      <c r="I356" s="253">
        <v>6345</v>
      </c>
      <c r="J356" s="253"/>
      <c r="K356" s="253">
        <v>3012</v>
      </c>
      <c r="L356" s="253">
        <v>2669</v>
      </c>
      <c r="M356" s="253">
        <v>5681</v>
      </c>
      <c r="N356" s="253"/>
      <c r="O356" s="253">
        <v>2735</v>
      </c>
      <c r="P356" s="253">
        <v>2322</v>
      </c>
      <c r="Q356" s="253">
        <v>5057</v>
      </c>
      <c r="R356" s="253"/>
      <c r="S356" s="253">
        <v>2416</v>
      </c>
      <c r="T356" s="253">
        <v>2070</v>
      </c>
      <c r="U356" s="253">
        <v>4486</v>
      </c>
      <c r="V356" s="253"/>
      <c r="W356" s="253">
        <v>2389</v>
      </c>
      <c r="X356" s="253">
        <v>1918</v>
      </c>
      <c r="Y356" s="253">
        <v>4307</v>
      </c>
      <c r="Z356" s="253"/>
      <c r="AA356" s="253">
        <v>2616</v>
      </c>
      <c r="AB356" s="253">
        <v>1919</v>
      </c>
      <c r="AC356" s="253">
        <v>4535</v>
      </c>
    </row>
    <row r="357" spans="1:29" x14ac:dyDescent="0.25">
      <c r="A357" s="254" t="s">
        <v>1661</v>
      </c>
      <c r="B357" s="252" t="s">
        <v>5990</v>
      </c>
      <c r="C357" s="253">
        <v>2994</v>
      </c>
      <c r="D357" s="253">
        <v>2833</v>
      </c>
      <c r="E357" s="253">
        <v>5827</v>
      </c>
      <c r="F357" s="253"/>
      <c r="G357" s="253">
        <v>3259</v>
      </c>
      <c r="H357" s="253">
        <v>3088</v>
      </c>
      <c r="I357" s="253">
        <v>6347</v>
      </c>
      <c r="J357" s="253"/>
      <c r="K357" s="253">
        <v>3173</v>
      </c>
      <c r="L357" s="253">
        <v>3000</v>
      </c>
      <c r="M357" s="253">
        <v>6173</v>
      </c>
      <c r="N357" s="253"/>
      <c r="O357" s="253">
        <v>2875</v>
      </c>
      <c r="P357" s="253">
        <v>2642</v>
      </c>
      <c r="Q357" s="253">
        <v>5517</v>
      </c>
      <c r="R357" s="253"/>
      <c r="S357" s="253">
        <v>2600</v>
      </c>
      <c r="T357" s="253">
        <v>2300</v>
      </c>
      <c r="U357" s="253">
        <v>4900</v>
      </c>
      <c r="V357" s="253"/>
      <c r="W357" s="253">
        <v>2281</v>
      </c>
      <c r="X357" s="253">
        <v>2050</v>
      </c>
      <c r="Y357" s="253">
        <v>4331</v>
      </c>
      <c r="Z357" s="253"/>
      <c r="AA357" s="253">
        <v>2253</v>
      </c>
      <c r="AB357" s="253">
        <v>1898</v>
      </c>
      <c r="AC357" s="253">
        <v>4151</v>
      </c>
    </row>
    <row r="358" spans="1:29" x14ac:dyDescent="0.25">
      <c r="A358" s="254" t="s">
        <v>1661</v>
      </c>
      <c r="B358" s="252" t="s">
        <v>5991</v>
      </c>
      <c r="C358" s="253">
        <v>2635</v>
      </c>
      <c r="D358" s="253">
        <v>2534</v>
      </c>
      <c r="E358" s="253">
        <v>5169</v>
      </c>
      <c r="F358" s="253"/>
      <c r="G358" s="253">
        <v>2821</v>
      </c>
      <c r="H358" s="253">
        <v>2770</v>
      </c>
      <c r="I358" s="253">
        <v>5591</v>
      </c>
      <c r="J358" s="253"/>
      <c r="K358" s="253">
        <v>3076</v>
      </c>
      <c r="L358" s="253">
        <v>3018</v>
      </c>
      <c r="M358" s="253">
        <v>6094</v>
      </c>
      <c r="N358" s="253"/>
      <c r="O358" s="253">
        <v>3001</v>
      </c>
      <c r="P358" s="253">
        <v>2938</v>
      </c>
      <c r="Q358" s="253">
        <v>5939</v>
      </c>
      <c r="R358" s="253"/>
      <c r="S358" s="253">
        <v>2718</v>
      </c>
      <c r="T358" s="253">
        <v>2590</v>
      </c>
      <c r="U358" s="253">
        <v>5308</v>
      </c>
      <c r="V358" s="253"/>
      <c r="W358" s="253">
        <v>2455</v>
      </c>
      <c r="X358" s="253">
        <v>2257</v>
      </c>
      <c r="Y358" s="253">
        <v>4712</v>
      </c>
      <c r="Z358" s="253"/>
      <c r="AA358" s="253">
        <v>2148</v>
      </c>
      <c r="AB358" s="253">
        <v>2014</v>
      </c>
      <c r="AC358" s="253">
        <v>4162</v>
      </c>
    </row>
    <row r="359" spans="1:29" x14ac:dyDescent="0.25">
      <c r="A359" s="254" t="s">
        <v>1661</v>
      </c>
      <c r="B359" s="252" t="s">
        <v>5992</v>
      </c>
      <c r="C359" s="253">
        <v>1928</v>
      </c>
      <c r="D359" s="253">
        <v>2137</v>
      </c>
      <c r="E359" s="253">
        <v>4065</v>
      </c>
      <c r="F359" s="253"/>
      <c r="G359" s="253">
        <v>2416</v>
      </c>
      <c r="H359" s="253">
        <v>2429</v>
      </c>
      <c r="I359" s="253">
        <v>4845</v>
      </c>
      <c r="J359" s="253"/>
      <c r="K359" s="253">
        <v>2603</v>
      </c>
      <c r="L359" s="253">
        <v>2660</v>
      </c>
      <c r="M359" s="253">
        <v>5263</v>
      </c>
      <c r="N359" s="253"/>
      <c r="O359" s="253">
        <v>2855</v>
      </c>
      <c r="P359" s="253">
        <v>2908</v>
      </c>
      <c r="Q359" s="253">
        <v>5763</v>
      </c>
      <c r="R359" s="253"/>
      <c r="S359" s="253">
        <v>2791</v>
      </c>
      <c r="T359" s="253">
        <v>2838</v>
      </c>
      <c r="U359" s="253">
        <v>5629</v>
      </c>
      <c r="V359" s="253"/>
      <c r="W359" s="253">
        <v>2527</v>
      </c>
      <c r="X359" s="253">
        <v>2508</v>
      </c>
      <c r="Y359" s="253">
        <v>5035</v>
      </c>
      <c r="Z359" s="253"/>
      <c r="AA359" s="253">
        <v>2279</v>
      </c>
      <c r="AB359" s="253">
        <v>2189</v>
      </c>
      <c r="AC359" s="253">
        <v>4468</v>
      </c>
    </row>
    <row r="360" spans="1:29" x14ac:dyDescent="0.25">
      <c r="A360" s="254" t="s">
        <v>1661</v>
      </c>
      <c r="B360" s="252" t="s">
        <v>5993</v>
      </c>
      <c r="C360" s="253">
        <v>1497</v>
      </c>
      <c r="D360" s="253">
        <v>1791</v>
      </c>
      <c r="E360" s="253">
        <v>3288</v>
      </c>
      <c r="F360" s="253"/>
      <c r="G360" s="253">
        <v>1702</v>
      </c>
      <c r="H360" s="253">
        <v>1957</v>
      </c>
      <c r="I360" s="253">
        <v>3659</v>
      </c>
      <c r="J360" s="253"/>
      <c r="K360" s="253">
        <v>2145</v>
      </c>
      <c r="L360" s="253">
        <v>2234</v>
      </c>
      <c r="M360" s="253">
        <v>4379</v>
      </c>
      <c r="N360" s="253"/>
      <c r="O360" s="253">
        <v>2322</v>
      </c>
      <c r="P360" s="253">
        <v>2456</v>
      </c>
      <c r="Q360" s="253">
        <v>4778</v>
      </c>
      <c r="R360" s="253"/>
      <c r="S360" s="253">
        <v>2559</v>
      </c>
      <c r="T360" s="253">
        <v>2693</v>
      </c>
      <c r="U360" s="253">
        <v>5252</v>
      </c>
      <c r="V360" s="253"/>
      <c r="W360" s="253">
        <v>2512</v>
      </c>
      <c r="X360" s="253">
        <v>2635</v>
      </c>
      <c r="Y360" s="253">
        <v>5147</v>
      </c>
      <c r="Z360" s="253"/>
      <c r="AA360" s="253">
        <v>2281</v>
      </c>
      <c r="AB360" s="253">
        <v>2334</v>
      </c>
      <c r="AC360" s="253">
        <v>4615</v>
      </c>
    </row>
    <row r="361" spans="1:29" x14ac:dyDescent="0.25">
      <c r="A361" s="254" t="s">
        <v>1661</v>
      </c>
      <c r="B361" s="252" t="s">
        <v>5994</v>
      </c>
      <c r="C361" s="253">
        <v>1135</v>
      </c>
      <c r="D361" s="253">
        <v>1457</v>
      </c>
      <c r="E361" s="253">
        <v>2592</v>
      </c>
      <c r="F361" s="253"/>
      <c r="G361" s="253">
        <v>1265</v>
      </c>
      <c r="H361" s="253">
        <v>1593</v>
      </c>
      <c r="I361" s="253">
        <v>2858</v>
      </c>
      <c r="J361" s="253"/>
      <c r="K361" s="253">
        <v>1448</v>
      </c>
      <c r="L361" s="253">
        <v>1751</v>
      </c>
      <c r="M361" s="253">
        <v>3199</v>
      </c>
      <c r="N361" s="253"/>
      <c r="O361" s="253">
        <v>1836</v>
      </c>
      <c r="P361" s="253">
        <v>2010</v>
      </c>
      <c r="Q361" s="253">
        <v>3846</v>
      </c>
      <c r="R361" s="253"/>
      <c r="S361" s="253">
        <v>2000</v>
      </c>
      <c r="T361" s="253">
        <v>2222</v>
      </c>
      <c r="U361" s="253">
        <v>4222</v>
      </c>
      <c r="V361" s="253"/>
      <c r="W361" s="253">
        <v>2213</v>
      </c>
      <c r="X361" s="253">
        <v>2448</v>
      </c>
      <c r="Y361" s="253">
        <v>4661</v>
      </c>
      <c r="Z361" s="253"/>
      <c r="AA361" s="253">
        <v>2183</v>
      </c>
      <c r="AB361" s="253">
        <v>2407</v>
      </c>
      <c r="AC361" s="253">
        <v>4590</v>
      </c>
    </row>
    <row r="362" spans="1:29" x14ac:dyDescent="0.25">
      <c r="A362" s="254" t="s">
        <v>1661</v>
      </c>
      <c r="B362" s="252" t="s">
        <v>5995</v>
      </c>
      <c r="C362" s="253">
        <v>834</v>
      </c>
      <c r="D362" s="253">
        <v>1319</v>
      </c>
      <c r="E362" s="253">
        <v>2153</v>
      </c>
      <c r="F362" s="253"/>
      <c r="G362" s="253">
        <v>864</v>
      </c>
      <c r="H362" s="253">
        <v>1199</v>
      </c>
      <c r="I362" s="253">
        <v>2063</v>
      </c>
      <c r="J362" s="253"/>
      <c r="K362" s="253">
        <v>972</v>
      </c>
      <c r="L362" s="253">
        <v>1322</v>
      </c>
      <c r="M362" s="253">
        <v>2294</v>
      </c>
      <c r="N362" s="253"/>
      <c r="O362" s="253">
        <v>1123</v>
      </c>
      <c r="P362" s="253">
        <v>1465</v>
      </c>
      <c r="Q362" s="253">
        <v>2588</v>
      </c>
      <c r="R362" s="253"/>
      <c r="S362" s="253">
        <v>1436</v>
      </c>
      <c r="T362" s="253">
        <v>1695</v>
      </c>
      <c r="U362" s="253">
        <v>3131</v>
      </c>
      <c r="V362" s="253"/>
      <c r="W362" s="253">
        <v>1574</v>
      </c>
      <c r="X362" s="253">
        <v>1886</v>
      </c>
      <c r="Y362" s="253">
        <v>3460</v>
      </c>
      <c r="Z362" s="253"/>
      <c r="AA362" s="253">
        <v>1755</v>
      </c>
      <c r="AB362" s="253">
        <v>2092</v>
      </c>
      <c r="AC362" s="253">
        <v>3847</v>
      </c>
    </row>
    <row r="363" spans="1:29" x14ac:dyDescent="0.25">
      <c r="A363" s="254" t="s">
        <v>1661</v>
      </c>
      <c r="B363" s="252" t="s">
        <v>5996</v>
      </c>
      <c r="C363" s="253">
        <v>675</v>
      </c>
      <c r="D363" s="253">
        <v>1475</v>
      </c>
      <c r="E363" s="253">
        <v>2150</v>
      </c>
      <c r="F363" s="253"/>
      <c r="G363" s="253">
        <v>793</v>
      </c>
      <c r="H363" s="253">
        <v>1615</v>
      </c>
      <c r="I363" s="253">
        <v>2408</v>
      </c>
      <c r="J363" s="253"/>
      <c r="K363" s="253">
        <v>883</v>
      </c>
      <c r="L363" s="253">
        <v>1648</v>
      </c>
      <c r="M363" s="253">
        <v>2531</v>
      </c>
      <c r="N363" s="253"/>
      <c r="O363" s="253">
        <v>1001</v>
      </c>
      <c r="P363" s="253">
        <v>1762</v>
      </c>
      <c r="Q363" s="253">
        <v>2763</v>
      </c>
      <c r="R363" s="253"/>
      <c r="S363" s="253">
        <v>1160</v>
      </c>
      <c r="T363" s="253">
        <v>1938</v>
      </c>
      <c r="U363" s="253">
        <v>3098</v>
      </c>
      <c r="V363" s="253"/>
      <c r="W363" s="253">
        <v>1433</v>
      </c>
      <c r="X363" s="253">
        <v>2206</v>
      </c>
      <c r="Y363" s="253">
        <v>3639</v>
      </c>
      <c r="Z363" s="253"/>
      <c r="AA363" s="253">
        <v>1678</v>
      </c>
      <c r="AB363" s="253">
        <v>2512</v>
      </c>
      <c r="AC363" s="253">
        <v>4190</v>
      </c>
    </row>
    <row r="364" spans="1:29" x14ac:dyDescent="0.25">
      <c r="A364" s="254" t="s">
        <v>1661</v>
      </c>
      <c r="B364" t="s">
        <v>5978</v>
      </c>
      <c r="C364" s="253">
        <v>42100</v>
      </c>
      <c r="D364" s="253">
        <v>39479</v>
      </c>
      <c r="E364" s="253">
        <v>81579</v>
      </c>
      <c r="F364" s="253"/>
      <c r="G364" s="253">
        <v>42995</v>
      </c>
      <c r="H364" s="253">
        <v>39382</v>
      </c>
      <c r="I364" s="253">
        <v>82377</v>
      </c>
      <c r="J364" s="253"/>
      <c r="K364" s="253">
        <v>43742</v>
      </c>
      <c r="L364" s="253">
        <v>39242</v>
      </c>
      <c r="M364" s="253">
        <v>82984</v>
      </c>
      <c r="N364" s="253"/>
      <c r="O364" s="253">
        <v>44386</v>
      </c>
      <c r="P364" s="253">
        <v>39097</v>
      </c>
      <c r="Q364" s="253">
        <v>83483</v>
      </c>
      <c r="R364" s="253"/>
      <c r="S364" s="253">
        <v>44693</v>
      </c>
      <c r="T364" s="253">
        <v>38730</v>
      </c>
      <c r="U364" s="253">
        <v>83423</v>
      </c>
      <c r="V364" s="253"/>
      <c r="W364" s="253">
        <v>44533</v>
      </c>
      <c r="X364" s="253">
        <v>38007</v>
      </c>
      <c r="Y364" s="253">
        <v>82540</v>
      </c>
      <c r="Z364" s="253"/>
      <c r="AA364" s="253">
        <v>44072</v>
      </c>
      <c r="AB364" s="253">
        <v>37035</v>
      </c>
      <c r="AC364" s="253">
        <v>81107</v>
      </c>
    </row>
    <row r="365" spans="1:29" x14ac:dyDescent="0.25">
      <c r="A365" s="254"/>
      <c r="C365" s="253"/>
      <c r="D365" s="253"/>
      <c r="E365" s="253"/>
      <c r="F365" s="253"/>
      <c r="G365" s="253"/>
      <c r="H365" s="253"/>
      <c r="I365" s="253"/>
      <c r="J365" s="253"/>
      <c r="K365" s="253"/>
      <c r="L365" s="253"/>
      <c r="M365" s="253"/>
      <c r="N365" s="253"/>
      <c r="O365" s="253"/>
      <c r="P365" s="253"/>
      <c r="Q365" s="253"/>
      <c r="R365" s="253"/>
      <c r="S365" s="253"/>
      <c r="T365" s="253"/>
      <c r="U365" s="253"/>
      <c r="V365" s="253"/>
      <c r="W365" s="253"/>
      <c r="X365" s="253"/>
      <c r="Y365" s="253"/>
      <c r="Z365" s="253"/>
      <c r="AA365" s="253"/>
      <c r="AB365" s="253"/>
      <c r="AC365" s="253"/>
    </row>
    <row r="366" spans="1:29" x14ac:dyDescent="0.25">
      <c r="A366" s="254" t="s">
        <v>1754</v>
      </c>
      <c r="B366" s="252" t="s">
        <v>5979</v>
      </c>
      <c r="C366" s="253">
        <v>1120</v>
      </c>
      <c r="D366" s="253">
        <v>1080</v>
      </c>
      <c r="E366" s="253">
        <v>2200</v>
      </c>
      <c r="F366" s="253"/>
      <c r="G366" s="253">
        <v>882</v>
      </c>
      <c r="H366" s="253">
        <v>832</v>
      </c>
      <c r="I366" s="253">
        <v>1714</v>
      </c>
      <c r="J366" s="253"/>
      <c r="K366" s="253">
        <v>912</v>
      </c>
      <c r="L366" s="253">
        <v>862</v>
      </c>
      <c r="M366" s="253">
        <v>1774</v>
      </c>
      <c r="N366" s="253"/>
      <c r="O366" s="253">
        <v>999</v>
      </c>
      <c r="P366" s="253">
        <v>944</v>
      </c>
      <c r="Q366" s="253">
        <v>1943</v>
      </c>
      <c r="R366" s="253"/>
      <c r="S366" s="253">
        <v>1169</v>
      </c>
      <c r="T366" s="253">
        <v>1105</v>
      </c>
      <c r="U366" s="253">
        <v>2274</v>
      </c>
      <c r="V366" s="253"/>
      <c r="W366" s="253">
        <v>1298</v>
      </c>
      <c r="X366" s="253">
        <v>1228</v>
      </c>
      <c r="Y366" s="253">
        <v>2526</v>
      </c>
      <c r="Z366" s="253"/>
      <c r="AA366" s="253">
        <v>1263</v>
      </c>
      <c r="AB366" s="253">
        <v>1197</v>
      </c>
      <c r="AC366" s="253">
        <v>2460</v>
      </c>
    </row>
    <row r="367" spans="1:29" x14ac:dyDescent="0.25">
      <c r="A367" s="254" t="s">
        <v>1754</v>
      </c>
      <c r="B367" s="252" t="s">
        <v>5980</v>
      </c>
      <c r="C367" s="253">
        <v>1090</v>
      </c>
      <c r="D367" s="253">
        <v>1146</v>
      </c>
      <c r="E367" s="253">
        <v>2236</v>
      </c>
      <c r="F367" s="253"/>
      <c r="G367" s="253">
        <v>1310</v>
      </c>
      <c r="H367" s="253">
        <v>1247</v>
      </c>
      <c r="I367" s="253">
        <v>2557</v>
      </c>
      <c r="J367" s="253"/>
      <c r="K367" s="253">
        <v>1031</v>
      </c>
      <c r="L367" s="253">
        <v>958</v>
      </c>
      <c r="M367" s="253">
        <v>1989</v>
      </c>
      <c r="N367" s="253"/>
      <c r="O367" s="253">
        <v>1061</v>
      </c>
      <c r="P367" s="253">
        <v>988</v>
      </c>
      <c r="Q367" s="253">
        <v>2049</v>
      </c>
      <c r="R367" s="253"/>
      <c r="S367" s="253">
        <v>1154</v>
      </c>
      <c r="T367" s="253">
        <v>1076</v>
      </c>
      <c r="U367" s="253">
        <v>2230</v>
      </c>
      <c r="V367" s="253"/>
      <c r="W367" s="253">
        <v>1337</v>
      </c>
      <c r="X367" s="253">
        <v>1249</v>
      </c>
      <c r="Y367" s="253">
        <v>2586</v>
      </c>
      <c r="Z367" s="253"/>
      <c r="AA367" s="253">
        <v>1468</v>
      </c>
      <c r="AB367" s="253">
        <v>1373</v>
      </c>
      <c r="AC367" s="253">
        <v>2841</v>
      </c>
    </row>
    <row r="368" spans="1:29" x14ac:dyDescent="0.25">
      <c r="A368" s="254" t="s">
        <v>1754</v>
      </c>
      <c r="B368" s="252" t="s">
        <v>5981</v>
      </c>
      <c r="C368" s="253">
        <v>1207</v>
      </c>
      <c r="D368" s="253">
        <v>1079</v>
      </c>
      <c r="E368" s="253">
        <v>2286</v>
      </c>
      <c r="F368" s="253"/>
      <c r="G368" s="253">
        <v>1270</v>
      </c>
      <c r="H368" s="253">
        <v>1321</v>
      </c>
      <c r="I368" s="253">
        <v>2591</v>
      </c>
      <c r="J368" s="253"/>
      <c r="K368" s="253">
        <v>1520</v>
      </c>
      <c r="L368" s="253">
        <v>1431</v>
      </c>
      <c r="M368" s="253">
        <v>2951</v>
      </c>
      <c r="N368" s="253"/>
      <c r="O368" s="253">
        <v>1192</v>
      </c>
      <c r="P368" s="253">
        <v>1096</v>
      </c>
      <c r="Q368" s="253">
        <v>2288</v>
      </c>
      <c r="R368" s="253"/>
      <c r="S368" s="253">
        <v>1219</v>
      </c>
      <c r="T368" s="253">
        <v>1125</v>
      </c>
      <c r="U368" s="253">
        <v>2344</v>
      </c>
      <c r="V368" s="253"/>
      <c r="W368" s="253">
        <v>1314</v>
      </c>
      <c r="X368" s="253">
        <v>1215</v>
      </c>
      <c r="Y368" s="253">
        <v>2529</v>
      </c>
      <c r="Z368" s="253"/>
      <c r="AA368" s="253">
        <v>1507</v>
      </c>
      <c r="AB368" s="253">
        <v>1396</v>
      </c>
      <c r="AC368" s="253">
        <v>2903</v>
      </c>
    </row>
    <row r="369" spans="1:29" x14ac:dyDescent="0.25">
      <c r="A369" s="254" t="s">
        <v>1754</v>
      </c>
      <c r="B369" s="252" t="s">
        <v>5982</v>
      </c>
      <c r="C369" s="253">
        <v>1607</v>
      </c>
      <c r="D369" s="253">
        <v>1739</v>
      </c>
      <c r="E369" s="253">
        <v>3346</v>
      </c>
      <c r="F369" s="253"/>
      <c r="G369" s="253">
        <v>2000</v>
      </c>
      <c r="H369" s="253">
        <v>2116</v>
      </c>
      <c r="I369" s="253">
        <v>4116</v>
      </c>
      <c r="J369" s="253"/>
      <c r="K369" s="253">
        <v>2070</v>
      </c>
      <c r="L369" s="253">
        <v>2389</v>
      </c>
      <c r="M369" s="253">
        <v>4459</v>
      </c>
      <c r="N369" s="253"/>
      <c r="O369" s="253">
        <v>2351</v>
      </c>
      <c r="P369" s="253">
        <v>2510</v>
      </c>
      <c r="Q369" s="253">
        <v>4861</v>
      </c>
      <c r="R369" s="253"/>
      <c r="S369" s="253">
        <v>1973</v>
      </c>
      <c r="T369" s="253">
        <v>2130</v>
      </c>
      <c r="U369" s="253">
        <v>4103</v>
      </c>
      <c r="V369" s="253"/>
      <c r="W369" s="253">
        <v>1996</v>
      </c>
      <c r="X369" s="253">
        <v>2158</v>
      </c>
      <c r="Y369" s="253">
        <v>4154</v>
      </c>
      <c r="Z369" s="253"/>
      <c r="AA369" s="253">
        <v>2095</v>
      </c>
      <c r="AB369" s="253">
        <v>2251</v>
      </c>
      <c r="AC369" s="253">
        <v>4346</v>
      </c>
    </row>
    <row r="370" spans="1:29" x14ac:dyDescent="0.25">
      <c r="A370" s="254" t="s">
        <v>1754</v>
      </c>
      <c r="B370" s="252" t="s">
        <v>5983</v>
      </c>
      <c r="C370" s="253">
        <v>2076</v>
      </c>
      <c r="D370" s="253">
        <v>1971</v>
      </c>
      <c r="E370" s="253">
        <v>4047</v>
      </c>
      <c r="F370" s="253"/>
      <c r="G370" s="253">
        <v>1720</v>
      </c>
      <c r="H370" s="253">
        <v>1664</v>
      </c>
      <c r="I370" s="253">
        <v>3384</v>
      </c>
      <c r="J370" s="253"/>
      <c r="K370" s="253">
        <v>2147</v>
      </c>
      <c r="L370" s="253">
        <v>2079</v>
      </c>
      <c r="M370" s="253">
        <v>4226</v>
      </c>
      <c r="N370" s="253"/>
      <c r="O370" s="253">
        <v>2218</v>
      </c>
      <c r="P370" s="253">
        <v>2355</v>
      </c>
      <c r="Q370" s="253">
        <v>4573</v>
      </c>
      <c r="R370" s="253"/>
      <c r="S370" s="253">
        <v>2505</v>
      </c>
      <c r="T370" s="253">
        <v>2477</v>
      </c>
      <c r="U370" s="253">
        <v>4982</v>
      </c>
      <c r="V370" s="253"/>
      <c r="W370" s="253">
        <v>2119</v>
      </c>
      <c r="X370" s="253">
        <v>2096</v>
      </c>
      <c r="Y370" s="253">
        <v>4215</v>
      </c>
      <c r="Z370" s="253"/>
      <c r="AA370" s="253">
        <v>2144</v>
      </c>
      <c r="AB370" s="253">
        <v>2125</v>
      </c>
      <c r="AC370" s="253">
        <v>4269</v>
      </c>
    </row>
    <row r="371" spans="1:29" x14ac:dyDescent="0.25">
      <c r="A371" s="254" t="s">
        <v>1754</v>
      </c>
      <c r="B371" s="252" t="s">
        <v>5984</v>
      </c>
      <c r="C371" s="253">
        <v>1058</v>
      </c>
      <c r="D371" s="253">
        <v>1054</v>
      </c>
      <c r="E371" s="253">
        <v>2112</v>
      </c>
      <c r="F371" s="253"/>
      <c r="G371" s="253">
        <v>1381</v>
      </c>
      <c r="H371" s="253">
        <v>1148</v>
      </c>
      <c r="I371" s="253">
        <v>2529</v>
      </c>
      <c r="J371" s="253"/>
      <c r="K371" s="253">
        <v>1043</v>
      </c>
      <c r="L371" s="253">
        <v>870</v>
      </c>
      <c r="M371" s="253">
        <v>1913</v>
      </c>
      <c r="N371" s="253"/>
      <c r="O371" s="253">
        <v>1474</v>
      </c>
      <c r="P371" s="253">
        <v>1284</v>
      </c>
      <c r="Q371" s="253">
        <v>2758</v>
      </c>
      <c r="R371" s="253"/>
      <c r="S371" s="253">
        <v>1549</v>
      </c>
      <c r="T371" s="253">
        <v>1561</v>
      </c>
      <c r="U371" s="253">
        <v>3110</v>
      </c>
      <c r="V371" s="253"/>
      <c r="W371" s="253">
        <v>1839</v>
      </c>
      <c r="X371" s="253">
        <v>1684</v>
      </c>
      <c r="Y371" s="253">
        <v>3523</v>
      </c>
      <c r="Z371" s="253"/>
      <c r="AA371" s="253">
        <v>1450</v>
      </c>
      <c r="AB371" s="253">
        <v>1307</v>
      </c>
      <c r="AC371" s="253">
        <v>2757</v>
      </c>
    </row>
    <row r="372" spans="1:29" x14ac:dyDescent="0.25">
      <c r="A372" s="254" t="s">
        <v>1754</v>
      </c>
      <c r="B372" s="252" t="s">
        <v>5985</v>
      </c>
      <c r="C372" s="253">
        <v>974</v>
      </c>
      <c r="D372" s="253">
        <v>943</v>
      </c>
      <c r="E372" s="253">
        <v>1917</v>
      </c>
      <c r="F372" s="253"/>
      <c r="G372" s="253">
        <v>1117</v>
      </c>
      <c r="H372" s="253">
        <v>1102</v>
      </c>
      <c r="I372" s="253">
        <v>2219</v>
      </c>
      <c r="J372" s="253"/>
      <c r="K372" s="253">
        <v>1469</v>
      </c>
      <c r="L372" s="253">
        <v>1202</v>
      </c>
      <c r="M372" s="253">
        <v>2671</v>
      </c>
      <c r="N372" s="253"/>
      <c r="O372" s="253">
        <v>1099</v>
      </c>
      <c r="P372" s="253">
        <v>901</v>
      </c>
      <c r="Q372" s="253">
        <v>2000</v>
      </c>
      <c r="R372" s="253"/>
      <c r="S372" s="253">
        <v>1561</v>
      </c>
      <c r="T372" s="253">
        <v>1344</v>
      </c>
      <c r="U372" s="253">
        <v>2905</v>
      </c>
      <c r="V372" s="253"/>
      <c r="W372" s="253">
        <v>1636</v>
      </c>
      <c r="X372" s="253">
        <v>1634</v>
      </c>
      <c r="Y372" s="253">
        <v>3270</v>
      </c>
      <c r="Z372" s="253"/>
      <c r="AA372" s="253">
        <v>1939</v>
      </c>
      <c r="AB372" s="253">
        <v>1760</v>
      </c>
      <c r="AC372" s="253">
        <v>3699</v>
      </c>
    </row>
    <row r="373" spans="1:29" x14ac:dyDescent="0.25">
      <c r="A373" s="254" t="s">
        <v>1754</v>
      </c>
      <c r="B373" s="252" t="s">
        <v>5986</v>
      </c>
      <c r="C373" s="253">
        <v>1091</v>
      </c>
      <c r="D373" s="253">
        <v>1084</v>
      </c>
      <c r="E373" s="253">
        <v>2175</v>
      </c>
      <c r="F373" s="253"/>
      <c r="G373" s="253">
        <v>1025</v>
      </c>
      <c r="H373" s="253">
        <v>985</v>
      </c>
      <c r="I373" s="253">
        <v>2010</v>
      </c>
      <c r="J373" s="253"/>
      <c r="K373" s="253">
        <v>1175</v>
      </c>
      <c r="L373" s="253">
        <v>1150</v>
      </c>
      <c r="M373" s="253">
        <v>2325</v>
      </c>
      <c r="N373" s="253"/>
      <c r="O373" s="253">
        <v>1541</v>
      </c>
      <c r="P373" s="253">
        <v>1253</v>
      </c>
      <c r="Q373" s="253">
        <v>2794</v>
      </c>
      <c r="R373" s="253"/>
      <c r="S373" s="253">
        <v>1152</v>
      </c>
      <c r="T373" s="253">
        <v>939</v>
      </c>
      <c r="U373" s="253">
        <v>2091</v>
      </c>
      <c r="V373" s="253"/>
      <c r="W373" s="253">
        <v>1629</v>
      </c>
      <c r="X373" s="253">
        <v>1394</v>
      </c>
      <c r="Y373" s="253">
        <v>3023</v>
      </c>
      <c r="Z373" s="253"/>
      <c r="AA373" s="253">
        <v>1702</v>
      </c>
      <c r="AB373" s="253">
        <v>1690</v>
      </c>
      <c r="AC373" s="253">
        <v>3392</v>
      </c>
    </row>
    <row r="374" spans="1:29" x14ac:dyDescent="0.25">
      <c r="A374" s="254" t="s">
        <v>1754</v>
      </c>
      <c r="B374" s="252" t="s">
        <v>5987</v>
      </c>
      <c r="C374" s="253">
        <v>1107</v>
      </c>
      <c r="D374" s="253">
        <v>1126</v>
      </c>
      <c r="E374" s="253">
        <v>2233</v>
      </c>
      <c r="F374" s="253"/>
      <c r="G374" s="253">
        <v>1095</v>
      </c>
      <c r="H374" s="253">
        <v>1084</v>
      </c>
      <c r="I374" s="253">
        <v>2179</v>
      </c>
      <c r="J374" s="253"/>
      <c r="K374" s="253">
        <v>1029</v>
      </c>
      <c r="L374" s="253">
        <v>986</v>
      </c>
      <c r="M374" s="253">
        <v>2015</v>
      </c>
      <c r="N374" s="253"/>
      <c r="O374" s="253">
        <v>1181</v>
      </c>
      <c r="P374" s="253">
        <v>1151</v>
      </c>
      <c r="Q374" s="253">
        <v>2332</v>
      </c>
      <c r="R374" s="253"/>
      <c r="S374" s="253">
        <v>1550</v>
      </c>
      <c r="T374" s="253">
        <v>1255</v>
      </c>
      <c r="U374" s="253">
        <v>2805</v>
      </c>
      <c r="V374" s="253"/>
      <c r="W374" s="253">
        <v>1158</v>
      </c>
      <c r="X374" s="253">
        <v>941</v>
      </c>
      <c r="Y374" s="253">
        <v>2099</v>
      </c>
      <c r="Z374" s="253"/>
      <c r="AA374" s="253">
        <v>1637</v>
      </c>
      <c r="AB374" s="253">
        <v>1396</v>
      </c>
      <c r="AC374" s="253">
        <v>3033</v>
      </c>
    </row>
    <row r="375" spans="1:29" x14ac:dyDescent="0.25">
      <c r="A375" s="254" t="s">
        <v>1754</v>
      </c>
      <c r="B375" s="252" t="s">
        <v>5988</v>
      </c>
      <c r="C375" s="253">
        <v>1309</v>
      </c>
      <c r="D375" s="253">
        <v>1282</v>
      </c>
      <c r="E375" s="253">
        <v>2591</v>
      </c>
      <c r="F375" s="253"/>
      <c r="G375" s="253">
        <v>1096</v>
      </c>
      <c r="H375" s="253">
        <v>1117</v>
      </c>
      <c r="I375" s="253">
        <v>2213</v>
      </c>
      <c r="J375" s="253"/>
      <c r="K375" s="253">
        <v>1085</v>
      </c>
      <c r="L375" s="253">
        <v>1076</v>
      </c>
      <c r="M375" s="253">
        <v>2161</v>
      </c>
      <c r="N375" s="253"/>
      <c r="O375" s="253">
        <v>1023</v>
      </c>
      <c r="P375" s="253">
        <v>980</v>
      </c>
      <c r="Q375" s="253">
        <v>2003</v>
      </c>
      <c r="R375" s="253"/>
      <c r="S375" s="253">
        <v>1174</v>
      </c>
      <c r="T375" s="253">
        <v>1145</v>
      </c>
      <c r="U375" s="253">
        <v>2319</v>
      </c>
      <c r="V375" s="253"/>
      <c r="W375" s="253">
        <v>1541</v>
      </c>
      <c r="X375" s="253">
        <v>1249</v>
      </c>
      <c r="Y375" s="253">
        <v>2790</v>
      </c>
      <c r="Z375" s="253"/>
      <c r="AA375" s="253">
        <v>1152</v>
      </c>
      <c r="AB375" s="253">
        <v>938</v>
      </c>
      <c r="AC375" s="253">
        <v>2090</v>
      </c>
    </row>
    <row r="376" spans="1:29" x14ac:dyDescent="0.25">
      <c r="A376" s="254" t="s">
        <v>1754</v>
      </c>
      <c r="B376" s="252" t="s">
        <v>5989</v>
      </c>
      <c r="C376" s="253">
        <v>1395</v>
      </c>
      <c r="D376" s="253">
        <v>1464</v>
      </c>
      <c r="E376" s="253">
        <v>2859</v>
      </c>
      <c r="F376" s="253"/>
      <c r="G376" s="253">
        <v>1256</v>
      </c>
      <c r="H376" s="253">
        <v>1245</v>
      </c>
      <c r="I376" s="253">
        <v>2501</v>
      </c>
      <c r="J376" s="253"/>
      <c r="K376" s="253">
        <v>1053</v>
      </c>
      <c r="L376" s="253">
        <v>1085</v>
      </c>
      <c r="M376" s="253">
        <v>2138</v>
      </c>
      <c r="N376" s="253"/>
      <c r="O376" s="253">
        <v>1044</v>
      </c>
      <c r="P376" s="253">
        <v>1046</v>
      </c>
      <c r="Q376" s="253">
        <v>2090</v>
      </c>
      <c r="R376" s="253"/>
      <c r="S376" s="253">
        <v>985</v>
      </c>
      <c r="T376" s="253">
        <v>953</v>
      </c>
      <c r="U376" s="253">
        <v>1938</v>
      </c>
      <c r="V376" s="253"/>
      <c r="W376" s="253">
        <v>1132</v>
      </c>
      <c r="X376" s="253">
        <v>1112</v>
      </c>
      <c r="Y376" s="253">
        <v>2244</v>
      </c>
      <c r="Z376" s="253"/>
      <c r="AA376" s="253">
        <v>1485</v>
      </c>
      <c r="AB376" s="253">
        <v>1213</v>
      </c>
      <c r="AC376" s="253">
        <v>2698</v>
      </c>
    </row>
    <row r="377" spans="1:29" x14ac:dyDescent="0.25">
      <c r="A377" s="254" t="s">
        <v>1754</v>
      </c>
      <c r="B377" s="252" t="s">
        <v>5990</v>
      </c>
      <c r="C377" s="253">
        <v>1264</v>
      </c>
      <c r="D377" s="253">
        <v>1280</v>
      </c>
      <c r="E377" s="253">
        <v>2544</v>
      </c>
      <c r="F377" s="253"/>
      <c r="G377" s="253">
        <v>1348</v>
      </c>
      <c r="H377" s="253">
        <v>1428</v>
      </c>
      <c r="I377" s="253">
        <v>2776</v>
      </c>
      <c r="J377" s="253"/>
      <c r="K377" s="253">
        <v>1218</v>
      </c>
      <c r="L377" s="253">
        <v>1216</v>
      </c>
      <c r="M377" s="253">
        <v>2434</v>
      </c>
      <c r="N377" s="253"/>
      <c r="O377" s="253">
        <v>1024</v>
      </c>
      <c r="P377" s="253">
        <v>1062</v>
      </c>
      <c r="Q377" s="253">
        <v>2086</v>
      </c>
      <c r="R377" s="253"/>
      <c r="S377" s="253">
        <v>1016</v>
      </c>
      <c r="T377" s="253">
        <v>1025</v>
      </c>
      <c r="U377" s="253">
        <v>2041</v>
      </c>
      <c r="V377" s="253"/>
      <c r="W377" s="253">
        <v>961</v>
      </c>
      <c r="X377" s="253">
        <v>935</v>
      </c>
      <c r="Y377" s="253">
        <v>1896</v>
      </c>
      <c r="Z377" s="253"/>
      <c r="AA377" s="253">
        <v>1105</v>
      </c>
      <c r="AB377" s="253">
        <v>1091</v>
      </c>
      <c r="AC377" s="253">
        <v>2196</v>
      </c>
    </row>
    <row r="378" spans="1:29" x14ac:dyDescent="0.25">
      <c r="A378" s="254" t="s">
        <v>1754</v>
      </c>
      <c r="B378" s="252" t="s">
        <v>5991</v>
      </c>
      <c r="C378" s="253">
        <v>1145</v>
      </c>
      <c r="D378" s="253">
        <v>1207</v>
      </c>
      <c r="E378" s="253">
        <v>2352</v>
      </c>
      <c r="F378" s="253"/>
      <c r="G378" s="253">
        <v>1203</v>
      </c>
      <c r="H378" s="253">
        <v>1244</v>
      </c>
      <c r="I378" s="253">
        <v>2447</v>
      </c>
      <c r="J378" s="253"/>
      <c r="K378" s="253">
        <v>1287</v>
      </c>
      <c r="L378" s="253">
        <v>1391</v>
      </c>
      <c r="M378" s="253">
        <v>2678</v>
      </c>
      <c r="N378" s="253"/>
      <c r="O378" s="253">
        <v>1166</v>
      </c>
      <c r="P378" s="253">
        <v>1188</v>
      </c>
      <c r="Q378" s="253">
        <v>2354</v>
      </c>
      <c r="R378" s="253"/>
      <c r="S378" s="253">
        <v>983</v>
      </c>
      <c r="T378" s="253">
        <v>1039</v>
      </c>
      <c r="U378" s="253">
        <v>2022</v>
      </c>
      <c r="V378" s="253"/>
      <c r="W378" s="253">
        <v>978</v>
      </c>
      <c r="X378" s="253">
        <v>1005</v>
      </c>
      <c r="Y378" s="253">
        <v>1983</v>
      </c>
      <c r="Z378" s="253"/>
      <c r="AA378" s="253">
        <v>927</v>
      </c>
      <c r="AB378" s="253">
        <v>918</v>
      </c>
      <c r="AC378" s="253">
        <v>1845</v>
      </c>
    </row>
    <row r="379" spans="1:29" x14ac:dyDescent="0.25">
      <c r="A379" s="254" t="s">
        <v>1754</v>
      </c>
      <c r="B379" s="252" t="s">
        <v>5992</v>
      </c>
      <c r="C379" s="253">
        <v>884</v>
      </c>
      <c r="D379" s="253">
        <v>922</v>
      </c>
      <c r="E379" s="253">
        <v>1806</v>
      </c>
      <c r="F379" s="253"/>
      <c r="G379" s="253">
        <v>1135</v>
      </c>
      <c r="H379" s="253">
        <v>1225</v>
      </c>
      <c r="I379" s="253">
        <v>2360</v>
      </c>
      <c r="J379" s="253"/>
      <c r="K379" s="253">
        <v>1196</v>
      </c>
      <c r="L379" s="253">
        <v>1265</v>
      </c>
      <c r="M379" s="253">
        <v>2461</v>
      </c>
      <c r="N379" s="253"/>
      <c r="O379" s="253">
        <v>1281</v>
      </c>
      <c r="P379" s="253">
        <v>1416</v>
      </c>
      <c r="Q379" s="253">
        <v>2697</v>
      </c>
      <c r="R379" s="253"/>
      <c r="S379" s="253">
        <v>1162</v>
      </c>
      <c r="T379" s="253">
        <v>1209</v>
      </c>
      <c r="U379" s="253">
        <v>2371</v>
      </c>
      <c r="V379" s="253"/>
      <c r="W379" s="253">
        <v>979</v>
      </c>
      <c r="X379" s="253">
        <v>1056</v>
      </c>
      <c r="Y379" s="253">
        <v>2035</v>
      </c>
      <c r="Z379" s="253"/>
      <c r="AA379" s="253">
        <v>974</v>
      </c>
      <c r="AB379" s="253">
        <v>1019</v>
      </c>
      <c r="AC379" s="253">
        <v>1993</v>
      </c>
    </row>
    <row r="380" spans="1:29" x14ac:dyDescent="0.25">
      <c r="A380" s="254" t="s">
        <v>1754</v>
      </c>
      <c r="B380" s="252" t="s">
        <v>5993</v>
      </c>
      <c r="C380" s="253">
        <v>696</v>
      </c>
      <c r="D380" s="253">
        <v>790</v>
      </c>
      <c r="E380" s="253">
        <v>1486</v>
      </c>
      <c r="F380" s="253"/>
      <c r="G380" s="253">
        <v>806</v>
      </c>
      <c r="H380" s="253">
        <v>876</v>
      </c>
      <c r="I380" s="253">
        <v>1682</v>
      </c>
      <c r="J380" s="253"/>
      <c r="K380" s="253">
        <v>1040</v>
      </c>
      <c r="L380" s="253">
        <v>1168</v>
      </c>
      <c r="M380" s="253">
        <v>2208</v>
      </c>
      <c r="N380" s="253"/>
      <c r="O380" s="253">
        <v>1101</v>
      </c>
      <c r="P380" s="253">
        <v>1210</v>
      </c>
      <c r="Q380" s="253">
        <v>2311</v>
      </c>
      <c r="R380" s="253"/>
      <c r="S380" s="253">
        <v>1184</v>
      </c>
      <c r="T380" s="253">
        <v>1358</v>
      </c>
      <c r="U380" s="253">
        <v>2542</v>
      </c>
      <c r="V380" s="253"/>
      <c r="W380" s="253">
        <v>1078</v>
      </c>
      <c r="X380" s="253">
        <v>1161</v>
      </c>
      <c r="Y380" s="253">
        <v>2239</v>
      </c>
      <c r="Z380" s="253"/>
      <c r="AA380" s="253">
        <v>911</v>
      </c>
      <c r="AB380" s="253">
        <v>1016</v>
      </c>
      <c r="AC380" s="253">
        <v>1927</v>
      </c>
    </row>
    <row r="381" spans="1:29" x14ac:dyDescent="0.25">
      <c r="A381" s="254" t="s">
        <v>1754</v>
      </c>
      <c r="B381" s="252" t="s">
        <v>5994</v>
      </c>
      <c r="C381" s="253">
        <v>541</v>
      </c>
      <c r="D381" s="253">
        <v>667</v>
      </c>
      <c r="E381" s="253">
        <v>1208</v>
      </c>
      <c r="F381" s="253"/>
      <c r="G381" s="253">
        <v>575</v>
      </c>
      <c r="H381" s="253">
        <v>698</v>
      </c>
      <c r="I381" s="253">
        <v>1273</v>
      </c>
      <c r="J381" s="253"/>
      <c r="K381" s="253">
        <v>671</v>
      </c>
      <c r="L381" s="253">
        <v>778</v>
      </c>
      <c r="M381" s="253">
        <v>1449</v>
      </c>
      <c r="N381" s="253"/>
      <c r="O381" s="253">
        <v>873</v>
      </c>
      <c r="P381" s="253">
        <v>1043</v>
      </c>
      <c r="Q381" s="253">
        <v>1916</v>
      </c>
      <c r="R381" s="253"/>
      <c r="S381" s="253">
        <v>930</v>
      </c>
      <c r="T381" s="253">
        <v>1087</v>
      </c>
      <c r="U381" s="253">
        <v>2017</v>
      </c>
      <c r="V381" s="253"/>
      <c r="W381" s="253">
        <v>1006</v>
      </c>
      <c r="X381" s="253">
        <v>1226</v>
      </c>
      <c r="Y381" s="253">
        <v>2232</v>
      </c>
      <c r="Z381" s="253"/>
      <c r="AA381" s="253">
        <v>920</v>
      </c>
      <c r="AB381" s="253">
        <v>1053</v>
      </c>
      <c r="AC381" s="253">
        <v>1973</v>
      </c>
    </row>
    <row r="382" spans="1:29" x14ac:dyDescent="0.25">
      <c r="A382" s="254" t="s">
        <v>1754</v>
      </c>
      <c r="B382" s="252" t="s">
        <v>5995</v>
      </c>
      <c r="C382" s="253">
        <v>390</v>
      </c>
      <c r="D382" s="253">
        <v>620</v>
      </c>
      <c r="E382" s="253">
        <v>1010</v>
      </c>
      <c r="F382" s="253"/>
      <c r="G382" s="253">
        <v>402</v>
      </c>
      <c r="H382" s="253">
        <v>545</v>
      </c>
      <c r="I382" s="253">
        <v>947</v>
      </c>
      <c r="J382" s="253"/>
      <c r="K382" s="253">
        <v>432</v>
      </c>
      <c r="L382" s="253">
        <v>575</v>
      </c>
      <c r="M382" s="253">
        <v>1007</v>
      </c>
      <c r="N382" s="253"/>
      <c r="O382" s="253">
        <v>509</v>
      </c>
      <c r="P382" s="253">
        <v>646</v>
      </c>
      <c r="Q382" s="253">
        <v>1155</v>
      </c>
      <c r="R382" s="253"/>
      <c r="S382" s="253">
        <v>668</v>
      </c>
      <c r="T382" s="253">
        <v>872</v>
      </c>
      <c r="U382" s="253">
        <v>1540</v>
      </c>
      <c r="V382" s="253"/>
      <c r="W382" s="253">
        <v>718</v>
      </c>
      <c r="X382" s="253">
        <v>914</v>
      </c>
      <c r="Y382" s="253">
        <v>1632</v>
      </c>
      <c r="Z382" s="253"/>
      <c r="AA382" s="253">
        <v>782</v>
      </c>
      <c r="AB382" s="253">
        <v>1037</v>
      </c>
      <c r="AC382" s="253">
        <v>1819</v>
      </c>
    </row>
    <row r="383" spans="1:29" x14ac:dyDescent="0.25">
      <c r="A383" s="254" t="s">
        <v>1754</v>
      </c>
      <c r="B383" s="252" t="s">
        <v>5996</v>
      </c>
      <c r="C383" s="253">
        <v>286</v>
      </c>
      <c r="D383" s="253">
        <v>551</v>
      </c>
      <c r="E383" s="253">
        <v>837</v>
      </c>
      <c r="F383" s="253"/>
      <c r="G383" s="253">
        <v>348</v>
      </c>
      <c r="H383" s="253">
        <v>671</v>
      </c>
      <c r="I383" s="253">
        <v>1019</v>
      </c>
      <c r="J383" s="253"/>
      <c r="K383" s="253">
        <v>391</v>
      </c>
      <c r="L383" s="253">
        <v>707</v>
      </c>
      <c r="M383" s="253">
        <v>1098</v>
      </c>
      <c r="N383" s="253"/>
      <c r="O383" s="253">
        <v>436</v>
      </c>
      <c r="P383" s="253">
        <v>754</v>
      </c>
      <c r="Q383" s="253">
        <v>1190</v>
      </c>
      <c r="R383" s="253"/>
      <c r="S383" s="253">
        <v>506</v>
      </c>
      <c r="T383" s="253">
        <v>833</v>
      </c>
      <c r="U383" s="253">
        <v>1339</v>
      </c>
      <c r="V383" s="253"/>
      <c r="W383" s="253">
        <v>637</v>
      </c>
      <c r="X383" s="253">
        <v>1026</v>
      </c>
      <c r="Y383" s="253">
        <v>1663</v>
      </c>
      <c r="Z383" s="253"/>
      <c r="AA383" s="253">
        <v>743</v>
      </c>
      <c r="AB383" s="253">
        <v>1180</v>
      </c>
      <c r="AC383" s="253">
        <v>1923</v>
      </c>
    </row>
    <row r="384" spans="1:29" x14ac:dyDescent="0.25">
      <c r="A384" s="254" t="s">
        <v>1754</v>
      </c>
      <c r="B384" t="s">
        <v>5978</v>
      </c>
      <c r="C384" s="253">
        <v>19240</v>
      </c>
      <c r="D384" s="253">
        <v>20005</v>
      </c>
      <c r="E384" s="253">
        <v>39245</v>
      </c>
      <c r="F384" s="253"/>
      <c r="G384" s="253">
        <v>19969</v>
      </c>
      <c r="H384" s="253">
        <v>20548</v>
      </c>
      <c r="I384" s="253">
        <v>40517</v>
      </c>
      <c r="J384" s="253"/>
      <c r="K384" s="253">
        <v>20769</v>
      </c>
      <c r="L384" s="253">
        <v>21188</v>
      </c>
      <c r="M384" s="253">
        <v>41957</v>
      </c>
      <c r="N384" s="253"/>
      <c r="O384" s="253">
        <v>21573</v>
      </c>
      <c r="P384" s="253">
        <v>21827</v>
      </c>
      <c r="Q384" s="253">
        <v>43400</v>
      </c>
      <c r="R384" s="253"/>
      <c r="S384" s="253">
        <v>22440</v>
      </c>
      <c r="T384" s="253">
        <v>22533</v>
      </c>
      <c r="U384" s="253">
        <v>44973</v>
      </c>
      <c r="V384" s="253"/>
      <c r="W384" s="253">
        <v>23356</v>
      </c>
      <c r="X384" s="253">
        <v>23283</v>
      </c>
      <c r="Y384" s="253">
        <v>46639</v>
      </c>
      <c r="Z384" s="253"/>
      <c r="AA384" s="253">
        <v>24204</v>
      </c>
      <c r="AB384" s="253">
        <v>23960</v>
      </c>
      <c r="AC384" s="253">
        <v>48164</v>
      </c>
    </row>
    <row r="385" spans="1:29" x14ac:dyDescent="0.25">
      <c r="A385" s="254"/>
      <c r="C385" s="253"/>
      <c r="D385" s="253"/>
      <c r="E385" s="253"/>
      <c r="F385" s="253"/>
      <c r="G385" s="253"/>
      <c r="H385" s="253"/>
      <c r="I385" s="253"/>
      <c r="J385" s="253"/>
      <c r="K385" s="253"/>
      <c r="L385" s="253"/>
      <c r="M385" s="253"/>
      <c r="N385" s="253"/>
      <c r="O385" s="253"/>
      <c r="P385" s="253"/>
      <c r="Q385" s="253"/>
      <c r="R385" s="253"/>
      <c r="S385" s="253"/>
      <c r="T385" s="253"/>
      <c r="U385" s="253"/>
      <c r="V385" s="253"/>
      <c r="W385" s="253"/>
      <c r="X385" s="253"/>
      <c r="Y385" s="253"/>
      <c r="Z385" s="253"/>
      <c r="AA385" s="253"/>
      <c r="AB385" s="253"/>
      <c r="AC385" s="253"/>
    </row>
    <row r="386" spans="1:29" x14ac:dyDescent="0.25">
      <c r="A386" s="254" t="s">
        <v>1809</v>
      </c>
      <c r="B386" s="252" t="s">
        <v>5979</v>
      </c>
      <c r="C386" s="253">
        <v>1650</v>
      </c>
      <c r="D386" s="253">
        <v>1555</v>
      </c>
      <c r="E386" s="253">
        <v>3205</v>
      </c>
      <c r="F386" s="253"/>
      <c r="G386" s="253">
        <v>1243</v>
      </c>
      <c r="H386" s="253">
        <v>1192</v>
      </c>
      <c r="I386" s="253">
        <v>2435</v>
      </c>
      <c r="J386" s="253"/>
      <c r="K386" s="253">
        <v>1319</v>
      </c>
      <c r="L386" s="253">
        <v>1265</v>
      </c>
      <c r="M386" s="253">
        <v>2584</v>
      </c>
      <c r="N386" s="253"/>
      <c r="O386" s="253">
        <v>1323</v>
      </c>
      <c r="P386" s="253">
        <v>1270</v>
      </c>
      <c r="Q386" s="253">
        <v>2593</v>
      </c>
      <c r="R386" s="253"/>
      <c r="S386" s="253">
        <v>1348</v>
      </c>
      <c r="T386" s="253">
        <v>1293</v>
      </c>
      <c r="U386" s="253">
        <v>2641</v>
      </c>
      <c r="V386" s="253"/>
      <c r="W386" s="253">
        <v>1382</v>
      </c>
      <c r="X386" s="253">
        <v>1327</v>
      </c>
      <c r="Y386" s="253">
        <v>2709</v>
      </c>
      <c r="Z386" s="253"/>
      <c r="AA386" s="253">
        <v>1315</v>
      </c>
      <c r="AB386" s="253">
        <v>1262</v>
      </c>
      <c r="AC386" s="253">
        <v>2577</v>
      </c>
    </row>
    <row r="387" spans="1:29" x14ac:dyDescent="0.25">
      <c r="A387" s="254" t="s">
        <v>1809</v>
      </c>
      <c r="B387" s="252" t="s">
        <v>5980</v>
      </c>
      <c r="C387" s="253">
        <v>1698</v>
      </c>
      <c r="D387" s="253">
        <v>1669</v>
      </c>
      <c r="E387" s="253">
        <v>3367</v>
      </c>
      <c r="F387" s="253"/>
      <c r="G387" s="253">
        <v>1800</v>
      </c>
      <c r="H387" s="253">
        <v>1724</v>
      </c>
      <c r="I387" s="253">
        <v>3524</v>
      </c>
      <c r="J387" s="253"/>
      <c r="K387" s="253">
        <v>1358</v>
      </c>
      <c r="L387" s="253">
        <v>1321</v>
      </c>
      <c r="M387" s="253">
        <v>2679</v>
      </c>
      <c r="N387" s="253"/>
      <c r="O387" s="253">
        <v>1437</v>
      </c>
      <c r="P387" s="253">
        <v>1398</v>
      </c>
      <c r="Q387" s="253">
        <v>2835</v>
      </c>
      <c r="R387" s="253"/>
      <c r="S387" s="253">
        <v>1439</v>
      </c>
      <c r="T387" s="253">
        <v>1398</v>
      </c>
      <c r="U387" s="253">
        <v>2837</v>
      </c>
      <c r="V387" s="253"/>
      <c r="W387" s="253">
        <v>1459</v>
      </c>
      <c r="X387" s="253">
        <v>1416</v>
      </c>
      <c r="Y387" s="253">
        <v>2875</v>
      </c>
      <c r="Z387" s="253"/>
      <c r="AA387" s="253">
        <v>1489</v>
      </c>
      <c r="AB387" s="253">
        <v>1442</v>
      </c>
      <c r="AC387" s="253">
        <v>2931</v>
      </c>
    </row>
    <row r="388" spans="1:29" x14ac:dyDescent="0.25">
      <c r="A388" s="254" t="s">
        <v>1809</v>
      </c>
      <c r="B388" s="252" t="s">
        <v>5981</v>
      </c>
      <c r="C388" s="253">
        <v>1886</v>
      </c>
      <c r="D388" s="253">
        <v>1664</v>
      </c>
      <c r="E388" s="253">
        <v>3550</v>
      </c>
      <c r="F388" s="253"/>
      <c r="G388" s="253">
        <v>1843</v>
      </c>
      <c r="H388" s="253">
        <v>1848</v>
      </c>
      <c r="I388" s="253">
        <v>3691</v>
      </c>
      <c r="J388" s="253"/>
      <c r="K388" s="253">
        <v>1949</v>
      </c>
      <c r="L388" s="253">
        <v>1903</v>
      </c>
      <c r="M388" s="253">
        <v>3852</v>
      </c>
      <c r="N388" s="253"/>
      <c r="O388" s="253">
        <v>1472</v>
      </c>
      <c r="P388" s="253">
        <v>1457</v>
      </c>
      <c r="Q388" s="253">
        <v>2929</v>
      </c>
      <c r="R388" s="253"/>
      <c r="S388" s="253">
        <v>1553</v>
      </c>
      <c r="T388" s="253">
        <v>1536</v>
      </c>
      <c r="U388" s="253">
        <v>3089</v>
      </c>
      <c r="V388" s="253"/>
      <c r="W388" s="253">
        <v>1548</v>
      </c>
      <c r="X388" s="253">
        <v>1528</v>
      </c>
      <c r="Y388" s="253">
        <v>3076</v>
      </c>
      <c r="Z388" s="253"/>
      <c r="AA388" s="253">
        <v>1561</v>
      </c>
      <c r="AB388" s="253">
        <v>1537</v>
      </c>
      <c r="AC388" s="253">
        <v>3098</v>
      </c>
    </row>
    <row r="389" spans="1:29" x14ac:dyDescent="0.25">
      <c r="A389" s="254" t="s">
        <v>1809</v>
      </c>
      <c r="B389" s="252" t="s">
        <v>5982</v>
      </c>
      <c r="C389" s="253">
        <v>2869</v>
      </c>
      <c r="D389" s="253">
        <v>3459</v>
      </c>
      <c r="E389" s="253">
        <v>6328</v>
      </c>
      <c r="F389" s="253"/>
      <c r="G389" s="253">
        <v>3154</v>
      </c>
      <c r="H389" s="253">
        <v>3604</v>
      </c>
      <c r="I389" s="253">
        <v>6758</v>
      </c>
      <c r="J389" s="253"/>
      <c r="K389" s="253">
        <v>3107</v>
      </c>
      <c r="L389" s="253">
        <v>3804</v>
      </c>
      <c r="M389" s="253">
        <v>6911</v>
      </c>
      <c r="N389" s="253"/>
      <c r="O389" s="253">
        <v>3219</v>
      </c>
      <c r="P389" s="253">
        <v>3862</v>
      </c>
      <c r="Q389" s="253">
        <v>7081</v>
      </c>
      <c r="R389" s="253"/>
      <c r="S389" s="253">
        <v>2709</v>
      </c>
      <c r="T389" s="253">
        <v>3382</v>
      </c>
      <c r="U389" s="253">
        <v>6091</v>
      </c>
      <c r="V389" s="253"/>
      <c r="W389" s="253">
        <v>2794</v>
      </c>
      <c r="X389" s="253">
        <v>3463</v>
      </c>
      <c r="Y389" s="253">
        <v>6257</v>
      </c>
      <c r="Z389" s="253"/>
      <c r="AA389" s="253">
        <v>2785</v>
      </c>
      <c r="AB389" s="253">
        <v>3451</v>
      </c>
      <c r="AC389" s="253">
        <v>6236</v>
      </c>
    </row>
    <row r="390" spans="1:29" x14ac:dyDescent="0.25">
      <c r="A390" s="254" t="s">
        <v>1809</v>
      </c>
      <c r="B390" s="252" t="s">
        <v>5983</v>
      </c>
      <c r="C390" s="253">
        <v>3390</v>
      </c>
      <c r="D390" s="253">
        <v>3916</v>
      </c>
      <c r="E390" s="253">
        <v>7306</v>
      </c>
      <c r="F390" s="253"/>
      <c r="G390" s="253">
        <v>3054</v>
      </c>
      <c r="H390" s="253">
        <v>3309</v>
      </c>
      <c r="I390" s="253">
        <v>6363</v>
      </c>
      <c r="J390" s="253"/>
      <c r="K390" s="253">
        <v>3362</v>
      </c>
      <c r="L390" s="253">
        <v>3470</v>
      </c>
      <c r="M390" s="253">
        <v>6832</v>
      </c>
      <c r="N390" s="253"/>
      <c r="O390" s="253">
        <v>3312</v>
      </c>
      <c r="P390" s="253">
        <v>3684</v>
      </c>
      <c r="Q390" s="253">
        <v>6996</v>
      </c>
      <c r="R390" s="253"/>
      <c r="S390" s="253">
        <v>3429</v>
      </c>
      <c r="T390" s="253">
        <v>3743</v>
      </c>
      <c r="U390" s="253">
        <v>7172</v>
      </c>
      <c r="V390" s="253"/>
      <c r="W390" s="253">
        <v>2886</v>
      </c>
      <c r="X390" s="253">
        <v>3227</v>
      </c>
      <c r="Y390" s="253">
        <v>6113</v>
      </c>
      <c r="Z390" s="253"/>
      <c r="AA390" s="253">
        <v>2971</v>
      </c>
      <c r="AB390" s="253">
        <v>3308</v>
      </c>
      <c r="AC390" s="253">
        <v>6279</v>
      </c>
    </row>
    <row r="391" spans="1:29" x14ac:dyDescent="0.25">
      <c r="A391" s="254" t="s">
        <v>1809</v>
      </c>
      <c r="B391" s="252" t="s">
        <v>5984</v>
      </c>
      <c r="C391" s="253">
        <v>1677</v>
      </c>
      <c r="D391" s="253">
        <v>1632</v>
      </c>
      <c r="E391" s="253">
        <v>3309</v>
      </c>
      <c r="F391" s="253"/>
      <c r="G391" s="253">
        <v>2306</v>
      </c>
      <c r="H391" s="253">
        <v>2481</v>
      </c>
      <c r="I391" s="253">
        <v>4787</v>
      </c>
      <c r="J391" s="253"/>
      <c r="K391" s="253">
        <v>1969</v>
      </c>
      <c r="L391" s="253">
        <v>1867</v>
      </c>
      <c r="M391" s="253">
        <v>3836</v>
      </c>
      <c r="N391" s="253"/>
      <c r="O391" s="253">
        <v>2284</v>
      </c>
      <c r="P391" s="253">
        <v>2035</v>
      </c>
      <c r="Q391" s="253">
        <v>4319</v>
      </c>
      <c r="R391" s="253"/>
      <c r="S391" s="253">
        <v>2239</v>
      </c>
      <c r="T391" s="253">
        <v>2256</v>
      </c>
      <c r="U391" s="253">
        <v>4495</v>
      </c>
      <c r="V391" s="253"/>
      <c r="W391" s="253">
        <v>2360</v>
      </c>
      <c r="X391" s="253">
        <v>2318</v>
      </c>
      <c r="Y391" s="253">
        <v>4678</v>
      </c>
      <c r="Z391" s="253"/>
      <c r="AA391" s="253">
        <v>1812</v>
      </c>
      <c r="AB391" s="253">
        <v>1795</v>
      </c>
      <c r="AC391" s="253">
        <v>3607</v>
      </c>
    </row>
    <row r="392" spans="1:29" x14ac:dyDescent="0.25">
      <c r="A392" s="254" t="s">
        <v>1809</v>
      </c>
      <c r="B392" s="252" t="s">
        <v>5985</v>
      </c>
      <c r="C392" s="253">
        <v>1672</v>
      </c>
      <c r="D392" s="253">
        <v>1565</v>
      </c>
      <c r="E392" s="253">
        <v>3237</v>
      </c>
      <c r="F392" s="253"/>
      <c r="G392" s="253">
        <v>1575</v>
      </c>
      <c r="H392" s="253">
        <v>1570</v>
      </c>
      <c r="I392" s="253">
        <v>3145</v>
      </c>
      <c r="J392" s="253"/>
      <c r="K392" s="253">
        <v>2183</v>
      </c>
      <c r="L392" s="253">
        <v>2393</v>
      </c>
      <c r="M392" s="253">
        <v>4576</v>
      </c>
      <c r="N392" s="253"/>
      <c r="O392" s="253">
        <v>1858</v>
      </c>
      <c r="P392" s="253">
        <v>1800</v>
      </c>
      <c r="Q392" s="253">
        <v>3658</v>
      </c>
      <c r="R392" s="253"/>
      <c r="S392" s="253">
        <v>2162</v>
      </c>
      <c r="T392" s="253">
        <v>1963</v>
      </c>
      <c r="U392" s="253">
        <v>4125</v>
      </c>
      <c r="V392" s="253"/>
      <c r="W392" s="253">
        <v>2117</v>
      </c>
      <c r="X392" s="253">
        <v>2176</v>
      </c>
      <c r="Y392" s="253">
        <v>4293</v>
      </c>
      <c r="Z392" s="253"/>
      <c r="AA392" s="253">
        <v>2232</v>
      </c>
      <c r="AB392" s="253">
        <v>2234</v>
      </c>
      <c r="AC392" s="253">
        <v>4466</v>
      </c>
    </row>
    <row r="393" spans="1:29" x14ac:dyDescent="0.25">
      <c r="A393" s="254" t="s">
        <v>1809</v>
      </c>
      <c r="B393" s="252" t="s">
        <v>5986</v>
      </c>
      <c r="C393" s="253">
        <v>1879</v>
      </c>
      <c r="D393" s="253">
        <v>1871</v>
      </c>
      <c r="E393" s="253">
        <v>3750</v>
      </c>
      <c r="F393" s="253"/>
      <c r="G393" s="253">
        <v>1718</v>
      </c>
      <c r="H393" s="253">
        <v>1620</v>
      </c>
      <c r="I393" s="253">
        <v>3338</v>
      </c>
      <c r="J393" s="253"/>
      <c r="K393" s="253">
        <v>1621</v>
      </c>
      <c r="L393" s="253">
        <v>1626</v>
      </c>
      <c r="M393" s="253">
        <v>3247</v>
      </c>
      <c r="N393" s="253"/>
      <c r="O393" s="253">
        <v>2242</v>
      </c>
      <c r="P393" s="253">
        <v>2472</v>
      </c>
      <c r="Q393" s="253">
        <v>4714</v>
      </c>
      <c r="R393" s="253"/>
      <c r="S393" s="253">
        <v>1909</v>
      </c>
      <c r="T393" s="253">
        <v>1861</v>
      </c>
      <c r="U393" s="253">
        <v>3770</v>
      </c>
      <c r="V393" s="253"/>
      <c r="W393" s="253">
        <v>2217</v>
      </c>
      <c r="X393" s="253">
        <v>2025</v>
      </c>
      <c r="Y393" s="253">
        <v>4242</v>
      </c>
      <c r="Z393" s="253"/>
      <c r="AA393" s="253">
        <v>2170</v>
      </c>
      <c r="AB393" s="253">
        <v>2239</v>
      </c>
      <c r="AC393" s="253">
        <v>4409</v>
      </c>
    </row>
    <row r="394" spans="1:29" x14ac:dyDescent="0.25">
      <c r="A394" s="254" t="s">
        <v>1809</v>
      </c>
      <c r="B394" s="252" t="s">
        <v>5987</v>
      </c>
      <c r="C394" s="253">
        <v>2125</v>
      </c>
      <c r="D394" s="253">
        <v>2030</v>
      </c>
      <c r="E394" s="253">
        <v>4155</v>
      </c>
      <c r="F394" s="253"/>
      <c r="G394" s="253">
        <v>1850</v>
      </c>
      <c r="H394" s="253">
        <v>1842</v>
      </c>
      <c r="I394" s="253">
        <v>3692</v>
      </c>
      <c r="J394" s="253"/>
      <c r="K394" s="253">
        <v>1694</v>
      </c>
      <c r="L394" s="253">
        <v>1597</v>
      </c>
      <c r="M394" s="253">
        <v>3291</v>
      </c>
      <c r="N394" s="253"/>
      <c r="O394" s="253">
        <v>1600</v>
      </c>
      <c r="P394" s="253">
        <v>1604</v>
      </c>
      <c r="Q394" s="253">
        <v>3204</v>
      </c>
      <c r="R394" s="253"/>
      <c r="S394" s="253">
        <v>2211</v>
      </c>
      <c r="T394" s="253">
        <v>2435</v>
      </c>
      <c r="U394" s="253">
        <v>4646</v>
      </c>
      <c r="V394" s="253"/>
      <c r="W394" s="253">
        <v>1881</v>
      </c>
      <c r="X394" s="253">
        <v>1833</v>
      </c>
      <c r="Y394" s="253">
        <v>3714</v>
      </c>
      <c r="Z394" s="253"/>
      <c r="AA394" s="253">
        <v>2184</v>
      </c>
      <c r="AB394" s="253">
        <v>1994</v>
      </c>
      <c r="AC394" s="253">
        <v>4178</v>
      </c>
    </row>
    <row r="395" spans="1:29" x14ac:dyDescent="0.25">
      <c r="A395" s="254" t="s">
        <v>1809</v>
      </c>
      <c r="B395" s="252" t="s">
        <v>5988</v>
      </c>
      <c r="C395" s="253">
        <v>2220</v>
      </c>
      <c r="D395" s="253">
        <v>2374</v>
      </c>
      <c r="E395" s="253">
        <v>4594</v>
      </c>
      <c r="F395" s="253"/>
      <c r="G395" s="253">
        <v>2074</v>
      </c>
      <c r="H395" s="253">
        <v>1994</v>
      </c>
      <c r="I395" s="253">
        <v>4068</v>
      </c>
      <c r="J395" s="253"/>
      <c r="K395" s="253">
        <v>1808</v>
      </c>
      <c r="L395" s="253">
        <v>1811</v>
      </c>
      <c r="M395" s="253">
        <v>3619</v>
      </c>
      <c r="N395" s="253"/>
      <c r="O395" s="253">
        <v>1658</v>
      </c>
      <c r="P395" s="253">
        <v>1573</v>
      </c>
      <c r="Q395" s="253">
        <v>3231</v>
      </c>
      <c r="R395" s="253"/>
      <c r="S395" s="253">
        <v>1569</v>
      </c>
      <c r="T395" s="253">
        <v>1580</v>
      </c>
      <c r="U395" s="253">
        <v>3149</v>
      </c>
      <c r="V395" s="253"/>
      <c r="W395" s="253">
        <v>2167</v>
      </c>
      <c r="X395" s="253">
        <v>2396</v>
      </c>
      <c r="Y395" s="253">
        <v>4563</v>
      </c>
      <c r="Z395" s="253"/>
      <c r="AA395" s="253">
        <v>1842</v>
      </c>
      <c r="AB395" s="253">
        <v>1805</v>
      </c>
      <c r="AC395" s="253">
        <v>3647</v>
      </c>
    </row>
    <row r="396" spans="1:29" x14ac:dyDescent="0.25">
      <c r="A396" s="254" t="s">
        <v>1809</v>
      </c>
      <c r="B396" s="252" t="s">
        <v>5989</v>
      </c>
      <c r="C396" s="253">
        <v>2375</v>
      </c>
      <c r="D396" s="253">
        <v>2557</v>
      </c>
      <c r="E396" s="253">
        <v>4932</v>
      </c>
      <c r="F396" s="253"/>
      <c r="G396" s="253">
        <v>2159</v>
      </c>
      <c r="H396" s="253">
        <v>2335</v>
      </c>
      <c r="I396" s="253">
        <v>4494</v>
      </c>
      <c r="J396" s="253"/>
      <c r="K396" s="253">
        <v>2021</v>
      </c>
      <c r="L396" s="253">
        <v>1964</v>
      </c>
      <c r="M396" s="253">
        <v>3985</v>
      </c>
      <c r="N396" s="253"/>
      <c r="O396" s="253">
        <v>1765</v>
      </c>
      <c r="P396" s="253">
        <v>1785</v>
      </c>
      <c r="Q396" s="253">
        <v>3550</v>
      </c>
      <c r="R396" s="253"/>
      <c r="S396" s="253">
        <v>1621</v>
      </c>
      <c r="T396" s="253">
        <v>1552</v>
      </c>
      <c r="U396" s="253">
        <v>3173</v>
      </c>
      <c r="V396" s="253"/>
      <c r="W396" s="253">
        <v>1536</v>
      </c>
      <c r="X396" s="253">
        <v>1561</v>
      </c>
      <c r="Y396" s="253">
        <v>3097</v>
      </c>
      <c r="Z396" s="253"/>
      <c r="AA396" s="253">
        <v>2122</v>
      </c>
      <c r="AB396" s="253">
        <v>2366</v>
      </c>
      <c r="AC396" s="253">
        <v>4488</v>
      </c>
    </row>
    <row r="397" spans="1:29" x14ac:dyDescent="0.25">
      <c r="A397" s="254" t="s">
        <v>1809</v>
      </c>
      <c r="B397" s="252" t="s">
        <v>5990</v>
      </c>
      <c r="C397" s="253">
        <v>2257</v>
      </c>
      <c r="D397" s="253">
        <v>2368</v>
      </c>
      <c r="E397" s="253">
        <v>4625</v>
      </c>
      <c r="F397" s="253"/>
      <c r="G397" s="253">
        <v>2267</v>
      </c>
      <c r="H397" s="253">
        <v>2470</v>
      </c>
      <c r="I397" s="253">
        <v>4737</v>
      </c>
      <c r="J397" s="253"/>
      <c r="K397" s="253">
        <v>2066</v>
      </c>
      <c r="L397" s="253">
        <v>2259</v>
      </c>
      <c r="M397" s="253">
        <v>4325</v>
      </c>
      <c r="N397" s="253"/>
      <c r="O397" s="253">
        <v>1937</v>
      </c>
      <c r="P397" s="253">
        <v>1902</v>
      </c>
      <c r="Q397" s="253">
        <v>3839</v>
      </c>
      <c r="R397" s="253"/>
      <c r="S397" s="253">
        <v>1694</v>
      </c>
      <c r="T397" s="253">
        <v>1731</v>
      </c>
      <c r="U397" s="253">
        <v>3425</v>
      </c>
      <c r="V397" s="253"/>
      <c r="W397" s="253">
        <v>1557</v>
      </c>
      <c r="X397" s="253">
        <v>1506</v>
      </c>
      <c r="Y397" s="253">
        <v>3063</v>
      </c>
      <c r="Z397" s="253"/>
      <c r="AA397" s="253">
        <v>1476</v>
      </c>
      <c r="AB397" s="253">
        <v>1514</v>
      </c>
      <c r="AC397" s="253">
        <v>2990</v>
      </c>
    </row>
    <row r="398" spans="1:29" x14ac:dyDescent="0.25">
      <c r="A398" s="254" t="s">
        <v>1809</v>
      </c>
      <c r="B398" s="252" t="s">
        <v>5991</v>
      </c>
      <c r="C398" s="253">
        <v>1997</v>
      </c>
      <c r="D398" s="253">
        <v>2103</v>
      </c>
      <c r="E398" s="253">
        <v>4100</v>
      </c>
      <c r="F398" s="253"/>
      <c r="G398" s="253">
        <v>2094</v>
      </c>
      <c r="H398" s="253">
        <v>2242</v>
      </c>
      <c r="I398" s="253">
        <v>4336</v>
      </c>
      <c r="J398" s="253"/>
      <c r="K398" s="253">
        <v>2110</v>
      </c>
      <c r="L398" s="253">
        <v>2342</v>
      </c>
      <c r="M398" s="253">
        <v>4452</v>
      </c>
      <c r="N398" s="253"/>
      <c r="O398" s="253">
        <v>1926</v>
      </c>
      <c r="P398" s="253">
        <v>2145</v>
      </c>
      <c r="Q398" s="253">
        <v>4071</v>
      </c>
      <c r="R398" s="253"/>
      <c r="S398" s="253">
        <v>1809</v>
      </c>
      <c r="T398" s="253">
        <v>1808</v>
      </c>
      <c r="U398" s="253">
        <v>3617</v>
      </c>
      <c r="V398" s="253"/>
      <c r="W398" s="253">
        <v>1584</v>
      </c>
      <c r="X398" s="253">
        <v>1644</v>
      </c>
      <c r="Y398" s="253">
        <v>3228</v>
      </c>
      <c r="Z398" s="253"/>
      <c r="AA398" s="253">
        <v>1457</v>
      </c>
      <c r="AB398" s="253">
        <v>1430</v>
      </c>
      <c r="AC398" s="253">
        <v>2887</v>
      </c>
    </row>
    <row r="399" spans="1:29" x14ac:dyDescent="0.25">
      <c r="A399" s="254" t="s">
        <v>1809</v>
      </c>
      <c r="B399" s="252" t="s">
        <v>5992</v>
      </c>
      <c r="C399" s="253">
        <v>1448</v>
      </c>
      <c r="D399" s="253">
        <v>1639</v>
      </c>
      <c r="E399" s="253">
        <v>3087</v>
      </c>
      <c r="F399" s="253"/>
      <c r="G399" s="253">
        <v>1847</v>
      </c>
      <c r="H399" s="253">
        <v>1998</v>
      </c>
      <c r="I399" s="253">
        <v>3845</v>
      </c>
      <c r="J399" s="253"/>
      <c r="K399" s="253">
        <v>1947</v>
      </c>
      <c r="L399" s="253">
        <v>2138</v>
      </c>
      <c r="M399" s="253">
        <v>4085</v>
      </c>
      <c r="N399" s="253"/>
      <c r="O399" s="253">
        <v>1970</v>
      </c>
      <c r="P399" s="253">
        <v>2240</v>
      </c>
      <c r="Q399" s="253">
        <v>4210</v>
      </c>
      <c r="R399" s="253"/>
      <c r="S399" s="253">
        <v>1804</v>
      </c>
      <c r="T399" s="253">
        <v>2057</v>
      </c>
      <c r="U399" s="253">
        <v>3861</v>
      </c>
      <c r="V399" s="253"/>
      <c r="W399" s="253">
        <v>1700</v>
      </c>
      <c r="X399" s="253">
        <v>1738</v>
      </c>
      <c r="Y399" s="253">
        <v>3438</v>
      </c>
      <c r="Z399" s="253"/>
      <c r="AA399" s="253">
        <v>1492</v>
      </c>
      <c r="AB399" s="253">
        <v>1584</v>
      </c>
      <c r="AC399" s="253">
        <v>3076</v>
      </c>
    </row>
    <row r="400" spans="1:29" x14ac:dyDescent="0.25">
      <c r="A400" s="254" t="s">
        <v>1809</v>
      </c>
      <c r="B400" s="252" t="s">
        <v>5993</v>
      </c>
      <c r="C400" s="253">
        <v>1096</v>
      </c>
      <c r="D400" s="253">
        <v>1339</v>
      </c>
      <c r="E400" s="253">
        <v>2435</v>
      </c>
      <c r="F400" s="253"/>
      <c r="G400" s="253">
        <v>1280</v>
      </c>
      <c r="H400" s="253">
        <v>1511</v>
      </c>
      <c r="I400" s="253">
        <v>2791</v>
      </c>
      <c r="J400" s="253"/>
      <c r="K400" s="253">
        <v>1641</v>
      </c>
      <c r="L400" s="253">
        <v>1850</v>
      </c>
      <c r="M400" s="253">
        <v>3491</v>
      </c>
      <c r="N400" s="253"/>
      <c r="O400" s="253">
        <v>1738</v>
      </c>
      <c r="P400" s="253">
        <v>1987</v>
      </c>
      <c r="Q400" s="253">
        <v>3725</v>
      </c>
      <c r="R400" s="253"/>
      <c r="S400" s="253">
        <v>1767</v>
      </c>
      <c r="T400" s="253">
        <v>2090</v>
      </c>
      <c r="U400" s="253">
        <v>3857</v>
      </c>
      <c r="V400" s="253"/>
      <c r="W400" s="253">
        <v>1625</v>
      </c>
      <c r="X400" s="253">
        <v>1925</v>
      </c>
      <c r="Y400" s="253">
        <v>3550</v>
      </c>
      <c r="Z400" s="253"/>
      <c r="AA400" s="253">
        <v>1536</v>
      </c>
      <c r="AB400" s="253">
        <v>1630</v>
      </c>
      <c r="AC400" s="253">
        <v>3166</v>
      </c>
    </row>
    <row r="401" spans="1:29" x14ac:dyDescent="0.25">
      <c r="A401" s="254" t="s">
        <v>1809</v>
      </c>
      <c r="B401" s="252" t="s">
        <v>5994</v>
      </c>
      <c r="C401" s="253">
        <v>857</v>
      </c>
      <c r="D401" s="253">
        <v>1177</v>
      </c>
      <c r="E401" s="253">
        <v>2034</v>
      </c>
      <c r="F401" s="253"/>
      <c r="G401" s="253">
        <v>906</v>
      </c>
      <c r="H401" s="253">
        <v>1186</v>
      </c>
      <c r="I401" s="253">
        <v>2092</v>
      </c>
      <c r="J401" s="253"/>
      <c r="K401" s="253">
        <v>1065</v>
      </c>
      <c r="L401" s="253">
        <v>1346</v>
      </c>
      <c r="M401" s="253">
        <v>2411</v>
      </c>
      <c r="N401" s="253"/>
      <c r="O401" s="253">
        <v>1376</v>
      </c>
      <c r="P401" s="253">
        <v>1656</v>
      </c>
      <c r="Q401" s="253">
        <v>3032</v>
      </c>
      <c r="R401" s="253"/>
      <c r="S401" s="253">
        <v>1467</v>
      </c>
      <c r="T401" s="253">
        <v>1788</v>
      </c>
      <c r="U401" s="253">
        <v>3255</v>
      </c>
      <c r="V401" s="253"/>
      <c r="W401" s="253">
        <v>1500</v>
      </c>
      <c r="X401" s="253">
        <v>1890</v>
      </c>
      <c r="Y401" s="253">
        <v>3390</v>
      </c>
      <c r="Z401" s="253"/>
      <c r="AA401" s="253">
        <v>1386</v>
      </c>
      <c r="AB401" s="253">
        <v>1749</v>
      </c>
      <c r="AC401" s="253">
        <v>3135</v>
      </c>
    </row>
    <row r="402" spans="1:29" x14ac:dyDescent="0.25">
      <c r="A402" s="254" t="s">
        <v>1809</v>
      </c>
      <c r="B402" s="252" t="s">
        <v>5995</v>
      </c>
      <c r="C402" s="253">
        <v>668</v>
      </c>
      <c r="D402" s="253">
        <v>955</v>
      </c>
      <c r="E402" s="253">
        <v>1623</v>
      </c>
      <c r="F402" s="253"/>
      <c r="G402" s="253">
        <v>637</v>
      </c>
      <c r="H402" s="253">
        <v>965</v>
      </c>
      <c r="I402" s="253">
        <v>1602</v>
      </c>
      <c r="J402" s="253"/>
      <c r="K402" s="253">
        <v>681</v>
      </c>
      <c r="L402" s="253">
        <v>980</v>
      </c>
      <c r="M402" s="253">
        <v>1661</v>
      </c>
      <c r="N402" s="253"/>
      <c r="O402" s="253">
        <v>809</v>
      </c>
      <c r="P402" s="253">
        <v>1122</v>
      </c>
      <c r="Q402" s="253">
        <v>1931</v>
      </c>
      <c r="R402" s="253"/>
      <c r="S402" s="253">
        <v>1055</v>
      </c>
      <c r="T402" s="253">
        <v>1390</v>
      </c>
      <c r="U402" s="253">
        <v>2445</v>
      </c>
      <c r="V402" s="253"/>
      <c r="W402" s="253">
        <v>1132</v>
      </c>
      <c r="X402" s="253">
        <v>1510</v>
      </c>
      <c r="Y402" s="253">
        <v>2642</v>
      </c>
      <c r="Z402" s="253"/>
      <c r="AA402" s="253">
        <v>1167</v>
      </c>
      <c r="AB402" s="253">
        <v>1607</v>
      </c>
      <c r="AC402" s="253">
        <v>2774</v>
      </c>
    </row>
    <row r="403" spans="1:29" x14ac:dyDescent="0.25">
      <c r="A403" s="254" t="s">
        <v>1809</v>
      </c>
      <c r="B403" s="252" t="s">
        <v>5996</v>
      </c>
      <c r="C403" s="253">
        <v>507</v>
      </c>
      <c r="D403" s="253">
        <v>1167</v>
      </c>
      <c r="E403" s="253">
        <v>1674</v>
      </c>
      <c r="F403" s="253"/>
      <c r="G403" s="253">
        <v>605</v>
      </c>
      <c r="H403" s="253">
        <v>1220</v>
      </c>
      <c r="I403" s="253">
        <v>1825</v>
      </c>
      <c r="J403" s="253"/>
      <c r="K403" s="253">
        <v>649</v>
      </c>
      <c r="L403" s="253">
        <v>1273</v>
      </c>
      <c r="M403" s="253">
        <v>1922</v>
      </c>
      <c r="N403" s="253"/>
      <c r="O403" s="253">
        <v>704</v>
      </c>
      <c r="P403" s="253">
        <v>1329</v>
      </c>
      <c r="Q403" s="253">
        <v>2033</v>
      </c>
      <c r="R403" s="253"/>
      <c r="S403" s="253">
        <v>811</v>
      </c>
      <c r="T403" s="253">
        <v>1463</v>
      </c>
      <c r="U403" s="253">
        <v>2274</v>
      </c>
      <c r="V403" s="253"/>
      <c r="W403" s="253">
        <v>1011</v>
      </c>
      <c r="X403" s="253">
        <v>1722</v>
      </c>
      <c r="Y403" s="253">
        <v>2733</v>
      </c>
      <c r="Z403" s="253"/>
      <c r="AA403" s="253">
        <v>1175</v>
      </c>
      <c r="AB403" s="253">
        <v>1972</v>
      </c>
      <c r="AC403" s="253">
        <v>3147</v>
      </c>
    </row>
    <row r="404" spans="1:29" x14ac:dyDescent="0.25">
      <c r="A404" s="254" t="s">
        <v>1809</v>
      </c>
      <c r="B404" t="s">
        <v>5978</v>
      </c>
      <c r="C404" s="253">
        <v>32271</v>
      </c>
      <c r="D404" s="253">
        <v>35040</v>
      </c>
      <c r="E404" s="253">
        <v>67311</v>
      </c>
      <c r="F404" s="253"/>
      <c r="G404" s="253">
        <v>32412</v>
      </c>
      <c r="H404" s="253">
        <v>35111</v>
      </c>
      <c r="I404" s="253">
        <v>67523</v>
      </c>
      <c r="J404" s="253"/>
      <c r="K404" s="253">
        <v>32550</v>
      </c>
      <c r="L404" s="253">
        <v>35209</v>
      </c>
      <c r="M404" s="253">
        <v>67759</v>
      </c>
      <c r="N404" s="253"/>
      <c r="O404" s="253">
        <v>32630</v>
      </c>
      <c r="P404" s="253">
        <v>35321</v>
      </c>
      <c r="Q404" s="253">
        <v>67951</v>
      </c>
      <c r="R404" s="253"/>
      <c r="S404" s="253">
        <v>32596</v>
      </c>
      <c r="T404" s="253">
        <v>35326</v>
      </c>
      <c r="U404" s="253">
        <v>67922</v>
      </c>
      <c r="V404" s="253"/>
      <c r="W404" s="253">
        <v>32456</v>
      </c>
      <c r="X404" s="253">
        <v>35205</v>
      </c>
      <c r="Y404" s="253">
        <v>67661</v>
      </c>
      <c r="Z404" s="253"/>
      <c r="AA404" s="253">
        <v>32172</v>
      </c>
      <c r="AB404" s="253">
        <v>34919</v>
      </c>
      <c r="AC404" s="253">
        <v>67091</v>
      </c>
    </row>
    <row r="405" spans="1:29" x14ac:dyDescent="0.25">
      <c r="A405" s="254"/>
      <c r="C405" s="253"/>
      <c r="D405" s="253"/>
      <c r="E405" s="253"/>
      <c r="F405" s="253"/>
      <c r="G405" s="253"/>
      <c r="H405" s="253"/>
      <c r="I405" s="253"/>
      <c r="J405" s="253"/>
      <c r="K405" s="253"/>
      <c r="L405" s="253"/>
      <c r="M405" s="253"/>
      <c r="N405" s="253"/>
      <c r="O405" s="253"/>
      <c r="P405" s="253"/>
      <c r="Q405" s="253"/>
      <c r="R405" s="253"/>
      <c r="S405" s="253"/>
      <c r="T405" s="253"/>
      <c r="U405" s="253"/>
      <c r="V405" s="253"/>
      <c r="W405" s="253"/>
      <c r="X405" s="253"/>
      <c r="Y405" s="253"/>
      <c r="Z405" s="253"/>
      <c r="AA405" s="253"/>
      <c r="AB405" s="253"/>
      <c r="AC405" s="253"/>
    </row>
    <row r="406" spans="1:29" x14ac:dyDescent="0.25">
      <c r="A406" s="254" t="s">
        <v>1871</v>
      </c>
      <c r="B406" s="252" t="s">
        <v>5979</v>
      </c>
      <c r="C406" s="253">
        <v>2637</v>
      </c>
      <c r="D406" s="253">
        <v>2412</v>
      </c>
      <c r="E406" s="253">
        <v>5049</v>
      </c>
      <c r="F406" s="253"/>
      <c r="G406" s="253">
        <v>2298</v>
      </c>
      <c r="H406" s="253">
        <v>2291</v>
      </c>
      <c r="I406" s="253">
        <v>4589</v>
      </c>
      <c r="J406" s="253"/>
      <c r="K406" s="253">
        <v>2495</v>
      </c>
      <c r="L406" s="253">
        <v>2490</v>
      </c>
      <c r="M406" s="253">
        <v>4985</v>
      </c>
      <c r="N406" s="253"/>
      <c r="O406" s="253">
        <v>2653</v>
      </c>
      <c r="P406" s="253">
        <v>2651</v>
      </c>
      <c r="Q406" s="253">
        <v>5304</v>
      </c>
      <c r="R406" s="253"/>
      <c r="S406" s="253">
        <v>2702</v>
      </c>
      <c r="T406" s="253">
        <v>2706</v>
      </c>
      <c r="U406" s="253">
        <v>5408</v>
      </c>
      <c r="V406" s="253"/>
      <c r="W406" s="253">
        <v>2657</v>
      </c>
      <c r="X406" s="253">
        <v>2667</v>
      </c>
      <c r="Y406" s="253">
        <v>5324</v>
      </c>
      <c r="Z406" s="253"/>
      <c r="AA406" s="253">
        <v>2618</v>
      </c>
      <c r="AB406" s="253">
        <v>2634</v>
      </c>
      <c r="AC406" s="253">
        <v>5252</v>
      </c>
    </row>
    <row r="407" spans="1:29" x14ac:dyDescent="0.25">
      <c r="A407" s="254" t="s">
        <v>1871</v>
      </c>
      <c r="B407" s="252" t="s">
        <v>5980</v>
      </c>
      <c r="C407" s="253">
        <v>2726</v>
      </c>
      <c r="D407" s="253">
        <v>2577</v>
      </c>
      <c r="E407" s="253">
        <v>5303</v>
      </c>
      <c r="F407" s="253"/>
      <c r="G407" s="253">
        <v>2585</v>
      </c>
      <c r="H407" s="253">
        <v>2458</v>
      </c>
      <c r="I407" s="253">
        <v>5043</v>
      </c>
      <c r="J407" s="253"/>
      <c r="K407" s="253">
        <v>2260</v>
      </c>
      <c r="L407" s="253">
        <v>2339</v>
      </c>
      <c r="M407" s="253">
        <v>4599</v>
      </c>
      <c r="N407" s="253"/>
      <c r="O407" s="253">
        <v>2457</v>
      </c>
      <c r="P407" s="253">
        <v>2544</v>
      </c>
      <c r="Q407" s="253">
        <v>5001</v>
      </c>
      <c r="R407" s="253"/>
      <c r="S407" s="253">
        <v>2616</v>
      </c>
      <c r="T407" s="253">
        <v>2713</v>
      </c>
      <c r="U407" s="253">
        <v>5329</v>
      </c>
      <c r="V407" s="253"/>
      <c r="W407" s="253">
        <v>2669</v>
      </c>
      <c r="X407" s="253">
        <v>2772</v>
      </c>
      <c r="Y407" s="253">
        <v>5441</v>
      </c>
      <c r="Z407" s="253"/>
      <c r="AA407" s="253">
        <v>2630</v>
      </c>
      <c r="AB407" s="253">
        <v>2735</v>
      </c>
      <c r="AC407" s="253">
        <v>5365</v>
      </c>
    </row>
    <row r="408" spans="1:29" x14ac:dyDescent="0.25">
      <c r="A408" s="254" t="s">
        <v>1871</v>
      </c>
      <c r="B408" s="252" t="s">
        <v>5981</v>
      </c>
      <c r="C408" s="253">
        <v>2997</v>
      </c>
      <c r="D408" s="253">
        <v>2713</v>
      </c>
      <c r="E408" s="253">
        <v>5710</v>
      </c>
      <c r="F408" s="253"/>
      <c r="G408" s="253">
        <v>2663</v>
      </c>
      <c r="H408" s="253">
        <v>2623</v>
      </c>
      <c r="I408" s="253">
        <v>5286</v>
      </c>
      <c r="J408" s="253"/>
      <c r="K408" s="253">
        <v>2526</v>
      </c>
      <c r="L408" s="253">
        <v>2501</v>
      </c>
      <c r="M408" s="253">
        <v>5027</v>
      </c>
      <c r="N408" s="253"/>
      <c r="O408" s="253">
        <v>2216</v>
      </c>
      <c r="P408" s="253">
        <v>2387</v>
      </c>
      <c r="Q408" s="253">
        <v>4603</v>
      </c>
      <c r="R408" s="253"/>
      <c r="S408" s="253">
        <v>2413</v>
      </c>
      <c r="T408" s="253">
        <v>2600</v>
      </c>
      <c r="U408" s="253">
        <v>5013</v>
      </c>
      <c r="V408" s="253"/>
      <c r="W408" s="253">
        <v>2573</v>
      </c>
      <c r="X408" s="253">
        <v>2775</v>
      </c>
      <c r="Y408" s="253">
        <v>5348</v>
      </c>
      <c r="Z408" s="253"/>
      <c r="AA408" s="253">
        <v>2629</v>
      </c>
      <c r="AB408" s="253">
        <v>2838</v>
      </c>
      <c r="AC408" s="253">
        <v>5467</v>
      </c>
    </row>
    <row r="409" spans="1:29" x14ac:dyDescent="0.25">
      <c r="A409" s="254" t="s">
        <v>1871</v>
      </c>
      <c r="B409" s="252" t="s">
        <v>5982</v>
      </c>
      <c r="C409" s="253">
        <v>3308</v>
      </c>
      <c r="D409" s="253">
        <v>3317</v>
      </c>
      <c r="E409" s="253">
        <v>6625</v>
      </c>
      <c r="F409" s="253"/>
      <c r="G409" s="253">
        <v>3447</v>
      </c>
      <c r="H409" s="253">
        <v>3499</v>
      </c>
      <c r="I409" s="253">
        <v>6946</v>
      </c>
      <c r="J409" s="253"/>
      <c r="K409" s="253">
        <v>3122</v>
      </c>
      <c r="L409" s="253">
        <v>3408</v>
      </c>
      <c r="M409" s="253">
        <v>6530</v>
      </c>
      <c r="N409" s="253"/>
      <c r="O409" s="253">
        <v>2991</v>
      </c>
      <c r="P409" s="253">
        <v>3286</v>
      </c>
      <c r="Q409" s="253">
        <v>6277</v>
      </c>
      <c r="R409" s="253"/>
      <c r="S409" s="253">
        <v>2694</v>
      </c>
      <c r="T409" s="253">
        <v>3175</v>
      </c>
      <c r="U409" s="253">
        <v>5869</v>
      </c>
      <c r="V409" s="253"/>
      <c r="W409" s="253">
        <v>2893</v>
      </c>
      <c r="X409" s="253">
        <v>3399</v>
      </c>
      <c r="Y409" s="253">
        <v>6292</v>
      </c>
      <c r="Z409" s="253"/>
      <c r="AA409" s="253">
        <v>3057</v>
      </c>
      <c r="AB409" s="253">
        <v>3582</v>
      </c>
      <c r="AC409" s="253">
        <v>6639</v>
      </c>
    </row>
    <row r="410" spans="1:29" x14ac:dyDescent="0.25">
      <c r="A410" s="254" t="s">
        <v>1871</v>
      </c>
      <c r="B410" s="252" t="s">
        <v>5983</v>
      </c>
      <c r="C410" s="253">
        <v>2696</v>
      </c>
      <c r="D410" s="253">
        <v>2763</v>
      </c>
      <c r="E410" s="253">
        <v>5459</v>
      </c>
      <c r="F410" s="253"/>
      <c r="G410" s="253">
        <v>3092</v>
      </c>
      <c r="H410" s="253">
        <v>3311</v>
      </c>
      <c r="I410" s="253">
        <v>6403</v>
      </c>
      <c r="J410" s="253"/>
      <c r="K410" s="253">
        <v>3186</v>
      </c>
      <c r="L410" s="253">
        <v>3405</v>
      </c>
      <c r="M410" s="253">
        <v>6591</v>
      </c>
      <c r="N410" s="253"/>
      <c r="O410" s="253">
        <v>2911</v>
      </c>
      <c r="P410" s="253">
        <v>3324</v>
      </c>
      <c r="Q410" s="253">
        <v>6235</v>
      </c>
      <c r="R410" s="253"/>
      <c r="S410" s="253">
        <v>2809</v>
      </c>
      <c r="T410" s="253">
        <v>3213</v>
      </c>
      <c r="U410" s="253">
        <v>6022</v>
      </c>
      <c r="V410" s="253"/>
      <c r="W410" s="253">
        <v>2557</v>
      </c>
      <c r="X410" s="253">
        <v>3114</v>
      </c>
      <c r="Y410" s="253">
        <v>5671</v>
      </c>
      <c r="Z410" s="253"/>
      <c r="AA410" s="253">
        <v>2757</v>
      </c>
      <c r="AB410" s="253">
        <v>3338</v>
      </c>
      <c r="AC410" s="253">
        <v>6095</v>
      </c>
    </row>
    <row r="411" spans="1:29" x14ac:dyDescent="0.25">
      <c r="A411" s="254" t="s">
        <v>1871</v>
      </c>
      <c r="B411" s="252" t="s">
        <v>5984</v>
      </c>
      <c r="C411" s="253">
        <v>2275</v>
      </c>
      <c r="D411" s="253">
        <v>2324</v>
      </c>
      <c r="E411" s="253">
        <v>4599</v>
      </c>
      <c r="F411" s="253"/>
      <c r="G411" s="253">
        <v>2190</v>
      </c>
      <c r="H411" s="253">
        <v>2487</v>
      </c>
      <c r="I411" s="253">
        <v>4677</v>
      </c>
      <c r="J411" s="253"/>
      <c r="K411" s="253">
        <v>2513</v>
      </c>
      <c r="L411" s="253">
        <v>2881</v>
      </c>
      <c r="M411" s="253">
        <v>5394</v>
      </c>
      <c r="N411" s="253"/>
      <c r="O411" s="253">
        <v>2613</v>
      </c>
      <c r="P411" s="253">
        <v>2980</v>
      </c>
      <c r="Q411" s="253">
        <v>5593</v>
      </c>
      <c r="R411" s="253"/>
      <c r="S411" s="253">
        <v>2369</v>
      </c>
      <c r="T411" s="253">
        <v>2907</v>
      </c>
      <c r="U411" s="253">
        <v>5276</v>
      </c>
      <c r="V411" s="253"/>
      <c r="W411" s="253">
        <v>2286</v>
      </c>
      <c r="X411" s="253">
        <v>2802</v>
      </c>
      <c r="Y411" s="253">
        <v>5088</v>
      </c>
      <c r="Z411" s="253"/>
      <c r="AA411" s="253">
        <v>2057</v>
      </c>
      <c r="AB411" s="253">
        <v>2703</v>
      </c>
      <c r="AC411" s="253">
        <v>4760</v>
      </c>
    </row>
    <row r="412" spans="1:29" x14ac:dyDescent="0.25">
      <c r="A412" s="254" t="s">
        <v>1871</v>
      </c>
      <c r="B412" s="252" t="s">
        <v>5985</v>
      </c>
      <c r="C412" s="253">
        <v>2202</v>
      </c>
      <c r="D412" s="253">
        <v>2372</v>
      </c>
      <c r="E412" s="253">
        <v>4574</v>
      </c>
      <c r="F412" s="253"/>
      <c r="G412" s="253">
        <v>2117</v>
      </c>
      <c r="H412" s="253">
        <v>2308</v>
      </c>
      <c r="I412" s="253">
        <v>4425</v>
      </c>
      <c r="J412" s="253"/>
      <c r="K412" s="253">
        <v>2045</v>
      </c>
      <c r="L412" s="253">
        <v>2465</v>
      </c>
      <c r="M412" s="253">
        <v>4510</v>
      </c>
      <c r="N412" s="253"/>
      <c r="O412" s="253">
        <v>2353</v>
      </c>
      <c r="P412" s="253">
        <v>2857</v>
      </c>
      <c r="Q412" s="253">
        <v>5210</v>
      </c>
      <c r="R412" s="253"/>
      <c r="S412" s="253">
        <v>2459</v>
      </c>
      <c r="T412" s="253">
        <v>2961</v>
      </c>
      <c r="U412" s="253">
        <v>5420</v>
      </c>
      <c r="V412" s="253"/>
      <c r="W412" s="253">
        <v>2244</v>
      </c>
      <c r="X412" s="253">
        <v>2894</v>
      </c>
      <c r="Y412" s="253">
        <v>5138</v>
      </c>
      <c r="Z412" s="253"/>
      <c r="AA412" s="253">
        <v>2180</v>
      </c>
      <c r="AB412" s="253">
        <v>2795</v>
      </c>
      <c r="AC412" s="253">
        <v>4975</v>
      </c>
    </row>
    <row r="413" spans="1:29" x14ac:dyDescent="0.25">
      <c r="A413" s="254" t="s">
        <v>1871</v>
      </c>
      <c r="B413" s="252" t="s">
        <v>5986</v>
      </c>
      <c r="C413" s="253">
        <v>2418</v>
      </c>
      <c r="D413" s="253">
        <v>2624</v>
      </c>
      <c r="E413" s="253">
        <v>5042</v>
      </c>
      <c r="F413" s="253"/>
      <c r="G413" s="253">
        <v>2082</v>
      </c>
      <c r="H413" s="253">
        <v>2277</v>
      </c>
      <c r="I413" s="253">
        <v>4359</v>
      </c>
      <c r="J413" s="253"/>
      <c r="K413" s="253">
        <v>2008</v>
      </c>
      <c r="L413" s="253">
        <v>2212</v>
      </c>
      <c r="M413" s="253">
        <v>4220</v>
      </c>
      <c r="N413" s="253"/>
      <c r="O413" s="253">
        <v>1948</v>
      </c>
      <c r="P413" s="253">
        <v>2369</v>
      </c>
      <c r="Q413" s="253">
        <v>4317</v>
      </c>
      <c r="R413" s="253"/>
      <c r="S413" s="253">
        <v>2246</v>
      </c>
      <c r="T413" s="253">
        <v>2754</v>
      </c>
      <c r="U413" s="253">
        <v>5000</v>
      </c>
      <c r="V413" s="253"/>
      <c r="W413" s="253">
        <v>2357</v>
      </c>
      <c r="X413" s="253">
        <v>2861</v>
      </c>
      <c r="Y413" s="253">
        <v>5218</v>
      </c>
      <c r="Z413" s="253"/>
      <c r="AA413" s="253">
        <v>2163</v>
      </c>
      <c r="AB413" s="253">
        <v>2801</v>
      </c>
      <c r="AC413" s="253">
        <v>4964</v>
      </c>
    </row>
    <row r="414" spans="1:29" x14ac:dyDescent="0.25">
      <c r="A414" s="254" t="s">
        <v>1871</v>
      </c>
      <c r="B414" s="252" t="s">
        <v>5987</v>
      </c>
      <c r="C414" s="253">
        <v>2815</v>
      </c>
      <c r="D414" s="253">
        <v>2953</v>
      </c>
      <c r="E414" s="253">
        <v>5768</v>
      </c>
      <c r="F414" s="253"/>
      <c r="G414" s="253">
        <v>2294</v>
      </c>
      <c r="H414" s="253">
        <v>2548</v>
      </c>
      <c r="I414" s="253">
        <v>4842</v>
      </c>
      <c r="J414" s="253"/>
      <c r="K414" s="253">
        <v>1981</v>
      </c>
      <c r="L414" s="253">
        <v>2229</v>
      </c>
      <c r="M414" s="253">
        <v>4210</v>
      </c>
      <c r="N414" s="253"/>
      <c r="O414" s="253">
        <v>1918</v>
      </c>
      <c r="P414" s="253">
        <v>2169</v>
      </c>
      <c r="Q414" s="253">
        <v>4087</v>
      </c>
      <c r="R414" s="253"/>
      <c r="S414" s="253">
        <v>1866</v>
      </c>
      <c r="T414" s="253">
        <v>2326</v>
      </c>
      <c r="U414" s="253">
        <v>4192</v>
      </c>
      <c r="V414" s="253"/>
      <c r="W414" s="253">
        <v>2157</v>
      </c>
      <c r="X414" s="253">
        <v>2706</v>
      </c>
      <c r="Y414" s="253">
        <v>4863</v>
      </c>
      <c r="Z414" s="253"/>
      <c r="AA414" s="253">
        <v>2272</v>
      </c>
      <c r="AB414" s="253">
        <v>2814</v>
      </c>
      <c r="AC414" s="253">
        <v>5086</v>
      </c>
    </row>
    <row r="415" spans="1:29" x14ac:dyDescent="0.25">
      <c r="A415" s="254" t="s">
        <v>1871</v>
      </c>
      <c r="B415" s="252" t="s">
        <v>5988</v>
      </c>
      <c r="C415" s="253">
        <v>3040</v>
      </c>
      <c r="D415" s="253">
        <v>3329</v>
      </c>
      <c r="E415" s="253">
        <v>6369</v>
      </c>
      <c r="F415" s="253"/>
      <c r="G415" s="253">
        <v>2736</v>
      </c>
      <c r="H415" s="253">
        <v>2905</v>
      </c>
      <c r="I415" s="253">
        <v>5641</v>
      </c>
      <c r="J415" s="253"/>
      <c r="K415" s="253">
        <v>2235</v>
      </c>
      <c r="L415" s="253">
        <v>2533</v>
      </c>
      <c r="M415" s="253">
        <v>4768</v>
      </c>
      <c r="N415" s="253"/>
      <c r="O415" s="253">
        <v>1935</v>
      </c>
      <c r="P415" s="253">
        <v>2218</v>
      </c>
      <c r="Q415" s="253">
        <v>4153</v>
      </c>
      <c r="R415" s="253"/>
      <c r="S415" s="253">
        <v>1878</v>
      </c>
      <c r="T415" s="253">
        <v>2161</v>
      </c>
      <c r="U415" s="253">
        <v>4039</v>
      </c>
      <c r="V415" s="253"/>
      <c r="W415" s="253">
        <v>1830</v>
      </c>
      <c r="X415" s="253">
        <v>2322</v>
      </c>
      <c r="Y415" s="253">
        <v>4152</v>
      </c>
      <c r="Z415" s="253"/>
      <c r="AA415" s="253">
        <v>2118</v>
      </c>
      <c r="AB415" s="253">
        <v>2704</v>
      </c>
      <c r="AC415" s="253">
        <v>4822</v>
      </c>
    </row>
    <row r="416" spans="1:29" x14ac:dyDescent="0.25">
      <c r="A416" s="254" t="s">
        <v>1871</v>
      </c>
      <c r="B416" s="252" t="s">
        <v>5989</v>
      </c>
      <c r="C416" s="253">
        <v>3389</v>
      </c>
      <c r="D416" s="253">
        <v>3530</v>
      </c>
      <c r="E416" s="253">
        <v>6919</v>
      </c>
      <c r="F416" s="253"/>
      <c r="G416" s="253">
        <v>2967</v>
      </c>
      <c r="H416" s="253">
        <v>3283</v>
      </c>
      <c r="I416" s="253">
        <v>6250</v>
      </c>
      <c r="J416" s="253"/>
      <c r="K416" s="253">
        <v>2677</v>
      </c>
      <c r="L416" s="253">
        <v>2890</v>
      </c>
      <c r="M416" s="253">
        <v>5567</v>
      </c>
      <c r="N416" s="253"/>
      <c r="O416" s="253">
        <v>2192</v>
      </c>
      <c r="P416" s="253">
        <v>2520</v>
      </c>
      <c r="Q416" s="253">
        <v>4712</v>
      </c>
      <c r="R416" s="253"/>
      <c r="S416" s="253">
        <v>1902</v>
      </c>
      <c r="T416" s="253">
        <v>2207</v>
      </c>
      <c r="U416" s="253">
        <v>4109</v>
      </c>
      <c r="V416" s="253"/>
      <c r="W416" s="253">
        <v>1848</v>
      </c>
      <c r="X416" s="253">
        <v>2153</v>
      </c>
      <c r="Y416" s="253">
        <v>4001</v>
      </c>
      <c r="Z416" s="253"/>
      <c r="AA416" s="253">
        <v>1804</v>
      </c>
      <c r="AB416" s="253">
        <v>2319</v>
      </c>
      <c r="AC416" s="253">
        <v>4123</v>
      </c>
    </row>
    <row r="417" spans="1:29" x14ac:dyDescent="0.25">
      <c r="A417" s="254" t="s">
        <v>1871</v>
      </c>
      <c r="B417" s="252" t="s">
        <v>5990</v>
      </c>
      <c r="C417" s="253">
        <v>3244</v>
      </c>
      <c r="D417" s="253">
        <v>3353</v>
      </c>
      <c r="E417" s="253">
        <v>6597</v>
      </c>
      <c r="F417" s="253"/>
      <c r="G417" s="253">
        <v>3207</v>
      </c>
      <c r="H417" s="253">
        <v>3400</v>
      </c>
      <c r="I417" s="253">
        <v>6607</v>
      </c>
      <c r="J417" s="253"/>
      <c r="K417" s="253">
        <v>2818</v>
      </c>
      <c r="L417" s="253">
        <v>3184</v>
      </c>
      <c r="M417" s="253">
        <v>6002</v>
      </c>
      <c r="N417" s="253"/>
      <c r="O417" s="253">
        <v>2551</v>
      </c>
      <c r="P417" s="253">
        <v>2805</v>
      </c>
      <c r="Q417" s="253">
        <v>5356</v>
      </c>
      <c r="R417" s="253"/>
      <c r="S417" s="253">
        <v>2096</v>
      </c>
      <c r="T417" s="253">
        <v>2447</v>
      </c>
      <c r="U417" s="253">
        <v>4543</v>
      </c>
      <c r="V417" s="253"/>
      <c r="W417" s="253">
        <v>1825</v>
      </c>
      <c r="X417" s="253">
        <v>2143</v>
      </c>
      <c r="Y417" s="253">
        <v>3968</v>
      </c>
      <c r="Z417" s="253"/>
      <c r="AA417" s="253">
        <v>1780</v>
      </c>
      <c r="AB417" s="253">
        <v>2093</v>
      </c>
      <c r="AC417" s="253">
        <v>3873</v>
      </c>
    </row>
    <row r="418" spans="1:29" x14ac:dyDescent="0.25">
      <c r="A418" s="254" t="s">
        <v>1871</v>
      </c>
      <c r="B418" s="252" t="s">
        <v>5991</v>
      </c>
      <c r="C418" s="253">
        <v>2908</v>
      </c>
      <c r="D418" s="253">
        <v>3007</v>
      </c>
      <c r="E418" s="253">
        <v>5915</v>
      </c>
      <c r="F418" s="253"/>
      <c r="G418" s="253">
        <v>3049</v>
      </c>
      <c r="H418" s="253">
        <v>3257</v>
      </c>
      <c r="I418" s="253">
        <v>6306</v>
      </c>
      <c r="J418" s="253"/>
      <c r="K418" s="253">
        <v>3027</v>
      </c>
      <c r="L418" s="253">
        <v>3313</v>
      </c>
      <c r="M418" s="253">
        <v>6340</v>
      </c>
      <c r="N418" s="253"/>
      <c r="O418" s="253">
        <v>2669</v>
      </c>
      <c r="P418" s="253">
        <v>3109</v>
      </c>
      <c r="Q418" s="253">
        <v>5778</v>
      </c>
      <c r="R418" s="253"/>
      <c r="S418" s="253">
        <v>2426</v>
      </c>
      <c r="T418" s="253">
        <v>2743</v>
      </c>
      <c r="U418" s="253">
        <v>5169</v>
      </c>
      <c r="V418" s="253"/>
      <c r="W418" s="253">
        <v>1999</v>
      </c>
      <c r="X418" s="253">
        <v>2395</v>
      </c>
      <c r="Y418" s="253">
        <v>4394</v>
      </c>
      <c r="Z418" s="253"/>
      <c r="AA418" s="253">
        <v>1747</v>
      </c>
      <c r="AB418" s="253">
        <v>2100</v>
      </c>
      <c r="AC418" s="253">
        <v>3847</v>
      </c>
    </row>
    <row r="419" spans="1:29" x14ac:dyDescent="0.25">
      <c r="A419" s="254" t="s">
        <v>1871</v>
      </c>
      <c r="B419" s="252" t="s">
        <v>5992</v>
      </c>
      <c r="C419" s="253">
        <v>2248</v>
      </c>
      <c r="D419" s="253">
        <v>2356</v>
      </c>
      <c r="E419" s="253">
        <v>4604</v>
      </c>
      <c r="F419" s="253"/>
      <c r="G419" s="253">
        <v>2703</v>
      </c>
      <c r="H419" s="253">
        <v>2874</v>
      </c>
      <c r="I419" s="253">
        <v>5577</v>
      </c>
      <c r="J419" s="253"/>
      <c r="K419" s="253">
        <v>2849</v>
      </c>
      <c r="L419" s="253">
        <v>3126</v>
      </c>
      <c r="M419" s="253">
        <v>5975</v>
      </c>
      <c r="N419" s="253"/>
      <c r="O419" s="253">
        <v>2841</v>
      </c>
      <c r="P419" s="253">
        <v>3191</v>
      </c>
      <c r="Q419" s="253">
        <v>6032</v>
      </c>
      <c r="R419" s="253"/>
      <c r="S419" s="253">
        <v>2514</v>
      </c>
      <c r="T419" s="253">
        <v>3004</v>
      </c>
      <c r="U419" s="253">
        <v>5518</v>
      </c>
      <c r="V419" s="253"/>
      <c r="W419" s="253">
        <v>2293</v>
      </c>
      <c r="X419" s="253">
        <v>2656</v>
      </c>
      <c r="Y419" s="253">
        <v>4949</v>
      </c>
      <c r="Z419" s="253"/>
      <c r="AA419" s="253">
        <v>1896</v>
      </c>
      <c r="AB419" s="253">
        <v>2324</v>
      </c>
      <c r="AC419" s="253">
        <v>4220</v>
      </c>
    </row>
    <row r="420" spans="1:29" x14ac:dyDescent="0.25">
      <c r="A420" s="254" t="s">
        <v>1871</v>
      </c>
      <c r="B420" s="252" t="s">
        <v>5993</v>
      </c>
      <c r="C420" s="253">
        <v>1582</v>
      </c>
      <c r="D420" s="253">
        <v>1697</v>
      </c>
      <c r="E420" s="253">
        <v>3279</v>
      </c>
      <c r="F420" s="253"/>
      <c r="G420" s="253">
        <v>1983</v>
      </c>
      <c r="H420" s="253">
        <v>2192</v>
      </c>
      <c r="I420" s="253">
        <v>4175</v>
      </c>
      <c r="J420" s="253"/>
      <c r="K420" s="253">
        <v>2398</v>
      </c>
      <c r="L420" s="253">
        <v>2686</v>
      </c>
      <c r="M420" s="253">
        <v>5084</v>
      </c>
      <c r="N420" s="253"/>
      <c r="O420" s="253">
        <v>2542</v>
      </c>
      <c r="P420" s="253">
        <v>2935</v>
      </c>
      <c r="Q420" s="253">
        <v>5477</v>
      </c>
      <c r="R420" s="253"/>
      <c r="S420" s="253">
        <v>2550</v>
      </c>
      <c r="T420" s="253">
        <v>3008</v>
      </c>
      <c r="U420" s="253">
        <v>5558</v>
      </c>
      <c r="V420" s="253"/>
      <c r="W420" s="253">
        <v>2268</v>
      </c>
      <c r="X420" s="253">
        <v>2843</v>
      </c>
      <c r="Y420" s="253">
        <v>5111</v>
      </c>
      <c r="Z420" s="253"/>
      <c r="AA420" s="253">
        <v>2078</v>
      </c>
      <c r="AB420" s="253">
        <v>2522</v>
      </c>
      <c r="AC420" s="253">
        <v>4600</v>
      </c>
    </row>
    <row r="421" spans="1:29" x14ac:dyDescent="0.25">
      <c r="A421" s="254" t="s">
        <v>1871</v>
      </c>
      <c r="B421" s="252" t="s">
        <v>5994</v>
      </c>
      <c r="C421" s="253">
        <v>1295</v>
      </c>
      <c r="D421" s="253">
        <v>1483</v>
      </c>
      <c r="E421" s="253">
        <v>2778</v>
      </c>
      <c r="F421" s="253"/>
      <c r="G421" s="253">
        <v>1308</v>
      </c>
      <c r="H421" s="253">
        <v>1519</v>
      </c>
      <c r="I421" s="253">
        <v>2827</v>
      </c>
      <c r="J421" s="253"/>
      <c r="K421" s="253">
        <v>1653</v>
      </c>
      <c r="L421" s="253">
        <v>1973</v>
      </c>
      <c r="M421" s="253">
        <v>3626</v>
      </c>
      <c r="N421" s="253"/>
      <c r="O421" s="253">
        <v>2014</v>
      </c>
      <c r="P421" s="253">
        <v>2433</v>
      </c>
      <c r="Q421" s="253">
        <v>4447</v>
      </c>
      <c r="R421" s="253"/>
      <c r="S421" s="253">
        <v>2150</v>
      </c>
      <c r="T421" s="253">
        <v>2674</v>
      </c>
      <c r="U421" s="253">
        <v>4824</v>
      </c>
      <c r="V421" s="253"/>
      <c r="W421" s="253">
        <v>2170</v>
      </c>
      <c r="X421" s="253">
        <v>2756</v>
      </c>
      <c r="Y421" s="253">
        <v>4926</v>
      </c>
      <c r="Z421" s="253"/>
      <c r="AA421" s="253">
        <v>1942</v>
      </c>
      <c r="AB421" s="253">
        <v>2618</v>
      </c>
      <c r="AC421" s="253">
        <v>4560</v>
      </c>
    </row>
    <row r="422" spans="1:29" x14ac:dyDescent="0.25">
      <c r="A422" s="254" t="s">
        <v>1871</v>
      </c>
      <c r="B422" s="252" t="s">
        <v>5995</v>
      </c>
      <c r="C422" s="253">
        <v>867</v>
      </c>
      <c r="D422" s="253">
        <v>1289</v>
      </c>
      <c r="E422" s="253">
        <v>2156</v>
      </c>
      <c r="F422" s="253"/>
      <c r="G422" s="253">
        <v>963</v>
      </c>
      <c r="H422" s="253">
        <v>1229</v>
      </c>
      <c r="I422" s="253">
        <v>2192</v>
      </c>
      <c r="J422" s="253"/>
      <c r="K422" s="253">
        <v>984</v>
      </c>
      <c r="L422" s="253">
        <v>1270</v>
      </c>
      <c r="M422" s="253">
        <v>2254</v>
      </c>
      <c r="N422" s="253"/>
      <c r="O422" s="253">
        <v>1255</v>
      </c>
      <c r="P422" s="253">
        <v>1663</v>
      </c>
      <c r="Q422" s="253">
        <v>2918</v>
      </c>
      <c r="R422" s="253"/>
      <c r="S422" s="253">
        <v>1545</v>
      </c>
      <c r="T422" s="253">
        <v>2067</v>
      </c>
      <c r="U422" s="253">
        <v>3612</v>
      </c>
      <c r="V422" s="253"/>
      <c r="W422" s="253">
        <v>1663</v>
      </c>
      <c r="X422" s="253">
        <v>2288</v>
      </c>
      <c r="Y422" s="253">
        <v>3951</v>
      </c>
      <c r="Z422" s="253"/>
      <c r="AA422" s="253">
        <v>1693</v>
      </c>
      <c r="AB422" s="253">
        <v>2375</v>
      </c>
      <c r="AC422" s="253">
        <v>4068</v>
      </c>
    </row>
    <row r="423" spans="1:29" x14ac:dyDescent="0.25">
      <c r="A423" s="254" t="s">
        <v>1871</v>
      </c>
      <c r="B423" s="252" t="s">
        <v>5996</v>
      </c>
      <c r="C423" s="253">
        <v>654</v>
      </c>
      <c r="D423" s="253">
        <v>1290</v>
      </c>
      <c r="E423" s="253">
        <v>1944</v>
      </c>
      <c r="F423" s="253"/>
      <c r="G423" s="253">
        <v>783</v>
      </c>
      <c r="H423" s="253">
        <v>1499</v>
      </c>
      <c r="I423" s="253">
        <v>2282</v>
      </c>
      <c r="J423" s="253"/>
      <c r="K423" s="253">
        <v>912</v>
      </c>
      <c r="L423" s="253">
        <v>1607</v>
      </c>
      <c r="M423" s="253">
        <v>2519</v>
      </c>
      <c r="N423" s="253"/>
      <c r="O423" s="253">
        <v>1004</v>
      </c>
      <c r="P423" s="253">
        <v>1716</v>
      </c>
      <c r="Q423" s="253">
        <v>2720</v>
      </c>
      <c r="R423" s="253"/>
      <c r="S423" s="253">
        <v>1213</v>
      </c>
      <c r="T423" s="253">
        <v>2042</v>
      </c>
      <c r="U423" s="253">
        <v>3255</v>
      </c>
      <c r="V423" s="253"/>
      <c r="W423" s="253">
        <v>1497</v>
      </c>
      <c r="X423" s="253">
        <v>2513</v>
      </c>
      <c r="Y423" s="253">
        <v>4010</v>
      </c>
      <c r="Z423" s="253"/>
      <c r="AA423" s="253">
        <v>1737</v>
      </c>
      <c r="AB423" s="253">
        <v>2969</v>
      </c>
      <c r="AC423" s="253">
        <v>4706</v>
      </c>
    </row>
    <row r="424" spans="1:29" x14ac:dyDescent="0.25">
      <c r="A424" s="254" t="s">
        <v>1871</v>
      </c>
      <c r="B424" t="s">
        <v>5978</v>
      </c>
      <c r="C424" s="253">
        <v>43301</v>
      </c>
      <c r="D424" s="253">
        <v>45389</v>
      </c>
      <c r="E424" s="253">
        <v>88690</v>
      </c>
      <c r="F424" s="253"/>
      <c r="G424" s="253">
        <v>42467</v>
      </c>
      <c r="H424" s="253">
        <v>45960</v>
      </c>
      <c r="I424" s="253">
        <v>88427</v>
      </c>
      <c r="J424" s="253"/>
      <c r="K424" s="253">
        <v>41689</v>
      </c>
      <c r="L424" s="253">
        <v>46512</v>
      </c>
      <c r="M424" s="253">
        <v>88201</v>
      </c>
      <c r="N424" s="253"/>
      <c r="O424" s="253">
        <v>41063</v>
      </c>
      <c r="P424" s="253">
        <v>47157</v>
      </c>
      <c r="Q424" s="253">
        <v>88220</v>
      </c>
      <c r="R424" s="253"/>
      <c r="S424" s="253">
        <v>40448</v>
      </c>
      <c r="T424" s="253">
        <v>47708</v>
      </c>
      <c r="U424" s="253">
        <v>88156</v>
      </c>
      <c r="V424" s="253"/>
      <c r="W424" s="253">
        <v>39786</v>
      </c>
      <c r="X424" s="253">
        <v>48059</v>
      </c>
      <c r="Y424" s="253">
        <v>87845</v>
      </c>
      <c r="Z424" s="253"/>
      <c r="AA424" s="253">
        <v>39158</v>
      </c>
      <c r="AB424" s="253">
        <v>48264</v>
      </c>
      <c r="AC424" s="253">
        <v>87422</v>
      </c>
    </row>
    <row r="425" spans="1:29" x14ac:dyDescent="0.25">
      <c r="A425" s="254"/>
      <c r="C425" s="253"/>
      <c r="D425" s="253"/>
      <c r="E425" s="253"/>
      <c r="F425" s="253"/>
      <c r="G425" s="253"/>
      <c r="H425" s="253"/>
      <c r="I425" s="253"/>
      <c r="J425" s="253"/>
      <c r="K425" s="253"/>
      <c r="L425" s="253"/>
      <c r="M425" s="253"/>
      <c r="N425" s="253"/>
      <c r="O425" s="253"/>
      <c r="P425" s="253"/>
      <c r="Q425" s="253"/>
      <c r="R425" s="253"/>
      <c r="S425" s="253"/>
      <c r="T425" s="253"/>
      <c r="U425" s="253"/>
      <c r="V425" s="253"/>
      <c r="W425" s="253"/>
      <c r="X425" s="253"/>
      <c r="Y425" s="253"/>
      <c r="Z425" s="253"/>
      <c r="AA425" s="253"/>
      <c r="AB425" s="253"/>
      <c r="AC425" s="253"/>
    </row>
    <row r="426" spans="1:29" x14ac:dyDescent="0.25">
      <c r="A426" s="254" t="s">
        <v>1958</v>
      </c>
      <c r="B426" s="252" t="s">
        <v>5979</v>
      </c>
      <c r="C426" s="253">
        <v>6589</v>
      </c>
      <c r="D426" s="253">
        <v>6143</v>
      </c>
      <c r="E426" s="253">
        <v>12732</v>
      </c>
      <c r="F426" s="253"/>
      <c r="G426" s="253">
        <v>5819</v>
      </c>
      <c r="H426" s="253">
        <v>5674</v>
      </c>
      <c r="I426" s="253">
        <v>11493</v>
      </c>
      <c r="J426" s="253"/>
      <c r="K426" s="253">
        <v>6256</v>
      </c>
      <c r="L426" s="253">
        <v>6113</v>
      </c>
      <c r="M426" s="253">
        <v>12369</v>
      </c>
      <c r="N426" s="253"/>
      <c r="O426" s="253">
        <v>6634</v>
      </c>
      <c r="P426" s="253">
        <v>6496</v>
      </c>
      <c r="Q426" s="253">
        <v>13130</v>
      </c>
      <c r="R426" s="253"/>
      <c r="S426" s="253">
        <v>6972</v>
      </c>
      <c r="T426" s="253">
        <v>6844</v>
      </c>
      <c r="U426" s="253">
        <v>13816</v>
      </c>
      <c r="V426" s="253"/>
      <c r="W426" s="253">
        <v>7080</v>
      </c>
      <c r="X426" s="253">
        <v>6966</v>
      </c>
      <c r="Y426" s="253">
        <v>14046</v>
      </c>
      <c r="Z426" s="253"/>
      <c r="AA426" s="253">
        <v>6949</v>
      </c>
      <c r="AB426" s="253">
        <v>6856</v>
      </c>
      <c r="AC426" s="253">
        <v>13805</v>
      </c>
    </row>
    <row r="427" spans="1:29" x14ac:dyDescent="0.25">
      <c r="A427" s="254" t="s">
        <v>1958</v>
      </c>
      <c r="B427" s="252" t="s">
        <v>5980</v>
      </c>
      <c r="C427" s="253">
        <v>6677</v>
      </c>
      <c r="D427" s="253">
        <v>6655</v>
      </c>
      <c r="E427" s="253">
        <v>13332</v>
      </c>
      <c r="F427" s="253"/>
      <c r="G427" s="253">
        <v>6931</v>
      </c>
      <c r="H427" s="253">
        <v>6458</v>
      </c>
      <c r="I427" s="253">
        <v>13389</v>
      </c>
      <c r="J427" s="253"/>
      <c r="K427" s="253">
        <v>6135</v>
      </c>
      <c r="L427" s="253">
        <v>5957</v>
      </c>
      <c r="M427" s="253">
        <v>12092</v>
      </c>
      <c r="N427" s="253"/>
      <c r="O427" s="253">
        <v>6580</v>
      </c>
      <c r="P427" s="253">
        <v>6393</v>
      </c>
      <c r="Q427" s="253">
        <v>12973</v>
      </c>
      <c r="R427" s="253"/>
      <c r="S427" s="253">
        <v>6958</v>
      </c>
      <c r="T427" s="253">
        <v>6765</v>
      </c>
      <c r="U427" s="253">
        <v>13723</v>
      </c>
      <c r="V427" s="253"/>
      <c r="W427" s="253">
        <v>7280</v>
      </c>
      <c r="X427" s="253">
        <v>7088</v>
      </c>
      <c r="Y427" s="253">
        <v>14368</v>
      </c>
      <c r="Z427" s="253"/>
      <c r="AA427" s="253">
        <v>7355</v>
      </c>
      <c r="AB427" s="253">
        <v>7168</v>
      </c>
      <c r="AC427" s="253">
        <v>14523</v>
      </c>
    </row>
    <row r="428" spans="1:29" x14ac:dyDescent="0.25">
      <c r="A428" s="254" t="s">
        <v>1958</v>
      </c>
      <c r="B428" s="252" t="s">
        <v>5981</v>
      </c>
      <c r="C428" s="253">
        <v>7095</v>
      </c>
      <c r="D428" s="253">
        <v>6816</v>
      </c>
      <c r="E428" s="253">
        <v>13911</v>
      </c>
      <c r="F428" s="253"/>
      <c r="G428" s="253">
        <v>6975</v>
      </c>
      <c r="H428" s="253">
        <v>6993</v>
      </c>
      <c r="I428" s="253">
        <v>13968</v>
      </c>
      <c r="J428" s="253"/>
      <c r="K428" s="253">
        <v>7218</v>
      </c>
      <c r="L428" s="253">
        <v>6763</v>
      </c>
      <c r="M428" s="253">
        <v>13981</v>
      </c>
      <c r="N428" s="253"/>
      <c r="O428" s="253">
        <v>6400</v>
      </c>
      <c r="P428" s="253">
        <v>6236</v>
      </c>
      <c r="Q428" s="253">
        <v>12636</v>
      </c>
      <c r="R428" s="253"/>
      <c r="S428" s="253">
        <v>6844</v>
      </c>
      <c r="T428" s="253">
        <v>6666</v>
      </c>
      <c r="U428" s="253">
        <v>13510</v>
      </c>
      <c r="V428" s="253"/>
      <c r="W428" s="253">
        <v>7206</v>
      </c>
      <c r="X428" s="253">
        <v>7018</v>
      </c>
      <c r="Y428" s="253">
        <v>14224</v>
      </c>
      <c r="Z428" s="253"/>
      <c r="AA428" s="253">
        <v>7495</v>
      </c>
      <c r="AB428" s="253">
        <v>7302</v>
      </c>
      <c r="AC428" s="253">
        <v>14797</v>
      </c>
    </row>
    <row r="429" spans="1:29" x14ac:dyDescent="0.25">
      <c r="A429" s="254" t="s">
        <v>1958</v>
      </c>
      <c r="B429" s="252" t="s">
        <v>5982</v>
      </c>
      <c r="C429" s="253">
        <v>8299</v>
      </c>
      <c r="D429" s="253">
        <v>8561</v>
      </c>
      <c r="E429" s="253">
        <v>16860</v>
      </c>
      <c r="F429" s="253"/>
      <c r="G429" s="253">
        <v>9218</v>
      </c>
      <c r="H429" s="253">
        <v>9635</v>
      </c>
      <c r="I429" s="253">
        <v>18853</v>
      </c>
      <c r="J429" s="253"/>
      <c r="K429" s="253">
        <v>9103</v>
      </c>
      <c r="L429" s="253">
        <v>9822</v>
      </c>
      <c r="M429" s="253">
        <v>18925</v>
      </c>
      <c r="N429" s="253"/>
      <c r="O429" s="253">
        <v>9369</v>
      </c>
      <c r="P429" s="253">
        <v>9593</v>
      </c>
      <c r="Q429" s="253">
        <v>18962</v>
      </c>
      <c r="R429" s="253"/>
      <c r="S429" s="253">
        <v>8552</v>
      </c>
      <c r="T429" s="253">
        <v>9063</v>
      </c>
      <c r="U429" s="253">
        <v>17615</v>
      </c>
      <c r="V429" s="253"/>
      <c r="W429" s="253">
        <v>9004</v>
      </c>
      <c r="X429" s="253">
        <v>9503</v>
      </c>
      <c r="Y429" s="253">
        <v>18507</v>
      </c>
      <c r="Z429" s="253"/>
      <c r="AA429" s="253">
        <v>9352</v>
      </c>
      <c r="AB429" s="253">
        <v>9840</v>
      </c>
      <c r="AC429" s="253">
        <v>19192</v>
      </c>
    </row>
    <row r="430" spans="1:29" x14ac:dyDescent="0.25">
      <c r="A430" s="254" t="s">
        <v>1958</v>
      </c>
      <c r="B430" s="252" t="s">
        <v>5983</v>
      </c>
      <c r="C430" s="253">
        <v>8806</v>
      </c>
      <c r="D430" s="253">
        <v>8398</v>
      </c>
      <c r="E430" s="253">
        <v>17204</v>
      </c>
      <c r="F430" s="253"/>
      <c r="G430" s="253">
        <v>9332</v>
      </c>
      <c r="H430" s="253">
        <v>8884</v>
      </c>
      <c r="I430" s="253">
        <v>18216</v>
      </c>
      <c r="J430" s="253"/>
      <c r="K430" s="253">
        <v>10176</v>
      </c>
      <c r="L430" s="253">
        <v>9804</v>
      </c>
      <c r="M430" s="253">
        <v>19980</v>
      </c>
      <c r="N430" s="253"/>
      <c r="O430" s="253">
        <v>10113</v>
      </c>
      <c r="P430" s="253">
        <v>10029</v>
      </c>
      <c r="Q430" s="253">
        <v>20142</v>
      </c>
      <c r="R430" s="253"/>
      <c r="S430" s="253">
        <v>10429</v>
      </c>
      <c r="T430" s="253">
        <v>9821</v>
      </c>
      <c r="U430" s="253">
        <v>20250</v>
      </c>
      <c r="V430" s="253"/>
      <c r="W430" s="253">
        <v>9633</v>
      </c>
      <c r="X430" s="253">
        <v>9288</v>
      </c>
      <c r="Y430" s="253">
        <v>18921</v>
      </c>
      <c r="Z430" s="253"/>
      <c r="AA430" s="253">
        <v>10103</v>
      </c>
      <c r="AB430" s="253">
        <v>9725</v>
      </c>
      <c r="AC430" s="253">
        <v>19828</v>
      </c>
    </row>
    <row r="431" spans="1:29" x14ac:dyDescent="0.25">
      <c r="A431" s="254" t="s">
        <v>1958</v>
      </c>
      <c r="B431" s="252" t="s">
        <v>5984</v>
      </c>
      <c r="C431" s="253">
        <v>7611</v>
      </c>
      <c r="D431" s="253">
        <v>7052</v>
      </c>
      <c r="E431" s="253">
        <v>14663</v>
      </c>
      <c r="F431" s="253"/>
      <c r="G431" s="253">
        <v>7795</v>
      </c>
      <c r="H431" s="253">
        <v>7343</v>
      </c>
      <c r="I431" s="253">
        <v>15138</v>
      </c>
      <c r="J431" s="253"/>
      <c r="K431" s="253">
        <v>8324</v>
      </c>
      <c r="L431" s="253">
        <v>7681</v>
      </c>
      <c r="M431" s="253">
        <v>16005</v>
      </c>
      <c r="N431" s="253"/>
      <c r="O431" s="253">
        <v>9222</v>
      </c>
      <c r="P431" s="253">
        <v>8657</v>
      </c>
      <c r="Q431" s="253">
        <v>17879</v>
      </c>
      <c r="R431" s="253"/>
      <c r="S431" s="253">
        <v>9205</v>
      </c>
      <c r="T431" s="253">
        <v>8914</v>
      </c>
      <c r="U431" s="253">
        <v>18119</v>
      </c>
      <c r="V431" s="253"/>
      <c r="W431" s="253">
        <v>9538</v>
      </c>
      <c r="X431" s="253">
        <v>8704</v>
      </c>
      <c r="Y431" s="253">
        <v>18242</v>
      </c>
      <c r="Z431" s="253"/>
      <c r="AA431" s="253">
        <v>8730</v>
      </c>
      <c r="AB431" s="253">
        <v>8133</v>
      </c>
      <c r="AC431" s="253">
        <v>16863</v>
      </c>
    </row>
    <row r="432" spans="1:29" x14ac:dyDescent="0.25">
      <c r="A432" s="254" t="s">
        <v>1958</v>
      </c>
      <c r="B432" s="252" t="s">
        <v>5985</v>
      </c>
      <c r="C432" s="253">
        <v>7160</v>
      </c>
      <c r="D432" s="253">
        <v>6490</v>
      </c>
      <c r="E432" s="253">
        <v>13650</v>
      </c>
      <c r="F432" s="253"/>
      <c r="G432" s="253">
        <v>7718</v>
      </c>
      <c r="H432" s="253">
        <v>7400</v>
      </c>
      <c r="I432" s="253">
        <v>15118</v>
      </c>
      <c r="J432" s="253"/>
      <c r="K432" s="253">
        <v>7967</v>
      </c>
      <c r="L432" s="253">
        <v>7717</v>
      </c>
      <c r="M432" s="253">
        <v>15684</v>
      </c>
      <c r="N432" s="253"/>
      <c r="O432" s="253">
        <v>8522</v>
      </c>
      <c r="P432" s="253">
        <v>8080</v>
      </c>
      <c r="Q432" s="253">
        <v>16602</v>
      </c>
      <c r="R432" s="253"/>
      <c r="S432" s="253">
        <v>9454</v>
      </c>
      <c r="T432" s="253">
        <v>9089</v>
      </c>
      <c r="U432" s="253">
        <v>18543</v>
      </c>
      <c r="V432" s="253"/>
      <c r="W432" s="253">
        <v>9457</v>
      </c>
      <c r="X432" s="253">
        <v>9357</v>
      </c>
      <c r="Y432" s="253">
        <v>18814</v>
      </c>
      <c r="Z432" s="253"/>
      <c r="AA432" s="253">
        <v>9798</v>
      </c>
      <c r="AB432" s="253">
        <v>9141</v>
      </c>
      <c r="AC432" s="253">
        <v>18939</v>
      </c>
    </row>
    <row r="433" spans="1:29" x14ac:dyDescent="0.25">
      <c r="A433" s="254" t="s">
        <v>1958</v>
      </c>
      <c r="B433" s="252" t="s">
        <v>5986</v>
      </c>
      <c r="C433" s="253">
        <v>7347</v>
      </c>
      <c r="D433" s="253">
        <v>6967</v>
      </c>
      <c r="E433" s="253">
        <v>14314</v>
      </c>
      <c r="F433" s="253"/>
      <c r="G433" s="253">
        <v>7258</v>
      </c>
      <c r="H433" s="253">
        <v>6701</v>
      </c>
      <c r="I433" s="253">
        <v>13959</v>
      </c>
      <c r="J433" s="253"/>
      <c r="K433" s="253">
        <v>7785</v>
      </c>
      <c r="L433" s="253">
        <v>7630</v>
      </c>
      <c r="M433" s="253">
        <v>15415</v>
      </c>
      <c r="N433" s="253"/>
      <c r="O433" s="253">
        <v>8046</v>
      </c>
      <c r="P433" s="253">
        <v>7953</v>
      </c>
      <c r="Q433" s="253">
        <v>15999</v>
      </c>
      <c r="R433" s="253"/>
      <c r="S433" s="253">
        <v>8609</v>
      </c>
      <c r="T433" s="253">
        <v>8315</v>
      </c>
      <c r="U433" s="253">
        <v>16924</v>
      </c>
      <c r="V433" s="253"/>
      <c r="W433" s="253">
        <v>9542</v>
      </c>
      <c r="X433" s="253">
        <v>9320</v>
      </c>
      <c r="Y433" s="253">
        <v>18862</v>
      </c>
      <c r="Z433" s="253"/>
      <c r="AA433" s="253">
        <v>9536</v>
      </c>
      <c r="AB433" s="253">
        <v>9569</v>
      </c>
      <c r="AC433" s="253">
        <v>19105</v>
      </c>
    </row>
    <row r="434" spans="1:29" x14ac:dyDescent="0.25">
      <c r="A434" s="254" t="s">
        <v>1958</v>
      </c>
      <c r="B434" s="252" t="s">
        <v>5987</v>
      </c>
      <c r="C434" s="253">
        <v>8069</v>
      </c>
      <c r="D434" s="253">
        <v>7876</v>
      </c>
      <c r="E434" s="253">
        <v>15945</v>
      </c>
      <c r="F434" s="253"/>
      <c r="G434" s="253">
        <v>7561</v>
      </c>
      <c r="H434" s="253">
        <v>7185</v>
      </c>
      <c r="I434" s="253">
        <v>14746</v>
      </c>
      <c r="J434" s="253"/>
      <c r="K434" s="253">
        <v>7383</v>
      </c>
      <c r="L434" s="253">
        <v>6908</v>
      </c>
      <c r="M434" s="253">
        <v>14291</v>
      </c>
      <c r="N434" s="253"/>
      <c r="O434" s="253">
        <v>7915</v>
      </c>
      <c r="P434" s="253">
        <v>7847</v>
      </c>
      <c r="Q434" s="253">
        <v>15762</v>
      </c>
      <c r="R434" s="253"/>
      <c r="S434" s="253">
        <v>8171</v>
      </c>
      <c r="T434" s="253">
        <v>8158</v>
      </c>
      <c r="U434" s="253">
        <v>16329</v>
      </c>
      <c r="V434" s="253"/>
      <c r="W434" s="253">
        <v>8720</v>
      </c>
      <c r="X434" s="253">
        <v>8497</v>
      </c>
      <c r="Y434" s="253">
        <v>17217</v>
      </c>
      <c r="Z434" s="253"/>
      <c r="AA434" s="253">
        <v>9638</v>
      </c>
      <c r="AB434" s="253">
        <v>9478</v>
      </c>
      <c r="AC434" s="253">
        <v>19116</v>
      </c>
    </row>
    <row r="435" spans="1:29" x14ac:dyDescent="0.25">
      <c r="A435" s="254" t="s">
        <v>1958</v>
      </c>
      <c r="B435" s="252" t="s">
        <v>5988</v>
      </c>
      <c r="C435" s="253">
        <v>8839</v>
      </c>
      <c r="D435" s="253">
        <v>8892</v>
      </c>
      <c r="E435" s="253">
        <v>17731</v>
      </c>
      <c r="F435" s="253"/>
      <c r="G435" s="253">
        <v>8025</v>
      </c>
      <c r="H435" s="253">
        <v>7939</v>
      </c>
      <c r="I435" s="253">
        <v>15964</v>
      </c>
      <c r="J435" s="253"/>
      <c r="K435" s="253">
        <v>7474</v>
      </c>
      <c r="L435" s="253">
        <v>7249</v>
      </c>
      <c r="M435" s="253">
        <v>14723</v>
      </c>
      <c r="N435" s="253"/>
      <c r="O435" s="253">
        <v>7308</v>
      </c>
      <c r="P435" s="253">
        <v>6976</v>
      </c>
      <c r="Q435" s="253">
        <v>14284</v>
      </c>
      <c r="R435" s="253"/>
      <c r="S435" s="253">
        <v>7843</v>
      </c>
      <c r="T435" s="253">
        <v>7916</v>
      </c>
      <c r="U435" s="253">
        <v>15759</v>
      </c>
      <c r="V435" s="253"/>
      <c r="W435" s="253">
        <v>8099</v>
      </c>
      <c r="X435" s="253">
        <v>8228</v>
      </c>
      <c r="Y435" s="253">
        <v>16327</v>
      </c>
      <c r="Z435" s="253"/>
      <c r="AA435" s="253">
        <v>8637</v>
      </c>
      <c r="AB435" s="253">
        <v>8555</v>
      </c>
      <c r="AC435" s="253">
        <v>17192</v>
      </c>
    </row>
    <row r="436" spans="1:29" x14ac:dyDescent="0.25">
      <c r="A436" s="254" t="s">
        <v>1958</v>
      </c>
      <c r="B436" s="252" t="s">
        <v>5989</v>
      </c>
      <c r="C436" s="253">
        <v>8732</v>
      </c>
      <c r="D436" s="253">
        <v>8900</v>
      </c>
      <c r="E436" s="253">
        <v>17632</v>
      </c>
      <c r="F436" s="253"/>
      <c r="G436" s="253">
        <v>8625</v>
      </c>
      <c r="H436" s="253">
        <v>8868</v>
      </c>
      <c r="I436" s="253">
        <v>17493</v>
      </c>
      <c r="J436" s="253"/>
      <c r="K436" s="253">
        <v>7773</v>
      </c>
      <c r="L436" s="253">
        <v>7930</v>
      </c>
      <c r="M436" s="253">
        <v>15703</v>
      </c>
      <c r="N436" s="253"/>
      <c r="O436" s="253">
        <v>7246</v>
      </c>
      <c r="P436" s="253">
        <v>7250</v>
      </c>
      <c r="Q436" s="253">
        <v>14496</v>
      </c>
      <c r="R436" s="253"/>
      <c r="S436" s="253">
        <v>7094</v>
      </c>
      <c r="T436" s="253">
        <v>6984</v>
      </c>
      <c r="U436" s="253">
        <v>14078</v>
      </c>
      <c r="V436" s="253"/>
      <c r="W436" s="253">
        <v>7630</v>
      </c>
      <c r="X436" s="253">
        <v>7923</v>
      </c>
      <c r="Y436" s="253">
        <v>15553</v>
      </c>
      <c r="Z436" s="253"/>
      <c r="AA436" s="253">
        <v>7891</v>
      </c>
      <c r="AB436" s="253">
        <v>8236</v>
      </c>
      <c r="AC436" s="253">
        <v>16127</v>
      </c>
    </row>
    <row r="437" spans="1:29" x14ac:dyDescent="0.25">
      <c r="A437" s="254" t="s">
        <v>1958</v>
      </c>
      <c r="B437" s="252" t="s">
        <v>5990</v>
      </c>
      <c r="C437" s="253">
        <v>8020</v>
      </c>
      <c r="D437" s="253">
        <v>8392</v>
      </c>
      <c r="E437" s="253">
        <v>16412</v>
      </c>
      <c r="F437" s="253"/>
      <c r="G437" s="253">
        <v>8446</v>
      </c>
      <c r="H437" s="253">
        <v>8822</v>
      </c>
      <c r="I437" s="253">
        <v>17268</v>
      </c>
      <c r="J437" s="253"/>
      <c r="K437" s="253">
        <v>8297</v>
      </c>
      <c r="L437" s="253">
        <v>8803</v>
      </c>
      <c r="M437" s="253">
        <v>17100</v>
      </c>
      <c r="N437" s="253"/>
      <c r="O437" s="253">
        <v>7484</v>
      </c>
      <c r="P437" s="253">
        <v>7885</v>
      </c>
      <c r="Q437" s="253">
        <v>15369</v>
      </c>
      <c r="R437" s="253"/>
      <c r="S437" s="253">
        <v>6982</v>
      </c>
      <c r="T437" s="253">
        <v>7220</v>
      </c>
      <c r="U437" s="253">
        <v>14202</v>
      </c>
      <c r="V437" s="253"/>
      <c r="W437" s="253">
        <v>6845</v>
      </c>
      <c r="X437" s="253">
        <v>6962</v>
      </c>
      <c r="Y437" s="253">
        <v>13807</v>
      </c>
      <c r="Z437" s="253"/>
      <c r="AA437" s="253">
        <v>7376</v>
      </c>
      <c r="AB437" s="253">
        <v>7893</v>
      </c>
      <c r="AC437" s="253">
        <v>15269</v>
      </c>
    </row>
    <row r="438" spans="1:29" x14ac:dyDescent="0.25">
      <c r="A438" s="254" t="s">
        <v>1958</v>
      </c>
      <c r="B438" s="252" t="s">
        <v>5991</v>
      </c>
      <c r="C438" s="253">
        <v>7078</v>
      </c>
      <c r="D438" s="253">
        <v>7552</v>
      </c>
      <c r="E438" s="253">
        <v>14630</v>
      </c>
      <c r="F438" s="253"/>
      <c r="G438" s="253">
        <v>7607</v>
      </c>
      <c r="H438" s="253">
        <v>8203</v>
      </c>
      <c r="I438" s="253">
        <v>15810</v>
      </c>
      <c r="J438" s="253"/>
      <c r="K438" s="253">
        <v>7983</v>
      </c>
      <c r="L438" s="253">
        <v>8643</v>
      </c>
      <c r="M438" s="253">
        <v>16626</v>
      </c>
      <c r="N438" s="253"/>
      <c r="O438" s="253">
        <v>7861</v>
      </c>
      <c r="P438" s="253">
        <v>8642</v>
      </c>
      <c r="Q438" s="253">
        <v>16503</v>
      </c>
      <c r="R438" s="253"/>
      <c r="S438" s="253">
        <v>7099</v>
      </c>
      <c r="T438" s="253">
        <v>7760</v>
      </c>
      <c r="U438" s="253">
        <v>14859</v>
      </c>
      <c r="V438" s="253"/>
      <c r="W438" s="253">
        <v>6628</v>
      </c>
      <c r="X438" s="253">
        <v>7116</v>
      </c>
      <c r="Y438" s="253">
        <v>13744</v>
      </c>
      <c r="Z438" s="253"/>
      <c r="AA438" s="253">
        <v>6507</v>
      </c>
      <c r="AB438" s="253">
        <v>6871</v>
      </c>
      <c r="AC438" s="253">
        <v>13378</v>
      </c>
    </row>
    <row r="439" spans="1:29" x14ac:dyDescent="0.25">
      <c r="A439" s="254" t="s">
        <v>1958</v>
      </c>
      <c r="B439" s="252" t="s">
        <v>5992</v>
      </c>
      <c r="C439" s="253">
        <v>4960</v>
      </c>
      <c r="D439" s="253">
        <v>5641</v>
      </c>
      <c r="E439" s="253">
        <v>10601</v>
      </c>
      <c r="F439" s="253"/>
      <c r="G439" s="253">
        <v>6543</v>
      </c>
      <c r="H439" s="253">
        <v>7244</v>
      </c>
      <c r="I439" s="253">
        <v>13787</v>
      </c>
      <c r="J439" s="253"/>
      <c r="K439" s="253">
        <v>7052</v>
      </c>
      <c r="L439" s="253">
        <v>7892</v>
      </c>
      <c r="M439" s="253">
        <v>14944</v>
      </c>
      <c r="N439" s="253"/>
      <c r="O439" s="253">
        <v>7432</v>
      </c>
      <c r="P439" s="253">
        <v>8338</v>
      </c>
      <c r="Q439" s="253">
        <v>15770</v>
      </c>
      <c r="R439" s="253"/>
      <c r="S439" s="253">
        <v>7345</v>
      </c>
      <c r="T439" s="253">
        <v>8358</v>
      </c>
      <c r="U439" s="253">
        <v>15703</v>
      </c>
      <c r="V439" s="253"/>
      <c r="W439" s="253">
        <v>6648</v>
      </c>
      <c r="X439" s="253">
        <v>7522</v>
      </c>
      <c r="Y439" s="253">
        <v>14170</v>
      </c>
      <c r="Z439" s="253"/>
      <c r="AA439" s="253">
        <v>6219</v>
      </c>
      <c r="AB439" s="253">
        <v>6908</v>
      </c>
      <c r="AC439" s="253">
        <v>13127</v>
      </c>
    </row>
    <row r="440" spans="1:29" x14ac:dyDescent="0.25">
      <c r="A440" s="254" t="s">
        <v>1958</v>
      </c>
      <c r="B440" s="252" t="s">
        <v>5993</v>
      </c>
      <c r="C440" s="253">
        <v>3615</v>
      </c>
      <c r="D440" s="253">
        <v>4444</v>
      </c>
      <c r="E440" s="253">
        <v>8059</v>
      </c>
      <c r="F440" s="253"/>
      <c r="G440" s="253">
        <v>4513</v>
      </c>
      <c r="H440" s="253">
        <v>5350</v>
      </c>
      <c r="I440" s="253">
        <v>9863</v>
      </c>
      <c r="J440" s="253"/>
      <c r="K440" s="253">
        <v>5972</v>
      </c>
      <c r="L440" s="253">
        <v>6880</v>
      </c>
      <c r="M440" s="253">
        <v>12852</v>
      </c>
      <c r="N440" s="253"/>
      <c r="O440" s="253">
        <v>6455</v>
      </c>
      <c r="P440" s="253">
        <v>7508</v>
      </c>
      <c r="Q440" s="253">
        <v>13963</v>
      </c>
      <c r="R440" s="253"/>
      <c r="S440" s="253">
        <v>6817</v>
      </c>
      <c r="T440" s="253">
        <v>7940</v>
      </c>
      <c r="U440" s="253">
        <v>14757</v>
      </c>
      <c r="V440" s="253"/>
      <c r="W440" s="253">
        <v>6747</v>
      </c>
      <c r="X440" s="253">
        <v>7963</v>
      </c>
      <c r="Y440" s="253">
        <v>14710</v>
      </c>
      <c r="Z440" s="253"/>
      <c r="AA440" s="253">
        <v>6110</v>
      </c>
      <c r="AB440" s="253">
        <v>7163</v>
      </c>
      <c r="AC440" s="253">
        <v>13273</v>
      </c>
    </row>
    <row r="441" spans="1:29" x14ac:dyDescent="0.25">
      <c r="A441" s="254" t="s">
        <v>1958</v>
      </c>
      <c r="B441" s="252" t="s">
        <v>5994</v>
      </c>
      <c r="C441" s="253">
        <v>2954</v>
      </c>
      <c r="D441" s="253">
        <v>3913</v>
      </c>
      <c r="E441" s="253">
        <v>6867</v>
      </c>
      <c r="F441" s="253"/>
      <c r="G441" s="253">
        <v>3044</v>
      </c>
      <c r="H441" s="253">
        <v>4010</v>
      </c>
      <c r="I441" s="253">
        <v>7054</v>
      </c>
      <c r="J441" s="253"/>
      <c r="K441" s="253">
        <v>3821</v>
      </c>
      <c r="L441" s="253">
        <v>4846</v>
      </c>
      <c r="M441" s="253">
        <v>8667</v>
      </c>
      <c r="N441" s="253"/>
      <c r="O441" s="253">
        <v>5084</v>
      </c>
      <c r="P441" s="253">
        <v>6255</v>
      </c>
      <c r="Q441" s="253">
        <v>11339</v>
      </c>
      <c r="R441" s="253"/>
      <c r="S441" s="253">
        <v>5522</v>
      </c>
      <c r="T441" s="253">
        <v>6848</v>
      </c>
      <c r="U441" s="253">
        <v>12370</v>
      </c>
      <c r="V441" s="253"/>
      <c r="W441" s="253">
        <v>5855</v>
      </c>
      <c r="X441" s="253">
        <v>7262</v>
      </c>
      <c r="Y441" s="253">
        <v>13117</v>
      </c>
      <c r="Z441" s="253"/>
      <c r="AA441" s="253">
        <v>5815</v>
      </c>
      <c r="AB441" s="253">
        <v>7298</v>
      </c>
      <c r="AC441" s="253">
        <v>13113</v>
      </c>
    </row>
    <row r="442" spans="1:29" x14ac:dyDescent="0.25">
      <c r="A442" s="254" t="s">
        <v>1958</v>
      </c>
      <c r="B442" s="252" t="s">
        <v>5995</v>
      </c>
      <c r="C442" s="253">
        <v>2217</v>
      </c>
      <c r="D442" s="253">
        <v>3547</v>
      </c>
      <c r="E442" s="253">
        <v>5764</v>
      </c>
      <c r="F442" s="253"/>
      <c r="G442" s="253">
        <v>2236</v>
      </c>
      <c r="H442" s="253">
        <v>3267</v>
      </c>
      <c r="I442" s="253">
        <v>5503</v>
      </c>
      <c r="J442" s="253"/>
      <c r="K442" s="253">
        <v>2324</v>
      </c>
      <c r="L442" s="253">
        <v>3368</v>
      </c>
      <c r="M442" s="253">
        <v>5692</v>
      </c>
      <c r="N442" s="253"/>
      <c r="O442" s="253">
        <v>2941</v>
      </c>
      <c r="P442" s="253">
        <v>4095</v>
      </c>
      <c r="Q442" s="253">
        <v>7036</v>
      </c>
      <c r="R442" s="253"/>
      <c r="S442" s="253">
        <v>3941</v>
      </c>
      <c r="T442" s="253">
        <v>5314</v>
      </c>
      <c r="U442" s="253">
        <v>9255</v>
      </c>
      <c r="V442" s="253"/>
      <c r="W442" s="253">
        <v>4307</v>
      </c>
      <c r="X442" s="253">
        <v>5844</v>
      </c>
      <c r="Y442" s="253">
        <v>10151</v>
      </c>
      <c r="Z442" s="253"/>
      <c r="AA442" s="253">
        <v>4594</v>
      </c>
      <c r="AB442" s="253">
        <v>6222</v>
      </c>
      <c r="AC442" s="253">
        <v>10816</v>
      </c>
    </row>
    <row r="443" spans="1:29" x14ac:dyDescent="0.25">
      <c r="A443" s="254" t="s">
        <v>1958</v>
      </c>
      <c r="B443" s="252" t="s">
        <v>5996</v>
      </c>
      <c r="C443" s="253">
        <v>1795</v>
      </c>
      <c r="D443" s="253">
        <v>3836</v>
      </c>
      <c r="E443" s="253">
        <v>5631</v>
      </c>
      <c r="F443" s="253"/>
      <c r="G443" s="253">
        <v>2098</v>
      </c>
      <c r="H443" s="253">
        <v>4320</v>
      </c>
      <c r="I443" s="253">
        <v>6418</v>
      </c>
      <c r="J443" s="253"/>
      <c r="K443" s="253">
        <v>2296</v>
      </c>
      <c r="L443" s="253">
        <v>4491</v>
      </c>
      <c r="M443" s="253">
        <v>6787</v>
      </c>
      <c r="N443" s="253"/>
      <c r="O443" s="253">
        <v>2477</v>
      </c>
      <c r="P443" s="253">
        <v>4701</v>
      </c>
      <c r="Q443" s="253">
        <v>7178</v>
      </c>
      <c r="R443" s="253"/>
      <c r="S443" s="253">
        <v>2937</v>
      </c>
      <c r="T443" s="253">
        <v>5314</v>
      </c>
      <c r="U443" s="253">
        <v>8251</v>
      </c>
      <c r="V443" s="253"/>
      <c r="W443" s="253">
        <v>3766</v>
      </c>
      <c r="X443" s="253">
        <v>6479</v>
      </c>
      <c r="Y443" s="253">
        <v>10245</v>
      </c>
      <c r="Z443" s="253"/>
      <c r="AA443" s="253">
        <v>4464</v>
      </c>
      <c r="AB443" s="253">
        <v>7578</v>
      </c>
      <c r="AC443" s="253">
        <v>12042</v>
      </c>
    </row>
    <row r="444" spans="1:29" x14ac:dyDescent="0.25">
      <c r="A444" s="254" t="s">
        <v>1958</v>
      </c>
      <c r="B444" t="s">
        <v>5978</v>
      </c>
      <c r="C444" s="253">
        <v>115863</v>
      </c>
      <c r="D444" s="253">
        <v>120075</v>
      </c>
      <c r="E444" s="253">
        <v>235938</v>
      </c>
      <c r="F444" s="253"/>
      <c r="G444" s="253">
        <v>119744</v>
      </c>
      <c r="H444" s="253">
        <v>124296</v>
      </c>
      <c r="I444" s="253">
        <v>244040</v>
      </c>
      <c r="J444" s="253"/>
      <c r="K444" s="253">
        <v>123339</v>
      </c>
      <c r="L444" s="253">
        <v>128497</v>
      </c>
      <c r="M444" s="253">
        <v>251836</v>
      </c>
      <c r="N444" s="253"/>
      <c r="O444" s="253">
        <v>127089</v>
      </c>
      <c r="P444" s="253">
        <v>132934</v>
      </c>
      <c r="Q444" s="253">
        <v>260023</v>
      </c>
      <c r="R444" s="253"/>
      <c r="S444" s="253">
        <v>130774</v>
      </c>
      <c r="T444" s="253">
        <v>137289</v>
      </c>
      <c r="U444" s="253">
        <v>268063</v>
      </c>
      <c r="V444" s="253"/>
      <c r="W444" s="253">
        <v>133985</v>
      </c>
      <c r="X444" s="253">
        <v>141040</v>
      </c>
      <c r="Y444" s="253">
        <v>275025</v>
      </c>
      <c r="Z444" s="253"/>
      <c r="AA444" s="253">
        <v>136569</v>
      </c>
      <c r="AB444" s="253">
        <v>143936</v>
      </c>
      <c r="AC444" s="253">
        <v>280505</v>
      </c>
    </row>
    <row r="445" spans="1:29" x14ac:dyDescent="0.25">
      <c r="A445" s="254"/>
      <c r="C445" s="253"/>
      <c r="D445" s="253"/>
      <c r="E445" s="253"/>
      <c r="F445" s="253"/>
      <c r="G445" s="253"/>
      <c r="H445" s="253"/>
      <c r="I445" s="253"/>
      <c r="J445" s="253"/>
      <c r="K445" s="253"/>
      <c r="L445" s="253"/>
      <c r="M445" s="253"/>
      <c r="N445" s="253"/>
      <c r="O445" s="253"/>
      <c r="P445" s="253"/>
      <c r="Q445" s="253"/>
      <c r="R445" s="253"/>
      <c r="S445" s="253"/>
      <c r="T445" s="253"/>
      <c r="U445" s="253"/>
      <c r="V445" s="253"/>
      <c r="W445" s="253"/>
      <c r="X445" s="253"/>
      <c r="Y445" s="253"/>
      <c r="Z445" s="253"/>
      <c r="AA445" s="253"/>
      <c r="AB445" s="253"/>
      <c r="AC445" s="253"/>
    </row>
    <row r="446" spans="1:29" x14ac:dyDescent="0.25">
      <c r="A446" s="254" t="s">
        <v>2020</v>
      </c>
      <c r="B446" s="252" t="s">
        <v>5979</v>
      </c>
      <c r="C446" s="253">
        <v>8636</v>
      </c>
      <c r="D446" s="253">
        <v>8138</v>
      </c>
      <c r="E446" s="253">
        <v>16774</v>
      </c>
      <c r="F446" s="253"/>
      <c r="G446" s="253">
        <v>8988</v>
      </c>
      <c r="H446" s="253">
        <v>8666</v>
      </c>
      <c r="I446" s="253">
        <v>17654</v>
      </c>
      <c r="J446" s="253"/>
      <c r="K446" s="253">
        <v>8918</v>
      </c>
      <c r="L446" s="253">
        <v>8597</v>
      </c>
      <c r="M446" s="253">
        <v>17515</v>
      </c>
      <c r="N446" s="253"/>
      <c r="O446" s="253">
        <v>8700</v>
      </c>
      <c r="P446" s="253">
        <v>8387</v>
      </c>
      <c r="Q446" s="253">
        <v>17087</v>
      </c>
      <c r="R446" s="253"/>
      <c r="S446" s="253">
        <v>8620</v>
      </c>
      <c r="T446" s="253">
        <v>8307</v>
      </c>
      <c r="U446" s="253">
        <v>16927</v>
      </c>
      <c r="V446" s="253"/>
      <c r="W446" s="253">
        <v>8666</v>
      </c>
      <c r="X446" s="253">
        <v>8346</v>
      </c>
      <c r="Y446" s="253">
        <v>17012</v>
      </c>
      <c r="Z446" s="253"/>
      <c r="AA446" s="253">
        <v>8897</v>
      </c>
      <c r="AB446" s="253">
        <v>8561</v>
      </c>
      <c r="AC446" s="253">
        <v>17458</v>
      </c>
    </row>
    <row r="447" spans="1:29" x14ac:dyDescent="0.25">
      <c r="A447" s="254" t="s">
        <v>2020</v>
      </c>
      <c r="B447" s="252" t="s">
        <v>5980</v>
      </c>
      <c r="C447" s="253">
        <v>8367</v>
      </c>
      <c r="D447" s="253">
        <v>8139</v>
      </c>
      <c r="E447" s="253">
        <v>16506</v>
      </c>
      <c r="F447" s="253"/>
      <c r="G447" s="253">
        <v>8431</v>
      </c>
      <c r="H447" s="253">
        <v>7988</v>
      </c>
      <c r="I447" s="253">
        <v>16419</v>
      </c>
      <c r="J447" s="253"/>
      <c r="K447" s="253">
        <v>8817</v>
      </c>
      <c r="L447" s="253">
        <v>8538</v>
      </c>
      <c r="M447" s="253">
        <v>17355</v>
      </c>
      <c r="N447" s="253"/>
      <c r="O447" s="253">
        <v>8786</v>
      </c>
      <c r="P447" s="253">
        <v>8497</v>
      </c>
      <c r="Q447" s="253">
        <v>17283</v>
      </c>
      <c r="R447" s="253"/>
      <c r="S447" s="253">
        <v>8616</v>
      </c>
      <c r="T447" s="253">
        <v>8321</v>
      </c>
      <c r="U447" s="253">
        <v>16937</v>
      </c>
      <c r="V447" s="253"/>
      <c r="W447" s="253">
        <v>8584</v>
      </c>
      <c r="X447" s="253">
        <v>8274</v>
      </c>
      <c r="Y447" s="253">
        <v>16858</v>
      </c>
      <c r="Z447" s="253"/>
      <c r="AA447" s="253">
        <v>8674</v>
      </c>
      <c r="AB447" s="253">
        <v>8342</v>
      </c>
      <c r="AC447" s="253">
        <v>17016</v>
      </c>
    </row>
    <row r="448" spans="1:29" x14ac:dyDescent="0.25">
      <c r="A448" s="254" t="s">
        <v>2020</v>
      </c>
      <c r="B448" s="252" t="s">
        <v>5981</v>
      </c>
      <c r="C448" s="253">
        <v>8888</v>
      </c>
      <c r="D448" s="253">
        <v>8350</v>
      </c>
      <c r="E448" s="253">
        <v>17238</v>
      </c>
      <c r="F448" s="253"/>
      <c r="G448" s="253">
        <v>8132</v>
      </c>
      <c r="H448" s="253">
        <v>7984</v>
      </c>
      <c r="I448" s="253">
        <v>16116</v>
      </c>
      <c r="J448" s="253"/>
      <c r="K448" s="253">
        <v>8221</v>
      </c>
      <c r="L448" s="253">
        <v>7856</v>
      </c>
      <c r="M448" s="253">
        <v>16077</v>
      </c>
      <c r="N448" s="253"/>
      <c r="O448" s="253">
        <v>8640</v>
      </c>
      <c r="P448" s="253">
        <v>8431</v>
      </c>
      <c r="Q448" s="253">
        <v>17071</v>
      </c>
      <c r="R448" s="253"/>
      <c r="S448" s="253">
        <v>8652</v>
      </c>
      <c r="T448" s="253">
        <v>8422</v>
      </c>
      <c r="U448" s="253">
        <v>17074</v>
      </c>
      <c r="V448" s="253"/>
      <c r="W448" s="253">
        <v>8533</v>
      </c>
      <c r="X448" s="253">
        <v>8285</v>
      </c>
      <c r="Y448" s="253">
        <v>16818</v>
      </c>
      <c r="Z448" s="253"/>
      <c r="AA448" s="253">
        <v>8545</v>
      </c>
      <c r="AB448" s="253">
        <v>8270</v>
      </c>
      <c r="AC448" s="253">
        <v>16815</v>
      </c>
    </row>
    <row r="449" spans="1:29" x14ac:dyDescent="0.25">
      <c r="A449" s="254" t="s">
        <v>2020</v>
      </c>
      <c r="B449" s="252" t="s">
        <v>5982</v>
      </c>
      <c r="C449" s="253">
        <v>9184</v>
      </c>
      <c r="D449" s="253">
        <v>8935</v>
      </c>
      <c r="E449" s="253">
        <v>18119</v>
      </c>
      <c r="F449" s="253"/>
      <c r="G449" s="253">
        <v>8986</v>
      </c>
      <c r="H449" s="253">
        <v>8487</v>
      </c>
      <c r="I449" s="253">
        <v>17473</v>
      </c>
      <c r="J449" s="253"/>
      <c r="K449" s="253">
        <v>8286</v>
      </c>
      <c r="L449" s="253">
        <v>8154</v>
      </c>
      <c r="M449" s="253">
        <v>16440</v>
      </c>
      <c r="N449" s="253"/>
      <c r="O449" s="253">
        <v>8413</v>
      </c>
      <c r="P449" s="253">
        <v>8060</v>
      </c>
      <c r="Q449" s="253">
        <v>16473</v>
      </c>
      <c r="R449" s="253"/>
      <c r="S449" s="253">
        <v>8886</v>
      </c>
      <c r="T449" s="253">
        <v>8684</v>
      </c>
      <c r="U449" s="253">
        <v>17570</v>
      </c>
      <c r="V449" s="253"/>
      <c r="W449" s="253">
        <v>8952</v>
      </c>
      <c r="X449" s="253">
        <v>8717</v>
      </c>
      <c r="Y449" s="253">
        <v>17669</v>
      </c>
      <c r="Z449" s="253"/>
      <c r="AA449" s="253">
        <v>8881</v>
      </c>
      <c r="AB449" s="253">
        <v>8614</v>
      </c>
      <c r="AC449" s="253">
        <v>17495</v>
      </c>
    </row>
    <row r="450" spans="1:29" x14ac:dyDescent="0.25">
      <c r="A450" s="254" t="s">
        <v>2020</v>
      </c>
      <c r="B450" s="252" t="s">
        <v>5983</v>
      </c>
      <c r="C450" s="253">
        <v>8030</v>
      </c>
      <c r="D450" s="253">
        <v>8216</v>
      </c>
      <c r="E450" s="253">
        <v>16246</v>
      </c>
      <c r="F450" s="253"/>
      <c r="G450" s="253">
        <v>8874</v>
      </c>
      <c r="H450" s="253">
        <v>8899</v>
      </c>
      <c r="I450" s="253">
        <v>17773</v>
      </c>
      <c r="J450" s="253"/>
      <c r="K450" s="253">
        <v>8757</v>
      </c>
      <c r="L450" s="253">
        <v>8524</v>
      </c>
      <c r="M450" s="253">
        <v>17281</v>
      </c>
      <c r="N450" s="253"/>
      <c r="O450" s="253">
        <v>8147</v>
      </c>
      <c r="P450" s="253">
        <v>8248</v>
      </c>
      <c r="Q450" s="253">
        <v>16395</v>
      </c>
      <c r="R450" s="253"/>
      <c r="S450" s="253">
        <v>8336</v>
      </c>
      <c r="T450" s="253">
        <v>8205</v>
      </c>
      <c r="U450" s="253">
        <v>16541</v>
      </c>
      <c r="V450" s="253"/>
      <c r="W450" s="253">
        <v>8872</v>
      </c>
      <c r="X450" s="253">
        <v>8870</v>
      </c>
      <c r="Y450" s="253">
        <v>17742</v>
      </c>
      <c r="Z450" s="253"/>
      <c r="AA450" s="253">
        <v>9015</v>
      </c>
      <c r="AB450" s="253">
        <v>8957</v>
      </c>
      <c r="AC450" s="253">
        <v>17972</v>
      </c>
    </row>
    <row r="451" spans="1:29" x14ac:dyDescent="0.25">
      <c r="A451" s="254" t="s">
        <v>2020</v>
      </c>
      <c r="B451" s="252" t="s">
        <v>5984</v>
      </c>
      <c r="C451" s="253">
        <v>8906</v>
      </c>
      <c r="D451" s="253">
        <v>9362</v>
      </c>
      <c r="E451" s="253">
        <v>18268</v>
      </c>
      <c r="F451" s="253"/>
      <c r="G451" s="253">
        <v>7740</v>
      </c>
      <c r="H451" s="253">
        <v>7989</v>
      </c>
      <c r="I451" s="253">
        <v>15729</v>
      </c>
      <c r="J451" s="253"/>
      <c r="K451" s="253">
        <v>8601</v>
      </c>
      <c r="L451" s="253">
        <v>8706</v>
      </c>
      <c r="M451" s="253">
        <v>17307</v>
      </c>
      <c r="N451" s="253"/>
      <c r="O451" s="253">
        <v>8560</v>
      </c>
      <c r="P451" s="253">
        <v>8402</v>
      </c>
      <c r="Q451" s="253">
        <v>16962</v>
      </c>
      <c r="R451" s="253"/>
      <c r="S451" s="253">
        <v>8051</v>
      </c>
      <c r="T451" s="253">
        <v>8201</v>
      </c>
      <c r="U451" s="253">
        <v>16252</v>
      </c>
      <c r="V451" s="253"/>
      <c r="W451" s="253">
        <v>8313</v>
      </c>
      <c r="X451" s="253">
        <v>8226</v>
      </c>
      <c r="Y451" s="253">
        <v>16539</v>
      </c>
      <c r="Z451" s="253"/>
      <c r="AA451" s="253">
        <v>8905</v>
      </c>
      <c r="AB451" s="253">
        <v>8928</v>
      </c>
      <c r="AC451" s="253">
        <v>17833</v>
      </c>
    </row>
    <row r="452" spans="1:29" x14ac:dyDescent="0.25">
      <c r="A452" s="254" t="s">
        <v>2020</v>
      </c>
      <c r="B452" s="252" t="s">
        <v>5985</v>
      </c>
      <c r="C452" s="253">
        <v>8081</v>
      </c>
      <c r="D452" s="253">
        <v>8463</v>
      </c>
      <c r="E452" s="253">
        <v>16544</v>
      </c>
      <c r="F452" s="253"/>
      <c r="G452" s="253">
        <v>9018</v>
      </c>
      <c r="H452" s="253">
        <v>9583</v>
      </c>
      <c r="I452" s="253">
        <v>18601</v>
      </c>
      <c r="J452" s="253"/>
      <c r="K452" s="253">
        <v>7876</v>
      </c>
      <c r="L452" s="253">
        <v>8228</v>
      </c>
      <c r="M452" s="253">
        <v>16104</v>
      </c>
      <c r="N452" s="253"/>
      <c r="O452" s="253">
        <v>8753</v>
      </c>
      <c r="P452" s="253">
        <v>8981</v>
      </c>
      <c r="Q452" s="253">
        <v>17734</v>
      </c>
      <c r="R452" s="253"/>
      <c r="S452" s="253">
        <v>8741</v>
      </c>
      <c r="T452" s="253">
        <v>8710</v>
      </c>
      <c r="U452" s="253">
        <v>17451</v>
      </c>
      <c r="V452" s="253"/>
      <c r="W452" s="253">
        <v>8254</v>
      </c>
      <c r="X452" s="253">
        <v>8541</v>
      </c>
      <c r="Y452" s="253">
        <v>16795</v>
      </c>
      <c r="Z452" s="253"/>
      <c r="AA452" s="253">
        <v>8537</v>
      </c>
      <c r="AB452" s="253">
        <v>8600</v>
      </c>
      <c r="AC452" s="253">
        <v>17137</v>
      </c>
    </row>
    <row r="453" spans="1:29" x14ac:dyDescent="0.25">
      <c r="A453" s="254" t="s">
        <v>2020</v>
      </c>
      <c r="B453" s="252" t="s">
        <v>5986</v>
      </c>
      <c r="C453" s="253">
        <v>8141</v>
      </c>
      <c r="D453" s="253">
        <v>8442</v>
      </c>
      <c r="E453" s="253">
        <v>16583</v>
      </c>
      <c r="F453" s="253"/>
      <c r="G453" s="253">
        <v>8160</v>
      </c>
      <c r="H453" s="253">
        <v>8595</v>
      </c>
      <c r="I453" s="253">
        <v>16755</v>
      </c>
      <c r="J453" s="253"/>
      <c r="K453" s="253">
        <v>9119</v>
      </c>
      <c r="L453" s="253">
        <v>9750</v>
      </c>
      <c r="M453" s="253">
        <v>18869</v>
      </c>
      <c r="N453" s="253"/>
      <c r="O453" s="253">
        <v>7986</v>
      </c>
      <c r="P453" s="253">
        <v>8397</v>
      </c>
      <c r="Q453" s="253">
        <v>16383</v>
      </c>
      <c r="R453" s="253"/>
      <c r="S453" s="253">
        <v>8876</v>
      </c>
      <c r="T453" s="253">
        <v>9174</v>
      </c>
      <c r="U453" s="253">
        <v>18050</v>
      </c>
      <c r="V453" s="253"/>
      <c r="W453" s="253">
        <v>8874</v>
      </c>
      <c r="X453" s="253">
        <v>8918</v>
      </c>
      <c r="Y453" s="253">
        <v>17792</v>
      </c>
      <c r="Z453" s="253"/>
      <c r="AA453" s="253">
        <v>8393</v>
      </c>
      <c r="AB453" s="253">
        <v>8764</v>
      </c>
      <c r="AC453" s="253">
        <v>17157</v>
      </c>
    </row>
    <row r="454" spans="1:29" x14ac:dyDescent="0.25">
      <c r="A454" s="254" t="s">
        <v>2020</v>
      </c>
      <c r="B454" s="252" t="s">
        <v>5987</v>
      </c>
      <c r="C454" s="253">
        <v>8814</v>
      </c>
      <c r="D454" s="253">
        <v>9036</v>
      </c>
      <c r="E454" s="253">
        <v>17850</v>
      </c>
      <c r="F454" s="253"/>
      <c r="G454" s="253">
        <v>8248</v>
      </c>
      <c r="H454" s="253">
        <v>8586</v>
      </c>
      <c r="I454" s="253">
        <v>16834</v>
      </c>
      <c r="J454" s="253"/>
      <c r="K454" s="253">
        <v>8296</v>
      </c>
      <c r="L454" s="253">
        <v>8771</v>
      </c>
      <c r="M454" s="253">
        <v>17067</v>
      </c>
      <c r="N454" s="253"/>
      <c r="O454" s="253">
        <v>9292</v>
      </c>
      <c r="P454" s="253">
        <v>9974</v>
      </c>
      <c r="Q454" s="253">
        <v>19266</v>
      </c>
      <c r="R454" s="253"/>
      <c r="S454" s="253">
        <v>8164</v>
      </c>
      <c r="T454" s="253">
        <v>8623</v>
      </c>
      <c r="U454" s="253">
        <v>16787</v>
      </c>
      <c r="V454" s="253"/>
      <c r="W454" s="253">
        <v>9088</v>
      </c>
      <c r="X454" s="253">
        <v>9442</v>
      </c>
      <c r="Y454" s="253">
        <v>18530</v>
      </c>
      <c r="Z454" s="253"/>
      <c r="AA454" s="253">
        <v>9112</v>
      </c>
      <c r="AB454" s="253">
        <v>9211</v>
      </c>
      <c r="AC454" s="253">
        <v>18323</v>
      </c>
    </row>
    <row r="455" spans="1:29" x14ac:dyDescent="0.25">
      <c r="A455" s="254" t="s">
        <v>2020</v>
      </c>
      <c r="B455" s="252" t="s">
        <v>5988</v>
      </c>
      <c r="C455" s="253">
        <v>9793</v>
      </c>
      <c r="D455" s="253">
        <v>10493</v>
      </c>
      <c r="E455" s="253">
        <v>20286</v>
      </c>
      <c r="F455" s="253"/>
      <c r="G455" s="253">
        <v>8637</v>
      </c>
      <c r="H455" s="253">
        <v>8951</v>
      </c>
      <c r="I455" s="253">
        <v>17588</v>
      </c>
      <c r="J455" s="253"/>
      <c r="K455" s="253">
        <v>8104</v>
      </c>
      <c r="L455" s="253">
        <v>8520</v>
      </c>
      <c r="M455" s="253">
        <v>16624</v>
      </c>
      <c r="N455" s="253"/>
      <c r="O455" s="253">
        <v>8173</v>
      </c>
      <c r="P455" s="253">
        <v>8717</v>
      </c>
      <c r="Q455" s="253">
        <v>16890</v>
      </c>
      <c r="R455" s="253"/>
      <c r="S455" s="253">
        <v>9175</v>
      </c>
      <c r="T455" s="253">
        <v>9924</v>
      </c>
      <c r="U455" s="253">
        <v>19099</v>
      </c>
      <c r="V455" s="253"/>
      <c r="W455" s="253">
        <v>8081</v>
      </c>
      <c r="X455" s="253">
        <v>8596</v>
      </c>
      <c r="Y455" s="253">
        <v>16677</v>
      </c>
      <c r="Z455" s="253"/>
      <c r="AA455" s="253">
        <v>9002</v>
      </c>
      <c r="AB455" s="253">
        <v>9414</v>
      </c>
      <c r="AC455" s="253">
        <v>18416</v>
      </c>
    </row>
    <row r="456" spans="1:29" x14ac:dyDescent="0.25">
      <c r="A456" s="254" t="s">
        <v>2020</v>
      </c>
      <c r="B456" s="252" t="s">
        <v>5989</v>
      </c>
      <c r="C456" s="253">
        <v>10241</v>
      </c>
      <c r="D456" s="253">
        <v>11036</v>
      </c>
      <c r="E456" s="253">
        <v>21277</v>
      </c>
      <c r="F456" s="253"/>
      <c r="G456" s="253">
        <v>9565</v>
      </c>
      <c r="H456" s="253">
        <v>10402</v>
      </c>
      <c r="I456" s="253">
        <v>19967</v>
      </c>
      <c r="J456" s="253"/>
      <c r="K456" s="253">
        <v>8459</v>
      </c>
      <c r="L456" s="253">
        <v>8890</v>
      </c>
      <c r="M456" s="253">
        <v>17349</v>
      </c>
      <c r="N456" s="253"/>
      <c r="O456" s="253">
        <v>7955</v>
      </c>
      <c r="P456" s="253">
        <v>8475</v>
      </c>
      <c r="Q456" s="253">
        <v>16430</v>
      </c>
      <c r="R456" s="253"/>
      <c r="S456" s="253">
        <v>8041</v>
      </c>
      <c r="T456" s="253">
        <v>8682</v>
      </c>
      <c r="U456" s="253">
        <v>16723</v>
      </c>
      <c r="V456" s="253"/>
      <c r="W456" s="253">
        <v>9042</v>
      </c>
      <c r="X456" s="253">
        <v>9893</v>
      </c>
      <c r="Y456" s="253">
        <v>18935</v>
      </c>
      <c r="Z456" s="253"/>
      <c r="AA456" s="253">
        <v>7977</v>
      </c>
      <c r="AB456" s="253">
        <v>8581</v>
      </c>
      <c r="AC456" s="253">
        <v>16558</v>
      </c>
    </row>
    <row r="457" spans="1:29" x14ac:dyDescent="0.25">
      <c r="A457" s="254" t="s">
        <v>2020</v>
      </c>
      <c r="B457" s="252" t="s">
        <v>5990</v>
      </c>
      <c r="C457" s="253">
        <v>9459</v>
      </c>
      <c r="D457" s="253">
        <v>9991</v>
      </c>
      <c r="E457" s="253">
        <v>19450</v>
      </c>
      <c r="F457" s="253"/>
      <c r="G457" s="253">
        <v>9932</v>
      </c>
      <c r="H457" s="253">
        <v>10883</v>
      </c>
      <c r="I457" s="253">
        <v>20815</v>
      </c>
      <c r="J457" s="253"/>
      <c r="K457" s="253">
        <v>9302</v>
      </c>
      <c r="L457" s="253">
        <v>10280</v>
      </c>
      <c r="M457" s="253">
        <v>19582</v>
      </c>
      <c r="N457" s="253"/>
      <c r="O457" s="253">
        <v>8248</v>
      </c>
      <c r="P457" s="253">
        <v>8806</v>
      </c>
      <c r="Q457" s="253">
        <v>17054</v>
      </c>
      <c r="R457" s="253"/>
      <c r="S457" s="253">
        <v>7772</v>
      </c>
      <c r="T457" s="253">
        <v>8412</v>
      </c>
      <c r="U457" s="253">
        <v>16184</v>
      </c>
      <c r="V457" s="253"/>
      <c r="W457" s="253">
        <v>7873</v>
      </c>
      <c r="X457" s="253">
        <v>8633</v>
      </c>
      <c r="Y457" s="253">
        <v>16506</v>
      </c>
      <c r="Z457" s="253"/>
      <c r="AA457" s="253">
        <v>8866</v>
      </c>
      <c r="AB457" s="253">
        <v>9846</v>
      </c>
      <c r="AC457" s="253">
        <v>18712</v>
      </c>
    </row>
    <row r="458" spans="1:29" x14ac:dyDescent="0.25">
      <c r="A458" s="254" t="s">
        <v>2020</v>
      </c>
      <c r="B458" s="252" t="s">
        <v>5991</v>
      </c>
      <c r="C458" s="253">
        <v>7765</v>
      </c>
      <c r="D458" s="253">
        <v>8398</v>
      </c>
      <c r="E458" s="253">
        <v>16163</v>
      </c>
      <c r="F458" s="253"/>
      <c r="G458" s="253">
        <v>8896</v>
      </c>
      <c r="H458" s="253">
        <v>9640</v>
      </c>
      <c r="I458" s="253">
        <v>18536</v>
      </c>
      <c r="J458" s="253"/>
      <c r="K458" s="253">
        <v>9387</v>
      </c>
      <c r="L458" s="253">
        <v>10536</v>
      </c>
      <c r="M458" s="253">
        <v>19923</v>
      </c>
      <c r="N458" s="253"/>
      <c r="O458" s="253">
        <v>8830</v>
      </c>
      <c r="P458" s="253">
        <v>9984</v>
      </c>
      <c r="Q458" s="253">
        <v>18814</v>
      </c>
      <c r="R458" s="253"/>
      <c r="S458" s="253">
        <v>7863</v>
      </c>
      <c r="T458" s="253">
        <v>8582</v>
      </c>
      <c r="U458" s="253">
        <v>16445</v>
      </c>
      <c r="V458" s="253"/>
      <c r="W458" s="253">
        <v>7440</v>
      </c>
      <c r="X458" s="253">
        <v>8223</v>
      </c>
      <c r="Y458" s="253">
        <v>15663</v>
      </c>
      <c r="Z458" s="253"/>
      <c r="AA458" s="253">
        <v>7568</v>
      </c>
      <c r="AB458" s="253">
        <v>8464</v>
      </c>
      <c r="AC458" s="253">
        <v>16032</v>
      </c>
    </row>
    <row r="459" spans="1:29" x14ac:dyDescent="0.25">
      <c r="A459" s="254" t="s">
        <v>2020</v>
      </c>
      <c r="B459" s="252" t="s">
        <v>5992</v>
      </c>
      <c r="C459" s="253">
        <v>5109</v>
      </c>
      <c r="D459" s="253">
        <v>5704</v>
      </c>
      <c r="E459" s="253">
        <v>10813</v>
      </c>
      <c r="F459" s="253"/>
      <c r="G459" s="253">
        <v>7249</v>
      </c>
      <c r="H459" s="253">
        <v>8065</v>
      </c>
      <c r="I459" s="253">
        <v>15314</v>
      </c>
      <c r="J459" s="253"/>
      <c r="K459" s="253">
        <v>8347</v>
      </c>
      <c r="L459" s="253">
        <v>9296</v>
      </c>
      <c r="M459" s="253">
        <v>17643</v>
      </c>
      <c r="N459" s="253"/>
      <c r="O459" s="253">
        <v>8848</v>
      </c>
      <c r="P459" s="253">
        <v>10197</v>
      </c>
      <c r="Q459" s="253">
        <v>19045</v>
      </c>
      <c r="R459" s="253"/>
      <c r="S459" s="253">
        <v>8359</v>
      </c>
      <c r="T459" s="253">
        <v>9700</v>
      </c>
      <c r="U459" s="253">
        <v>18059</v>
      </c>
      <c r="V459" s="253"/>
      <c r="W459" s="253">
        <v>7473</v>
      </c>
      <c r="X459" s="253">
        <v>8366</v>
      </c>
      <c r="Y459" s="253">
        <v>15839</v>
      </c>
      <c r="Z459" s="253"/>
      <c r="AA459" s="253">
        <v>7097</v>
      </c>
      <c r="AB459" s="253">
        <v>8041</v>
      </c>
      <c r="AC459" s="253">
        <v>15138</v>
      </c>
    </row>
    <row r="460" spans="1:29" x14ac:dyDescent="0.25">
      <c r="A460" s="254" t="s">
        <v>2020</v>
      </c>
      <c r="B460" s="252" t="s">
        <v>5993</v>
      </c>
      <c r="C460" s="253">
        <v>3548</v>
      </c>
      <c r="D460" s="253">
        <v>4754</v>
      </c>
      <c r="E460" s="253">
        <v>8302</v>
      </c>
      <c r="F460" s="253"/>
      <c r="G460" s="253">
        <v>4516</v>
      </c>
      <c r="H460" s="253">
        <v>5262</v>
      </c>
      <c r="I460" s="253">
        <v>9778</v>
      </c>
      <c r="J460" s="253"/>
      <c r="K460" s="253">
        <v>6448</v>
      </c>
      <c r="L460" s="253">
        <v>7476</v>
      </c>
      <c r="M460" s="253">
        <v>13924</v>
      </c>
      <c r="N460" s="253"/>
      <c r="O460" s="253">
        <v>7470</v>
      </c>
      <c r="P460" s="253">
        <v>8658</v>
      </c>
      <c r="Q460" s="253">
        <v>16128</v>
      </c>
      <c r="R460" s="253"/>
      <c r="S460" s="253">
        <v>7967</v>
      </c>
      <c r="T460" s="253">
        <v>9542</v>
      </c>
      <c r="U460" s="253">
        <v>17509</v>
      </c>
      <c r="V460" s="253"/>
      <c r="W460" s="253">
        <v>7570</v>
      </c>
      <c r="X460" s="253">
        <v>9116</v>
      </c>
      <c r="Y460" s="253">
        <v>16686</v>
      </c>
      <c r="Z460" s="253"/>
      <c r="AA460" s="253">
        <v>6802</v>
      </c>
      <c r="AB460" s="253">
        <v>7894</v>
      </c>
      <c r="AC460" s="253">
        <v>14696</v>
      </c>
    </row>
    <row r="461" spans="1:29" x14ac:dyDescent="0.25">
      <c r="A461" s="254" t="s">
        <v>2020</v>
      </c>
      <c r="B461" s="252" t="s">
        <v>5994</v>
      </c>
      <c r="C461" s="253">
        <v>2992</v>
      </c>
      <c r="D461" s="253">
        <v>4020</v>
      </c>
      <c r="E461" s="253">
        <v>7012</v>
      </c>
      <c r="F461" s="253"/>
      <c r="G461" s="253">
        <v>2916</v>
      </c>
      <c r="H461" s="253">
        <v>4191</v>
      </c>
      <c r="I461" s="253">
        <v>7107</v>
      </c>
      <c r="J461" s="253"/>
      <c r="K461" s="253">
        <v>3744</v>
      </c>
      <c r="L461" s="253">
        <v>4670</v>
      </c>
      <c r="M461" s="253">
        <v>8414</v>
      </c>
      <c r="N461" s="253"/>
      <c r="O461" s="253">
        <v>5390</v>
      </c>
      <c r="P461" s="253">
        <v>6677</v>
      </c>
      <c r="Q461" s="253">
        <v>12067</v>
      </c>
      <c r="R461" s="253"/>
      <c r="S461" s="253">
        <v>6294</v>
      </c>
      <c r="T461" s="253">
        <v>7782</v>
      </c>
      <c r="U461" s="253">
        <v>14076</v>
      </c>
      <c r="V461" s="253"/>
      <c r="W461" s="253">
        <v>6764</v>
      </c>
      <c r="X461" s="253">
        <v>8629</v>
      </c>
      <c r="Y461" s="253">
        <v>15393</v>
      </c>
      <c r="Z461" s="253"/>
      <c r="AA461" s="253">
        <v>6477</v>
      </c>
      <c r="AB461" s="253">
        <v>8293</v>
      </c>
      <c r="AC461" s="253">
        <v>14770</v>
      </c>
    </row>
    <row r="462" spans="1:29" x14ac:dyDescent="0.25">
      <c r="A462" s="254" t="s">
        <v>2020</v>
      </c>
      <c r="B462" s="252" t="s">
        <v>5995</v>
      </c>
      <c r="C462" s="253">
        <v>2203</v>
      </c>
      <c r="D462" s="253">
        <v>3432</v>
      </c>
      <c r="E462" s="253">
        <v>5635</v>
      </c>
      <c r="F462" s="253"/>
      <c r="G462" s="253">
        <v>2212</v>
      </c>
      <c r="H462" s="253">
        <v>3280</v>
      </c>
      <c r="I462" s="253">
        <v>5492</v>
      </c>
      <c r="J462" s="253"/>
      <c r="K462" s="253">
        <v>2180</v>
      </c>
      <c r="L462" s="253">
        <v>3450</v>
      </c>
      <c r="M462" s="253">
        <v>5630</v>
      </c>
      <c r="N462" s="253"/>
      <c r="O462" s="253">
        <v>2829</v>
      </c>
      <c r="P462" s="253">
        <v>3878</v>
      </c>
      <c r="Q462" s="253">
        <v>6707</v>
      </c>
      <c r="R462" s="253"/>
      <c r="S462" s="253">
        <v>4118</v>
      </c>
      <c r="T462" s="253">
        <v>5591</v>
      </c>
      <c r="U462" s="253">
        <v>9709</v>
      </c>
      <c r="V462" s="253"/>
      <c r="W462" s="253">
        <v>4857</v>
      </c>
      <c r="X462" s="253">
        <v>6570</v>
      </c>
      <c r="Y462" s="253">
        <v>11427</v>
      </c>
      <c r="Z462" s="253"/>
      <c r="AA462" s="253">
        <v>5272</v>
      </c>
      <c r="AB462" s="253">
        <v>7342</v>
      </c>
      <c r="AC462" s="253">
        <v>12614</v>
      </c>
    </row>
    <row r="463" spans="1:29" x14ac:dyDescent="0.25">
      <c r="A463" s="254" t="s">
        <v>2020</v>
      </c>
      <c r="B463" s="252" t="s">
        <v>5996</v>
      </c>
      <c r="C463" s="253">
        <v>1573</v>
      </c>
      <c r="D463" s="253">
        <v>3642</v>
      </c>
      <c r="E463" s="253">
        <v>5215</v>
      </c>
      <c r="F463" s="253"/>
      <c r="G463" s="253">
        <v>1930</v>
      </c>
      <c r="H463" s="253">
        <v>4047</v>
      </c>
      <c r="I463" s="253">
        <v>5977</v>
      </c>
      <c r="J463" s="253"/>
      <c r="K463" s="253">
        <v>2150</v>
      </c>
      <c r="L463" s="253">
        <v>4252</v>
      </c>
      <c r="M463" s="253">
        <v>6402</v>
      </c>
      <c r="N463" s="253"/>
      <c r="O463" s="253">
        <v>2280</v>
      </c>
      <c r="P463" s="253">
        <v>4529</v>
      </c>
      <c r="Q463" s="253">
        <v>6809</v>
      </c>
      <c r="R463" s="253"/>
      <c r="S463" s="253">
        <v>2730</v>
      </c>
      <c r="T463" s="253">
        <v>5009</v>
      </c>
      <c r="U463" s="253">
        <v>7739</v>
      </c>
      <c r="V463" s="253"/>
      <c r="W463" s="253">
        <v>3709</v>
      </c>
      <c r="X463" s="253">
        <v>6396</v>
      </c>
      <c r="Y463" s="253">
        <v>10105</v>
      </c>
      <c r="Z463" s="253"/>
      <c r="AA463" s="253">
        <v>4703</v>
      </c>
      <c r="AB463" s="253">
        <v>7921</v>
      </c>
      <c r="AC463" s="253">
        <v>12624</v>
      </c>
    </row>
    <row r="464" spans="1:29" x14ac:dyDescent="0.25">
      <c r="A464" s="254" t="s">
        <v>2020</v>
      </c>
      <c r="B464" t="s">
        <v>5978</v>
      </c>
      <c r="C464" s="253">
        <v>129730</v>
      </c>
      <c r="D464" s="253">
        <v>138551</v>
      </c>
      <c r="E464" s="253">
        <v>268281</v>
      </c>
      <c r="F464" s="253"/>
      <c r="G464" s="253">
        <v>132430</v>
      </c>
      <c r="H464" s="253">
        <v>141498</v>
      </c>
      <c r="I464" s="253">
        <v>273928</v>
      </c>
      <c r="J464" s="253"/>
      <c r="K464" s="253">
        <v>135012</v>
      </c>
      <c r="L464" s="253">
        <v>144494</v>
      </c>
      <c r="M464" s="253">
        <v>279506</v>
      </c>
      <c r="N464" s="253"/>
      <c r="O464" s="253">
        <v>137300</v>
      </c>
      <c r="P464" s="253">
        <v>147298</v>
      </c>
      <c r="Q464" s="253">
        <v>284598</v>
      </c>
      <c r="R464" s="253"/>
      <c r="S464" s="253">
        <v>139261</v>
      </c>
      <c r="T464" s="253">
        <v>149871</v>
      </c>
      <c r="U464" s="253">
        <v>289132</v>
      </c>
      <c r="V464" s="253"/>
      <c r="W464" s="253">
        <v>140945</v>
      </c>
      <c r="X464" s="253">
        <v>152041</v>
      </c>
      <c r="Y464" s="253">
        <v>292986</v>
      </c>
      <c r="Z464" s="253"/>
      <c r="AA464" s="253">
        <v>142723</v>
      </c>
      <c r="AB464" s="253">
        <v>154043</v>
      </c>
      <c r="AC464" s="253">
        <v>296766</v>
      </c>
    </row>
    <row r="465" spans="1:29" x14ac:dyDescent="0.25">
      <c r="A465" s="254"/>
      <c r="C465" s="253"/>
      <c r="D465" s="253"/>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c r="AA465" s="253"/>
      <c r="AB465" s="253"/>
      <c r="AC465" s="253"/>
    </row>
    <row r="466" spans="1:29" x14ac:dyDescent="0.25">
      <c r="A466" s="254" t="s">
        <v>72</v>
      </c>
      <c r="B466" s="252" t="s">
        <v>5979</v>
      </c>
      <c r="C466" s="253">
        <v>17192</v>
      </c>
      <c r="D466" s="253">
        <v>16750</v>
      </c>
      <c r="E466" s="253">
        <v>33942</v>
      </c>
      <c r="F466" s="253"/>
      <c r="G466" s="253">
        <v>16995</v>
      </c>
      <c r="H466" s="253">
        <v>16158</v>
      </c>
      <c r="I466" s="253">
        <v>33153</v>
      </c>
      <c r="J466" s="253"/>
      <c r="K466" s="253">
        <v>17835</v>
      </c>
      <c r="L466" s="253">
        <v>16962</v>
      </c>
      <c r="M466" s="253">
        <v>34797</v>
      </c>
      <c r="N466" s="253"/>
      <c r="O466" s="253">
        <v>18458</v>
      </c>
      <c r="P466" s="253">
        <v>17559</v>
      </c>
      <c r="Q466" s="253">
        <v>36017</v>
      </c>
      <c r="R466" s="253"/>
      <c r="S466" s="253">
        <v>18807</v>
      </c>
      <c r="T466" s="253">
        <v>17896</v>
      </c>
      <c r="U466" s="253">
        <v>36703</v>
      </c>
      <c r="V466" s="253"/>
      <c r="W466" s="253">
        <v>18755</v>
      </c>
      <c r="X466" s="253">
        <v>17849</v>
      </c>
      <c r="Y466" s="253">
        <v>36604</v>
      </c>
      <c r="Z466" s="253"/>
      <c r="AA466" s="253">
        <v>18641</v>
      </c>
      <c r="AB466" s="253">
        <v>17846</v>
      </c>
      <c r="AC466" s="253">
        <v>36487</v>
      </c>
    </row>
    <row r="467" spans="1:29" x14ac:dyDescent="0.25">
      <c r="A467" s="254" t="s">
        <v>72</v>
      </c>
      <c r="B467" s="252" t="s">
        <v>5980</v>
      </c>
      <c r="C467" s="253">
        <v>17623</v>
      </c>
      <c r="D467" s="253">
        <v>17054</v>
      </c>
      <c r="E467" s="253">
        <v>34677</v>
      </c>
      <c r="F467" s="253"/>
      <c r="G467" s="253">
        <v>17393</v>
      </c>
      <c r="H467" s="253">
        <v>16781</v>
      </c>
      <c r="I467" s="253">
        <v>34174</v>
      </c>
      <c r="J467" s="253"/>
      <c r="K467" s="253">
        <v>17239</v>
      </c>
      <c r="L467" s="253">
        <v>16221</v>
      </c>
      <c r="M467" s="253">
        <v>33460</v>
      </c>
      <c r="N467" s="253"/>
      <c r="O467" s="253">
        <v>18113</v>
      </c>
      <c r="P467" s="253">
        <v>17041</v>
      </c>
      <c r="Q467" s="253">
        <v>35154</v>
      </c>
      <c r="R467" s="253"/>
      <c r="S467" s="253">
        <v>18771</v>
      </c>
      <c r="T467" s="253">
        <v>17658</v>
      </c>
      <c r="U467" s="253">
        <v>36429</v>
      </c>
      <c r="V467" s="253"/>
      <c r="W467" s="253">
        <v>19133</v>
      </c>
      <c r="X467" s="253">
        <v>18002</v>
      </c>
      <c r="Y467" s="253">
        <v>37135</v>
      </c>
      <c r="Z467" s="253"/>
      <c r="AA467" s="253">
        <v>19065</v>
      </c>
      <c r="AB467" s="253">
        <v>18033</v>
      </c>
      <c r="AC467" s="253">
        <v>37098</v>
      </c>
    </row>
    <row r="468" spans="1:29" x14ac:dyDescent="0.25">
      <c r="A468" s="254" t="s">
        <v>72</v>
      </c>
      <c r="B468" s="252" t="s">
        <v>5981</v>
      </c>
      <c r="C468" s="253">
        <v>18715</v>
      </c>
      <c r="D468" s="253">
        <v>18088</v>
      </c>
      <c r="E468" s="253">
        <v>36803</v>
      </c>
      <c r="F468" s="253"/>
      <c r="G468" s="253">
        <v>17729</v>
      </c>
      <c r="H468" s="253">
        <v>17075</v>
      </c>
      <c r="I468" s="253">
        <v>34804</v>
      </c>
      <c r="J468" s="253"/>
      <c r="K468" s="253">
        <v>17507</v>
      </c>
      <c r="L468" s="253">
        <v>16810</v>
      </c>
      <c r="M468" s="253">
        <v>34317</v>
      </c>
      <c r="N468" s="253"/>
      <c r="O468" s="253">
        <v>17401</v>
      </c>
      <c r="P468" s="253">
        <v>16294</v>
      </c>
      <c r="Q468" s="253">
        <v>33695</v>
      </c>
      <c r="R468" s="253"/>
      <c r="S468" s="253">
        <v>18304</v>
      </c>
      <c r="T468" s="253">
        <v>17139</v>
      </c>
      <c r="U468" s="253">
        <v>35443</v>
      </c>
      <c r="V468" s="253"/>
      <c r="W468" s="253">
        <v>18976</v>
      </c>
      <c r="X468" s="253">
        <v>17769</v>
      </c>
      <c r="Y468" s="253">
        <v>36745</v>
      </c>
      <c r="Z468" s="253"/>
      <c r="AA468" s="253">
        <v>19320</v>
      </c>
      <c r="AB468" s="253">
        <v>18192</v>
      </c>
      <c r="AC468" s="253">
        <v>37512</v>
      </c>
    </row>
    <row r="469" spans="1:29" x14ac:dyDescent="0.25">
      <c r="A469" s="254" t="s">
        <v>72</v>
      </c>
      <c r="B469" s="252" t="s">
        <v>5982</v>
      </c>
      <c r="C469" s="253">
        <v>22943</v>
      </c>
      <c r="D469" s="253">
        <v>21139</v>
      </c>
      <c r="E469" s="253">
        <v>44082</v>
      </c>
      <c r="F469" s="253"/>
      <c r="G469" s="253">
        <v>22983</v>
      </c>
      <c r="H469" s="253">
        <v>21986</v>
      </c>
      <c r="I469" s="253">
        <v>44969</v>
      </c>
      <c r="J469" s="253"/>
      <c r="K469" s="253">
        <v>22035</v>
      </c>
      <c r="L469" s="253">
        <v>21002</v>
      </c>
      <c r="M469" s="253">
        <v>43037</v>
      </c>
      <c r="N469" s="253"/>
      <c r="O469" s="253">
        <v>21868</v>
      </c>
      <c r="P469" s="253">
        <v>20786</v>
      </c>
      <c r="Q469" s="253">
        <v>42654</v>
      </c>
      <c r="R469" s="253"/>
      <c r="S469" s="253">
        <v>21848</v>
      </c>
      <c r="T469" s="253">
        <v>20347</v>
      </c>
      <c r="U469" s="253">
        <v>42195</v>
      </c>
      <c r="V469" s="253"/>
      <c r="W469" s="253">
        <v>22794</v>
      </c>
      <c r="X469" s="253">
        <v>21233</v>
      </c>
      <c r="Y469" s="253">
        <v>44027</v>
      </c>
      <c r="Z469" s="253"/>
      <c r="AA469" s="253">
        <v>23469</v>
      </c>
      <c r="AB469" s="253">
        <v>21949</v>
      </c>
      <c r="AC469" s="253">
        <v>45418</v>
      </c>
    </row>
    <row r="470" spans="1:29" x14ac:dyDescent="0.25">
      <c r="A470" s="254" t="s">
        <v>72</v>
      </c>
      <c r="B470" s="252" t="s">
        <v>5983</v>
      </c>
      <c r="C470" s="253">
        <v>19821</v>
      </c>
      <c r="D470" s="253">
        <v>19827</v>
      </c>
      <c r="E470" s="253">
        <v>39648</v>
      </c>
      <c r="F470" s="253"/>
      <c r="G470" s="253">
        <v>23147</v>
      </c>
      <c r="H470" s="253">
        <v>21548</v>
      </c>
      <c r="I470" s="253">
        <v>44695</v>
      </c>
      <c r="J470" s="253"/>
      <c r="K470" s="253">
        <v>23346</v>
      </c>
      <c r="L470" s="253">
        <v>22571</v>
      </c>
      <c r="M470" s="253">
        <v>45917</v>
      </c>
      <c r="N470" s="253"/>
      <c r="O470" s="253">
        <v>22460</v>
      </c>
      <c r="P470" s="253">
        <v>21654</v>
      </c>
      <c r="Q470" s="253">
        <v>44114</v>
      </c>
      <c r="R470" s="253"/>
      <c r="S470" s="253">
        <v>22358</v>
      </c>
      <c r="T470" s="253">
        <v>21503</v>
      </c>
      <c r="U470" s="253">
        <v>43861</v>
      </c>
      <c r="V470" s="253"/>
      <c r="W470" s="253">
        <v>22372</v>
      </c>
      <c r="X470" s="253">
        <v>21097</v>
      </c>
      <c r="Y470" s="253">
        <v>43469</v>
      </c>
      <c r="Z470" s="253"/>
      <c r="AA470" s="253">
        <v>23152</v>
      </c>
      <c r="AB470" s="253">
        <v>21977</v>
      </c>
      <c r="AC470" s="253">
        <v>45129</v>
      </c>
    </row>
    <row r="471" spans="1:29" x14ac:dyDescent="0.25">
      <c r="A471" s="254" t="s">
        <v>72</v>
      </c>
      <c r="B471" s="252" t="s">
        <v>5984</v>
      </c>
      <c r="C471" s="253">
        <v>16791</v>
      </c>
      <c r="D471" s="253">
        <v>17487</v>
      </c>
      <c r="E471" s="253">
        <v>34278</v>
      </c>
      <c r="F471" s="253"/>
      <c r="G471" s="253">
        <v>17444</v>
      </c>
      <c r="H471" s="253">
        <v>17033</v>
      </c>
      <c r="I471" s="253">
        <v>34477</v>
      </c>
      <c r="J471" s="253"/>
      <c r="K471" s="253">
        <v>20880</v>
      </c>
      <c r="L471" s="253">
        <v>18891</v>
      </c>
      <c r="M471" s="253">
        <v>39771</v>
      </c>
      <c r="N471" s="253"/>
      <c r="O471" s="253">
        <v>21175</v>
      </c>
      <c r="P471" s="253">
        <v>20002</v>
      </c>
      <c r="Q471" s="253">
        <v>41177</v>
      </c>
      <c r="R471" s="253"/>
      <c r="S471" s="253">
        <v>20392</v>
      </c>
      <c r="T471" s="253">
        <v>19205</v>
      </c>
      <c r="U471" s="253">
        <v>39597</v>
      </c>
      <c r="V471" s="253"/>
      <c r="W471" s="253">
        <v>20346</v>
      </c>
      <c r="X471" s="253">
        <v>19127</v>
      </c>
      <c r="Y471" s="253">
        <v>39473</v>
      </c>
      <c r="Z471" s="253"/>
      <c r="AA471" s="253">
        <v>20313</v>
      </c>
      <c r="AB471" s="253">
        <v>18883</v>
      </c>
      <c r="AC471" s="253">
        <v>39196</v>
      </c>
    </row>
    <row r="472" spans="1:29" x14ac:dyDescent="0.25">
      <c r="A472" s="254" t="s">
        <v>72</v>
      </c>
      <c r="B472" s="252" t="s">
        <v>5985</v>
      </c>
      <c r="C472" s="253">
        <v>15614</v>
      </c>
      <c r="D472" s="253">
        <v>16920</v>
      </c>
      <c r="E472" s="253">
        <v>32534</v>
      </c>
      <c r="F472" s="253"/>
      <c r="G472" s="253">
        <v>17139</v>
      </c>
      <c r="H472" s="253">
        <v>17853</v>
      </c>
      <c r="I472" s="253">
        <v>34992</v>
      </c>
      <c r="J472" s="253"/>
      <c r="K472" s="253">
        <v>17835</v>
      </c>
      <c r="L472" s="253">
        <v>17462</v>
      </c>
      <c r="M472" s="253">
        <v>35297</v>
      </c>
      <c r="N472" s="253"/>
      <c r="O472" s="253">
        <v>21328</v>
      </c>
      <c r="P472" s="253">
        <v>19371</v>
      </c>
      <c r="Q472" s="253">
        <v>40699</v>
      </c>
      <c r="R472" s="253"/>
      <c r="S472" s="253">
        <v>21695</v>
      </c>
      <c r="T472" s="253">
        <v>20552</v>
      </c>
      <c r="U472" s="253">
        <v>42247</v>
      </c>
      <c r="V472" s="253"/>
      <c r="W472" s="253">
        <v>20956</v>
      </c>
      <c r="X472" s="253">
        <v>19809</v>
      </c>
      <c r="Y472" s="253">
        <v>40765</v>
      </c>
      <c r="Z472" s="253"/>
      <c r="AA472" s="253">
        <v>20760</v>
      </c>
      <c r="AB472" s="253">
        <v>19738</v>
      </c>
      <c r="AC472" s="253">
        <v>40498</v>
      </c>
    </row>
    <row r="473" spans="1:29" x14ac:dyDescent="0.25">
      <c r="A473" s="254" t="s">
        <v>72</v>
      </c>
      <c r="B473" s="252" t="s">
        <v>5986</v>
      </c>
      <c r="C473" s="253">
        <v>15711</v>
      </c>
      <c r="D473" s="253">
        <v>16816</v>
      </c>
      <c r="E473" s="253">
        <v>32527</v>
      </c>
      <c r="F473" s="253"/>
      <c r="G473" s="253">
        <v>15700</v>
      </c>
      <c r="H473" s="253">
        <v>16929</v>
      </c>
      <c r="I473" s="253">
        <v>32629</v>
      </c>
      <c r="J473" s="253"/>
      <c r="K473" s="253">
        <v>17244</v>
      </c>
      <c r="L473" s="253">
        <v>17889</v>
      </c>
      <c r="M473" s="253">
        <v>35133</v>
      </c>
      <c r="N473" s="253"/>
      <c r="O473" s="253">
        <v>17970</v>
      </c>
      <c r="P473" s="253">
        <v>17527</v>
      </c>
      <c r="Q473" s="253">
        <v>35497</v>
      </c>
      <c r="R473" s="253"/>
      <c r="S473" s="253">
        <v>21472</v>
      </c>
      <c r="T473" s="253">
        <v>19440</v>
      </c>
      <c r="U473" s="253">
        <v>40912</v>
      </c>
      <c r="V473" s="253"/>
      <c r="W473" s="253">
        <v>21851</v>
      </c>
      <c r="X473" s="253">
        <v>20622</v>
      </c>
      <c r="Y473" s="253">
        <v>42473</v>
      </c>
      <c r="Z473" s="253"/>
      <c r="AA473" s="253">
        <v>21173</v>
      </c>
      <c r="AB473" s="253">
        <v>20049</v>
      </c>
      <c r="AC473" s="253">
        <v>41222</v>
      </c>
    </row>
    <row r="474" spans="1:29" x14ac:dyDescent="0.25">
      <c r="A474" s="254" t="s">
        <v>72</v>
      </c>
      <c r="B474" s="252" t="s">
        <v>5987</v>
      </c>
      <c r="C474" s="253">
        <v>17907</v>
      </c>
      <c r="D474" s="253">
        <v>19251</v>
      </c>
      <c r="E474" s="253">
        <v>37158</v>
      </c>
      <c r="F474" s="253"/>
      <c r="G474" s="253">
        <v>15817</v>
      </c>
      <c r="H474" s="253">
        <v>16843</v>
      </c>
      <c r="I474" s="253">
        <v>32660</v>
      </c>
      <c r="J474" s="253"/>
      <c r="K474" s="253">
        <v>15830</v>
      </c>
      <c r="L474" s="253">
        <v>16987</v>
      </c>
      <c r="M474" s="253">
        <v>32817</v>
      </c>
      <c r="N474" s="253"/>
      <c r="O474" s="253">
        <v>17405</v>
      </c>
      <c r="P474" s="253">
        <v>17971</v>
      </c>
      <c r="Q474" s="253">
        <v>35376</v>
      </c>
      <c r="R474" s="253"/>
      <c r="S474" s="253">
        <v>18154</v>
      </c>
      <c r="T474" s="253">
        <v>17633</v>
      </c>
      <c r="U474" s="253">
        <v>35787</v>
      </c>
      <c r="V474" s="253"/>
      <c r="W474" s="253">
        <v>21665</v>
      </c>
      <c r="X474" s="253">
        <v>19542</v>
      </c>
      <c r="Y474" s="253">
        <v>41207</v>
      </c>
      <c r="Z474" s="253"/>
      <c r="AA474" s="253">
        <v>21964</v>
      </c>
      <c r="AB474" s="253">
        <v>20718</v>
      </c>
      <c r="AC474" s="253">
        <v>42682</v>
      </c>
    </row>
    <row r="475" spans="1:29" x14ac:dyDescent="0.25">
      <c r="A475" s="254" t="s">
        <v>72</v>
      </c>
      <c r="B475" s="252" t="s">
        <v>5988</v>
      </c>
      <c r="C475" s="253">
        <v>20198</v>
      </c>
      <c r="D475" s="253">
        <v>22024</v>
      </c>
      <c r="E475" s="253">
        <v>42222</v>
      </c>
      <c r="F475" s="253"/>
      <c r="G475" s="253">
        <v>17666</v>
      </c>
      <c r="H475" s="253">
        <v>19047</v>
      </c>
      <c r="I475" s="253">
        <v>36713</v>
      </c>
      <c r="J475" s="253"/>
      <c r="K475" s="253">
        <v>15627</v>
      </c>
      <c r="L475" s="253">
        <v>16699</v>
      </c>
      <c r="M475" s="253">
        <v>32326</v>
      </c>
      <c r="N475" s="253"/>
      <c r="O475" s="253">
        <v>15671</v>
      </c>
      <c r="P475" s="253">
        <v>16866</v>
      </c>
      <c r="Q475" s="253">
        <v>32537</v>
      </c>
      <c r="R475" s="253"/>
      <c r="S475" s="253">
        <v>17253</v>
      </c>
      <c r="T475" s="253">
        <v>17863</v>
      </c>
      <c r="U475" s="253">
        <v>35116</v>
      </c>
      <c r="V475" s="253"/>
      <c r="W475" s="253">
        <v>18012</v>
      </c>
      <c r="X475" s="253">
        <v>17551</v>
      </c>
      <c r="Y475" s="253">
        <v>35563</v>
      </c>
      <c r="Z475" s="253"/>
      <c r="AA475" s="253">
        <v>21525</v>
      </c>
      <c r="AB475" s="253">
        <v>19548</v>
      </c>
      <c r="AC475" s="253">
        <v>41073</v>
      </c>
    </row>
    <row r="476" spans="1:29" x14ac:dyDescent="0.25">
      <c r="A476" s="254" t="s">
        <v>72</v>
      </c>
      <c r="B476" s="252" t="s">
        <v>5989</v>
      </c>
      <c r="C476" s="253">
        <v>21000</v>
      </c>
      <c r="D476" s="253">
        <v>22755</v>
      </c>
      <c r="E476" s="253">
        <v>43755</v>
      </c>
      <c r="F476" s="253"/>
      <c r="G476" s="253">
        <v>19755</v>
      </c>
      <c r="H476" s="253">
        <v>21773</v>
      </c>
      <c r="I476" s="253">
        <v>41528</v>
      </c>
      <c r="J476" s="253"/>
      <c r="K476" s="253">
        <v>17308</v>
      </c>
      <c r="L476" s="253">
        <v>18864</v>
      </c>
      <c r="M476" s="253">
        <v>36172</v>
      </c>
      <c r="N476" s="253"/>
      <c r="O476" s="253">
        <v>15336</v>
      </c>
      <c r="P476" s="253">
        <v>16568</v>
      </c>
      <c r="Q476" s="253">
        <v>31904</v>
      </c>
      <c r="R476" s="253"/>
      <c r="S476" s="253">
        <v>15407</v>
      </c>
      <c r="T476" s="253">
        <v>16755</v>
      </c>
      <c r="U476" s="253">
        <v>32162</v>
      </c>
      <c r="V476" s="253"/>
      <c r="W476" s="253">
        <v>16988</v>
      </c>
      <c r="X476" s="253">
        <v>17760</v>
      </c>
      <c r="Y476" s="253">
        <v>34748</v>
      </c>
      <c r="Z476" s="253"/>
      <c r="AA476" s="253">
        <v>17756</v>
      </c>
      <c r="AB476" s="253">
        <v>17508</v>
      </c>
      <c r="AC476" s="253">
        <v>35264</v>
      </c>
    </row>
    <row r="477" spans="1:29" x14ac:dyDescent="0.25">
      <c r="A477" s="254" t="s">
        <v>72</v>
      </c>
      <c r="B477" s="252" t="s">
        <v>5990</v>
      </c>
      <c r="C477" s="253">
        <v>18230</v>
      </c>
      <c r="D477" s="253">
        <v>19696</v>
      </c>
      <c r="E477" s="253">
        <v>37926</v>
      </c>
      <c r="F477" s="253"/>
      <c r="G477" s="253">
        <v>20198</v>
      </c>
      <c r="H477" s="253">
        <v>22199</v>
      </c>
      <c r="I477" s="253">
        <v>42397</v>
      </c>
      <c r="J477" s="253"/>
      <c r="K477" s="253">
        <v>19043</v>
      </c>
      <c r="L477" s="253">
        <v>21283</v>
      </c>
      <c r="M477" s="253">
        <v>40326</v>
      </c>
      <c r="N477" s="253"/>
      <c r="O477" s="253">
        <v>16718</v>
      </c>
      <c r="P477" s="253">
        <v>18480</v>
      </c>
      <c r="Q477" s="253">
        <v>35198</v>
      </c>
      <c r="R477" s="253"/>
      <c r="S477" s="253">
        <v>14839</v>
      </c>
      <c r="T477" s="253">
        <v>16266</v>
      </c>
      <c r="U477" s="253">
        <v>31105</v>
      </c>
      <c r="V477" s="253"/>
      <c r="W477" s="253">
        <v>14936</v>
      </c>
      <c r="X477" s="253">
        <v>16472</v>
      </c>
      <c r="Y477" s="253">
        <v>31408</v>
      </c>
      <c r="Z477" s="253"/>
      <c r="AA477" s="253">
        <v>16612</v>
      </c>
      <c r="AB477" s="253">
        <v>17632</v>
      </c>
      <c r="AC477" s="253">
        <v>34244</v>
      </c>
    </row>
    <row r="478" spans="1:29" x14ac:dyDescent="0.25">
      <c r="A478" s="254" t="s">
        <v>72</v>
      </c>
      <c r="B478" s="252" t="s">
        <v>5991</v>
      </c>
      <c r="C478" s="253">
        <v>14039</v>
      </c>
      <c r="D478" s="253">
        <v>15916</v>
      </c>
      <c r="E478" s="253">
        <v>29955</v>
      </c>
      <c r="F478" s="253"/>
      <c r="G478" s="253">
        <v>17369</v>
      </c>
      <c r="H478" s="253">
        <v>19183</v>
      </c>
      <c r="I478" s="253">
        <v>36552</v>
      </c>
      <c r="J478" s="253"/>
      <c r="K478" s="253">
        <v>19313</v>
      </c>
      <c r="L478" s="253">
        <v>21668</v>
      </c>
      <c r="M478" s="253">
        <v>40981</v>
      </c>
      <c r="N478" s="253"/>
      <c r="O478" s="253">
        <v>18263</v>
      </c>
      <c r="P478" s="253">
        <v>20823</v>
      </c>
      <c r="Q478" s="253">
        <v>39086</v>
      </c>
      <c r="R478" s="253"/>
      <c r="S478" s="253">
        <v>16075</v>
      </c>
      <c r="T478" s="253">
        <v>18125</v>
      </c>
      <c r="U478" s="253">
        <v>34200</v>
      </c>
      <c r="V478" s="253"/>
      <c r="W478" s="253">
        <v>14296</v>
      </c>
      <c r="X478" s="253">
        <v>15983</v>
      </c>
      <c r="Y478" s="253">
        <v>30279</v>
      </c>
      <c r="Z478" s="253"/>
      <c r="AA478" s="253">
        <v>14402</v>
      </c>
      <c r="AB478" s="253">
        <v>16225</v>
      </c>
      <c r="AC478" s="253">
        <v>30627</v>
      </c>
    </row>
    <row r="479" spans="1:29" x14ac:dyDescent="0.25">
      <c r="A479" s="254" t="s">
        <v>72</v>
      </c>
      <c r="B479" s="252" t="s">
        <v>5992</v>
      </c>
      <c r="C479" s="253">
        <v>9705</v>
      </c>
      <c r="D479" s="253">
        <v>11731</v>
      </c>
      <c r="E479" s="253">
        <v>21436</v>
      </c>
      <c r="F479" s="253"/>
      <c r="G479" s="253">
        <v>13052</v>
      </c>
      <c r="H479" s="253">
        <v>15166</v>
      </c>
      <c r="I479" s="253">
        <v>28218</v>
      </c>
      <c r="J479" s="253"/>
      <c r="K479" s="253">
        <v>16223</v>
      </c>
      <c r="L479" s="253">
        <v>18340</v>
      </c>
      <c r="M479" s="253">
        <v>34563</v>
      </c>
      <c r="N479" s="253"/>
      <c r="O479" s="253">
        <v>18113</v>
      </c>
      <c r="P479" s="253">
        <v>20780</v>
      </c>
      <c r="Q479" s="253">
        <v>38893</v>
      </c>
      <c r="R479" s="253"/>
      <c r="S479" s="253">
        <v>17194</v>
      </c>
      <c r="T479" s="253">
        <v>20030</v>
      </c>
      <c r="U479" s="253">
        <v>37224</v>
      </c>
      <c r="V479" s="253"/>
      <c r="W479" s="253">
        <v>15183</v>
      </c>
      <c r="X479" s="253">
        <v>17480</v>
      </c>
      <c r="Y479" s="253">
        <v>32663</v>
      </c>
      <c r="Z479" s="253"/>
      <c r="AA479" s="253">
        <v>13550</v>
      </c>
      <c r="AB479" s="253">
        <v>15494</v>
      </c>
      <c r="AC479" s="253">
        <v>29044</v>
      </c>
    </row>
    <row r="480" spans="1:29" x14ac:dyDescent="0.25">
      <c r="A480" s="254" t="s">
        <v>72</v>
      </c>
      <c r="B480" s="252" t="s">
        <v>5993</v>
      </c>
      <c r="C480" s="253">
        <v>7025</v>
      </c>
      <c r="D480" s="253">
        <v>8984</v>
      </c>
      <c r="E480" s="253">
        <v>16009</v>
      </c>
      <c r="F480" s="253"/>
      <c r="G480" s="253">
        <v>8635</v>
      </c>
      <c r="H480" s="253">
        <v>10858</v>
      </c>
      <c r="I480" s="253">
        <v>19493</v>
      </c>
      <c r="J480" s="253"/>
      <c r="K480" s="253">
        <v>11677</v>
      </c>
      <c r="L480" s="253">
        <v>14093</v>
      </c>
      <c r="M480" s="253">
        <v>25770</v>
      </c>
      <c r="N480" s="253"/>
      <c r="O480" s="253">
        <v>14589</v>
      </c>
      <c r="P480" s="253">
        <v>17109</v>
      </c>
      <c r="Q480" s="253">
        <v>31698</v>
      </c>
      <c r="R480" s="253"/>
      <c r="S480" s="253">
        <v>16372</v>
      </c>
      <c r="T480" s="253">
        <v>19458</v>
      </c>
      <c r="U480" s="253">
        <v>35830</v>
      </c>
      <c r="V480" s="253"/>
      <c r="W480" s="253">
        <v>15608</v>
      </c>
      <c r="X480" s="253">
        <v>18818</v>
      </c>
      <c r="Y480" s="253">
        <v>34426</v>
      </c>
      <c r="Z480" s="253"/>
      <c r="AA480" s="253">
        <v>13860</v>
      </c>
      <c r="AB480" s="253">
        <v>16533</v>
      </c>
      <c r="AC480" s="253">
        <v>30393</v>
      </c>
    </row>
    <row r="481" spans="1:29" x14ac:dyDescent="0.25">
      <c r="A481" s="254" t="s">
        <v>72</v>
      </c>
      <c r="B481" s="252" t="s">
        <v>5994</v>
      </c>
      <c r="C481" s="253">
        <v>6078</v>
      </c>
      <c r="D481" s="253">
        <v>8774</v>
      </c>
      <c r="E481" s="253">
        <v>14852</v>
      </c>
      <c r="F481" s="253"/>
      <c r="G481" s="253">
        <v>5896</v>
      </c>
      <c r="H481" s="253">
        <v>8035</v>
      </c>
      <c r="I481" s="253">
        <v>13931</v>
      </c>
      <c r="J481" s="253"/>
      <c r="K481" s="253">
        <v>7300</v>
      </c>
      <c r="L481" s="253">
        <v>9768</v>
      </c>
      <c r="M481" s="253">
        <v>17068</v>
      </c>
      <c r="N481" s="253"/>
      <c r="O481" s="253">
        <v>9939</v>
      </c>
      <c r="P481" s="253">
        <v>12747</v>
      </c>
      <c r="Q481" s="253">
        <v>22686</v>
      </c>
      <c r="R481" s="253"/>
      <c r="S481" s="253">
        <v>12499</v>
      </c>
      <c r="T481" s="253">
        <v>15558</v>
      </c>
      <c r="U481" s="253">
        <v>28057</v>
      </c>
      <c r="V481" s="253"/>
      <c r="W481" s="253">
        <v>14107</v>
      </c>
      <c r="X481" s="253">
        <v>17776</v>
      </c>
      <c r="Y481" s="253">
        <v>31883</v>
      </c>
      <c r="Z481" s="253"/>
      <c r="AA481" s="253">
        <v>13404</v>
      </c>
      <c r="AB481" s="253">
        <v>17167</v>
      </c>
      <c r="AC481" s="253">
        <v>30571</v>
      </c>
    </row>
    <row r="482" spans="1:29" x14ac:dyDescent="0.25">
      <c r="A482" s="254" t="s">
        <v>72</v>
      </c>
      <c r="B482" s="252" t="s">
        <v>5995</v>
      </c>
      <c r="C482" s="253">
        <v>5116</v>
      </c>
      <c r="D482" s="253">
        <v>8500</v>
      </c>
      <c r="E482" s="253">
        <v>13616</v>
      </c>
      <c r="F482" s="253"/>
      <c r="G482" s="253">
        <v>4586</v>
      </c>
      <c r="H482" s="253">
        <v>7262</v>
      </c>
      <c r="I482" s="253">
        <v>11848</v>
      </c>
      <c r="J482" s="253"/>
      <c r="K482" s="253">
        <v>4494</v>
      </c>
      <c r="L482" s="253">
        <v>6705</v>
      </c>
      <c r="M482" s="253">
        <v>11199</v>
      </c>
      <c r="N482" s="253"/>
      <c r="O482" s="253">
        <v>5616</v>
      </c>
      <c r="P482" s="253">
        <v>8211</v>
      </c>
      <c r="Q482" s="253">
        <v>13827</v>
      </c>
      <c r="R482" s="253"/>
      <c r="S482" s="253">
        <v>7719</v>
      </c>
      <c r="T482" s="253">
        <v>10795</v>
      </c>
      <c r="U482" s="253">
        <v>18514</v>
      </c>
      <c r="V482" s="253"/>
      <c r="W482" s="253">
        <v>9787</v>
      </c>
      <c r="X482" s="253">
        <v>13264</v>
      </c>
      <c r="Y482" s="253">
        <v>23051</v>
      </c>
      <c r="Z482" s="253"/>
      <c r="AA482" s="253">
        <v>11034</v>
      </c>
      <c r="AB482" s="253">
        <v>15164</v>
      </c>
      <c r="AC482" s="253">
        <v>26198</v>
      </c>
    </row>
    <row r="483" spans="1:29" x14ac:dyDescent="0.25">
      <c r="A483" s="254" t="s">
        <v>72</v>
      </c>
      <c r="B483" s="252" t="s">
        <v>5996</v>
      </c>
      <c r="C483" s="253">
        <v>4369</v>
      </c>
      <c r="D483" s="253">
        <v>9584</v>
      </c>
      <c r="E483" s="253">
        <v>13953</v>
      </c>
      <c r="F483" s="253"/>
      <c r="G483" s="253">
        <v>4948</v>
      </c>
      <c r="H483" s="253">
        <v>10495</v>
      </c>
      <c r="I483" s="253">
        <v>15443</v>
      </c>
      <c r="J483" s="253"/>
      <c r="K483" s="253">
        <v>5044</v>
      </c>
      <c r="L483" s="253">
        <v>10441</v>
      </c>
      <c r="M483" s="253">
        <v>15485</v>
      </c>
      <c r="N483" s="253"/>
      <c r="O483" s="253">
        <v>5114</v>
      </c>
      <c r="P483" s="253">
        <v>10208</v>
      </c>
      <c r="Q483" s="253">
        <v>15322</v>
      </c>
      <c r="R483" s="253"/>
      <c r="S483" s="253">
        <v>5828</v>
      </c>
      <c r="T483" s="253">
        <v>11097</v>
      </c>
      <c r="U483" s="253">
        <v>16925</v>
      </c>
      <c r="V483" s="253"/>
      <c r="W483" s="253">
        <v>7443</v>
      </c>
      <c r="X483" s="253">
        <v>13338</v>
      </c>
      <c r="Y483" s="253">
        <v>20781</v>
      </c>
      <c r="Z483" s="253"/>
      <c r="AA483" s="253">
        <v>9493</v>
      </c>
      <c r="AB483" s="253">
        <v>16290</v>
      </c>
      <c r="AC483" s="253">
        <v>25783</v>
      </c>
    </row>
    <row r="484" spans="1:29" x14ac:dyDescent="0.25">
      <c r="A484" s="254" t="s">
        <v>72</v>
      </c>
      <c r="B484" t="s">
        <v>5978</v>
      </c>
      <c r="C484" s="253">
        <v>268077</v>
      </c>
      <c r="D484" s="253">
        <v>291296</v>
      </c>
      <c r="E484" s="253">
        <v>559373</v>
      </c>
      <c r="F484" s="253"/>
      <c r="G484" s="253">
        <v>276452</v>
      </c>
      <c r="H484" s="253">
        <v>296224</v>
      </c>
      <c r="I484" s="253">
        <v>572676</v>
      </c>
      <c r="J484" s="253"/>
      <c r="K484" s="253">
        <v>285780</v>
      </c>
      <c r="L484" s="253">
        <v>302656</v>
      </c>
      <c r="M484" s="253">
        <v>588436</v>
      </c>
      <c r="N484" s="253"/>
      <c r="O484" s="253">
        <v>295537</v>
      </c>
      <c r="P484" s="253">
        <v>309997</v>
      </c>
      <c r="Q484" s="253">
        <v>605534</v>
      </c>
      <c r="R484" s="253"/>
      <c r="S484" s="253">
        <v>304987</v>
      </c>
      <c r="T484" s="253">
        <v>317320</v>
      </c>
      <c r="U484" s="253">
        <v>622307</v>
      </c>
      <c r="V484" s="253"/>
      <c r="W484" s="253">
        <v>313208</v>
      </c>
      <c r="X484" s="253">
        <v>323492</v>
      </c>
      <c r="Y484" s="253">
        <v>636700</v>
      </c>
      <c r="Z484" s="253"/>
      <c r="AA484" s="253">
        <v>319493</v>
      </c>
      <c r="AB484" s="253">
        <v>328946</v>
      </c>
      <c r="AC484" s="253">
        <v>648439</v>
      </c>
    </row>
    <row r="485" spans="1:29" x14ac:dyDescent="0.25">
      <c r="A485" s="254"/>
      <c r="C485" s="253"/>
      <c r="D485" s="253"/>
      <c r="E485" s="253"/>
      <c r="F485" s="253"/>
      <c r="G485" s="253"/>
      <c r="H485" s="253"/>
      <c r="I485" s="253"/>
      <c r="J485" s="253"/>
      <c r="K485" s="253"/>
      <c r="L485" s="253"/>
      <c r="M485" s="253"/>
      <c r="N485" s="253"/>
      <c r="O485" s="253"/>
      <c r="P485" s="253"/>
      <c r="Q485" s="253"/>
      <c r="R485" s="253"/>
      <c r="S485" s="253"/>
      <c r="T485" s="253"/>
      <c r="U485" s="253"/>
      <c r="V485" s="253"/>
      <c r="W485" s="253"/>
      <c r="X485" s="253"/>
      <c r="Y485" s="253"/>
      <c r="Z485" s="253"/>
      <c r="AA485" s="253"/>
      <c r="AB485" s="253"/>
      <c r="AC485" s="253"/>
    </row>
    <row r="486" spans="1:29" x14ac:dyDescent="0.25">
      <c r="A486" s="254" t="s">
        <v>2185</v>
      </c>
      <c r="B486" s="252" t="s">
        <v>5979</v>
      </c>
      <c r="C486" s="253">
        <v>784</v>
      </c>
      <c r="D486" s="253">
        <v>756</v>
      </c>
      <c r="E486" s="253">
        <v>1540</v>
      </c>
      <c r="F486" s="253"/>
      <c r="G486" s="253">
        <v>835</v>
      </c>
      <c r="H486" s="253">
        <v>794</v>
      </c>
      <c r="I486" s="253">
        <v>1629</v>
      </c>
      <c r="J486" s="253"/>
      <c r="K486" s="253">
        <v>888</v>
      </c>
      <c r="L486" s="253">
        <v>844</v>
      </c>
      <c r="M486" s="253">
        <v>1732</v>
      </c>
      <c r="N486" s="253"/>
      <c r="O486" s="253">
        <v>951</v>
      </c>
      <c r="P486" s="253">
        <v>905</v>
      </c>
      <c r="Q486" s="253">
        <v>1856</v>
      </c>
      <c r="R486" s="253"/>
      <c r="S486" s="253">
        <v>948</v>
      </c>
      <c r="T486" s="253">
        <v>901</v>
      </c>
      <c r="U486" s="253">
        <v>1849</v>
      </c>
      <c r="V486" s="253"/>
      <c r="W486" s="253">
        <v>879</v>
      </c>
      <c r="X486" s="253">
        <v>836</v>
      </c>
      <c r="Y486" s="253">
        <v>1715</v>
      </c>
      <c r="Z486" s="253"/>
      <c r="AA486" s="253">
        <v>837</v>
      </c>
      <c r="AB486" s="253">
        <v>796</v>
      </c>
      <c r="AC486" s="253">
        <v>1633</v>
      </c>
    </row>
    <row r="487" spans="1:29" x14ac:dyDescent="0.25">
      <c r="A487" s="254" t="s">
        <v>2185</v>
      </c>
      <c r="B487" s="252" t="s">
        <v>5980</v>
      </c>
      <c r="C487" s="253">
        <v>906</v>
      </c>
      <c r="D487" s="253">
        <v>863</v>
      </c>
      <c r="E487" s="253">
        <v>1769</v>
      </c>
      <c r="F487" s="253"/>
      <c r="G487" s="253">
        <v>751</v>
      </c>
      <c r="H487" s="253">
        <v>733</v>
      </c>
      <c r="I487" s="253">
        <v>1484</v>
      </c>
      <c r="J487" s="253"/>
      <c r="K487" s="253">
        <v>802</v>
      </c>
      <c r="L487" s="253">
        <v>771</v>
      </c>
      <c r="M487" s="253">
        <v>1573</v>
      </c>
      <c r="N487" s="253"/>
      <c r="O487" s="253">
        <v>854</v>
      </c>
      <c r="P487" s="253">
        <v>821</v>
      </c>
      <c r="Q487" s="253">
        <v>1675</v>
      </c>
      <c r="R487" s="253"/>
      <c r="S487" s="253">
        <v>917</v>
      </c>
      <c r="T487" s="253">
        <v>881</v>
      </c>
      <c r="U487" s="253">
        <v>1798</v>
      </c>
      <c r="V487" s="253"/>
      <c r="W487" s="253">
        <v>916</v>
      </c>
      <c r="X487" s="253">
        <v>880</v>
      </c>
      <c r="Y487" s="253">
        <v>1796</v>
      </c>
      <c r="Z487" s="253"/>
      <c r="AA487" s="253">
        <v>852</v>
      </c>
      <c r="AB487" s="253">
        <v>818</v>
      </c>
      <c r="AC487" s="253">
        <v>1670</v>
      </c>
    </row>
    <row r="488" spans="1:29" x14ac:dyDescent="0.25">
      <c r="A488" s="254" t="s">
        <v>2185</v>
      </c>
      <c r="B488" s="252" t="s">
        <v>5981</v>
      </c>
      <c r="C488" s="253">
        <v>1000</v>
      </c>
      <c r="D488" s="253">
        <v>993</v>
      </c>
      <c r="E488" s="253">
        <v>1993</v>
      </c>
      <c r="F488" s="253"/>
      <c r="G488" s="253">
        <v>866</v>
      </c>
      <c r="H488" s="253">
        <v>835</v>
      </c>
      <c r="I488" s="253">
        <v>1701</v>
      </c>
      <c r="J488" s="253"/>
      <c r="K488" s="253">
        <v>718</v>
      </c>
      <c r="L488" s="253">
        <v>709</v>
      </c>
      <c r="M488" s="253">
        <v>1427</v>
      </c>
      <c r="N488" s="253"/>
      <c r="O488" s="253">
        <v>769</v>
      </c>
      <c r="P488" s="253">
        <v>748</v>
      </c>
      <c r="Q488" s="253">
        <v>1517</v>
      </c>
      <c r="R488" s="253"/>
      <c r="S488" s="253">
        <v>821</v>
      </c>
      <c r="T488" s="253">
        <v>798</v>
      </c>
      <c r="U488" s="253">
        <v>1619</v>
      </c>
      <c r="V488" s="253"/>
      <c r="W488" s="253">
        <v>884</v>
      </c>
      <c r="X488" s="253">
        <v>859</v>
      </c>
      <c r="Y488" s="253">
        <v>1743</v>
      </c>
      <c r="Z488" s="253"/>
      <c r="AA488" s="253">
        <v>886</v>
      </c>
      <c r="AB488" s="253">
        <v>860</v>
      </c>
      <c r="AC488" s="253">
        <v>1746</v>
      </c>
    </row>
    <row r="489" spans="1:29" x14ac:dyDescent="0.25">
      <c r="A489" s="254" t="s">
        <v>2185</v>
      </c>
      <c r="B489" s="252" t="s">
        <v>5982</v>
      </c>
      <c r="C489" s="253">
        <v>998</v>
      </c>
      <c r="D489" s="253">
        <v>896</v>
      </c>
      <c r="E489" s="253">
        <v>1894</v>
      </c>
      <c r="F489" s="253"/>
      <c r="G489" s="253">
        <v>965</v>
      </c>
      <c r="H489" s="253">
        <v>975</v>
      </c>
      <c r="I489" s="253">
        <v>1940</v>
      </c>
      <c r="J489" s="253"/>
      <c r="K489" s="253">
        <v>837</v>
      </c>
      <c r="L489" s="253">
        <v>820</v>
      </c>
      <c r="M489" s="253">
        <v>1657</v>
      </c>
      <c r="N489" s="253"/>
      <c r="O489" s="253">
        <v>695</v>
      </c>
      <c r="P489" s="253">
        <v>697</v>
      </c>
      <c r="Q489" s="253">
        <v>1392</v>
      </c>
      <c r="R489" s="253"/>
      <c r="S489" s="253">
        <v>746</v>
      </c>
      <c r="T489" s="253">
        <v>737</v>
      </c>
      <c r="U489" s="253">
        <v>1483</v>
      </c>
      <c r="V489" s="253"/>
      <c r="W489" s="253">
        <v>798</v>
      </c>
      <c r="X489" s="253">
        <v>788</v>
      </c>
      <c r="Y489" s="253">
        <v>1586</v>
      </c>
      <c r="Z489" s="253"/>
      <c r="AA489" s="253">
        <v>862</v>
      </c>
      <c r="AB489" s="253">
        <v>850</v>
      </c>
      <c r="AC489" s="253">
        <v>1712</v>
      </c>
    </row>
    <row r="490" spans="1:29" x14ac:dyDescent="0.25">
      <c r="A490" s="254" t="s">
        <v>2185</v>
      </c>
      <c r="B490" s="252" t="s">
        <v>5983</v>
      </c>
      <c r="C490" s="253">
        <v>715</v>
      </c>
      <c r="D490" s="253">
        <v>610</v>
      </c>
      <c r="E490" s="253">
        <v>1325</v>
      </c>
      <c r="F490" s="253"/>
      <c r="G490" s="253">
        <v>933</v>
      </c>
      <c r="H490" s="253">
        <v>853</v>
      </c>
      <c r="I490" s="253">
        <v>1786</v>
      </c>
      <c r="J490" s="253"/>
      <c r="K490" s="253">
        <v>904</v>
      </c>
      <c r="L490" s="253">
        <v>929</v>
      </c>
      <c r="M490" s="253">
        <v>1833</v>
      </c>
      <c r="N490" s="253"/>
      <c r="O490" s="253">
        <v>786</v>
      </c>
      <c r="P490" s="253">
        <v>782</v>
      </c>
      <c r="Q490" s="253">
        <v>1568</v>
      </c>
      <c r="R490" s="253"/>
      <c r="S490" s="253">
        <v>654</v>
      </c>
      <c r="T490" s="253">
        <v>666</v>
      </c>
      <c r="U490" s="253">
        <v>1320</v>
      </c>
      <c r="V490" s="253"/>
      <c r="W490" s="253">
        <v>705</v>
      </c>
      <c r="X490" s="253">
        <v>706</v>
      </c>
      <c r="Y490" s="253">
        <v>1411</v>
      </c>
      <c r="Z490" s="253"/>
      <c r="AA490" s="253">
        <v>759</v>
      </c>
      <c r="AB490" s="253">
        <v>758</v>
      </c>
      <c r="AC490" s="253">
        <v>1517</v>
      </c>
    </row>
    <row r="491" spans="1:29" x14ac:dyDescent="0.25">
      <c r="A491" s="254" t="s">
        <v>2185</v>
      </c>
      <c r="B491" s="252" t="s">
        <v>5984</v>
      </c>
      <c r="C491" s="253">
        <v>796</v>
      </c>
      <c r="D491" s="253">
        <v>732</v>
      </c>
      <c r="E491" s="253">
        <v>1528</v>
      </c>
      <c r="F491" s="253"/>
      <c r="G491" s="253">
        <v>696</v>
      </c>
      <c r="H491" s="253">
        <v>603</v>
      </c>
      <c r="I491" s="253">
        <v>1299</v>
      </c>
      <c r="J491" s="253"/>
      <c r="K491" s="253">
        <v>907</v>
      </c>
      <c r="L491" s="253">
        <v>843</v>
      </c>
      <c r="M491" s="253">
        <v>1750</v>
      </c>
      <c r="N491" s="253"/>
      <c r="O491" s="253">
        <v>880</v>
      </c>
      <c r="P491" s="253">
        <v>919</v>
      </c>
      <c r="Q491" s="253">
        <v>1799</v>
      </c>
      <c r="R491" s="253"/>
      <c r="S491" s="253">
        <v>766</v>
      </c>
      <c r="T491" s="253">
        <v>774</v>
      </c>
      <c r="U491" s="253">
        <v>1540</v>
      </c>
      <c r="V491" s="253"/>
      <c r="W491" s="253">
        <v>639</v>
      </c>
      <c r="X491" s="253">
        <v>659</v>
      </c>
      <c r="Y491" s="253">
        <v>1298</v>
      </c>
      <c r="Z491" s="253"/>
      <c r="AA491" s="253">
        <v>690</v>
      </c>
      <c r="AB491" s="253">
        <v>700</v>
      </c>
      <c r="AC491" s="253">
        <v>1390</v>
      </c>
    </row>
    <row r="492" spans="1:29" x14ac:dyDescent="0.25">
      <c r="A492" s="254" t="s">
        <v>2185</v>
      </c>
      <c r="B492" s="252" t="s">
        <v>5985</v>
      </c>
      <c r="C492" s="253">
        <v>724</v>
      </c>
      <c r="D492" s="253">
        <v>783</v>
      </c>
      <c r="E492" s="253">
        <v>1507</v>
      </c>
      <c r="F492" s="253"/>
      <c r="G492" s="253">
        <v>779</v>
      </c>
      <c r="H492" s="253">
        <v>725</v>
      </c>
      <c r="I492" s="253">
        <v>1504</v>
      </c>
      <c r="J492" s="253"/>
      <c r="K492" s="253">
        <v>682</v>
      </c>
      <c r="L492" s="253">
        <v>598</v>
      </c>
      <c r="M492" s="253">
        <v>1280</v>
      </c>
      <c r="N492" s="253"/>
      <c r="O492" s="253">
        <v>889</v>
      </c>
      <c r="P492" s="253">
        <v>835</v>
      </c>
      <c r="Q492" s="253">
        <v>1724</v>
      </c>
      <c r="R492" s="253"/>
      <c r="S492" s="253">
        <v>864</v>
      </c>
      <c r="T492" s="253">
        <v>910</v>
      </c>
      <c r="U492" s="253">
        <v>1774</v>
      </c>
      <c r="V492" s="253"/>
      <c r="W492" s="253">
        <v>753</v>
      </c>
      <c r="X492" s="253">
        <v>768</v>
      </c>
      <c r="Y492" s="253">
        <v>1521</v>
      </c>
      <c r="Z492" s="253"/>
      <c r="AA492" s="253">
        <v>630</v>
      </c>
      <c r="AB492" s="253">
        <v>655</v>
      </c>
      <c r="AC492" s="253">
        <v>1285</v>
      </c>
    </row>
    <row r="493" spans="1:29" x14ac:dyDescent="0.25">
      <c r="A493" s="254" t="s">
        <v>2185</v>
      </c>
      <c r="B493" s="252" t="s">
        <v>5986</v>
      </c>
      <c r="C493" s="253">
        <v>960</v>
      </c>
      <c r="D493" s="253">
        <v>924</v>
      </c>
      <c r="E493" s="253">
        <v>1884</v>
      </c>
      <c r="F493" s="253"/>
      <c r="G493" s="253">
        <v>718</v>
      </c>
      <c r="H493" s="253">
        <v>779</v>
      </c>
      <c r="I493" s="253">
        <v>1497</v>
      </c>
      <c r="J493" s="253"/>
      <c r="K493" s="253">
        <v>773</v>
      </c>
      <c r="L493" s="253">
        <v>721</v>
      </c>
      <c r="M493" s="253">
        <v>1494</v>
      </c>
      <c r="N493" s="253"/>
      <c r="O493" s="253">
        <v>677</v>
      </c>
      <c r="P493" s="253">
        <v>595</v>
      </c>
      <c r="Q493" s="253">
        <v>1272</v>
      </c>
      <c r="R493" s="253"/>
      <c r="S493" s="253">
        <v>883</v>
      </c>
      <c r="T493" s="253">
        <v>831</v>
      </c>
      <c r="U493" s="253">
        <v>1714</v>
      </c>
      <c r="V493" s="253"/>
      <c r="W493" s="253">
        <v>858</v>
      </c>
      <c r="X493" s="253">
        <v>906</v>
      </c>
      <c r="Y493" s="253">
        <v>1764</v>
      </c>
      <c r="Z493" s="253"/>
      <c r="AA493" s="253">
        <v>749</v>
      </c>
      <c r="AB493" s="253">
        <v>765</v>
      </c>
      <c r="AC493" s="253">
        <v>1514</v>
      </c>
    </row>
    <row r="494" spans="1:29" x14ac:dyDescent="0.25">
      <c r="A494" s="254" t="s">
        <v>2185</v>
      </c>
      <c r="B494" s="252" t="s">
        <v>5987</v>
      </c>
      <c r="C494" s="253">
        <v>1224</v>
      </c>
      <c r="D494" s="253">
        <v>1204</v>
      </c>
      <c r="E494" s="253">
        <v>2428</v>
      </c>
      <c r="F494" s="253"/>
      <c r="G494" s="253">
        <v>943</v>
      </c>
      <c r="H494" s="253">
        <v>912</v>
      </c>
      <c r="I494" s="253">
        <v>1855</v>
      </c>
      <c r="J494" s="253"/>
      <c r="K494" s="253">
        <v>707</v>
      </c>
      <c r="L494" s="253">
        <v>770</v>
      </c>
      <c r="M494" s="253">
        <v>1477</v>
      </c>
      <c r="N494" s="253"/>
      <c r="O494" s="253">
        <v>763</v>
      </c>
      <c r="P494" s="253">
        <v>713</v>
      </c>
      <c r="Q494" s="253">
        <v>1476</v>
      </c>
      <c r="R494" s="253"/>
      <c r="S494" s="253">
        <v>669</v>
      </c>
      <c r="T494" s="253">
        <v>589</v>
      </c>
      <c r="U494" s="253">
        <v>1258</v>
      </c>
      <c r="V494" s="253"/>
      <c r="W494" s="253">
        <v>871</v>
      </c>
      <c r="X494" s="253">
        <v>822</v>
      </c>
      <c r="Y494" s="253">
        <v>1693</v>
      </c>
      <c r="Z494" s="253"/>
      <c r="AA494" s="253">
        <v>849</v>
      </c>
      <c r="AB494" s="253">
        <v>897</v>
      </c>
      <c r="AC494" s="253">
        <v>1746</v>
      </c>
    </row>
    <row r="495" spans="1:29" x14ac:dyDescent="0.25">
      <c r="A495" s="254" t="s">
        <v>2185</v>
      </c>
      <c r="B495" s="252" t="s">
        <v>5988</v>
      </c>
      <c r="C495" s="253">
        <v>1336</v>
      </c>
      <c r="D495" s="253">
        <v>1281</v>
      </c>
      <c r="E495" s="253">
        <v>2617</v>
      </c>
      <c r="F495" s="253"/>
      <c r="G495" s="253">
        <v>1206</v>
      </c>
      <c r="H495" s="253">
        <v>1194</v>
      </c>
      <c r="I495" s="253">
        <v>2400</v>
      </c>
      <c r="J495" s="253"/>
      <c r="K495" s="253">
        <v>931</v>
      </c>
      <c r="L495" s="253">
        <v>905</v>
      </c>
      <c r="M495" s="253">
        <v>1836</v>
      </c>
      <c r="N495" s="253"/>
      <c r="O495" s="253">
        <v>699</v>
      </c>
      <c r="P495" s="253">
        <v>765</v>
      </c>
      <c r="Q495" s="253">
        <v>1464</v>
      </c>
      <c r="R495" s="253"/>
      <c r="S495" s="253">
        <v>755</v>
      </c>
      <c r="T495" s="253">
        <v>710</v>
      </c>
      <c r="U495" s="253">
        <v>1465</v>
      </c>
      <c r="V495" s="253"/>
      <c r="W495" s="253">
        <v>663</v>
      </c>
      <c r="X495" s="253">
        <v>586</v>
      </c>
      <c r="Y495" s="253">
        <v>1249</v>
      </c>
      <c r="Z495" s="253"/>
      <c r="AA495" s="253">
        <v>863</v>
      </c>
      <c r="AB495" s="253">
        <v>818</v>
      </c>
      <c r="AC495" s="253">
        <v>1681</v>
      </c>
    </row>
    <row r="496" spans="1:29" x14ac:dyDescent="0.25">
      <c r="A496" s="254" t="s">
        <v>2185</v>
      </c>
      <c r="B496" s="252" t="s">
        <v>5989</v>
      </c>
      <c r="C496" s="253">
        <v>1482</v>
      </c>
      <c r="D496" s="253">
        <v>1340</v>
      </c>
      <c r="E496" s="253">
        <v>2822</v>
      </c>
      <c r="F496" s="253"/>
      <c r="G496" s="253">
        <v>1302</v>
      </c>
      <c r="H496" s="253">
        <v>1265</v>
      </c>
      <c r="I496" s="253">
        <v>2567</v>
      </c>
      <c r="J496" s="253"/>
      <c r="K496" s="253">
        <v>1178</v>
      </c>
      <c r="L496" s="253">
        <v>1181</v>
      </c>
      <c r="M496" s="253">
        <v>2359</v>
      </c>
      <c r="N496" s="253"/>
      <c r="O496" s="253">
        <v>912</v>
      </c>
      <c r="P496" s="253">
        <v>896</v>
      </c>
      <c r="Q496" s="253">
        <v>1808</v>
      </c>
      <c r="R496" s="253"/>
      <c r="S496" s="253">
        <v>686</v>
      </c>
      <c r="T496" s="253">
        <v>758</v>
      </c>
      <c r="U496" s="253">
        <v>1444</v>
      </c>
      <c r="V496" s="253"/>
      <c r="W496" s="253">
        <v>742</v>
      </c>
      <c r="X496" s="253">
        <v>704</v>
      </c>
      <c r="Y496" s="253">
        <v>1446</v>
      </c>
      <c r="Z496" s="253"/>
      <c r="AA496" s="253">
        <v>652</v>
      </c>
      <c r="AB496" s="253">
        <v>582</v>
      </c>
      <c r="AC496" s="253">
        <v>1234</v>
      </c>
    </row>
    <row r="497" spans="1:29" x14ac:dyDescent="0.25">
      <c r="A497" s="254" t="s">
        <v>2185</v>
      </c>
      <c r="B497" s="252" t="s">
        <v>5990</v>
      </c>
      <c r="C497" s="253">
        <v>1253</v>
      </c>
      <c r="D497" s="253">
        <v>1158</v>
      </c>
      <c r="E497" s="253">
        <v>2411</v>
      </c>
      <c r="F497" s="253"/>
      <c r="G497" s="253">
        <v>1476</v>
      </c>
      <c r="H497" s="253">
        <v>1347</v>
      </c>
      <c r="I497" s="253">
        <v>2823</v>
      </c>
      <c r="J497" s="253"/>
      <c r="K497" s="253">
        <v>1301</v>
      </c>
      <c r="L497" s="253">
        <v>1275</v>
      </c>
      <c r="M497" s="253">
        <v>2576</v>
      </c>
      <c r="N497" s="253"/>
      <c r="O497" s="253">
        <v>1182</v>
      </c>
      <c r="P497" s="253">
        <v>1193</v>
      </c>
      <c r="Q497" s="253">
        <v>2375</v>
      </c>
      <c r="R497" s="253"/>
      <c r="S497" s="253">
        <v>918</v>
      </c>
      <c r="T497" s="253">
        <v>908</v>
      </c>
      <c r="U497" s="253">
        <v>1826</v>
      </c>
      <c r="V497" s="253"/>
      <c r="W497" s="253">
        <v>693</v>
      </c>
      <c r="X497" s="253">
        <v>770</v>
      </c>
      <c r="Y497" s="253">
        <v>1463</v>
      </c>
      <c r="Z497" s="253"/>
      <c r="AA497" s="253">
        <v>753</v>
      </c>
      <c r="AB497" s="253">
        <v>717</v>
      </c>
      <c r="AC497" s="253">
        <v>1470</v>
      </c>
    </row>
    <row r="498" spans="1:29" x14ac:dyDescent="0.25">
      <c r="A498" s="254" t="s">
        <v>2185</v>
      </c>
      <c r="B498" s="252" t="s">
        <v>5991</v>
      </c>
      <c r="C498" s="253">
        <v>1048</v>
      </c>
      <c r="D498" s="253">
        <v>1039</v>
      </c>
      <c r="E498" s="253">
        <v>2087</v>
      </c>
      <c r="F498" s="253"/>
      <c r="G498" s="253">
        <v>1193</v>
      </c>
      <c r="H498" s="253">
        <v>1129</v>
      </c>
      <c r="I498" s="253">
        <v>2322</v>
      </c>
      <c r="J498" s="253"/>
      <c r="K498" s="253">
        <v>1411</v>
      </c>
      <c r="L498" s="253">
        <v>1317</v>
      </c>
      <c r="M498" s="253">
        <v>2728</v>
      </c>
      <c r="N498" s="253"/>
      <c r="O498" s="253">
        <v>1249</v>
      </c>
      <c r="P498" s="253">
        <v>1249</v>
      </c>
      <c r="Q498" s="253">
        <v>2498</v>
      </c>
      <c r="R498" s="253"/>
      <c r="S498" s="253">
        <v>1138</v>
      </c>
      <c r="T498" s="253">
        <v>1172</v>
      </c>
      <c r="U498" s="253">
        <v>2310</v>
      </c>
      <c r="V498" s="253"/>
      <c r="W498" s="253">
        <v>886</v>
      </c>
      <c r="X498" s="253">
        <v>893</v>
      </c>
      <c r="Y498" s="253">
        <v>1779</v>
      </c>
      <c r="Z498" s="253"/>
      <c r="AA498" s="253">
        <v>670</v>
      </c>
      <c r="AB498" s="253">
        <v>759</v>
      </c>
      <c r="AC498" s="253">
        <v>1429</v>
      </c>
    </row>
    <row r="499" spans="1:29" x14ac:dyDescent="0.25">
      <c r="A499" s="254" t="s">
        <v>2185</v>
      </c>
      <c r="B499" s="252" t="s">
        <v>5992</v>
      </c>
      <c r="C499" s="253">
        <v>760</v>
      </c>
      <c r="D499" s="253">
        <v>799</v>
      </c>
      <c r="E499" s="253">
        <v>1559</v>
      </c>
      <c r="F499" s="253"/>
      <c r="G499" s="253">
        <v>974</v>
      </c>
      <c r="H499" s="253">
        <v>992</v>
      </c>
      <c r="I499" s="253">
        <v>1966</v>
      </c>
      <c r="J499" s="253"/>
      <c r="K499" s="253">
        <v>1115</v>
      </c>
      <c r="L499" s="253">
        <v>1082</v>
      </c>
      <c r="M499" s="253">
        <v>2197</v>
      </c>
      <c r="N499" s="253"/>
      <c r="O499" s="253">
        <v>1324</v>
      </c>
      <c r="P499" s="253">
        <v>1266</v>
      </c>
      <c r="Q499" s="253">
        <v>2590</v>
      </c>
      <c r="R499" s="253"/>
      <c r="S499" s="253">
        <v>1177</v>
      </c>
      <c r="T499" s="253">
        <v>1204</v>
      </c>
      <c r="U499" s="253">
        <v>2381</v>
      </c>
      <c r="V499" s="253"/>
      <c r="W499" s="253">
        <v>1076</v>
      </c>
      <c r="X499" s="253">
        <v>1133</v>
      </c>
      <c r="Y499" s="253">
        <v>2209</v>
      </c>
      <c r="Z499" s="253"/>
      <c r="AA499" s="253">
        <v>840</v>
      </c>
      <c r="AB499" s="253">
        <v>865</v>
      </c>
      <c r="AC499" s="253">
        <v>1705</v>
      </c>
    </row>
    <row r="500" spans="1:29" x14ac:dyDescent="0.25">
      <c r="A500" s="254" t="s">
        <v>2185</v>
      </c>
      <c r="B500" s="252" t="s">
        <v>5993</v>
      </c>
      <c r="C500" s="253">
        <v>674</v>
      </c>
      <c r="D500" s="253">
        <v>753</v>
      </c>
      <c r="E500" s="253">
        <v>1427</v>
      </c>
      <c r="F500" s="253"/>
      <c r="G500" s="253">
        <v>633</v>
      </c>
      <c r="H500" s="253">
        <v>701</v>
      </c>
      <c r="I500" s="253">
        <v>1334</v>
      </c>
      <c r="J500" s="253"/>
      <c r="K500" s="253">
        <v>818</v>
      </c>
      <c r="L500" s="253">
        <v>875</v>
      </c>
      <c r="M500" s="253">
        <v>1693</v>
      </c>
      <c r="N500" s="253"/>
      <c r="O500" s="253">
        <v>944</v>
      </c>
      <c r="P500" s="253">
        <v>961</v>
      </c>
      <c r="Q500" s="253">
        <v>1905</v>
      </c>
      <c r="R500" s="253"/>
      <c r="S500" s="253">
        <v>1131</v>
      </c>
      <c r="T500" s="253">
        <v>1133</v>
      </c>
      <c r="U500" s="253">
        <v>2264</v>
      </c>
      <c r="V500" s="253"/>
      <c r="W500" s="253">
        <v>1014</v>
      </c>
      <c r="X500" s="253">
        <v>1085</v>
      </c>
      <c r="Y500" s="253">
        <v>2099</v>
      </c>
      <c r="Z500" s="253"/>
      <c r="AA500" s="253">
        <v>935</v>
      </c>
      <c r="AB500" s="253">
        <v>1028</v>
      </c>
      <c r="AC500" s="253">
        <v>1963</v>
      </c>
    </row>
    <row r="501" spans="1:29" x14ac:dyDescent="0.25">
      <c r="A501" s="254" t="s">
        <v>2185</v>
      </c>
      <c r="B501" s="252" t="s">
        <v>5994</v>
      </c>
      <c r="C501" s="253">
        <v>502</v>
      </c>
      <c r="D501" s="253">
        <v>669</v>
      </c>
      <c r="E501" s="253">
        <v>1171</v>
      </c>
      <c r="F501" s="253"/>
      <c r="G501" s="253">
        <v>555</v>
      </c>
      <c r="H501" s="253">
        <v>666</v>
      </c>
      <c r="I501" s="253">
        <v>1221</v>
      </c>
      <c r="J501" s="253"/>
      <c r="K501" s="253">
        <v>525</v>
      </c>
      <c r="L501" s="253">
        <v>624</v>
      </c>
      <c r="M501" s="253">
        <v>1149</v>
      </c>
      <c r="N501" s="253"/>
      <c r="O501" s="253">
        <v>684</v>
      </c>
      <c r="P501" s="253">
        <v>784</v>
      </c>
      <c r="Q501" s="253">
        <v>1468</v>
      </c>
      <c r="R501" s="253"/>
      <c r="S501" s="253">
        <v>795</v>
      </c>
      <c r="T501" s="253">
        <v>866</v>
      </c>
      <c r="U501" s="253">
        <v>1661</v>
      </c>
      <c r="V501" s="253"/>
      <c r="W501" s="253">
        <v>959</v>
      </c>
      <c r="X501" s="253">
        <v>1026</v>
      </c>
      <c r="Y501" s="253">
        <v>1985</v>
      </c>
      <c r="Z501" s="253"/>
      <c r="AA501" s="253">
        <v>865</v>
      </c>
      <c r="AB501" s="253">
        <v>988</v>
      </c>
      <c r="AC501" s="253">
        <v>1853</v>
      </c>
    </row>
    <row r="502" spans="1:29" x14ac:dyDescent="0.25">
      <c r="A502" s="254" t="s">
        <v>2185</v>
      </c>
      <c r="B502" s="252" t="s">
        <v>5995</v>
      </c>
      <c r="C502" s="253">
        <v>403</v>
      </c>
      <c r="D502" s="253">
        <v>581</v>
      </c>
      <c r="E502" s="253">
        <v>984</v>
      </c>
      <c r="F502" s="253"/>
      <c r="G502" s="253">
        <v>371</v>
      </c>
      <c r="H502" s="253">
        <v>548</v>
      </c>
      <c r="I502" s="253">
        <v>919</v>
      </c>
      <c r="J502" s="253"/>
      <c r="K502" s="253">
        <v>415</v>
      </c>
      <c r="L502" s="253">
        <v>550</v>
      </c>
      <c r="M502" s="253">
        <v>965</v>
      </c>
      <c r="N502" s="253"/>
      <c r="O502" s="253">
        <v>397</v>
      </c>
      <c r="P502" s="253">
        <v>520</v>
      </c>
      <c r="Q502" s="253">
        <v>917</v>
      </c>
      <c r="R502" s="253"/>
      <c r="S502" s="253">
        <v>522</v>
      </c>
      <c r="T502" s="253">
        <v>658</v>
      </c>
      <c r="U502" s="253">
        <v>1180</v>
      </c>
      <c r="V502" s="253"/>
      <c r="W502" s="253">
        <v>613</v>
      </c>
      <c r="X502" s="253">
        <v>732</v>
      </c>
      <c r="Y502" s="253">
        <v>1345</v>
      </c>
      <c r="Z502" s="253"/>
      <c r="AA502" s="253">
        <v>746</v>
      </c>
      <c r="AB502" s="253">
        <v>873</v>
      </c>
      <c r="AC502" s="253">
        <v>1619</v>
      </c>
    </row>
    <row r="503" spans="1:29" x14ac:dyDescent="0.25">
      <c r="A503" s="254" t="s">
        <v>2185</v>
      </c>
      <c r="B503" s="252" t="s">
        <v>5996</v>
      </c>
      <c r="C503" s="253">
        <v>267</v>
      </c>
      <c r="D503" s="253">
        <v>644</v>
      </c>
      <c r="E503" s="253">
        <v>911</v>
      </c>
      <c r="F503" s="253"/>
      <c r="G503" s="253">
        <v>344</v>
      </c>
      <c r="H503" s="253">
        <v>703</v>
      </c>
      <c r="I503" s="253">
        <v>1047</v>
      </c>
      <c r="J503" s="253"/>
      <c r="K503" s="253">
        <v>372</v>
      </c>
      <c r="L503" s="253">
        <v>728</v>
      </c>
      <c r="M503" s="253">
        <v>1100</v>
      </c>
      <c r="N503" s="253"/>
      <c r="O503" s="253">
        <v>415</v>
      </c>
      <c r="P503" s="253">
        <v>754</v>
      </c>
      <c r="Q503" s="253">
        <v>1169</v>
      </c>
      <c r="R503" s="253"/>
      <c r="S503" s="253">
        <v>435</v>
      </c>
      <c r="T503" s="253">
        <v>760</v>
      </c>
      <c r="U503" s="253">
        <v>1195</v>
      </c>
      <c r="V503" s="253"/>
      <c r="W503" s="253">
        <v>518</v>
      </c>
      <c r="X503" s="253">
        <v>857</v>
      </c>
      <c r="Y503" s="253">
        <v>1375</v>
      </c>
      <c r="Z503" s="253"/>
      <c r="AA503" s="253">
        <v>620</v>
      </c>
      <c r="AB503" s="253">
        <v>971</v>
      </c>
      <c r="AC503" s="253">
        <v>1591</v>
      </c>
    </row>
    <row r="504" spans="1:29" x14ac:dyDescent="0.25">
      <c r="A504" s="254" t="s">
        <v>2185</v>
      </c>
      <c r="B504" t="s">
        <v>5978</v>
      </c>
      <c r="C504" s="253">
        <v>15832</v>
      </c>
      <c r="D504" s="253">
        <v>16025</v>
      </c>
      <c r="E504" s="253">
        <v>31857</v>
      </c>
      <c r="F504" s="253"/>
      <c r="G504" s="253">
        <v>15540</v>
      </c>
      <c r="H504" s="253">
        <v>15754</v>
      </c>
      <c r="I504" s="253">
        <v>31294</v>
      </c>
      <c r="J504" s="253"/>
      <c r="K504" s="253">
        <v>15284</v>
      </c>
      <c r="L504" s="253">
        <v>15542</v>
      </c>
      <c r="M504" s="253">
        <v>30826</v>
      </c>
      <c r="N504" s="253"/>
      <c r="O504" s="253">
        <v>15070</v>
      </c>
      <c r="P504" s="253">
        <v>15403</v>
      </c>
      <c r="Q504" s="253">
        <v>30473</v>
      </c>
      <c r="R504" s="253"/>
      <c r="S504" s="253">
        <v>14825</v>
      </c>
      <c r="T504" s="253">
        <v>15256</v>
      </c>
      <c r="U504" s="253">
        <v>30081</v>
      </c>
      <c r="V504" s="253"/>
      <c r="W504" s="253">
        <v>14467</v>
      </c>
      <c r="X504" s="253">
        <v>15010</v>
      </c>
      <c r="Y504" s="253">
        <v>29477</v>
      </c>
      <c r="Z504" s="253"/>
      <c r="AA504" s="253">
        <v>14058</v>
      </c>
      <c r="AB504" s="253">
        <v>14700</v>
      </c>
      <c r="AC504" s="253">
        <v>28758</v>
      </c>
    </row>
    <row r="505" spans="1:29" x14ac:dyDescent="0.25">
      <c r="A505" s="254"/>
      <c r="C505" s="253"/>
      <c r="D505" s="253"/>
      <c r="E505" s="253"/>
      <c r="F505" s="253"/>
      <c r="G505" s="253"/>
      <c r="H505" s="253"/>
      <c r="I505" s="253"/>
      <c r="J505" s="253"/>
      <c r="K505" s="253"/>
      <c r="L505" s="253"/>
      <c r="M505" s="253"/>
      <c r="N505" s="253"/>
      <c r="O505" s="253"/>
      <c r="P505" s="253"/>
      <c r="Q505" s="253"/>
      <c r="R505" s="253"/>
      <c r="S505" s="253"/>
      <c r="T505" s="253"/>
      <c r="U505" s="253"/>
      <c r="V505" s="253"/>
      <c r="W505" s="253"/>
      <c r="X505" s="253"/>
      <c r="Y505" s="253"/>
      <c r="Z505" s="253"/>
      <c r="AA505" s="253"/>
      <c r="AB505" s="253"/>
      <c r="AC505" s="253"/>
    </row>
    <row r="506" spans="1:29" x14ac:dyDescent="0.25">
      <c r="A506" s="254" t="s">
        <v>2210</v>
      </c>
      <c r="B506" s="252" t="s">
        <v>5979</v>
      </c>
      <c r="C506" s="253">
        <v>8556</v>
      </c>
      <c r="D506" s="253">
        <v>8180</v>
      </c>
      <c r="E506" s="253">
        <v>16736</v>
      </c>
      <c r="F506" s="253"/>
      <c r="G506" s="253">
        <v>8494</v>
      </c>
      <c r="H506" s="253">
        <v>8122</v>
      </c>
      <c r="I506" s="253">
        <v>16616</v>
      </c>
      <c r="J506" s="253"/>
      <c r="K506" s="253">
        <v>8941</v>
      </c>
      <c r="L506" s="253">
        <v>8551</v>
      </c>
      <c r="M506" s="253">
        <v>17492</v>
      </c>
      <c r="N506" s="253"/>
      <c r="O506" s="253">
        <v>8887</v>
      </c>
      <c r="P506" s="253">
        <v>8502</v>
      </c>
      <c r="Q506" s="253">
        <v>17389</v>
      </c>
      <c r="R506" s="253"/>
      <c r="S506" s="253">
        <v>8726</v>
      </c>
      <c r="T506" s="253">
        <v>8348</v>
      </c>
      <c r="U506" s="253">
        <v>17074</v>
      </c>
      <c r="V506" s="253"/>
      <c r="W506" s="253">
        <v>8742</v>
      </c>
      <c r="X506" s="253">
        <v>8364</v>
      </c>
      <c r="Y506" s="253">
        <v>17106</v>
      </c>
      <c r="Z506" s="253"/>
      <c r="AA506" s="253">
        <v>8813</v>
      </c>
      <c r="AB506" s="253">
        <v>8431</v>
      </c>
      <c r="AC506" s="253">
        <v>17244</v>
      </c>
    </row>
    <row r="507" spans="1:29" x14ac:dyDescent="0.25">
      <c r="A507" s="254" t="s">
        <v>2210</v>
      </c>
      <c r="B507" s="252" t="s">
        <v>5980</v>
      </c>
      <c r="C507" s="253">
        <v>8814</v>
      </c>
      <c r="D507" s="253">
        <v>8223</v>
      </c>
      <c r="E507" s="253">
        <v>17037</v>
      </c>
      <c r="F507" s="253"/>
      <c r="G507" s="253">
        <v>8726</v>
      </c>
      <c r="H507" s="253">
        <v>8328</v>
      </c>
      <c r="I507" s="253">
        <v>17054</v>
      </c>
      <c r="J507" s="253"/>
      <c r="K507" s="253">
        <v>8675</v>
      </c>
      <c r="L507" s="253">
        <v>8277</v>
      </c>
      <c r="M507" s="253">
        <v>16952</v>
      </c>
      <c r="N507" s="253"/>
      <c r="O507" s="253">
        <v>9131</v>
      </c>
      <c r="P507" s="253">
        <v>8711</v>
      </c>
      <c r="Q507" s="253">
        <v>17842</v>
      </c>
      <c r="R507" s="253"/>
      <c r="S507" s="253">
        <v>9080</v>
      </c>
      <c r="T507" s="253">
        <v>8660</v>
      </c>
      <c r="U507" s="253">
        <v>17740</v>
      </c>
      <c r="V507" s="253"/>
      <c r="W507" s="253">
        <v>8911</v>
      </c>
      <c r="X507" s="253">
        <v>8498</v>
      </c>
      <c r="Y507" s="253">
        <v>17409</v>
      </c>
      <c r="Z507" s="253"/>
      <c r="AA507" s="253">
        <v>8918</v>
      </c>
      <c r="AB507" s="253">
        <v>8504</v>
      </c>
      <c r="AC507" s="253">
        <v>17422</v>
      </c>
    </row>
    <row r="508" spans="1:29" x14ac:dyDescent="0.25">
      <c r="A508" s="254" t="s">
        <v>2210</v>
      </c>
      <c r="B508" s="252" t="s">
        <v>5981</v>
      </c>
      <c r="C508" s="253">
        <v>9329</v>
      </c>
      <c r="D508" s="253">
        <v>8673</v>
      </c>
      <c r="E508" s="253">
        <v>18002</v>
      </c>
      <c r="F508" s="253"/>
      <c r="G508" s="253">
        <v>8947</v>
      </c>
      <c r="H508" s="253">
        <v>8365</v>
      </c>
      <c r="I508" s="253">
        <v>17312</v>
      </c>
      <c r="J508" s="253"/>
      <c r="K508" s="253">
        <v>8852</v>
      </c>
      <c r="L508" s="253">
        <v>8465</v>
      </c>
      <c r="M508" s="253">
        <v>17317</v>
      </c>
      <c r="N508" s="253"/>
      <c r="O508" s="253">
        <v>8813</v>
      </c>
      <c r="P508" s="253">
        <v>8424</v>
      </c>
      <c r="Q508" s="253">
        <v>17237</v>
      </c>
      <c r="R508" s="253"/>
      <c r="S508" s="253">
        <v>9274</v>
      </c>
      <c r="T508" s="253">
        <v>8865</v>
      </c>
      <c r="U508" s="253">
        <v>18139</v>
      </c>
      <c r="V508" s="253"/>
      <c r="W508" s="253">
        <v>9218</v>
      </c>
      <c r="X508" s="253">
        <v>8810</v>
      </c>
      <c r="Y508" s="253">
        <v>18028</v>
      </c>
      <c r="Z508" s="253"/>
      <c r="AA508" s="253">
        <v>9040</v>
      </c>
      <c r="AB508" s="253">
        <v>8637</v>
      </c>
      <c r="AC508" s="253">
        <v>17677</v>
      </c>
    </row>
    <row r="509" spans="1:29" x14ac:dyDescent="0.25">
      <c r="A509" s="254" t="s">
        <v>2210</v>
      </c>
      <c r="B509" s="252" t="s">
        <v>5982</v>
      </c>
      <c r="C509" s="253">
        <v>11244</v>
      </c>
      <c r="D509" s="253">
        <v>10991</v>
      </c>
      <c r="E509" s="253">
        <v>22235</v>
      </c>
      <c r="F509" s="253"/>
      <c r="G509" s="253">
        <v>11585</v>
      </c>
      <c r="H509" s="253">
        <v>11221</v>
      </c>
      <c r="I509" s="253">
        <v>22806</v>
      </c>
      <c r="J509" s="253"/>
      <c r="K509" s="253">
        <v>11202</v>
      </c>
      <c r="L509" s="253">
        <v>10910</v>
      </c>
      <c r="M509" s="253">
        <v>22112</v>
      </c>
      <c r="N509" s="253"/>
      <c r="O509" s="253">
        <v>11116</v>
      </c>
      <c r="P509" s="253">
        <v>11021</v>
      </c>
      <c r="Q509" s="253">
        <v>22137</v>
      </c>
      <c r="R509" s="253"/>
      <c r="S509" s="253">
        <v>11100</v>
      </c>
      <c r="T509" s="253">
        <v>11002</v>
      </c>
      <c r="U509" s="253">
        <v>22102</v>
      </c>
      <c r="V509" s="253"/>
      <c r="W509" s="253">
        <v>11573</v>
      </c>
      <c r="X509" s="253">
        <v>11457</v>
      </c>
      <c r="Y509" s="253">
        <v>23030</v>
      </c>
      <c r="Z509" s="253"/>
      <c r="AA509" s="253">
        <v>11514</v>
      </c>
      <c r="AB509" s="253">
        <v>11398</v>
      </c>
      <c r="AC509" s="253">
        <v>22912</v>
      </c>
    </row>
    <row r="510" spans="1:29" x14ac:dyDescent="0.25">
      <c r="A510" s="254" t="s">
        <v>2210</v>
      </c>
      <c r="B510" s="252" t="s">
        <v>5983</v>
      </c>
      <c r="C510" s="253">
        <v>11246</v>
      </c>
      <c r="D510" s="253">
        <v>11199</v>
      </c>
      <c r="E510" s="253">
        <v>22445</v>
      </c>
      <c r="F510" s="253"/>
      <c r="G510" s="253">
        <v>11573</v>
      </c>
      <c r="H510" s="253">
        <v>10711</v>
      </c>
      <c r="I510" s="253">
        <v>22284</v>
      </c>
      <c r="J510" s="253"/>
      <c r="K510" s="253">
        <v>11722</v>
      </c>
      <c r="L510" s="253">
        <v>10741</v>
      </c>
      <c r="M510" s="253">
        <v>22463</v>
      </c>
      <c r="N510" s="253"/>
      <c r="O510" s="253">
        <v>11359</v>
      </c>
      <c r="P510" s="253">
        <v>10447</v>
      </c>
      <c r="Q510" s="253">
        <v>21806</v>
      </c>
      <c r="R510" s="253"/>
      <c r="S510" s="253">
        <v>11284</v>
      </c>
      <c r="T510" s="253">
        <v>10570</v>
      </c>
      <c r="U510" s="253">
        <v>21854</v>
      </c>
      <c r="V510" s="253"/>
      <c r="W510" s="253">
        <v>11270</v>
      </c>
      <c r="X510" s="253">
        <v>10553</v>
      </c>
      <c r="Y510" s="253">
        <v>21823</v>
      </c>
      <c r="Z510" s="253"/>
      <c r="AA510" s="253">
        <v>11740</v>
      </c>
      <c r="AB510" s="253">
        <v>11005</v>
      </c>
      <c r="AC510" s="253">
        <v>22745</v>
      </c>
    </row>
    <row r="511" spans="1:29" x14ac:dyDescent="0.25">
      <c r="A511" s="254" t="s">
        <v>2210</v>
      </c>
      <c r="B511" s="252" t="s">
        <v>5984</v>
      </c>
      <c r="C511" s="253">
        <v>8788</v>
      </c>
      <c r="D511" s="253">
        <v>8457</v>
      </c>
      <c r="E511" s="253">
        <v>17245</v>
      </c>
      <c r="F511" s="253"/>
      <c r="G511" s="253">
        <v>10180</v>
      </c>
      <c r="H511" s="253">
        <v>10013</v>
      </c>
      <c r="I511" s="253">
        <v>20193</v>
      </c>
      <c r="J511" s="253"/>
      <c r="K511" s="253">
        <v>10224</v>
      </c>
      <c r="L511" s="253">
        <v>9383</v>
      </c>
      <c r="M511" s="253">
        <v>19607</v>
      </c>
      <c r="N511" s="253"/>
      <c r="O511" s="253">
        <v>10404</v>
      </c>
      <c r="P511" s="253">
        <v>9444</v>
      </c>
      <c r="Q511" s="253">
        <v>19848</v>
      </c>
      <c r="R511" s="253"/>
      <c r="S511" s="253">
        <v>10077</v>
      </c>
      <c r="T511" s="253">
        <v>9186</v>
      </c>
      <c r="U511" s="253">
        <v>19263</v>
      </c>
      <c r="V511" s="253"/>
      <c r="W511" s="253">
        <v>10021</v>
      </c>
      <c r="X511" s="253">
        <v>9333</v>
      </c>
      <c r="Y511" s="253">
        <v>19354</v>
      </c>
      <c r="Z511" s="253"/>
      <c r="AA511" s="253">
        <v>10012</v>
      </c>
      <c r="AB511" s="253">
        <v>9321</v>
      </c>
      <c r="AC511" s="253">
        <v>19333</v>
      </c>
    </row>
    <row r="512" spans="1:29" x14ac:dyDescent="0.25">
      <c r="A512" s="254" t="s">
        <v>2210</v>
      </c>
      <c r="B512" s="252" t="s">
        <v>5985</v>
      </c>
      <c r="C512" s="253">
        <v>7896</v>
      </c>
      <c r="D512" s="253">
        <v>7681</v>
      </c>
      <c r="E512" s="253">
        <v>15577</v>
      </c>
      <c r="F512" s="253"/>
      <c r="G512" s="253">
        <v>8751</v>
      </c>
      <c r="H512" s="253">
        <v>8471</v>
      </c>
      <c r="I512" s="253">
        <v>17222</v>
      </c>
      <c r="J512" s="253"/>
      <c r="K512" s="253">
        <v>10119</v>
      </c>
      <c r="L512" s="253">
        <v>10025</v>
      </c>
      <c r="M512" s="253">
        <v>20144</v>
      </c>
      <c r="N512" s="253"/>
      <c r="O512" s="253">
        <v>10167</v>
      </c>
      <c r="P512" s="253">
        <v>9412</v>
      </c>
      <c r="Q512" s="253">
        <v>19579</v>
      </c>
      <c r="R512" s="253"/>
      <c r="S512" s="253">
        <v>10362</v>
      </c>
      <c r="T512" s="253">
        <v>9491</v>
      </c>
      <c r="U512" s="253">
        <v>19853</v>
      </c>
      <c r="V512" s="253"/>
      <c r="W512" s="253">
        <v>10050</v>
      </c>
      <c r="X512" s="253">
        <v>9248</v>
      </c>
      <c r="Y512" s="253">
        <v>19298</v>
      </c>
      <c r="Z512" s="253"/>
      <c r="AA512" s="253">
        <v>10003</v>
      </c>
      <c r="AB512" s="253">
        <v>9403</v>
      </c>
      <c r="AC512" s="253">
        <v>19406</v>
      </c>
    </row>
    <row r="513" spans="1:29" x14ac:dyDescent="0.25">
      <c r="A513" s="254" t="s">
        <v>2210</v>
      </c>
      <c r="B513" s="252" t="s">
        <v>5986</v>
      </c>
      <c r="C513" s="253">
        <v>7985</v>
      </c>
      <c r="D513" s="253">
        <v>8013</v>
      </c>
      <c r="E513" s="253">
        <v>15998</v>
      </c>
      <c r="F513" s="253"/>
      <c r="G513" s="253">
        <v>7781</v>
      </c>
      <c r="H513" s="253">
        <v>7667</v>
      </c>
      <c r="I513" s="253">
        <v>15448</v>
      </c>
      <c r="J513" s="253"/>
      <c r="K513" s="253">
        <v>8652</v>
      </c>
      <c r="L513" s="253">
        <v>8461</v>
      </c>
      <c r="M513" s="253">
        <v>17113</v>
      </c>
      <c r="N513" s="253"/>
      <c r="O513" s="253">
        <v>10014</v>
      </c>
      <c r="P513" s="253">
        <v>10007</v>
      </c>
      <c r="Q513" s="253">
        <v>20021</v>
      </c>
      <c r="R513" s="253"/>
      <c r="S513" s="253">
        <v>10059</v>
      </c>
      <c r="T513" s="253">
        <v>9400</v>
      </c>
      <c r="U513" s="253">
        <v>19459</v>
      </c>
      <c r="V513" s="253"/>
      <c r="W513" s="253">
        <v>10250</v>
      </c>
      <c r="X513" s="253">
        <v>9475</v>
      </c>
      <c r="Y513" s="253">
        <v>19725</v>
      </c>
      <c r="Z513" s="253"/>
      <c r="AA513" s="253">
        <v>9939</v>
      </c>
      <c r="AB513" s="253">
        <v>9232</v>
      </c>
      <c r="AC513" s="253">
        <v>19171</v>
      </c>
    </row>
    <row r="514" spans="1:29" x14ac:dyDescent="0.25">
      <c r="A514" s="254" t="s">
        <v>2210</v>
      </c>
      <c r="B514" s="252" t="s">
        <v>5987</v>
      </c>
      <c r="C514" s="253">
        <v>8897</v>
      </c>
      <c r="D514" s="253">
        <v>8848</v>
      </c>
      <c r="E514" s="253">
        <v>17745</v>
      </c>
      <c r="F514" s="253"/>
      <c r="G514" s="253">
        <v>7931</v>
      </c>
      <c r="H514" s="253">
        <v>8002</v>
      </c>
      <c r="I514" s="253">
        <v>15933</v>
      </c>
      <c r="J514" s="253"/>
      <c r="K514" s="253">
        <v>7747</v>
      </c>
      <c r="L514" s="253">
        <v>7670</v>
      </c>
      <c r="M514" s="253">
        <v>15417</v>
      </c>
      <c r="N514" s="253"/>
      <c r="O514" s="253">
        <v>8625</v>
      </c>
      <c r="P514" s="253">
        <v>8472</v>
      </c>
      <c r="Q514" s="253">
        <v>17097</v>
      </c>
      <c r="R514" s="253"/>
      <c r="S514" s="253">
        <v>9990</v>
      </c>
      <c r="T514" s="253">
        <v>10019</v>
      </c>
      <c r="U514" s="253">
        <v>20009</v>
      </c>
      <c r="V514" s="253"/>
      <c r="W514" s="253">
        <v>10033</v>
      </c>
      <c r="X514" s="253">
        <v>9412</v>
      </c>
      <c r="Y514" s="253">
        <v>19445</v>
      </c>
      <c r="Z514" s="253"/>
      <c r="AA514" s="253">
        <v>10228</v>
      </c>
      <c r="AB514" s="253">
        <v>9490</v>
      </c>
      <c r="AC514" s="253">
        <v>19718</v>
      </c>
    </row>
    <row r="515" spans="1:29" x14ac:dyDescent="0.25">
      <c r="A515" s="254" t="s">
        <v>2210</v>
      </c>
      <c r="B515" s="252" t="s">
        <v>5988</v>
      </c>
      <c r="C515" s="253">
        <v>9817</v>
      </c>
      <c r="D515" s="253">
        <v>9834</v>
      </c>
      <c r="E515" s="253">
        <v>19651</v>
      </c>
      <c r="F515" s="253"/>
      <c r="G515" s="253">
        <v>8796</v>
      </c>
      <c r="H515" s="253">
        <v>8837</v>
      </c>
      <c r="I515" s="253">
        <v>17633</v>
      </c>
      <c r="J515" s="253"/>
      <c r="K515" s="253">
        <v>7845</v>
      </c>
      <c r="L515" s="253">
        <v>8001</v>
      </c>
      <c r="M515" s="253">
        <v>15846</v>
      </c>
      <c r="N515" s="253"/>
      <c r="O515" s="253">
        <v>7675</v>
      </c>
      <c r="P515" s="253">
        <v>7680</v>
      </c>
      <c r="Q515" s="253">
        <v>15355</v>
      </c>
      <c r="R515" s="253"/>
      <c r="S515" s="253">
        <v>8557</v>
      </c>
      <c r="T515" s="253">
        <v>8486</v>
      </c>
      <c r="U515" s="253">
        <v>17043</v>
      </c>
      <c r="V515" s="253"/>
      <c r="W515" s="253">
        <v>9920</v>
      </c>
      <c r="X515" s="253">
        <v>10036</v>
      </c>
      <c r="Y515" s="253">
        <v>19956</v>
      </c>
      <c r="Z515" s="253"/>
      <c r="AA515" s="253">
        <v>9957</v>
      </c>
      <c r="AB515" s="253">
        <v>9426</v>
      </c>
      <c r="AC515" s="253">
        <v>19383</v>
      </c>
    </row>
    <row r="516" spans="1:29" x14ac:dyDescent="0.25">
      <c r="A516" s="254" t="s">
        <v>2210</v>
      </c>
      <c r="B516" s="252" t="s">
        <v>5989</v>
      </c>
      <c r="C516" s="253">
        <v>10686</v>
      </c>
      <c r="D516" s="253">
        <v>10817</v>
      </c>
      <c r="E516" s="253">
        <v>21503</v>
      </c>
      <c r="F516" s="253"/>
      <c r="G516" s="253">
        <v>9577</v>
      </c>
      <c r="H516" s="253">
        <v>9774</v>
      </c>
      <c r="I516" s="253">
        <v>19351</v>
      </c>
      <c r="J516" s="253"/>
      <c r="K516" s="253">
        <v>8586</v>
      </c>
      <c r="L516" s="253">
        <v>8795</v>
      </c>
      <c r="M516" s="253">
        <v>17381</v>
      </c>
      <c r="N516" s="253"/>
      <c r="O516" s="253">
        <v>7662</v>
      </c>
      <c r="P516" s="253">
        <v>7974</v>
      </c>
      <c r="Q516" s="253">
        <v>15636</v>
      </c>
      <c r="R516" s="253"/>
      <c r="S516" s="253">
        <v>7507</v>
      </c>
      <c r="T516" s="253">
        <v>7662</v>
      </c>
      <c r="U516" s="253">
        <v>15169</v>
      </c>
      <c r="V516" s="253"/>
      <c r="W516" s="253">
        <v>8387</v>
      </c>
      <c r="X516" s="253">
        <v>8470</v>
      </c>
      <c r="Y516" s="253">
        <v>16857</v>
      </c>
      <c r="Z516" s="253"/>
      <c r="AA516" s="253">
        <v>9742</v>
      </c>
      <c r="AB516" s="253">
        <v>10017</v>
      </c>
      <c r="AC516" s="253">
        <v>19759</v>
      </c>
    </row>
    <row r="517" spans="1:29" x14ac:dyDescent="0.25">
      <c r="A517" s="254" t="s">
        <v>2210</v>
      </c>
      <c r="B517" s="252" t="s">
        <v>5990</v>
      </c>
      <c r="C517" s="253">
        <v>9854</v>
      </c>
      <c r="D517" s="253">
        <v>10117</v>
      </c>
      <c r="E517" s="253">
        <v>19971</v>
      </c>
      <c r="F517" s="253"/>
      <c r="G517" s="253">
        <v>10279</v>
      </c>
      <c r="H517" s="253">
        <v>10610</v>
      </c>
      <c r="I517" s="253">
        <v>20889</v>
      </c>
      <c r="J517" s="253"/>
      <c r="K517" s="253">
        <v>9227</v>
      </c>
      <c r="L517" s="253">
        <v>9604</v>
      </c>
      <c r="M517" s="253">
        <v>18831</v>
      </c>
      <c r="N517" s="253"/>
      <c r="O517" s="253">
        <v>8284</v>
      </c>
      <c r="P517" s="253">
        <v>8658</v>
      </c>
      <c r="Q517" s="253">
        <v>16942</v>
      </c>
      <c r="R517" s="253"/>
      <c r="S517" s="253">
        <v>7401</v>
      </c>
      <c r="T517" s="253">
        <v>7863</v>
      </c>
      <c r="U517" s="253">
        <v>15264</v>
      </c>
      <c r="V517" s="253"/>
      <c r="W517" s="253">
        <v>7262</v>
      </c>
      <c r="X517" s="253">
        <v>7564</v>
      </c>
      <c r="Y517" s="253">
        <v>14826</v>
      </c>
      <c r="Z517" s="253"/>
      <c r="AA517" s="253">
        <v>8129</v>
      </c>
      <c r="AB517" s="253">
        <v>8366</v>
      </c>
      <c r="AC517" s="253">
        <v>16495</v>
      </c>
    </row>
    <row r="518" spans="1:29" x14ac:dyDescent="0.25">
      <c r="A518" s="254" t="s">
        <v>2210</v>
      </c>
      <c r="B518" s="252" t="s">
        <v>5991</v>
      </c>
      <c r="C518" s="253">
        <v>7762</v>
      </c>
      <c r="D518" s="253">
        <v>7955</v>
      </c>
      <c r="E518" s="253">
        <v>15717</v>
      </c>
      <c r="F518" s="253"/>
      <c r="G518" s="253">
        <v>9340</v>
      </c>
      <c r="H518" s="253">
        <v>9825</v>
      </c>
      <c r="I518" s="253">
        <v>19165</v>
      </c>
      <c r="J518" s="253"/>
      <c r="K518" s="253">
        <v>9763</v>
      </c>
      <c r="L518" s="253">
        <v>10328</v>
      </c>
      <c r="M518" s="253">
        <v>20091</v>
      </c>
      <c r="N518" s="253"/>
      <c r="O518" s="253">
        <v>8787</v>
      </c>
      <c r="P518" s="253">
        <v>9370</v>
      </c>
      <c r="Q518" s="253">
        <v>18157</v>
      </c>
      <c r="R518" s="253"/>
      <c r="S518" s="253">
        <v>7908</v>
      </c>
      <c r="T518" s="253">
        <v>8464</v>
      </c>
      <c r="U518" s="253">
        <v>16372</v>
      </c>
      <c r="V518" s="253"/>
      <c r="W518" s="253">
        <v>7076</v>
      </c>
      <c r="X518" s="253">
        <v>7698</v>
      </c>
      <c r="Y518" s="253">
        <v>14774</v>
      </c>
      <c r="Z518" s="253"/>
      <c r="AA518" s="253">
        <v>6955</v>
      </c>
      <c r="AB518" s="253">
        <v>7415</v>
      </c>
      <c r="AC518" s="253">
        <v>14370</v>
      </c>
    </row>
    <row r="519" spans="1:29" x14ac:dyDescent="0.25">
      <c r="A519" s="254" t="s">
        <v>2210</v>
      </c>
      <c r="B519" s="252" t="s">
        <v>5992</v>
      </c>
      <c r="C519" s="253">
        <v>5510</v>
      </c>
      <c r="D519" s="253">
        <v>6129</v>
      </c>
      <c r="E519" s="253">
        <v>11639</v>
      </c>
      <c r="F519" s="253"/>
      <c r="G519" s="253">
        <v>7080</v>
      </c>
      <c r="H519" s="253">
        <v>7516</v>
      </c>
      <c r="I519" s="253">
        <v>14596</v>
      </c>
      <c r="J519" s="253"/>
      <c r="K519" s="253">
        <v>8552</v>
      </c>
      <c r="L519" s="253">
        <v>9310</v>
      </c>
      <c r="M519" s="253">
        <v>17862</v>
      </c>
      <c r="N519" s="253"/>
      <c r="O519" s="253">
        <v>8974</v>
      </c>
      <c r="P519" s="253">
        <v>9812</v>
      </c>
      <c r="Q519" s="253">
        <v>18786</v>
      </c>
      <c r="R519" s="253"/>
      <c r="S519" s="253">
        <v>8095</v>
      </c>
      <c r="T519" s="253">
        <v>8922</v>
      </c>
      <c r="U519" s="253">
        <v>17017</v>
      </c>
      <c r="V519" s="253"/>
      <c r="W519" s="253">
        <v>7295</v>
      </c>
      <c r="X519" s="253">
        <v>8073</v>
      </c>
      <c r="Y519" s="253">
        <v>15368</v>
      </c>
      <c r="Z519" s="253"/>
      <c r="AA519" s="253">
        <v>6533</v>
      </c>
      <c r="AB519" s="253">
        <v>7351</v>
      </c>
      <c r="AC519" s="253">
        <v>13884</v>
      </c>
    </row>
    <row r="520" spans="1:29" x14ac:dyDescent="0.25">
      <c r="A520" s="254" t="s">
        <v>2210</v>
      </c>
      <c r="B520" s="252" t="s">
        <v>5993</v>
      </c>
      <c r="C520" s="253">
        <v>4006</v>
      </c>
      <c r="D520" s="253">
        <v>4844</v>
      </c>
      <c r="E520" s="253">
        <v>8850</v>
      </c>
      <c r="F520" s="253"/>
      <c r="G520" s="253">
        <v>4903</v>
      </c>
      <c r="H520" s="253">
        <v>5685</v>
      </c>
      <c r="I520" s="253">
        <v>10588</v>
      </c>
      <c r="J520" s="253"/>
      <c r="K520" s="253">
        <v>6336</v>
      </c>
      <c r="L520" s="253">
        <v>7002</v>
      </c>
      <c r="M520" s="253">
        <v>13338</v>
      </c>
      <c r="N520" s="253"/>
      <c r="O520" s="253">
        <v>7694</v>
      </c>
      <c r="P520" s="253">
        <v>8708</v>
      </c>
      <c r="Q520" s="253">
        <v>16402</v>
      </c>
      <c r="R520" s="253"/>
      <c r="S520" s="253">
        <v>8114</v>
      </c>
      <c r="T520" s="253">
        <v>9213</v>
      </c>
      <c r="U520" s="253">
        <v>17327</v>
      </c>
      <c r="V520" s="253"/>
      <c r="W520" s="253">
        <v>7351</v>
      </c>
      <c r="X520" s="253">
        <v>8405</v>
      </c>
      <c r="Y520" s="253">
        <v>15756</v>
      </c>
      <c r="Z520" s="253"/>
      <c r="AA520" s="253">
        <v>6650</v>
      </c>
      <c r="AB520" s="253">
        <v>7628</v>
      </c>
      <c r="AC520" s="253">
        <v>14278</v>
      </c>
    </row>
    <row r="521" spans="1:29" x14ac:dyDescent="0.25">
      <c r="A521" s="254" t="s">
        <v>2210</v>
      </c>
      <c r="B521" s="252" t="s">
        <v>5994</v>
      </c>
      <c r="C521" s="253">
        <v>3035</v>
      </c>
      <c r="D521" s="253">
        <v>4087</v>
      </c>
      <c r="E521" s="253">
        <v>7122</v>
      </c>
      <c r="F521" s="253"/>
      <c r="G521" s="253">
        <v>3316</v>
      </c>
      <c r="H521" s="253">
        <v>4289</v>
      </c>
      <c r="I521" s="253">
        <v>7605</v>
      </c>
      <c r="J521" s="253"/>
      <c r="K521" s="253">
        <v>4089</v>
      </c>
      <c r="L521" s="253">
        <v>5063</v>
      </c>
      <c r="M521" s="253">
        <v>9152</v>
      </c>
      <c r="N521" s="253"/>
      <c r="O521" s="253">
        <v>5319</v>
      </c>
      <c r="P521" s="253">
        <v>6269</v>
      </c>
      <c r="Q521" s="253">
        <v>11588</v>
      </c>
      <c r="R521" s="253"/>
      <c r="S521" s="253">
        <v>6500</v>
      </c>
      <c r="T521" s="253">
        <v>7836</v>
      </c>
      <c r="U521" s="253">
        <v>14336</v>
      </c>
      <c r="V521" s="253"/>
      <c r="W521" s="253">
        <v>6892</v>
      </c>
      <c r="X521" s="253">
        <v>8328</v>
      </c>
      <c r="Y521" s="253">
        <v>15220</v>
      </c>
      <c r="Z521" s="253"/>
      <c r="AA521" s="253">
        <v>6278</v>
      </c>
      <c r="AB521" s="253">
        <v>7630</v>
      </c>
      <c r="AC521" s="253">
        <v>13908</v>
      </c>
    </row>
    <row r="522" spans="1:29" x14ac:dyDescent="0.25">
      <c r="A522" s="254" t="s">
        <v>2210</v>
      </c>
      <c r="B522" s="252" t="s">
        <v>5995</v>
      </c>
      <c r="C522" s="253">
        <v>2522</v>
      </c>
      <c r="D522" s="253">
        <v>4006</v>
      </c>
      <c r="E522" s="253">
        <v>6528</v>
      </c>
      <c r="F522" s="253"/>
      <c r="G522" s="253">
        <v>2259</v>
      </c>
      <c r="H522" s="253">
        <v>3350</v>
      </c>
      <c r="I522" s="253">
        <v>5609</v>
      </c>
      <c r="J522" s="253"/>
      <c r="K522" s="253">
        <v>2493</v>
      </c>
      <c r="L522" s="253">
        <v>3544</v>
      </c>
      <c r="M522" s="253">
        <v>6037</v>
      </c>
      <c r="N522" s="253"/>
      <c r="O522" s="253">
        <v>3103</v>
      </c>
      <c r="P522" s="253">
        <v>4215</v>
      </c>
      <c r="Q522" s="253">
        <v>7318</v>
      </c>
      <c r="R522" s="253"/>
      <c r="S522" s="253">
        <v>4074</v>
      </c>
      <c r="T522" s="253">
        <v>5257</v>
      </c>
      <c r="U522" s="253">
        <v>9331</v>
      </c>
      <c r="V522" s="253"/>
      <c r="W522" s="253">
        <v>5017</v>
      </c>
      <c r="X522" s="253">
        <v>6615</v>
      </c>
      <c r="Y522" s="253">
        <v>11632</v>
      </c>
      <c r="Z522" s="253"/>
      <c r="AA522" s="253">
        <v>5362</v>
      </c>
      <c r="AB522" s="253">
        <v>7074</v>
      </c>
      <c r="AC522" s="253">
        <v>12436</v>
      </c>
    </row>
    <row r="523" spans="1:29" x14ac:dyDescent="0.25">
      <c r="A523" s="254" t="s">
        <v>2210</v>
      </c>
      <c r="B523" s="252" t="s">
        <v>5996</v>
      </c>
      <c r="C523" s="253">
        <v>2117</v>
      </c>
      <c r="D523" s="253">
        <v>4631</v>
      </c>
      <c r="E523" s="253">
        <v>6748</v>
      </c>
      <c r="F523" s="253"/>
      <c r="G523" s="253">
        <v>2388</v>
      </c>
      <c r="H523" s="253">
        <v>4966</v>
      </c>
      <c r="I523" s="253">
        <v>7354</v>
      </c>
      <c r="J523" s="253"/>
      <c r="K523" s="253">
        <v>2426</v>
      </c>
      <c r="L523" s="253">
        <v>4844</v>
      </c>
      <c r="M523" s="253">
        <v>7270</v>
      </c>
      <c r="N523" s="253"/>
      <c r="O523" s="253">
        <v>2602</v>
      </c>
      <c r="P523" s="253">
        <v>4947</v>
      </c>
      <c r="Q523" s="253">
        <v>7549</v>
      </c>
      <c r="R523" s="253"/>
      <c r="S523" s="253">
        <v>3057</v>
      </c>
      <c r="T523" s="253">
        <v>5468</v>
      </c>
      <c r="U523" s="253">
        <v>8525</v>
      </c>
      <c r="V523" s="253"/>
      <c r="W523" s="253">
        <v>3865</v>
      </c>
      <c r="X523" s="253">
        <v>6471</v>
      </c>
      <c r="Y523" s="253">
        <v>10336</v>
      </c>
      <c r="Z523" s="253"/>
      <c r="AA523" s="253">
        <v>4868</v>
      </c>
      <c r="AB523" s="253">
        <v>7982</v>
      </c>
      <c r="AC523" s="253">
        <v>12850</v>
      </c>
    </row>
    <row r="524" spans="1:29" x14ac:dyDescent="0.25">
      <c r="A524" s="254" t="s">
        <v>2210</v>
      </c>
      <c r="B524" t="s">
        <v>5978</v>
      </c>
      <c r="C524" s="253">
        <v>138064</v>
      </c>
      <c r="D524" s="253">
        <v>142685</v>
      </c>
      <c r="E524" s="253">
        <v>280749</v>
      </c>
      <c r="F524" s="253"/>
      <c r="G524" s="253">
        <v>141906</v>
      </c>
      <c r="H524" s="253">
        <v>145752</v>
      </c>
      <c r="I524" s="253">
        <v>287658</v>
      </c>
      <c r="J524" s="253"/>
      <c r="K524" s="253">
        <v>145451</v>
      </c>
      <c r="L524" s="253">
        <v>148974</v>
      </c>
      <c r="M524" s="253">
        <v>294425</v>
      </c>
      <c r="N524" s="253"/>
      <c r="O524" s="253">
        <v>148616</v>
      </c>
      <c r="P524" s="253">
        <v>152073</v>
      </c>
      <c r="Q524" s="253">
        <v>300689</v>
      </c>
      <c r="R524" s="253"/>
      <c r="S524" s="253">
        <v>151165</v>
      </c>
      <c r="T524" s="253">
        <v>154712</v>
      </c>
      <c r="U524" s="253">
        <v>305877</v>
      </c>
      <c r="V524" s="253"/>
      <c r="W524" s="253">
        <v>153133</v>
      </c>
      <c r="X524" s="253">
        <v>156810</v>
      </c>
      <c r="Y524" s="253">
        <v>309943</v>
      </c>
      <c r="Z524" s="253"/>
      <c r="AA524" s="253">
        <v>154681</v>
      </c>
      <c r="AB524" s="253">
        <v>158310</v>
      </c>
      <c r="AC524" s="253">
        <v>312991</v>
      </c>
    </row>
    <row r="525" spans="1:29" x14ac:dyDescent="0.25">
      <c r="A525" s="254"/>
      <c r="C525" s="253"/>
      <c r="D525" s="253"/>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c r="AA525" s="253"/>
      <c r="AB525" s="253"/>
      <c r="AC525" s="253"/>
    </row>
    <row r="526" spans="1:29" x14ac:dyDescent="0.25">
      <c r="A526" s="254" t="s">
        <v>2273</v>
      </c>
      <c r="B526" s="252" t="s">
        <v>5979</v>
      </c>
      <c r="C526" s="253">
        <v>3461</v>
      </c>
      <c r="D526" s="253">
        <v>3329</v>
      </c>
      <c r="E526" s="253">
        <v>6790</v>
      </c>
      <c r="F526" s="253"/>
      <c r="G526" s="253">
        <v>3545</v>
      </c>
      <c r="H526" s="253">
        <v>3405</v>
      </c>
      <c r="I526" s="253">
        <v>6950</v>
      </c>
      <c r="J526" s="253"/>
      <c r="K526" s="253">
        <v>3748</v>
      </c>
      <c r="L526" s="253">
        <v>3599</v>
      </c>
      <c r="M526" s="253">
        <v>7347</v>
      </c>
      <c r="N526" s="253"/>
      <c r="O526" s="253">
        <v>3887</v>
      </c>
      <c r="P526" s="253">
        <v>3731</v>
      </c>
      <c r="Q526" s="253">
        <v>7618</v>
      </c>
      <c r="R526" s="253"/>
      <c r="S526" s="253">
        <v>3867</v>
      </c>
      <c r="T526" s="253">
        <v>3711</v>
      </c>
      <c r="U526" s="253">
        <v>7578</v>
      </c>
      <c r="V526" s="253"/>
      <c r="W526" s="253">
        <v>3730</v>
      </c>
      <c r="X526" s="253">
        <v>3578</v>
      </c>
      <c r="Y526" s="253">
        <v>7308</v>
      </c>
      <c r="Z526" s="253"/>
      <c r="AA526" s="253">
        <v>3666</v>
      </c>
      <c r="AB526" s="253">
        <v>3514</v>
      </c>
      <c r="AC526" s="253">
        <v>7180</v>
      </c>
    </row>
    <row r="527" spans="1:29" x14ac:dyDescent="0.25">
      <c r="A527" s="254" t="s">
        <v>2273</v>
      </c>
      <c r="B527" s="252" t="s">
        <v>5980</v>
      </c>
      <c r="C527" s="253">
        <v>3752</v>
      </c>
      <c r="D527" s="253">
        <v>3653</v>
      </c>
      <c r="E527" s="253">
        <v>7405</v>
      </c>
      <c r="F527" s="253"/>
      <c r="G527" s="253">
        <v>3428</v>
      </c>
      <c r="H527" s="253">
        <v>3304</v>
      </c>
      <c r="I527" s="253">
        <v>6732</v>
      </c>
      <c r="J527" s="253"/>
      <c r="K527" s="253">
        <v>3524</v>
      </c>
      <c r="L527" s="253">
        <v>3390</v>
      </c>
      <c r="M527" s="253">
        <v>6914</v>
      </c>
      <c r="N527" s="253"/>
      <c r="O527" s="253">
        <v>3736</v>
      </c>
      <c r="P527" s="253">
        <v>3589</v>
      </c>
      <c r="Q527" s="253">
        <v>7325</v>
      </c>
      <c r="R527" s="253"/>
      <c r="S527" s="253">
        <v>3887</v>
      </c>
      <c r="T527" s="253">
        <v>3730</v>
      </c>
      <c r="U527" s="253">
        <v>7617</v>
      </c>
      <c r="V527" s="253"/>
      <c r="W527" s="253">
        <v>3878</v>
      </c>
      <c r="X527" s="253">
        <v>3717</v>
      </c>
      <c r="Y527" s="253">
        <v>7595</v>
      </c>
      <c r="Z527" s="253"/>
      <c r="AA527" s="253">
        <v>3753</v>
      </c>
      <c r="AB527" s="253">
        <v>3590</v>
      </c>
      <c r="AC527" s="253">
        <v>7343</v>
      </c>
    </row>
    <row r="528" spans="1:29" x14ac:dyDescent="0.25">
      <c r="A528" s="254" t="s">
        <v>2273</v>
      </c>
      <c r="B528" s="252" t="s">
        <v>5981</v>
      </c>
      <c r="C528" s="253">
        <v>4083</v>
      </c>
      <c r="D528" s="253">
        <v>4034</v>
      </c>
      <c r="E528" s="253">
        <v>8117</v>
      </c>
      <c r="F528" s="253"/>
      <c r="G528" s="253">
        <v>3696</v>
      </c>
      <c r="H528" s="253">
        <v>3622</v>
      </c>
      <c r="I528" s="253">
        <v>7318</v>
      </c>
      <c r="J528" s="253"/>
      <c r="K528" s="253">
        <v>3386</v>
      </c>
      <c r="L528" s="253">
        <v>3282</v>
      </c>
      <c r="M528" s="253">
        <v>6668</v>
      </c>
      <c r="N528" s="253"/>
      <c r="O528" s="253">
        <v>3495</v>
      </c>
      <c r="P528" s="253">
        <v>3378</v>
      </c>
      <c r="Q528" s="253">
        <v>6873</v>
      </c>
      <c r="R528" s="253"/>
      <c r="S528" s="253">
        <v>3716</v>
      </c>
      <c r="T528" s="253">
        <v>3585</v>
      </c>
      <c r="U528" s="253">
        <v>7301</v>
      </c>
      <c r="V528" s="253"/>
      <c r="W528" s="253">
        <v>3876</v>
      </c>
      <c r="X528" s="253">
        <v>3734</v>
      </c>
      <c r="Y528" s="253">
        <v>7610</v>
      </c>
      <c r="Z528" s="253"/>
      <c r="AA528" s="253">
        <v>3878</v>
      </c>
      <c r="AB528" s="253">
        <v>3728</v>
      </c>
      <c r="AC528" s="253">
        <v>7606</v>
      </c>
    </row>
    <row r="529" spans="1:29" x14ac:dyDescent="0.25">
      <c r="A529" s="254" t="s">
        <v>2273</v>
      </c>
      <c r="B529" s="252" t="s">
        <v>5982</v>
      </c>
      <c r="C529" s="253">
        <v>4360</v>
      </c>
      <c r="D529" s="253">
        <v>3982</v>
      </c>
      <c r="E529" s="253">
        <v>8342</v>
      </c>
      <c r="F529" s="253"/>
      <c r="G529" s="253">
        <v>4156</v>
      </c>
      <c r="H529" s="253">
        <v>4100</v>
      </c>
      <c r="I529" s="253">
        <v>8256</v>
      </c>
      <c r="J529" s="253"/>
      <c r="K529" s="253">
        <v>3786</v>
      </c>
      <c r="L529" s="253">
        <v>3698</v>
      </c>
      <c r="M529" s="253">
        <v>7484</v>
      </c>
      <c r="N529" s="253"/>
      <c r="O529" s="253">
        <v>3493</v>
      </c>
      <c r="P529" s="253">
        <v>3370</v>
      </c>
      <c r="Q529" s="253">
        <v>6863</v>
      </c>
      <c r="R529" s="253"/>
      <c r="S529" s="253">
        <v>3624</v>
      </c>
      <c r="T529" s="253">
        <v>3485</v>
      </c>
      <c r="U529" s="253">
        <v>7109</v>
      </c>
      <c r="V529" s="253"/>
      <c r="W529" s="253">
        <v>3858</v>
      </c>
      <c r="X529" s="253">
        <v>3705</v>
      </c>
      <c r="Y529" s="253">
        <v>7563</v>
      </c>
      <c r="Z529" s="253"/>
      <c r="AA529" s="253">
        <v>4030</v>
      </c>
      <c r="AB529" s="253">
        <v>3864</v>
      </c>
      <c r="AC529" s="253">
        <v>7894</v>
      </c>
    </row>
    <row r="530" spans="1:29" x14ac:dyDescent="0.25">
      <c r="A530" s="254" t="s">
        <v>2273</v>
      </c>
      <c r="B530" s="252" t="s">
        <v>5983</v>
      </c>
      <c r="C530" s="253">
        <v>3926</v>
      </c>
      <c r="D530" s="253">
        <v>3457</v>
      </c>
      <c r="E530" s="253">
        <v>7383</v>
      </c>
      <c r="F530" s="253"/>
      <c r="G530" s="253">
        <v>4742</v>
      </c>
      <c r="H530" s="253">
        <v>4065</v>
      </c>
      <c r="I530" s="253">
        <v>8807</v>
      </c>
      <c r="J530" s="253"/>
      <c r="K530" s="253">
        <v>4513</v>
      </c>
      <c r="L530" s="253">
        <v>4198</v>
      </c>
      <c r="M530" s="253">
        <v>8711</v>
      </c>
      <c r="N530" s="253"/>
      <c r="O530" s="253">
        <v>4159</v>
      </c>
      <c r="P530" s="253">
        <v>3807</v>
      </c>
      <c r="Q530" s="253">
        <v>7966</v>
      </c>
      <c r="R530" s="253"/>
      <c r="S530" s="253">
        <v>3880</v>
      </c>
      <c r="T530" s="253">
        <v>3490</v>
      </c>
      <c r="U530" s="253">
        <v>7370</v>
      </c>
      <c r="V530" s="253"/>
      <c r="W530" s="253">
        <v>4019</v>
      </c>
      <c r="X530" s="253">
        <v>3613</v>
      </c>
      <c r="Y530" s="253">
        <v>7632</v>
      </c>
      <c r="Z530" s="253"/>
      <c r="AA530" s="253">
        <v>4263</v>
      </c>
      <c r="AB530" s="253">
        <v>3839</v>
      </c>
      <c r="AC530" s="253">
        <v>8102</v>
      </c>
    </row>
    <row r="531" spans="1:29" x14ac:dyDescent="0.25">
      <c r="A531" s="254" t="s">
        <v>2273</v>
      </c>
      <c r="B531" s="252" t="s">
        <v>5984</v>
      </c>
      <c r="C531" s="253">
        <v>3862</v>
      </c>
      <c r="D531" s="253">
        <v>3621</v>
      </c>
      <c r="E531" s="253">
        <v>7483</v>
      </c>
      <c r="F531" s="253"/>
      <c r="G531" s="253">
        <v>4044</v>
      </c>
      <c r="H531" s="253">
        <v>3481</v>
      </c>
      <c r="I531" s="253">
        <v>7525</v>
      </c>
      <c r="J531" s="253"/>
      <c r="K531" s="253">
        <v>4773</v>
      </c>
      <c r="L531" s="253">
        <v>4093</v>
      </c>
      <c r="M531" s="253">
        <v>8866</v>
      </c>
      <c r="N531" s="253"/>
      <c r="O531" s="253">
        <v>4576</v>
      </c>
      <c r="P531" s="253">
        <v>4247</v>
      </c>
      <c r="Q531" s="253">
        <v>8823</v>
      </c>
      <c r="R531" s="253"/>
      <c r="S531" s="253">
        <v>4259</v>
      </c>
      <c r="T531" s="253">
        <v>3891</v>
      </c>
      <c r="U531" s="253">
        <v>8150</v>
      </c>
      <c r="V531" s="253"/>
      <c r="W531" s="253">
        <v>4007</v>
      </c>
      <c r="X531" s="253">
        <v>3600</v>
      </c>
      <c r="Y531" s="253">
        <v>7607</v>
      </c>
      <c r="Z531" s="253"/>
      <c r="AA531" s="253">
        <v>4160</v>
      </c>
      <c r="AB531" s="253">
        <v>3735</v>
      </c>
      <c r="AC531" s="253">
        <v>7895</v>
      </c>
    </row>
    <row r="532" spans="1:29" x14ac:dyDescent="0.25">
      <c r="A532" s="254" t="s">
        <v>2273</v>
      </c>
      <c r="B532" s="252" t="s">
        <v>5985</v>
      </c>
      <c r="C532" s="253">
        <v>3916</v>
      </c>
      <c r="D532" s="253">
        <v>3658</v>
      </c>
      <c r="E532" s="253">
        <v>7574</v>
      </c>
      <c r="F532" s="253"/>
      <c r="G532" s="253">
        <v>3881</v>
      </c>
      <c r="H532" s="253">
        <v>3719</v>
      </c>
      <c r="I532" s="253">
        <v>7600</v>
      </c>
      <c r="J532" s="253"/>
      <c r="K532" s="253">
        <v>4106</v>
      </c>
      <c r="L532" s="253">
        <v>3593</v>
      </c>
      <c r="M532" s="253">
        <v>7699</v>
      </c>
      <c r="N532" s="253"/>
      <c r="O532" s="253">
        <v>4853</v>
      </c>
      <c r="P532" s="253">
        <v>4224</v>
      </c>
      <c r="Q532" s="253">
        <v>9077</v>
      </c>
      <c r="R532" s="253"/>
      <c r="S532" s="253">
        <v>4672</v>
      </c>
      <c r="T532" s="253">
        <v>4398</v>
      </c>
      <c r="U532" s="253">
        <v>9070</v>
      </c>
      <c r="V532" s="253"/>
      <c r="W532" s="253">
        <v>4365</v>
      </c>
      <c r="X532" s="253">
        <v>4052</v>
      </c>
      <c r="Y532" s="253">
        <v>8417</v>
      </c>
      <c r="Z532" s="253"/>
      <c r="AA532" s="253">
        <v>4122</v>
      </c>
      <c r="AB532" s="253">
        <v>3770</v>
      </c>
      <c r="AC532" s="253">
        <v>7892</v>
      </c>
    </row>
    <row r="533" spans="1:29" x14ac:dyDescent="0.25">
      <c r="A533" s="254" t="s">
        <v>2273</v>
      </c>
      <c r="B533" s="252" t="s">
        <v>5986</v>
      </c>
      <c r="C533" s="253">
        <v>4225</v>
      </c>
      <c r="D533" s="253">
        <v>4177</v>
      </c>
      <c r="E533" s="253">
        <v>8402</v>
      </c>
      <c r="F533" s="253"/>
      <c r="G533" s="253">
        <v>3853</v>
      </c>
      <c r="H533" s="253">
        <v>3664</v>
      </c>
      <c r="I533" s="253">
        <v>7517</v>
      </c>
      <c r="J533" s="253"/>
      <c r="K533" s="253">
        <v>3823</v>
      </c>
      <c r="L533" s="253">
        <v>3732</v>
      </c>
      <c r="M533" s="253">
        <v>7555</v>
      </c>
      <c r="N533" s="253"/>
      <c r="O533" s="253">
        <v>4055</v>
      </c>
      <c r="P533" s="253">
        <v>3613</v>
      </c>
      <c r="Q533" s="253">
        <v>7668</v>
      </c>
      <c r="R533" s="253"/>
      <c r="S533" s="253">
        <v>4804</v>
      </c>
      <c r="T533" s="253">
        <v>4246</v>
      </c>
      <c r="U533" s="253">
        <v>9050</v>
      </c>
      <c r="V533" s="253"/>
      <c r="W533" s="253">
        <v>4630</v>
      </c>
      <c r="X533" s="253">
        <v>4423</v>
      </c>
      <c r="Y533" s="253">
        <v>9053</v>
      </c>
      <c r="Z533" s="253"/>
      <c r="AA533" s="253">
        <v>4330</v>
      </c>
      <c r="AB533" s="253">
        <v>4083</v>
      </c>
      <c r="AC533" s="253">
        <v>8413</v>
      </c>
    </row>
    <row r="534" spans="1:29" x14ac:dyDescent="0.25">
      <c r="A534" s="254" t="s">
        <v>2273</v>
      </c>
      <c r="B534" s="252" t="s">
        <v>5987</v>
      </c>
      <c r="C534" s="253">
        <v>4702</v>
      </c>
      <c r="D534" s="253">
        <v>4601</v>
      </c>
      <c r="E534" s="253">
        <v>9303</v>
      </c>
      <c r="F534" s="253"/>
      <c r="G534" s="253">
        <v>4271</v>
      </c>
      <c r="H534" s="253">
        <v>4218</v>
      </c>
      <c r="I534" s="253">
        <v>8489</v>
      </c>
      <c r="J534" s="253"/>
      <c r="K534" s="253">
        <v>3876</v>
      </c>
      <c r="L534" s="253">
        <v>3711</v>
      </c>
      <c r="M534" s="253">
        <v>7587</v>
      </c>
      <c r="N534" s="253"/>
      <c r="O534" s="253">
        <v>3855</v>
      </c>
      <c r="P534" s="253">
        <v>3790</v>
      </c>
      <c r="Q534" s="253">
        <v>7645</v>
      </c>
      <c r="R534" s="253"/>
      <c r="S534" s="253">
        <v>4099</v>
      </c>
      <c r="T534" s="253">
        <v>3678</v>
      </c>
      <c r="U534" s="253">
        <v>7777</v>
      </c>
      <c r="V534" s="253"/>
      <c r="W534" s="253">
        <v>4864</v>
      </c>
      <c r="X534" s="253">
        <v>4325</v>
      </c>
      <c r="Y534" s="253">
        <v>9189</v>
      </c>
      <c r="Z534" s="253"/>
      <c r="AA534" s="253">
        <v>4697</v>
      </c>
      <c r="AB534" s="253">
        <v>4512</v>
      </c>
      <c r="AC534" s="253">
        <v>9209</v>
      </c>
    </row>
    <row r="535" spans="1:29" x14ac:dyDescent="0.25">
      <c r="A535" s="254" t="s">
        <v>2273</v>
      </c>
      <c r="B535" s="252" t="s">
        <v>5988</v>
      </c>
      <c r="C535" s="253">
        <v>5006</v>
      </c>
      <c r="D535" s="253">
        <v>5039</v>
      </c>
      <c r="E535" s="253">
        <v>10045</v>
      </c>
      <c r="F535" s="253"/>
      <c r="G535" s="253">
        <v>4671</v>
      </c>
      <c r="H535" s="253">
        <v>4607</v>
      </c>
      <c r="I535" s="253">
        <v>9278</v>
      </c>
      <c r="J535" s="253"/>
      <c r="K535" s="253">
        <v>4227</v>
      </c>
      <c r="L535" s="253">
        <v>4233</v>
      </c>
      <c r="M535" s="253">
        <v>8460</v>
      </c>
      <c r="N535" s="253"/>
      <c r="O535" s="253">
        <v>3843</v>
      </c>
      <c r="P535" s="253">
        <v>3734</v>
      </c>
      <c r="Q535" s="253">
        <v>7577</v>
      </c>
      <c r="R535" s="253"/>
      <c r="S535" s="253">
        <v>3833</v>
      </c>
      <c r="T535" s="253">
        <v>3821</v>
      </c>
      <c r="U535" s="253">
        <v>7654</v>
      </c>
      <c r="V535" s="253"/>
      <c r="W535" s="253">
        <v>4085</v>
      </c>
      <c r="X535" s="253">
        <v>3717</v>
      </c>
      <c r="Y535" s="253">
        <v>7802</v>
      </c>
      <c r="Z535" s="253"/>
      <c r="AA535" s="253">
        <v>4857</v>
      </c>
      <c r="AB535" s="253">
        <v>4372</v>
      </c>
      <c r="AC535" s="253">
        <v>9229</v>
      </c>
    </row>
    <row r="536" spans="1:29" x14ac:dyDescent="0.25">
      <c r="A536" s="254" t="s">
        <v>2273</v>
      </c>
      <c r="B536" s="252" t="s">
        <v>5989</v>
      </c>
      <c r="C536" s="253">
        <v>5565</v>
      </c>
      <c r="D536" s="253">
        <v>5603</v>
      </c>
      <c r="E536" s="253">
        <v>11168</v>
      </c>
      <c r="F536" s="253"/>
      <c r="G536" s="253">
        <v>4815</v>
      </c>
      <c r="H536" s="253">
        <v>4960</v>
      </c>
      <c r="I536" s="253">
        <v>9775</v>
      </c>
      <c r="J536" s="253"/>
      <c r="K536" s="253">
        <v>4489</v>
      </c>
      <c r="L536" s="253">
        <v>4545</v>
      </c>
      <c r="M536" s="253">
        <v>9034</v>
      </c>
      <c r="N536" s="253"/>
      <c r="O536" s="253">
        <v>4067</v>
      </c>
      <c r="P536" s="253">
        <v>4185</v>
      </c>
      <c r="Q536" s="253">
        <v>8252</v>
      </c>
      <c r="R536" s="253"/>
      <c r="S536" s="253">
        <v>3702</v>
      </c>
      <c r="T536" s="253">
        <v>3700</v>
      </c>
      <c r="U536" s="253">
        <v>7402</v>
      </c>
      <c r="V536" s="253"/>
      <c r="W536" s="253">
        <v>3700</v>
      </c>
      <c r="X536" s="253">
        <v>3793</v>
      </c>
      <c r="Y536" s="253">
        <v>7493</v>
      </c>
      <c r="Z536" s="253"/>
      <c r="AA536" s="253">
        <v>3957</v>
      </c>
      <c r="AB536" s="253">
        <v>3696</v>
      </c>
      <c r="AC536" s="253">
        <v>7653</v>
      </c>
    </row>
    <row r="537" spans="1:29" x14ac:dyDescent="0.25">
      <c r="A537" s="254" t="s">
        <v>2273</v>
      </c>
      <c r="B537" s="252" t="s">
        <v>5990</v>
      </c>
      <c r="C537" s="253">
        <v>5403</v>
      </c>
      <c r="D537" s="253">
        <v>5397</v>
      </c>
      <c r="E537" s="253">
        <v>10800</v>
      </c>
      <c r="F537" s="253"/>
      <c r="G537" s="253">
        <v>5347</v>
      </c>
      <c r="H537" s="253">
        <v>5518</v>
      </c>
      <c r="I537" s="253">
        <v>10865</v>
      </c>
      <c r="J537" s="253"/>
      <c r="K537" s="253">
        <v>4631</v>
      </c>
      <c r="L537" s="253">
        <v>4897</v>
      </c>
      <c r="M537" s="253">
        <v>9528</v>
      </c>
      <c r="N537" s="253"/>
      <c r="O537" s="253">
        <v>4324</v>
      </c>
      <c r="P537" s="253">
        <v>4495</v>
      </c>
      <c r="Q537" s="253">
        <v>8819</v>
      </c>
      <c r="R537" s="253"/>
      <c r="S537" s="253">
        <v>3922</v>
      </c>
      <c r="T537" s="253">
        <v>4147</v>
      </c>
      <c r="U537" s="253">
        <v>8069</v>
      </c>
      <c r="V537" s="253"/>
      <c r="W537" s="253">
        <v>3572</v>
      </c>
      <c r="X537" s="253">
        <v>3674</v>
      </c>
      <c r="Y537" s="253">
        <v>7246</v>
      </c>
      <c r="Z537" s="253"/>
      <c r="AA537" s="253">
        <v>3575</v>
      </c>
      <c r="AB537" s="253">
        <v>3771</v>
      </c>
      <c r="AC537" s="253">
        <v>7346</v>
      </c>
    </row>
    <row r="538" spans="1:29" x14ac:dyDescent="0.25">
      <c r="A538" s="254" t="s">
        <v>2273</v>
      </c>
      <c r="B538" s="252" t="s">
        <v>5991</v>
      </c>
      <c r="C538" s="253">
        <v>4493</v>
      </c>
      <c r="D538" s="253">
        <v>4647</v>
      </c>
      <c r="E538" s="253">
        <v>9140</v>
      </c>
      <c r="F538" s="253"/>
      <c r="G538" s="253">
        <v>5051</v>
      </c>
      <c r="H538" s="253">
        <v>5216</v>
      </c>
      <c r="I538" s="253">
        <v>10267</v>
      </c>
      <c r="J538" s="253"/>
      <c r="K538" s="253">
        <v>5029</v>
      </c>
      <c r="L538" s="253">
        <v>5350</v>
      </c>
      <c r="M538" s="253">
        <v>10379</v>
      </c>
      <c r="N538" s="253"/>
      <c r="O538" s="253">
        <v>4369</v>
      </c>
      <c r="P538" s="253">
        <v>4763</v>
      </c>
      <c r="Q538" s="253">
        <v>9132</v>
      </c>
      <c r="R538" s="253"/>
      <c r="S538" s="253">
        <v>4094</v>
      </c>
      <c r="T538" s="253">
        <v>4386</v>
      </c>
      <c r="U538" s="253">
        <v>8480</v>
      </c>
      <c r="V538" s="253"/>
      <c r="W538" s="253">
        <v>3723</v>
      </c>
      <c r="X538" s="253">
        <v>4056</v>
      </c>
      <c r="Y538" s="253">
        <v>7779</v>
      </c>
      <c r="Z538" s="253"/>
      <c r="AA538" s="253">
        <v>3401</v>
      </c>
      <c r="AB538" s="253">
        <v>3604</v>
      </c>
      <c r="AC538" s="253">
        <v>7005</v>
      </c>
    </row>
    <row r="539" spans="1:29" x14ac:dyDescent="0.25">
      <c r="A539" s="254" t="s">
        <v>2273</v>
      </c>
      <c r="B539" s="252" t="s">
        <v>5992</v>
      </c>
      <c r="C539" s="253">
        <v>3270</v>
      </c>
      <c r="D539" s="253">
        <v>3615</v>
      </c>
      <c r="E539" s="253">
        <v>6885</v>
      </c>
      <c r="F539" s="253"/>
      <c r="G539" s="253">
        <v>4074</v>
      </c>
      <c r="H539" s="253">
        <v>4388</v>
      </c>
      <c r="I539" s="253">
        <v>8462</v>
      </c>
      <c r="J539" s="253"/>
      <c r="K539" s="253">
        <v>4625</v>
      </c>
      <c r="L539" s="253">
        <v>4947</v>
      </c>
      <c r="M539" s="253">
        <v>9572</v>
      </c>
      <c r="N539" s="253"/>
      <c r="O539" s="253">
        <v>4631</v>
      </c>
      <c r="P539" s="253">
        <v>5097</v>
      </c>
      <c r="Q539" s="253">
        <v>9728</v>
      </c>
      <c r="R539" s="253"/>
      <c r="S539" s="253">
        <v>4041</v>
      </c>
      <c r="T539" s="253">
        <v>4559</v>
      </c>
      <c r="U539" s="253">
        <v>8600</v>
      </c>
      <c r="V539" s="253"/>
      <c r="W539" s="253">
        <v>3804</v>
      </c>
      <c r="X539" s="253">
        <v>4214</v>
      </c>
      <c r="Y539" s="253">
        <v>8018</v>
      </c>
      <c r="Z539" s="253"/>
      <c r="AA539" s="253">
        <v>3474</v>
      </c>
      <c r="AB539" s="253">
        <v>3913</v>
      </c>
      <c r="AC539" s="253">
        <v>7387</v>
      </c>
    </row>
    <row r="540" spans="1:29" x14ac:dyDescent="0.25">
      <c r="A540" s="254" t="s">
        <v>2273</v>
      </c>
      <c r="B540" s="252" t="s">
        <v>5993</v>
      </c>
      <c r="C540" s="253">
        <v>2401</v>
      </c>
      <c r="D540" s="253">
        <v>2921</v>
      </c>
      <c r="E540" s="253">
        <v>5322</v>
      </c>
      <c r="F540" s="253"/>
      <c r="G540" s="253">
        <v>3067</v>
      </c>
      <c r="H540" s="253">
        <v>3496</v>
      </c>
      <c r="I540" s="253">
        <v>6563</v>
      </c>
      <c r="J540" s="253"/>
      <c r="K540" s="253">
        <v>3862</v>
      </c>
      <c r="L540" s="253">
        <v>4280</v>
      </c>
      <c r="M540" s="253">
        <v>8142</v>
      </c>
      <c r="N540" s="253"/>
      <c r="O540" s="253">
        <v>4430</v>
      </c>
      <c r="P540" s="253">
        <v>4865</v>
      </c>
      <c r="Q540" s="253">
        <v>9295</v>
      </c>
      <c r="R540" s="253"/>
      <c r="S540" s="253">
        <v>4485</v>
      </c>
      <c r="T540" s="253">
        <v>5058</v>
      </c>
      <c r="U540" s="253">
        <v>9543</v>
      </c>
      <c r="V540" s="253"/>
      <c r="W540" s="253">
        <v>3957</v>
      </c>
      <c r="X540" s="253">
        <v>4562</v>
      </c>
      <c r="Y540" s="253">
        <v>8519</v>
      </c>
      <c r="Z540" s="253"/>
      <c r="AA540" s="253">
        <v>3766</v>
      </c>
      <c r="AB540" s="253">
        <v>4254</v>
      </c>
      <c r="AC540" s="253">
        <v>8020</v>
      </c>
    </row>
    <row r="541" spans="1:29" x14ac:dyDescent="0.25">
      <c r="A541" s="254" t="s">
        <v>2273</v>
      </c>
      <c r="B541" s="252" t="s">
        <v>5994</v>
      </c>
      <c r="C541" s="253">
        <v>1837</v>
      </c>
      <c r="D541" s="253">
        <v>2552</v>
      </c>
      <c r="E541" s="253">
        <v>4389</v>
      </c>
      <c r="F541" s="253"/>
      <c r="G541" s="253">
        <v>1995</v>
      </c>
      <c r="H541" s="253">
        <v>2596</v>
      </c>
      <c r="I541" s="253">
        <v>4591</v>
      </c>
      <c r="J541" s="253"/>
      <c r="K541" s="253">
        <v>2568</v>
      </c>
      <c r="L541" s="253">
        <v>3126</v>
      </c>
      <c r="M541" s="253">
        <v>5694</v>
      </c>
      <c r="N541" s="253"/>
      <c r="O541" s="253">
        <v>3256</v>
      </c>
      <c r="P541" s="253">
        <v>3850</v>
      </c>
      <c r="Q541" s="253">
        <v>7106</v>
      </c>
      <c r="R541" s="253"/>
      <c r="S541" s="253">
        <v>3761</v>
      </c>
      <c r="T541" s="253">
        <v>4400</v>
      </c>
      <c r="U541" s="253">
        <v>8161</v>
      </c>
      <c r="V541" s="253"/>
      <c r="W541" s="253">
        <v>3830</v>
      </c>
      <c r="X541" s="253">
        <v>4596</v>
      </c>
      <c r="Y541" s="253">
        <v>8426</v>
      </c>
      <c r="Z541" s="253"/>
      <c r="AA541" s="253">
        <v>3398</v>
      </c>
      <c r="AB541" s="253">
        <v>4165</v>
      </c>
      <c r="AC541" s="253">
        <v>7563</v>
      </c>
    </row>
    <row r="542" spans="1:29" x14ac:dyDescent="0.25">
      <c r="A542" s="254" t="s">
        <v>2273</v>
      </c>
      <c r="B542" s="252" t="s">
        <v>5995</v>
      </c>
      <c r="C542" s="253">
        <v>1516</v>
      </c>
      <c r="D542" s="253">
        <v>2569</v>
      </c>
      <c r="E542" s="253">
        <v>4085</v>
      </c>
      <c r="F542" s="253"/>
      <c r="G542" s="253">
        <v>1372</v>
      </c>
      <c r="H542" s="253">
        <v>2100</v>
      </c>
      <c r="I542" s="253">
        <v>3472</v>
      </c>
      <c r="J542" s="253"/>
      <c r="K542" s="253">
        <v>1506</v>
      </c>
      <c r="L542" s="253">
        <v>2154</v>
      </c>
      <c r="M542" s="253">
        <v>3660</v>
      </c>
      <c r="N542" s="253"/>
      <c r="O542" s="253">
        <v>1957</v>
      </c>
      <c r="P542" s="253">
        <v>2615</v>
      </c>
      <c r="Q542" s="253">
        <v>4572</v>
      </c>
      <c r="R542" s="253"/>
      <c r="S542" s="253">
        <v>2506</v>
      </c>
      <c r="T542" s="253">
        <v>3243</v>
      </c>
      <c r="U542" s="253">
        <v>5749</v>
      </c>
      <c r="V542" s="253"/>
      <c r="W542" s="253">
        <v>2919</v>
      </c>
      <c r="X542" s="253">
        <v>3732</v>
      </c>
      <c r="Y542" s="253">
        <v>6651</v>
      </c>
      <c r="Z542" s="253"/>
      <c r="AA542" s="253">
        <v>2997</v>
      </c>
      <c r="AB542" s="253">
        <v>3925</v>
      </c>
      <c r="AC542" s="253">
        <v>6922</v>
      </c>
    </row>
    <row r="543" spans="1:29" x14ac:dyDescent="0.25">
      <c r="A543" s="254" t="s">
        <v>2273</v>
      </c>
      <c r="B543" s="252" t="s">
        <v>5996</v>
      </c>
      <c r="C543" s="253">
        <v>1198</v>
      </c>
      <c r="D543" s="253">
        <v>2676</v>
      </c>
      <c r="E543" s="253">
        <v>3874</v>
      </c>
      <c r="F543" s="253"/>
      <c r="G543" s="253">
        <v>1403</v>
      </c>
      <c r="H543" s="253">
        <v>3028</v>
      </c>
      <c r="I543" s="253">
        <v>4431</v>
      </c>
      <c r="J543" s="253"/>
      <c r="K543" s="253">
        <v>1456</v>
      </c>
      <c r="L543" s="253">
        <v>3000</v>
      </c>
      <c r="M543" s="253">
        <v>4456</v>
      </c>
      <c r="N543" s="253"/>
      <c r="O543" s="253">
        <v>1575</v>
      </c>
      <c r="P543" s="253">
        <v>3053</v>
      </c>
      <c r="Q543" s="253">
        <v>4628</v>
      </c>
      <c r="R543" s="253"/>
      <c r="S543" s="253">
        <v>1902</v>
      </c>
      <c r="T543" s="253">
        <v>3399</v>
      </c>
      <c r="U543" s="253">
        <v>5301</v>
      </c>
      <c r="V543" s="253"/>
      <c r="W543" s="253">
        <v>2402</v>
      </c>
      <c r="X543" s="253">
        <v>4028</v>
      </c>
      <c r="Y543" s="253">
        <v>6430</v>
      </c>
      <c r="Z543" s="253"/>
      <c r="AA543" s="253">
        <v>2934</v>
      </c>
      <c r="AB543" s="253">
        <v>4760</v>
      </c>
      <c r="AC543" s="253">
        <v>7694</v>
      </c>
    </row>
    <row r="544" spans="1:29" x14ac:dyDescent="0.25">
      <c r="A544" s="254" t="s">
        <v>2273</v>
      </c>
      <c r="B544" t="s">
        <v>5978</v>
      </c>
      <c r="C544" s="253">
        <v>66976</v>
      </c>
      <c r="D544" s="253">
        <v>69531</v>
      </c>
      <c r="E544" s="253">
        <v>136507</v>
      </c>
      <c r="F544" s="253"/>
      <c r="G544" s="253">
        <v>67411</v>
      </c>
      <c r="H544" s="253">
        <v>69487</v>
      </c>
      <c r="I544" s="253">
        <v>136898</v>
      </c>
      <c r="J544" s="253"/>
      <c r="K544" s="253">
        <v>67928</v>
      </c>
      <c r="L544" s="253">
        <v>69828</v>
      </c>
      <c r="M544" s="253">
        <v>137756</v>
      </c>
      <c r="N544" s="253"/>
      <c r="O544" s="253">
        <v>68561</v>
      </c>
      <c r="P544" s="253">
        <v>70406</v>
      </c>
      <c r="Q544" s="253">
        <v>138967</v>
      </c>
      <c r="R544" s="253"/>
      <c r="S544" s="253">
        <v>69054</v>
      </c>
      <c r="T544" s="253">
        <v>70927</v>
      </c>
      <c r="U544" s="253">
        <v>139981</v>
      </c>
      <c r="V544" s="253"/>
      <c r="W544" s="253">
        <v>69219</v>
      </c>
      <c r="X544" s="253">
        <v>71119</v>
      </c>
      <c r="Y544" s="253">
        <v>140338</v>
      </c>
      <c r="Z544" s="253"/>
      <c r="AA544" s="253">
        <v>69258</v>
      </c>
      <c r="AB544" s="253">
        <v>71095</v>
      </c>
      <c r="AC544" s="253">
        <v>140353</v>
      </c>
    </row>
    <row r="545" spans="1:29" x14ac:dyDescent="0.25">
      <c r="A545" s="254"/>
      <c r="C545" s="253"/>
      <c r="D545" s="253"/>
      <c r="E545" s="253"/>
      <c r="F545" s="253"/>
      <c r="G545" s="253"/>
      <c r="H545" s="253"/>
      <c r="I545" s="253"/>
      <c r="J545" s="253"/>
      <c r="K545" s="253"/>
      <c r="L545" s="253"/>
      <c r="M545" s="253"/>
      <c r="N545" s="253"/>
      <c r="O545" s="253"/>
      <c r="P545" s="253"/>
      <c r="Q545" s="253"/>
      <c r="R545" s="253"/>
      <c r="S545" s="253"/>
      <c r="T545" s="253"/>
      <c r="U545" s="253"/>
      <c r="V545" s="253"/>
      <c r="W545" s="253"/>
      <c r="X545" s="253"/>
      <c r="Y545" s="253"/>
      <c r="Z545" s="253"/>
      <c r="AA545" s="253"/>
      <c r="AB545" s="253"/>
      <c r="AC545" s="253"/>
    </row>
    <row r="546" spans="1:29" x14ac:dyDescent="0.25">
      <c r="A546" s="254" t="s">
        <v>2355</v>
      </c>
      <c r="B546" s="252" t="s">
        <v>5979</v>
      </c>
      <c r="C546" s="253">
        <v>87</v>
      </c>
      <c r="D546" s="253">
        <v>95</v>
      </c>
      <c r="E546" s="253">
        <v>182</v>
      </c>
      <c r="F546" s="253"/>
      <c r="G546" s="253">
        <v>88</v>
      </c>
      <c r="H546" s="253">
        <v>77</v>
      </c>
      <c r="I546" s="253">
        <v>165</v>
      </c>
      <c r="J546" s="253"/>
      <c r="K546" s="253">
        <v>97</v>
      </c>
      <c r="L546" s="253">
        <v>84</v>
      </c>
      <c r="M546" s="253">
        <v>181</v>
      </c>
      <c r="N546" s="253"/>
      <c r="O546" s="253">
        <v>100</v>
      </c>
      <c r="P546" s="253">
        <v>86</v>
      </c>
      <c r="Q546" s="253">
        <v>186</v>
      </c>
      <c r="R546" s="253"/>
      <c r="S546" s="253">
        <v>93</v>
      </c>
      <c r="T546" s="253">
        <v>80</v>
      </c>
      <c r="U546" s="253">
        <v>173</v>
      </c>
      <c r="V546" s="253"/>
      <c r="W546" s="253">
        <v>76</v>
      </c>
      <c r="X546" s="253">
        <v>65</v>
      </c>
      <c r="Y546" s="253">
        <v>141</v>
      </c>
      <c r="Z546" s="253"/>
      <c r="AA546" s="253">
        <v>64</v>
      </c>
      <c r="AB546" s="253">
        <v>54</v>
      </c>
      <c r="AC546" s="253">
        <v>118</v>
      </c>
    </row>
    <row r="547" spans="1:29" x14ac:dyDescent="0.25">
      <c r="A547" s="254" t="s">
        <v>2355</v>
      </c>
      <c r="B547" s="252" t="s">
        <v>5980</v>
      </c>
      <c r="C547" s="253">
        <v>103</v>
      </c>
      <c r="D547" s="253">
        <v>107</v>
      </c>
      <c r="E547" s="253">
        <v>210</v>
      </c>
      <c r="F547" s="253"/>
      <c r="G547" s="253">
        <v>89</v>
      </c>
      <c r="H547" s="253">
        <v>88</v>
      </c>
      <c r="I547" s="253">
        <v>177</v>
      </c>
      <c r="J547" s="253"/>
      <c r="K547" s="253">
        <v>90</v>
      </c>
      <c r="L547" s="253">
        <v>71</v>
      </c>
      <c r="M547" s="253">
        <v>161</v>
      </c>
      <c r="N547" s="253"/>
      <c r="O547" s="253">
        <v>99</v>
      </c>
      <c r="P547" s="253">
        <v>77</v>
      </c>
      <c r="Q547" s="253">
        <v>176</v>
      </c>
      <c r="R547" s="253"/>
      <c r="S547" s="253">
        <v>102</v>
      </c>
      <c r="T547" s="253">
        <v>79</v>
      </c>
      <c r="U547" s="253">
        <v>181</v>
      </c>
      <c r="V547" s="253"/>
      <c r="W547" s="253">
        <v>95</v>
      </c>
      <c r="X547" s="253">
        <v>73</v>
      </c>
      <c r="Y547" s="253">
        <v>168</v>
      </c>
      <c r="Z547" s="253"/>
      <c r="AA547" s="253">
        <v>78</v>
      </c>
      <c r="AB547" s="253">
        <v>59</v>
      </c>
      <c r="AC547" s="253">
        <v>137</v>
      </c>
    </row>
    <row r="548" spans="1:29" x14ac:dyDescent="0.25">
      <c r="A548" s="254" t="s">
        <v>2355</v>
      </c>
      <c r="B548" s="252" t="s">
        <v>5981</v>
      </c>
      <c r="C548" s="253">
        <v>123</v>
      </c>
      <c r="D548" s="253">
        <v>122</v>
      </c>
      <c r="E548" s="253">
        <v>245</v>
      </c>
      <c r="F548" s="253"/>
      <c r="G548" s="253">
        <v>106</v>
      </c>
      <c r="H548" s="253">
        <v>99</v>
      </c>
      <c r="I548" s="253">
        <v>205</v>
      </c>
      <c r="J548" s="253"/>
      <c r="K548" s="253">
        <v>91</v>
      </c>
      <c r="L548" s="253">
        <v>81</v>
      </c>
      <c r="M548" s="253">
        <v>172</v>
      </c>
      <c r="N548" s="253"/>
      <c r="O548" s="253">
        <v>93</v>
      </c>
      <c r="P548" s="253">
        <v>66</v>
      </c>
      <c r="Q548" s="253">
        <v>159</v>
      </c>
      <c r="R548" s="253"/>
      <c r="S548" s="253">
        <v>101</v>
      </c>
      <c r="T548" s="253">
        <v>71</v>
      </c>
      <c r="U548" s="253">
        <v>172</v>
      </c>
      <c r="V548" s="253"/>
      <c r="W548" s="253">
        <v>104</v>
      </c>
      <c r="X548" s="253">
        <v>73</v>
      </c>
      <c r="Y548" s="253">
        <v>177</v>
      </c>
      <c r="Z548" s="253"/>
      <c r="AA548" s="253">
        <v>97</v>
      </c>
      <c r="AB548" s="253">
        <v>66</v>
      </c>
      <c r="AC548" s="253">
        <v>163</v>
      </c>
    </row>
    <row r="549" spans="1:29" x14ac:dyDescent="0.25">
      <c r="A549" s="254" t="s">
        <v>2355</v>
      </c>
      <c r="B549" s="252" t="s">
        <v>5982</v>
      </c>
      <c r="C549" s="253">
        <v>365</v>
      </c>
      <c r="D549" s="253">
        <v>132</v>
      </c>
      <c r="E549" s="253">
        <v>497</v>
      </c>
      <c r="F549" s="253"/>
      <c r="G549" s="253">
        <v>406</v>
      </c>
      <c r="H549" s="253">
        <v>115</v>
      </c>
      <c r="I549" s="253">
        <v>521</v>
      </c>
      <c r="J549" s="253"/>
      <c r="K549" s="253">
        <v>388</v>
      </c>
      <c r="L549" s="253">
        <v>93</v>
      </c>
      <c r="M549" s="253">
        <v>481</v>
      </c>
      <c r="N549" s="253"/>
      <c r="O549" s="253">
        <v>373</v>
      </c>
      <c r="P549" s="253">
        <v>76</v>
      </c>
      <c r="Q549" s="253">
        <v>449</v>
      </c>
      <c r="R549" s="253"/>
      <c r="S549" s="253">
        <v>375</v>
      </c>
      <c r="T549" s="253">
        <v>61</v>
      </c>
      <c r="U549" s="253">
        <v>436</v>
      </c>
      <c r="V549" s="253"/>
      <c r="W549" s="253">
        <v>384</v>
      </c>
      <c r="X549" s="253">
        <v>66</v>
      </c>
      <c r="Y549" s="253">
        <v>450</v>
      </c>
      <c r="Z549" s="253"/>
      <c r="AA549" s="253">
        <v>386</v>
      </c>
      <c r="AB549" s="253">
        <v>67</v>
      </c>
      <c r="AC549" s="253">
        <v>453</v>
      </c>
    </row>
    <row r="550" spans="1:29" x14ac:dyDescent="0.25">
      <c r="A550" s="254" t="s">
        <v>2355</v>
      </c>
      <c r="B550" s="252" t="s">
        <v>5983</v>
      </c>
      <c r="C550" s="253">
        <v>566</v>
      </c>
      <c r="D550" s="253">
        <v>75</v>
      </c>
      <c r="E550" s="253">
        <v>641</v>
      </c>
      <c r="F550" s="253"/>
      <c r="G550" s="253">
        <v>514</v>
      </c>
      <c r="H550" s="253">
        <v>130</v>
      </c>
      <c r="I550" s="253">
        <v>644</v>
      </c>
      <c r="J550" s="253"/>
      <c r="K550" s="253">
        <v>506</v>
      </c>
      <c r="L550" s="253">
        <v>113</v>
      </c>
      <c r="M550" s="253">
        <v>619</v>
      </c>
      <c r="N550" s="253"/>
      <c r="O550" s="253">
        <v>482</v>
      </c>
      <c r="P550" s="253">
        <v>92</v>
      </c>
      <c r="Q550" s="253">
        <v>574</v>
      </c>
      <c r="R550" s="253"/>
      <c r="S550" s="253">
        <v>463</v>
      </c>
      <c r="T550" s="253">
        <v>75</v>
      </c>
      <c r="U550" s="253">
        <v>538</v>
      </c>
      <c r="V550" s="253"/>
      <c r="W550" s="253">
        <v>464</v>
      </c>
      <c r="X550" s="253">
        <v>60</v>
      </c>
      <c r="Y550" s="253">
        <v>524</v>
      </c>
      <c r="Z550" s="253"/>
      <c r="AA550" s="253">
        <v>474</v>
      </c>
      <c r="AB550" s="253">
        <v>65</v>
      </c>
      <c r="AC550" s="253">
        <v>539</v>
      </c>
    </row>
    <row r="551" spans="1:29" x14ac:dyDescent="0.25">
      <c r="A551" s="254" t="s">
        <v>2355</v>
      </c>
      <c r="B551" s="252" t="s">
        <v>5984</v>
      </c>
      <c r="C551" s="253">
        <v>618</v>
      </c>
      <c r="D551" s="253">
        <v>90</v>
      </c>
      <c r="E551" s="253">
        <v>708</v>
      </c>
      <c r="F551" s="253"/>
      <c r="G551" s="253">
        <v>526</v>
      </c>
      <c r="H551" s="253">
        <v>70</v>
      </c>
      <c r="I551" s="253">
        <v>596</v>
      </c>
      <c r="J551" s="253"/>
      <c r="K551" s="253">
        <v>590</v>
      </c>
      <c r="L551" s="253">
        <v>121</v>
      </c>
      <c r="M551" s="253">
        <v>711</v>
      </c>
      <c r="N551" s="253"/>
      <c r="O551" s="253">
        <v>579</v>
      </c>
      <c r="P551" s="253">
        <v>105</v>
      </c>
      <c r="Q551" s="253">
        <v>684</v>
      </c>
      <c r="R551" s="253"/>
      <c r="S551" s="253">
        <v>550</v>
      </c>
      <c r="T551" s="253">
        <v>85</v>
      </c>
      <c r="U551" s="253">
        <v>635</v>
      </c>
      <c r="V551" s="253"/>
      <c r="W551" s="253">
        <v>526</v>
      </c>
      <c r="X551" s="253">
        <v>69</v>
      </c>
      <c r="Y551" s="253">
        <v>595</v>
      </c>
      <c r="Z551" s="253"/>
      <c r="AA551" s="253">
        <v>527</v>
      </c>
      <c r="AB551" s="253">
        <v>55</v>
      </c>
      <c r="AC551" s="253">
        <v>582</v>
      </c>
    </row>
    <row r="552" spans="1:29" x14ac:dyDescent="0.25">
      <c r="A552" s="254" t="s">
        <v>2355</v>
      </c>
      <c r="B552" s="252" t="s">
        <v>5985</v>
      </c>
      <c r="C552" s="253">
        <v>470</v>
      </c>
      <c r="D552" s="253">
        <v>91</v>
      </c>
      <c r="E552" s="253">
        <v>561</v>
      </c>
      <c r="F552" s="253"/>
      <c r="G552" s="253">
        <v>483</v>
      </c>
      <c r="H552" s="253">
        <v>91</v>
      </c>
      <c r="I552" s="253">
        <v>574</v>
      </c>
      <c r="J552" s="253"/>
      <c r="K552" s="253">
        <v>500</v>
      </c>
      <c r="L552" s="253">
        <v>71</v>
      </c>
      <c r="M552" s="253">
        <v>571</v>
      </c>
      <c r="N552" s="253"/>
      <c r="O552" s="253">
        <v>574</v>
      </c>
      <c r="P552" s="253">
        <v>123</v>
      </c>
      <c r="Q552" s="253">
        <v>697</v>
      </c>
      <c r="R552" s="253"/>
      <c r="S552" s="253">
        <v>561</v>
      </c>
      <c r="T552" s="253">
        <v>106</v>
      </c>
      <c r="U552" s="253">
        <v>667</v>
      </c>
      <c r="V552" s="253"/>
      <c r="W552" s="253">
        <v>525</v>
      </c>
      <c r="X552" s="253">
        <v>86</v>
      </c>
      <c r="Y552" s="253">
        <v>611</v>
      </c>
      <c r="Z552" s="253"/>
      <c r="AA552" s="253">
        <v>498</v>
      </c>
      <c r="AB552" s="253">
        <v>70</v>
      </c>
      <c r="AC552" s="253">
        <v>568</v>
      </c>
    </row>
    <row r="553" spans="1:29" x14ac:dyDescent="0.25">
      <c r="A553" s="254" t="s">
        <v>2355</v>
      </c>
      <c r="B553" s="252" t="s">
        <v>5986</v>
      </c>
      <c r="C553" s="253">
        <v>379</v>
      </c>
      <c r="D553" s="253">
        <v>138</v>
      </c>
      <c r="E553" s="253">
        <v>517</v>
      </c>
      <c r="F553" s="253"/>
      <c r="G553" s="253">
        <v>401</v>
      </c>
      <c r="H553" s="253">
        <v>87</v>
      </c>
      <c r="I553" s="253">
        <v>488</v>
      </c>
      <c r="J553" s="253"/>
      <c r="K553" s="253">
        <v>417</v>
      </c>
      <c r="L553" s="253">
        <v>88</v>
      </c>
      <c r="M553" s="253">
        <v>505</v>
      </c>
      <c r="N553" s="253"/>
      <c r="O553" s="253">
        <v>436</v>
      </c>
      <c r="P553" s="253">
        <v>68</v>
      </c>
      <c r="Q553" s="253">
        <v>504</v>
      </c>
      <c r="R553" s="253"/>
      <c r="S553" s="253">
        <v>521</v>
      </c>
      <c r="T553" s="253">
        <v>117</v>
      </c>
      <c r="U553" s="253">
        <v>638</v>
      </c>
      <c r="V553" s="253"/>
      <c r="W553" s="253">
        <v>504</v>
      </c>
      <c r="X553" s="253">
        <v>101</v>
      </c>
      <c r="Y553" s="253">
        <v>605</v>
      </c>
      <c r="Z553" s="253"/>
      <c r="AA553" s="253">
        <v>463</v>
      </c>
      <c r="AB553" s="253">
        <v>82</v>
      </c>
      <c r="AC553" s="253">
        <v>545</v>
      </c>
    </row>
    <row r="554" spans="1:29" x14ac:dyDescent="0.25">
      <c r="A554" s="254" t="s">
        <v>2355</v>
      </c>
      <c r="B554" s="252" t="s">
        <v>5987</v>
      </c>
      <c r="C554" s="253">
        <v>348</v>
      </c>
      <c r="D554" s="253">
        <v>145</v>
      </c>
      <c r="E554" s="253">
        <v>493</v>
      </c>
      <c r="F554" s="253"/>
      <c r="G554" s="253">
        <v>413</v>
      </c>
      <c r="H554" s="253">
        <v>136</v>
      </c>
      <c r="I554" s="253">
        <v>549</v>
      </c>
      <c r="J554" s="253"/>
      <c r="K554" s="253">
        <v>376</v>
      </c>
      <c r="L554" s="253">
        <v>86</v>
      </c>
      <c r="M554" s="253">
        <v>462</v>
      </c>
      <c r="N554" s="253"/>
      <c r="O554" s="253">
        <v>394</v>
      </c>
      <c r="P554" s="253">
        <v>86</v>
      </c>
      <c r="Q554" s="253">
        <v>480</v>
      </c>
      <c r="R554" s="253"/>
      <c r="S554" s="253">
        <v>415</v>
      </c>
      <c r="T554" s="253">
        <v>67</v>
      </c>
      <c r="U554" s="253">
        <v>482</v>
      </c>
      <c r="V554" s="253"/>
      <c r="W554" s="253">
        <v>511</v>
      </c>
      <c r="X554" s="253">
        <v>115</v>
      </c>
      <c r="Y554" s="253">
        <v>626</v>
      </c>
      <c r="Z554" s="253"/>
      <c r="AA554" s="253">
        <v>490</v>
      </c>
      <c r="AB554" s="253">
        <v>99</v>
      </c>
      <c r="AC554" s="253">
        <v>589</v>
      </c>
    </row>
    <row r="555" spans="1:29" x14ac:dyDescent="0.25">
      <c r="A555" s="254" t="s">
        <v>2355</v>
      </c>
      <c r="B555" s="252" t="s">
        <v>5988</v>
      </c>
      <c r="C555" s="253">
        <v>415</v>
      </c>
      <c r="D555" s="253">
        <v>186</v>
      </c>
      <c r="E555" s="253">
        <v>601</v>
      </c>
      <c r="F555" s="253"/>
      <c r="G555" s="253">
        <v>403</v>
      </c>
      <c r="H555" s="253">
        <v>126</v>
      </c>
      <c r="I555" s="253">
        <v>529</v>
      </c>
      <c r="J555" s="253"/>
      <c r="K555" s="253">
        <v>384</v>
      </c>
      <c r="L555" s="253">
        <v>118</v>
      </c>
      <c r="M555" s="253">
        <v>502</v>
      </c>
      <c r="N555" s="253"/>
      <c r="O555" s="253">
        <v>342</v>
      </c>
      <c r="P555" s="253">
        <v>74</v>
      </c>
      <c r="Q555" s="253">
        <v>416</v>
      </c>
      <c r="R555" s="253"/>
      <c r="S555" s="253">
        <v>362</v>
      </c>
      <c r="T555" s="253">
        <v>74</v>
      </c>
      <c r="U555" s="253">
        <v>436</v>
      </c>
      <c r="V555" s="253"/>
      <c r="W555" s="253">
        <v>385</v>
      </c>
      <c r="X555" s="253">
        <v>57</v>
      </c>
      <c r="Y555" s="253">
        <v>442</v>
      </c>
      <c r="Z555" s="253"/>
      <c r="AA555" s="253">
        <v>492</v>
      </c>
      <c r="AB555" s="253">
        <v>97</v>
      </c>
      <c r="AC555" s="253">
        <v>589</v>
      </c>
    </row>
    <row r="556" spans="1:29" x14ac:dyDescent="0.25">
      <c r="A556" s="254" t="s">
        <v>2355</v>
      </c>
      <c r="B556" s="252" t="s">
        <v>5989</v>
      </c>
      <c r="C556" s="253">
        <v>325</v>
      </c>
      <c r="D556" s="253">
        <v>218</v>
      </c>
      <c r="E556" s="253">
        <v>543</v>
      </c>
      <c r="F556" s="253"/>
      <c r="G556" s="253">
        <v>415</v>
      </c>
      <c r="H556" s="253">
        <v>163</v>
      </c>
      <c r="I556" s="253">
        <v>578</v>
      </c>
      <c r="J556" s="253"/>
      <c r="K556" s="253">
        <v>339</v>
      </c>
      <c r="L556" s="253">
        <v>110</v>
      </c>
      <c r="M556" s="253">
        <v>449</v>
      </c>
      <c r="N556" s="253"/>
      <c r="O556" s="253">
        <v>318</v>
      </c>
      <c r="P556" s="253">
        <v>102</v>
      </c>
      <c r="Q556" s="253">
        <v>420</v>
      </c>
      <c r="R556" s="253"/>
      <c r="S556" s="253">
        <v>270</v>
      </c>
      <c r="T556" s="253">
        <v>64</v>
      </c>
      <c r="U556" s="253">
        <v>334</v>
      </c>
      <c r="V556" s="253"/>
      <c r="W556" s="253">
        <v>291</v>
      </c>
      <c r="X556" s="253">
        <v>64</v>
      </c>
      <c r="Y556" s="253">
        <v>355</v>
      </c>
      <c r="Z556" s="253"/>
      <c r="AA556" s="253">
        <v>316</v>
      </c>
      <c r="AB556" s="253">
        <v>49</v>
      </c>
      <c r="AC556" s="253">
        <v>365</v>
      </c>
    </row>
    <row r="557" spans="1:29" x14ac:dyDescent="0.25">
      <c r="A557" s="254" t="s">
        <v>2355</v>
      </c>
      <c r="B557" s="252" t="s">
        <v>5990</v>
      </c>
      <c r="C557" s="253">
        <v>331</v>
      </c>
      <c r="D557" s="253">
        <v>242</v>
      </c>
      <c r="E557" s="253">
        <v>573</v>
      </c>
      <c r="F557" s="253"/>
      <c r="G557" s="253">
        <v>332</v>
      </c>
      <c r="H557" s="253">
        <v>223</v>
      </c>
      <c r="I557" s="253">
        <v>555</v>
      </c>
      <c r="J557" s="253"/>
      <c r="K557" s="253">
        <v>365</v>
      </c>
      <c r="L557" s="253">
        <v>167</v>
      </c>
      <c r="M557" s="253">
        <v>532</v>
      </c>
      <c r="N557" s="253"/>
      <c r="O557" s="253">
        <v>280</v>
      </c>
      <c r="P557" s="253">
        <v>113</v>
      </c>
      <c r="Q557" s="253">
        <v>393</v>
      </c>
      <c r="R557" s="253"/>
      <c r="S557" s="253">
        <v>257</v>
      </c>
      <c r="T557" s="253">
        <v>105</v>
      </c>
      <c r="U557" s="253">
        <v>362</v>
      </c>
      <c r="V557" s="253"/>
      <c r="W557" s="253">
        <v>205</v>
      </c>
      <c r="X557" s="253">
        <v>66</v>
      </c>
      <c r="Y557" s="253">
        <v>271</v>
      </c>
      <c r="Z557" s="253"/>
      <c r="AA557" s="253">
        <v>227</v>
      </c>
      <c r="AB557" s="253">
        <v>65</v>
      </c>
      <c r="AC557" s="253">
        <v>292</v>
      </c>
    </row>
    <row r="558" spans="1:29" x14ac:dyDescent="0.25">
      <c r="A558" s="254" t="s">
        <v>2355</v>
      </c>
      <c r="B558" s="252" t="s">
        <v>5991</v>
      </c>
      <c r="C558" s="253">
        <v>270</v>
      </c>
      <c r="D558" s="253">
        <v>238</v>
      </c>
      <c r="E558" s="253">
        <v>508</v>
      </c>
      <c r="F558" s="253"/>
      <c r="G558" s="253">
        <v>312</v>
      </c>
      <c r="H558" s="253">
        <v>225</v>
      </c>
      <c r="I558" s="253">
        <v>537</v>
      </c>
      <c r="J558" s="253"/>
      <c r="K558" s="253">
        <v>292</v>
      </c>
      <c r="L558" s="253">
        <v>207</v>
      </c>
      <c r="M558" s="253">
        <v>499</v>
      </c>
      <c r="N558" s="253"/>
      <c r="O558" s="253">
        <v>325</v>
      </c>
      <c r="P558" s="253">
        <v>155</v>
      </c>
      <c r="Q558" s="253">
        <v>480</v>
      </c>
      <c r="R558" s="253"/>
      <c r="S558" s="253">
        <v>240</v>
      </c>
      <c r="T558" s="253">
        <v>105</v>
      </c>
      <c r="U558" s="253">
        <v>345</v>
      </c>
      <c r="V558" s="253"/>
      <c r="W558" s="253">
        <v>217</v>
      </c>
      <c r="X558" s="253">
        <v>97</v>
      </c>
      <c r="Y558" s="253">
        <v>314</v>
      </c>
      <c r="Z558" s="253"/>
      <c r="AA558" s="253">
        <v>164</v>
      </c>
      <c r="AB558" s="253">
        <v>61</v>
      </c>
      <c r="AC558" s="253">
        <v>225</v>
      </c>
    </row>
    <row r="559" spans="1:29" x14ac:dyDescent="0.25">
      <c r="A559" s="254" t="s">
        <v>2355</v>
      </c>
      <c r="B559" s="252" t="s">
        <v>5992</v>
      </c>
      <c r="C559" s="253">
        <v>280</v>
      </c>
      <c r="D559" s="253">
        <v>239</v>
      </c>
      <c r="E559" s="253">
        <v>519</v>
      </c>
      <c r="F559" s="253"/>
      <c r="G559" s="253">
        <v>225</v>
      </c>
      <c r="H559" s="253">
        <v>205</v>
      </c>
      <c r="I559" s="253">
        <v>430</v>
      </c>
      <c r="J559" s="253"/>
      <c r="K559" s="253">
        <v>244</v>
      </c>
      <c r="L559" s="253">
        <v>194</v>
      </c>
      <c r="M559" s="253">
        <v>438</v>
      </c>
      <c r="N559" s="253"/>
      <c r="O559" s="253">
        <v>226</v>
      </c>
      <c r="P559" s="253">
        <v>179</v>
      </c>
      <c r="Q559" s="253">
        <v>405</v>
      </c>
      <c r="R559" s="253"/>
      <c r="S559" s="253">
        <v>257</v>
      </c>
      <c r="T559" s="253">
        <v>134</v>
      </c>
      <c r="U559" s="253">
        <v>391</v>
      </c>
      <c r="V559" s="253"/>
      <c r="W559" s="253">
        <v>180</v>
      </c>
      <c r="X559" s="253">
        <v>90</v>
      </c>
      <c r="Y559" s="253">
        <v>270</v>
      </c>
      <c r="Z559" s="253"/>
      <c r="AA559" s="253">
        <v>159</v>
      </c>
      <c r="AB559" s="253">
        <v>83</v>
      </c>
      <c r="AC559" s="253">
        <v>242</v>
      </c>
    </row>
    <row r="560" spans="1:29" x14ac:dyDescent="0.25">
      <c r="A560" s="254" t="s">
        <v>2355</v>
      </c>
      <c r="B560" s="252" t="s">
        <v>5993</v>
      </c>
      <c r="C560" s="253">
        <v>199</v>
      </c>
      <c r="D560" s="253">
        <v>168</v>
      </c>
      <c r="E560" s="253">
        <v>367</v>
      </c>
      <c r="F560" s="253"/>
      <c r="G560" s="253">
        <v>252</v>
      </c>
      <c r="H560" s="253">
        <v>212</v>
      </c>
      <c r="I560" s="253">
        <v>464</v>
      </c>
      <c r="J560" s="253"/>
      <c r="K560" s="253">
        <v>203</v>
      </c>
      <c r="L560" s="253">
        <v>182</v>
      </c>
      <c r="M560" s="253">
        <v>385</v>
      </c>
      <c r="N560" s="253"/>
      <c r="O560" s="253">
        <v>222</v>
      </c>
      <c r="P560" s="253">
        <v>173</v>
      </c>
      <c r="Q560" s="253">
        <v>395</v>
      </c>
      <c r="R560" s="253"/>
      <c r="S560" s="253">
        <v>206</v>
      </c>
      <c r="T560" s="253">
        <v>159</v>
      </c>
      <c r="U560" s="253">
        <v>365</v>
      </c>
      <c r="V560" s="253"/>
      <c r="W560" s="253">
        <v>235</v>
      </c>
      <c r="X560" s="253">
        <v>119</v>
      </c>
      <c r="Y560" s="253">
        <v>354</v>
      </c>
      <c r="Z560" s="253"/>
      <c r="AA560" s="253">
        <v>166</v>
      </c>
      <c r="AB560" s="253">
        <v>80</v>
      </c>
      <c r="AC560" s="253">
        <v>246</v>
      </c>
    </row>
    <row r="561" spans="1:29" x14ac:dyDescent="0.25">
      <c r="A561" s="254" t="s">
        <v>2355</v>
      </c>
      <c r="B561" s="252" t="s">
        <v>5994</v>
      </c>
      <c r="C561" s="253">
        <v>133</v>
      </c>
      <c r="D561" s="253">
        <v>103</v>
      </c>
      <c r="E561" s="253">
        <v>236</v>
      </c>
      <c r="F561" s="253"/>
      <c r="G561" s="253">
        <v>177</v>
      </c>
      <c r="H561" s="253">
        <v>143</v>
      </c>
      <c r="I561" s="253">
        <v>320</v>
      </c>
      <c r="J561" s="253"/>
      <c r="K561" s="253">
        <v>226</v>
      </c>
      <c r="L561" s="253">
        <v>181</v>
      </c>
      <c r="M561" s="253">
        <v>407</v>
      </c>
      <c r="N561" s="253"/>
      <c r="O561" s="253">
        <v>183</v>
      </c>
      <c r="P561" s="253">
        <v>157</v>
      </c>
      <c r="Q561" s="253">
        <v>340</v>
      </c>
      <c r="R561" s="253"/>
      <c r="S561" s="253">
        <v>200</v>
      </c>
      <c r="T561" s="253">
        <v>149</v>
      </c>
      <c r="U561" s="253">
        <v>349</v>
      </c>
      <c r="V561" s="253"/>
      <c r="W561" s="253">
        <v>187</v>
      </c>
      <c r="X561" s="253">
        <v>138</v>
      </c>
      <c r="Y561" s="253">
        <v>325</v>
      </c>
      <c r="Z561" s="253"/>
      <c r="AA561" s="253">
        <v>213</v>
      </c>
      <c r="AB561" s="253">
        <v>103</v>
      </c>
      <c r="AC561" s="253">
        <v>316</v>
      </c>
    </row>
    <row r="562" spans="1:29" x14ac:dyDescent="0.25">
      <c r="A562" s="254" t="s">
        <v>2355</v>
      </c>
      <c r="B562" s="252" t="s">
        <v>5995</v>
      </c>
      <c r="C562" s="253">
        <v>84</v>
      </c>
      <c r="D562" s="253">
        <v>81</v>
      </c>
      <c r="E562" s="253">
        <v>165</v>
      </c>
      <c r="F562" s="253"/>
      <c r="G562" s="253">
        <v>106</v>
      </c>
      <c r="H562" s="253">
        <v>82</v>
      </c>
      <c r="I562" s="253">
        <v>188</v>
      </c>
      <c r="J562" s="253"/>
      <c r="K562" s="253">
        <v>142</v>
      </c>
      <c r="L562" s="253">
        <v>115</v>
      </c>
      <c r="M562" s="253">
        <v>257</v>
      </c>
      <c r="N562" s="253"/>
      <c r="O562" s="253">
        <v>182</v>
      </c>
      <c r="P562" s="253">
        <v>146</v>
      </c>
      <c r="Q562" s="253">
        <v>328</v>
      </c>
      <c r="R562" s="253"/>
      <c r="S562" s="253">
        <v>149</v>
      </c>
      <c r="T562" s="253">
        <v>128</v>
      </c>
      <c r="U562" s="253">
        <v>277</v>
      </c>
      <c r="V562" s="253"/>
      <c r="W562" s="253">
        <v>164</v>
      </c>
      <c r="X562" s="253">
        <v>122</v>
      </c>
      <c r="Y562" s="253">
        <v>286</v>
      </c>
      <c r="Z562" s="253"/>
      <c r="AA562" s="253">
        <v>153</v>
      </c>
      <c r="AB562" s="253">
        <v>113</v>
      </c>
      <c r="AC562" s="253">
        <v>266</v>
      </c>
    </row>
    <row r="563" spans="1:29" x14ac:dyDescent="0.25">
      <c r="A563" s="254" t="s">
        <v>2355</v>
      </c>
      <c r="B563" s="252" t="s">
        <v>5996</v>
      </c>
      <c r="C563" s="253">
        <v>59</v>
      </c>
      <c r="D563" s="253">
        <v>74</v>
      </c>
      <c r="E563" s="253">
        <v>133</v>
      </c>
      <c r="F563" s="253"/>
      <c r="G563" s="253">
        <v>80</v>
      </c>
      <c r="H563" s="253">
        <v>86</v>
      </c>
      <c r="I563" s="253">
        <v>166</v>
      </c>
      <c r="J563" s="253"/>
      <c r="K563" s="253">
        <v>105</v>
      </c>
      <c r="L563" s="253">
        <v>94</v>
      </c>
      <c r="M563" s="253">
        <v>199</v>
      </c>
      <c r="N563" s="253"/>
      <c r="O563" s="253">
        <v>141</v>
      </c>
      <c r="P563" s="253">
        <v>118</v>
      </c>
      <c r="Q563" s="253">
        <v>259</v>
      </c>
      <c r="R563" s="253"/>
      <c r="S563" s="253">
        <v>186</v>
      </c>
      <c r="T563" s="253">
        <v>151</v>
      </c>
      <c r="U563" s="253">
        <v>337</v>
      </c>
      <c r="V563" s="253"/>
      <c r="W563" s="253">
        <v>194</v>
      </c>
      <c r="X563" s="253">
        <v>161</v>
      </c>
      <c r="Y563" s="253">
        <v>355</v>
      </c>
      <c r="Z563" s="253"/>
      <c r="AA563" s="253">
        <v>209</v>
      </c>
      <c r="AB563" s="253">
        <v>164</v>
      </c>
      <c r="AC563" s="253">
        <v>373</v>
      </c>
    </row>
    <row r="564" spans="1:29" x14ac:dyDescent="0.25">
      <c r="A564" s="254" t="s">
        <v>2355</v>
      </c>
      <c r="B564" t="s">
        <v>5978</v>
      </c>
      <c r="C564" s="253">
        <v>5155</v>
      </c>
      <c r="D564" s="253">
        <v>2544</v>
      </c>
      <c r="E564" s="253">
        <v>7699</v>
      </c>
      <c r="F564" s="253"/>
      <c r="G564" s="253">
        <v>5328</v>
      </c>
      <c r="H564" s="253">
        <v>2358</v>
      </c>
      <c r="I564" s="253">
        <v>7686</v>
      </c>
      <c r="J564" s="253"/>
      <c r="K564" s="253">
        <v>5355</v>
      </c>
      <c r="L564" s="253">
        <v>2176</v>
      </c>
      <c r="M564" s="253">
        <v>7531</v>
      </c>
      <c r="N564" s="253"/>
      <c r="O564" s="253">
        <v>5349</v>
      </c>
      <c r="P564" s="253">
        <v>1996</v>
      </c>
      <c r="Q564" s="253">
        <v>7345</v>
      </c>
      <c r="R564" s="253"/>
      <c r="S564" s="253">
        <v>5308</v>
      </c>
      <c r="T564" s="253">
        <v>1810</v>
      </c>
      <c r="U564" s="253">
        <v>7118</v>
      </c>
      <c r="V564" s="253"/>
      <c r="W564" s="253">
        <v>5247</v>
      </c>
      <c r="X564" s="253">
        <v>1622</v>
      </c>
      <c r="Y564" s="253">
        <v>6869</v>
      </c>
      <c r="Z564" s="253"/>
      <c r="AA564" s="253">
        <v>5176</v>
      </c>
      <c r="AB564" s="253">
        <v>1432</v>
      </c>
      <c r="AC564" s="253">
        <v>6608</v>
      </c>
    </row>
    <row r="565" spans="1:29" x14ac:dyDescent="0.25">
      <c r="A565" s="254"/>
      <c r="C565" s="253"/>
      <c r="D565" s="253"/>
      <c r="E565" s="253"/>
      <c r="F565" s="253"/>
      <c r="G565" s="253"/>
      <c r="H565" s="253"/>
      <c r="I565" s="253"/>
      <c r="J565" s="253"/>
      <c r="K565" s="253"/>
      <c r="L565" s="253"/>
      <c r="M565" s="253"/>
      <c r="N565" s="253"/>
      <c r="O565" s="253"/>
      <c r="P565" s="253"/>
      <c r="Q565" s="253"/>
      <c r="R565" s="253"/>
      <c r="S565" s="253"/>
      <c r="T565" s="253"/>
      <c r="U565" s="253"/>
      <c r="V565" s="253"/>
      <c r="W565" s="253"/>
      <c r="X565" s="253"/>
      <c r="Y565" s="253"/>
      <c r="Z565" s="253"/>
      <c r="AA565" s="253"/>
      <c r="AB565" s="253"/>
      <c r="AC565" s="253"/>
    </row>
    <row r="566" spans="1:29" x14ac:dyDescent="0.25">
      <c r="A566" s="254" t="s">
        <v>2374</v>
      </c>
      <c r="B566" s="252" t="s">
        <v>5979</v>
      </c>
      <c r="C566" s="253">
        <v>5107</v>
      </c>
      <c r="D566" s="253">
        <v>4835</v>
      </c>
      <c r="E566" s="253">
        <v>9942</v>
      </c>
      <c r="F566" s="253"/>
      <c r="G566" s="253">
        <v>5062</v>
      </c>
      <c r="H566" s="253">
        <v>4844</v>
      </c>
      <c r="I566" s="253">
        <v>9906</v>
      </c>
      <c r="J566" s="253"/>
      <c r="K566" s="253">
        <v>5252</v>
      </c>
      <c r="L566" s="253">
        <v>5027</v>
      </c>
      <c r="M566" s="253">
        <v>10279</v>
      </c>
      <c r="N566" s="253"/>
      <c r="O566" s="253">
        <v>5533</v>
      </c>
      <c r="P566" s="253">
        <v>5298</v>
      </c>
      <c r="Q566" s="253">
        <v>10831</v>
      </c>
      <c r="R566" s="253"/>
      <c r="S566" s="253">
        <v>5814</v>
      </c>
      <c r="T566" s="253">
        <v>5569</v>
      </c>
      <c r="U566" s="253">
        <v>11383</v>
      </c>
      <c r="V566" s="253"/>
      <c r="W566" s="253">
        <v>5985</v>
      </c>
      <c r="X566" s="253">
        <v>5734</v>
      </c>
      <c r="Y566" s="253">
        <v>11719</v>
      </c>
      <c r="Z566" s="253"/>
      <c r="AA566" s="253">
        <v>6100</v>
      </c>
      <c r="AB566" s="253">
        <v>5845</v>
      </c>
      <c r="AC566" s="253">
        <v>11945</v>
      </c>
    </row>
    <row r="567" spans="1:29" x14ac:dyDescent="0.25">
      <c r="A567" s="254" t="s">
        <v>2374</v>
      </c>
      <c r="B567" s="252" t="s">
        <v>5980</v>
      </c>
      <c r="C567" s="253">
        <v>4885</v>
      </c>
      <c r="D567" s="253">
        <v>4744</v>
      </c>
      <c r="E567" s="253">
        <v>9629</v>
      </c>
      <c r="F567" s="253"/>
      <c r="G567" s="253">
        <v>5122</v>
      </c>
      <c r="H567" s="253">
        <v>4856</v>
      </c>
      <c r="I567" s="253">
        <v>9978</v>
      </c>
      <c r="J567" s="253"/>
      <c r="K567" s="253">
        <v>5085</v>
      </c>
      <c r="L567" s="253">
        <v>4872</v>
      </c>
      <c r="M567" s="253">
        <v>9957</v>
      </c>
      <c r="N567" s="253"/>
      <c r="O567" s="253">
        <v>5280</v>
      </c>
      <c r="P567" s="253">
        <v>5060</v>
      </c>
      <c r="Q567" s="253">
        <v>10340</v>
      </c>
      <c r="R567" s="253"/>
      <c r="S567" s="253">
        <v>5565</v>
      </c>
      <c r="T567" s="253">
        <v>5336</v>
      </c>
      <c r="U567" s="253">
        <v>10901</v>
      </c>
      <c r="V567" s="253"/>
      <c r="W567" s="253">
        <v>5849</v>
      </c>
      <c r="X567" s="253">
        <v>5610</v>
      </c>
      <c r="Y567" s="253">
        <v>11459</v>
      </c>
      <c r="Z567" s="253"/>
      <c r="AA567" s="253">
        <v>6021</v>
      </c>
      <c r="AB567" s="253">
        <v>5776</v>
      </c>
      <c r="AC567" s="253">
        <v>11797</v>
      </c>
    </row>
    <row r="568" spans="1:29" x14ac:dyDescent="0.25">
      <c r="A568" s="254" t="s">
        <v>2374</v>
      </c>
      <c r="B568" s="252" t="s">
        <v>5981</v>
      </c>
      <c r="C568" s="253">
        <v>4995</v>
      </c>
      <c r="D568" s="253">
        <v>4925</v>
      </c>
      <c r="E568" s="253">
        <v>9920</v>
      </c>
      <c r="F568" s="253"/>
      <c r="G568" s="253">
        <v>4881</v>
      </c>
      <c r="H568" s="253">
        <v>4760</v>
      </c>
      <c r="I568" s="253">
        <v>9641</v>
      </c>
      <c r="J568" s="253"/>
      <c r="K568" s="253">
        <v>5115</v>
      </c>
      <c r="L568" s="253">
        <v>4872</v>
      </c>
      <c r="M568" s="253">
        <v>9987</v>
      </c>
      <c r="N568" s="253"/>
      <c r="O568" s="253">
        <v>5089</v>
      </c>
      <c r="P568" s="253">
        <v>4897</v>
      </c>
      <c r="Q568" s="253">
        <v>9986</v>
      </c>
      <c r="R568" s="253"/>
      <c r="S568" s="253">
        <v>5287</v>
      </c>
      <c r="T568" s="253">
        <v>5090</v>
      </c>
      <c r="U568" s="253">
        <v>10377</v>
      </c>
      <c r="V568" s="253"/>
      <c r="W568" s="253">
        <v>5574</v>
      </c>
      <c r="X568" s="253">
        <v>5371</v>
      </c>
      <c r="Y568" s="253">
        <v>10945</v>
      </c>
      <c r="Z568" s="253"/>
      <c r="AA568" s="253">
        <v>5858</v>
      </c>
      <c r="AB568" s="253">
        <v>5647</v>
      </c>
      <c r="AC568" s="253">
        <v>11505</v>
      </c>
    </row>
    <row r="569" spans="1:29" x14ac:dyDescent="0.25">
      <c r="A569" s="254" t="s">
        <v>2374</v>
      </c>
      <c r="B569" s="252" t="s">
        <v>5982</v>
      </c>
      <c r="C569" s="253">
        <v>5318</v>
      </c>
      <c r="D569" s="253">
        <v>4797</v>
      </c>
      <c r="E569" s="253">
        <v>10115</v>
      </c>
      <c r="F569" s="253"/>
      <c r="G569" s="253">
        <v>5471</v>
      </c>
      <c r="H569" s="253">
        <v>5318</v>
      </c>
      <c r="I569" s="253">
        <v>10789</v>
      </c>
      <c r="J569" s="253"/>
      <c r="K569" s="253">
        <v>5360</v>
      </c>
      <c r="L569" s="253">
        <v>5154</v>
      </c>
      <c r="M569" s="253">
        <v>10514</v>
      </c>
      <c r="N569" s="253"/>
      <c r="O569" s="253">
        <v>5600</v>
      </c>
      <c r="P569" s="253">
        <v>5271</v>
      </c>
      <c r="Q569" s="253">
        <v>10871</v>
      </c>
      <c r="R569" s="253"/>
      <c r="S569" s="253">
        <v>5586</v>
      </c>
      <c r="T569" s="253">
        <v>5309</v>
      </c>
      <c r="U569" s="253">
        <v>10895</v>
      </c>
      <c r="V569" s="253"/>
      <c r="W569" s="253">
        <v>5791</v>
      </c>
      <c r="X569" s="253">
        <v>5511</v>
      </c>
      <c r="Y569" s="253">
        <v>11302</v>
      </c>
      <c r="Z569" s="253"/>
      <c r="AA569" s="253">
        <v>6084</v>
      </c>
      <c r="AB569" s="253">
        <v>5799</v>
      </c>
      <c r="AC569" s="253">
        <v>11883</v>
      </c>
    </row>
    <row r="570" spans="1:29" x14ac:dyDescent="0.25">
      <c r="A570" s="254" t="s">
        <v>2374</v>
      </c>
      <c r="B570" s="252" t="s">
        <v>5983</v>
      </c>
      <c r="C570" s="253">
        <v>3888</v>
      </c>
      <c r="D570" s="253">
        <v>4210</v>
      </c>
      <c r="E570" s="253">
        <v>8098</v>
      </c>
      <c r="F570" s="253"/>
      <c r="G570" s="253">
        <v>5018</v>
      </c>
      <c r="H570" s="253">
        <v>4722</v>
      </c>
      <c r="I570" s="253">
        <v>9740</v>
      </c>
      <c r="J570" s="253"/>
      <c r="K570" s="253">
        <v>5177</v>
      </c>
      <c r="L570" s="253">
        <v>5253</v>
      </c>
      <c r="M570" s="253">
        <v>10430</v>
      </c>
      <c r="N570" s="253"/>
      <c r="O570" s="253">
        <v>5079</v>
      </c>
      <c r="P570" s="253">
        <v>5098</v>
      </c>
      <c r="Q570" s="253">
        <v>10177</v>
      </c>
      <c r="R570" s="253"/>
      <c r="S570" s="253">
        <v>5329</v>
      </c>
      <c r="T570" s="253">
        <v>5223</v>
      </c>
      <c r="U570" s="253">
        <v>10552</v>
      </c>
      <c r="V570" s="253"/>
      <c r="W570" s="253">
        <v>5328</v>
      </c>
      <c r="X570" s="253">
        <v>5267</v>
      </c>
      <c r="Y570" s="253">
        <v>10595</v>
      </c>
      <c r="Z570" s="253"/>
      <c r="AA570" s="253">
        <v>5548</v>
      </c>
      <c r="AB570" s="253">
        <v>5477</v>
      </c>
      <c r="AC570" s="253">
        <v>11025</v>
      </c>
    </row>
    <row r="571" spans="1:29" x14ac:dyDescent="0.25">
      <c r="A571" s="254" t="s">
        <v>2374</v>
      </c>
      <c r="B571" s="252" t="s">
        <v>5984</v>
      </c>
      <c r="C571" s="253">
        <v>4315</v>
      </c>
      <c r="D571" s="253">
        <v>4401</v>
      </c>
      <c r="E571" s="253">
        <v>8716</v>
      </c>
      <c r="F571" s="253"/>
      <c r="G571" s="253">
        <v>3792</v>
      </c>
      <c r="H571" s="253">
        <v>4043</v>
      </c>
      <c r="I571" s="253">
        <v>7835</v>
      </c>
      <c r="J571" s="253"/>
      <c r="K571" s="253">
        <v>4895</v>
      </c>
      <c r="L571" s="253">
        <v>4554</v>
      </c>
      <c r="M571" s="253">
        <v>9449</v>
      </c>
      <c r="N571" s="253"/>
      <c r="O571" s="253">
        <v>5073</v>
      </c>
      <c r="P571" s="253">
        <v>5094</v>
      </c>
      <c r="Q571" s="253">
        <v>10167</v>
      </c>
      <c r="R571" s="253"/>
      <c r="S571" s="253">
        <v>5006</v>
      </c>
      <c r="T571" s="253">
        <v>4968</v>
      </c>
      <c r="U571" s="253">
        <v>9974</v>
      </c>
      <c r="V571" s="253"/>
      <c r="W571" s="253">
        <v>5281</v>
      </c>
      <c r="X571" s="253">
        <v>5117</v>
      </c>
      <c r="Y571" s="253">
        <v>10398</v>
      </c>
      <c r="Z571" s="253"/>
      <c r="AA571" s="253">
        <v>5304</v>
      </c>
      <c r="AB571" s="253">
        <v>5180</v>
      </c>
      <c r="AC571" s="253">
        <v>10484</v>
      </c>
    </row>
    <row r="572" spans="1:29" x14ac:dyDescent="0.25">
      <c r="A572" s="254" t="s">
        <v>2374</v>
      </c>
      <c r="B572" s="252" t="s">
        <v>5985</v>
      </c>
      <c r="C572" s="253">
        <v>4238</v>
      </c>
      <c r="D572" s="253">
        <v>4401</v>
      </c>
      <c r="E572" s="253">
        <v>8639</v>
      </c>
      <c r="F572" s="253"/>
      <c r="G572" s="253">
        <v>4301</v>
      </c>
      <c r="H572" s="253">
        <v>4407</v>
      </c>
      <c r="I572" s="253">
        <v>8708</v>
      </c>
      <c r="J572" s="253"/>
      <c r="K572" s="253">
        <v>3791</v>
      </c>
      <c r="L572" s="253">
        <v>4059</v>
      </c>
      <c r="M572" s="253">
        <v>7850</v>
      </c>
      <c r="N572" s="253"/>
      <c r="O572" s="253">
        <v>4886</v>
      </c>
      <c r="P572" s="253">
        <v>4572</v>
      </c>
      <c r="Q572" s="253">
        <v>9458</v>
      </c>
      <c r="R572" s="253"/>
      <c r="S572" s="253">
        <v>5077</v>
      </c>
      <c r="T572" s="253">
        <v>5121</v>
      </c>
      <c r="U572" s="253">
        <v>10198</v>
      </c>
      <c r="V572" s="253"/>
      <c r="W572" s="253">
        <v>5026</v>
      </c>
      <c r="X572" s="253">
        <v>5008</v>
      </c>
      <c r="Y572" s="253">
        <v>10034</v>
      </c>
      <c r="Z572" s="253"/>
      <c r="AA572" s="253">
        <v>5314</v>
      </c>
      <c r="AB572" s="253">
        <v>5168</v>
      </c>
      <c r="AC572" s="253">
        <v>10482</v>
      </c>
    </row>
    <row r="573" spans="1:29" x14ac:dyDescent="0.25">
      <c r="A573" s="254" t="s">
        <v>2374</v>
      </c>
      <c r="B573" s="252" t="s">
        <v>5986</v>
      </c>
      <c r="C573" s="253">
        <v>4835</v>
      </c>
      <c r="D573" s="253">
        <v>4694</v>
      </c>
      <c r="E573" s="253">
        <v>9529</v>
      </c>
      <c r="F573" s="253"/>
      <c r="G573" s="253">
        <v>4146</v>
      </c>
      <c r="H573" s="253">
        <v>4316</v>
      </c>
      <c r="I573" s="253">
        <v>8462</v>
      </c>
      <c r="J573" s="253"/>
      <c r="K573" s="253">
        <v>4220</v>
      </c>
      <c r="L573" s="253">
        <v>4336</v>
      </c>
      <c r="M573" s="253">
        <v>8556</v>
      </c>
      <c r="N573" s="253"/>
      <c r="O573" s="253">
        <v>3736</v>
      </c>
      <c r="P573" s="253">
        <v>4007</v>
      </c>
      <c r="Q573" s="253">
        <v>7743</v>
      </c>
      <c r="R573" s="253"/>
      <c r="S573" s="253">
        <v>4825</v>
      </c>
      <c r="T573" s="253">
        <v>4525</v>
      </c>
      <c r="U573" s="253">
        <v>9350</v>
      </c>
      <c r="V573" s="253"/>
      <c r="W573" s="253">
        <v>5035</v>
      </c>
      <c r="X573" s="253">
        <v>5085</v>
      </c>
      <c r="Y573" s="253">
        <v>10120</v>
      </c>
      <c r="Z573" s="253"/>
      <c r="AA573" s="253">
        <v>5008</v>
      </c>
      <c r="AB573" s="253">
        <v>4993</v>
      </c>
      <c r="AC573" s="253">
        <v>10001</v>
      </c>
    </row>
    <row r="574" spans="1:29" x14ac:dyDescent="0.25">
      <c r="A574" s="254" t="s">
        <v>2374</v>
      </c>
      <c r="B574" s="252" t="s">
        <v>5987</v>
      </c>
      <c r="C574" s="253">
        <v>5051</v>
      </c>
      <c r="D574" s="253">
        <v>5016</v>
      </c>
      <c r="E574" s="253">
        <v>10067</v>
      </c>
      <c r="F574" s="253"/>
      <c r="G574" s="253">
        <v>4823</v>
      </c>
      <c r="H574" s="253">
        <v>4692</v>
      </c>
      <c r="I574" s="253">
        <v>9515</v>
      </c>
      <c r="J574" s="253"/>
      <c r="K574" s="253">
        <v>4147</v>
      </c>
      <c r="L574" s="253">
        <v>4318</v>
      </c>
      <c r="M574" s="253">
        <v>8465</v>
      </c>
      <c r="N574" s="253"/>
      <c r="O574" s="253">
        <v>4226</v>
      </c>
      <c r="P574" s="253">
        <v>4344</v>
      </c>
      <c r="Q574" s="253">
        <v>8570</v>
      </c>
      <c r="R574" s="253"/>
      <c r="S574" s="253">
        <v>3747</v>
      </c>
      <c r="T574" s="253">
        <v>4020</v>
      </c>
      <c r="U574" s="253">
        <v>7767</v>
      </c>
      <c r="V574" s="253"/>
      <c r="W574" s="253">
        <v>4832</v>
      </c>
      <c r="X574" s="253">
        <v>4536</v>
      </c>
      <c r="Y574" s="253">
        <v>9368</v>
      </c>
      <c r="Z574" s="253"/>
      <c r="AA574" s="253">
        <v>5046</v>
      </c>
      <c r="AB574" s="253">
        <v>5098</v>
      </c>
      <c r="AC574" s="253">
        <v>10144</v>
      </c>
    </row>
    <row r="575" spans="1:29" x14ac:dyDescent="0.25">
      <c r="A575" s="254" t="s">
        <v>2374</v>
      </c>
      <c r="B575" s="252" t="s">
        <v>5988</v>
      </c>
      <c r="C575" s="253">
        <v>5431</v>
      </c>
      <c r="D575" s="253">
        <v>5455</v>
      </c>
      <c r="E575" s="253">
        <v>10886</v>
      </c>
      <c r="F575" s="253"/>
      <c r="G575" s="253">
        <v>5106</v>
      </c>
      <c r="H575" s="253">
        <v>5099</v>
      </c>
      <c r="I575" s="253">
        <v>10205</v>
      </c>
      <c r="J575" s="253"/>
      <c r="K575" s="253">
        <v>4893</v>
      </c>
      <c r="L575" s="253">
        <v>4781</v>
      </c>
      <c r="M575" s="253">
        <v>9674</v>
      </c>
      <c r="N575" s="253"/>
      <c r="O575" s="253">
        <v>4226</v>
      </c>
      <c r="P575" s="253">
        <v>4417</v>
      </c>
      <c r="Q575" s="253">
        <v>8643</v>
      </c>
      <c r="R575" s="253"/>
      <c r="S575" s="253">
        <v>4324</v>
      </c>
      <c r="T575" s="253">
        <v>4461</v>
      </c>
      <c r="U575" s="253">
        <v>8785</v>
      </c>
      <c r="V575" s="253"/>
      <c r="W575" s="253">
        <v>3852</v>
      </c>
      <c r="X575" s="253">
        <v>4148</v>
      </c>
      <c r="Y575" s="253">
        <v>8000</v>
      </c>
      <c r="Z575" s="253"/>
      <c r="AA575" s="253">
        <v>4982</v>
      </c>
      <c r="AB575" s="253">
        <v>4695</v>
      </c>
      <c r="AC575" s="253">
        <v>9677</v>
      </c>
    </row>
    <row r="576" spans="1:29" x14ac:dyDescent="0.25">
      <c r="A576" s="254" t="s">
        <v>2374</v>
      </c>
      <c r="B576" s="252" t="s">
        <v>5989</v>
      </c>
      <c r="C576" s="253">
        <v>5259</v>
      </c>
      <c r="D576" s="253">
        <v>5471</v>
      </c>
      <c r="E576" s="253">
        <v>10730</v>
      </c>
      <c r="F576" s="253"/>
      <c r="G576" s="253">
        <v>5357</v>
      </c>
      <c r="H576" s="253">
        <v>5435</v>
      </c>
      <c r="I576" s="253">
        <v>10792</v>
      </c>
      <c r="J576" s="253"/>
      <c r="K576" s="253">
        <v>5045</v>
      </c>
      <c r="L576" s="253">
        <v>5086</v>
      </c>
      <c r="M576" s="253">
        <v>10131</v>
      </c>
      <c r="N576" s="253"/>
      <c r="O576" s="253">
        <v>4847</v>
      </c>
      <c r="P576" s="253">
        <v>4779</v>
      </c>
      <c r="Q576" s="253">
        <v>9626</v>
      </c>
      <c r="R576" s="253"/>
      <c r="S576" s="253">
        <v>4196</v>
      </c>
      <c r="T576" s="253">
        <v>4424</v>
      </c>
      <c r="U576" s="253">
        <v>8620</v>
      </c>
      <c r="V576" s="253"/>
      <c r="W576" s="253">
        <v>4304</v>
      </c>
      <c r="X576" s="253">
        <v>4476</v>
      </c>
      <c r="Y576" s="253">
        <v>8780</v>
      </c>
      <c r="Z576" s="253"/>
      <c r="AA576" s="253">
        <v>3842</v>
      </c>
      <c r="AB576" s="253">
        <v>4169</v>
      </c>
      <c r="AC576" s="253">
        <v>8011</v>
      </c>
    </row>
    <row r="577" spans="1:29" x14ac:dyDescent="0.25">
      <c r="A577" s="254" t="s">
        <v>2374</v>
      </c>
      <c r="B577" s="252" t="s">
        <v>5990</v>
      </c>
      <c r="C577" s="253">
        <v>4825</v>
      </c>
      <c r="D577" s="253">
        <v>5097</v>
      </c>
      <c r="E577" s="253">
        <v>9922</v>
      </c>
      <c r="F577" s="253"/>
      <c r="G577" s="253">
        <v>5162</v>
      </c>
      <c r="H577" s="253">
        <v>5438</v>
      </c>
      <c r="I577" s="253">
        <v>10600</v>
      </c>
      <c r="J577" s="253"/>
      <c r="K577" s="253">
        <v>5267</v>
      </c>
      <c r="L577" s="253">
        <v>5411</v>
      </c>
      <c r="M577" s="253">
        <v>10678</v>
      </c>
      <c r="N577" s="253"/>
      <c r="O577" s="253">
        <v>4977</v>
      </c>
      <c r="P577" s="253">
        <v>5077</v>
      </c>
      <c r="Q577" s="253">
        <v>10054</v>
      </c>
      <c r="R577" s="253"/>
      <c r="S577" s="253">
        <v>4797</v>
      </c>
      <c r="T577" s="253">
        <v>4785</v>
      </c>
      <c r="U577" s="253">
        <v>9582</v>
      </c>
      <c r="V577" s="253"/>
      <c r="W577" s="253">
        <v>4169</v>
      </c>
      <c r="X577" s="253">
        <v>4444</v>
      </c>
      <c r="Y577" s="253">
        <v>8613</v>
      </c>
      <c r="Z577" s="253"/>
      <c r="AA577" s="253">
        <v>4289</v>
      </c>
      <c r="AB577" s="253">
        <v>4507</v>
      </c>
      <c r="AC577" s="253">
        <v>8796</v>
      </c>
    </row>
    <row r="578" spans="1:29" x14ac:dyDescent="0.25">
      <c r="A578" s="254" t="s">
        <v>2374</v>
      </c>
      <c r="B578" s="252" t="s">
        <v>5991</v>
      </c>
      <c r="C578" s="253">
        <v>4348</v>
      </c>
      <c r="D578" s="253">
        <v>4566</v>
      </c>
      <c r="E578" s="253">
        <v>8914</v>
      </c>
      <c r="F578" s="253"/>
      <c r="G578" s="253">
        <v>4633</v>
      </c>
      <c r="H578" s="253">
        <v>4999</v>
      </c>
      <c r="I578" s="253">
        <v>9632</v>
      </c>
      <c r="J578" s="253"/>
      <c r="K578" s="253">
        <v>4966</v>
      </c>
      <c r="L578" s="253">
        <v>5343</v>
      </c>
      <c r="M578" s="253">
        <v>10309</v>
      </c>
      <c r="N578" s="253"/>
      <c r="O578" s="253">
        <v>5087</v>
      </c>
      <c r="P578" s="253">
        <v>5332</v>
      </c>
      <c r="Q578" s="253">
        <v>10419</v>
      </c>
      <c r="R578" s="253"/>
      <c r="S578" s="253">
        <v>4824</v>
      </c>
      <c r="T578" s="253">
        <v>5017</v>
      </c>
      <c r="U578" s="253">
        <v>9841</v>
      </c>
      <c r="V578" s="253"/>
      <c r="W578" s="253">
        <v>4666</v>
      </c>
      <c r="X578" s="253">
        <v>4741</v>
      </c>
      <c r="Y578" s="253">
        <v>9407</v>
      </c>
      <c r="Z578" s="253"/>
      <c r="AA578" s="253">
        <v>4069</v>
      </c>
      <c r="AB578" s="253">
        <v>4414</v>
      </c>
      <c r="AC578" s="253">
        <v>8483</v>
      </c>
    </row>
    <row r="579" spans="1:29" x14ac:dyDescent="0.25">
      <c r="A579" s="254" t="s">
        <v>2374</v>
      </c>
      <c r="B579" s="252" t="s">
        <v>5992</v>
      </c>
      <c r="C579" s="253">
        <v>3464</v>
      </c>
      <c r="D579" s="253">
        <v>3968</v>
      </c>
      <c r="E579" s="253">
        <v>7432</v>
      </c>
      <c r="F579" s="253"/>
      <c r="G579" s="253">
        <v>4046</v>
      </c>
      <c r="H579" s="253">
        <v>4366</v>
      </c>
      <c r="I579" s="253">
        <v>8412</v>
      </c>
      <c r="J579" s="253"/>
      <c r="K579" s="253">
        <v>4323</v>
      </c>
      <c r="L579" s="253">
        <v>4792</v>
      </c>
      <c r="M579" s="253">
        <v>9115</v>
      </c>
      <c r="N579" s="253"/>
      <c r="O579" s="253">
        <v>4654</v>
      </c>
      <c r="P579" s="253">
        <v>5140</v>
      </c>
      <c r="Q579" s="253">
        <v>9794</v>
      </c>
      <c r="R579" s="253"/>
      <c r="S579" s="253">
        <v>4788</v>
      </c>
      <c r="T579" s="253">
        <v>5147</v>
      </c>
      <c r="U579" s="253">
        <v>9935</v>
      </c>
      <c r="V579" s="253"/>
      <c r="W579" s="253">
        <v>4555</v>
      </c>
      <c r="X579" s="253">
        <v>4856</v>
      </c>
      <c r="Y579" s="253">
        <v>9411</v>
      </c>
      <c r="Z579" s="253"/>
      <c r="AA579" s="253">
        <v>4421</v>
      </c>
      <c r="AB579" s="253">
        <v>4600</v>
      </c>
      <c r="AC579" s="253">
        <v>9021</v>
      </c>
    </row>
    <row r="580" spans="1:29" x14ac:dyDescent="0.25">
      <c r="A580" s="254" t="s">
        <v>2374</v>
      </c>
      <c r="B580" s="252" t="s">
        <v>5993</v>
      </c>
      <c r="C580" s="253">
        <v>2635</v>
      </c>
      <c r="D580" s="253">
        <v>2950</v>
      </c>
      <c r="E580" s="253">
        <v>5585</v>
      </c>
      <c r="F580" s="253"/>
      <c r="G580" s="253">
        <v>3061</v>
      </c>
      <c r="H580" s="253">
        <v>3658</v>
      </c>
      <c r="I580" s="253">
        <v>6719</v>
      </c>
      <c r="J580" s="253"/>
      <c r="K580" s="253">
        <v>3600</v>
      </c>
      <c r="L580" s="253">
        <v>4047</v>
      </c>
      <c r="M580" s="253">
        <v>7647</v>
      </c>
      <c r="N580" s="253"/>
      <c r="O580" s="253">
        <v>3870</v>
      </c>
      <c r="P580" s="253">
        <v>4463</v>
      </c>
      <c r="Q580" s="253">
        <v>8333</v>
      </c>
      <c r="R580" s="253"/>
      <c r="S580" s="253">
        <v>4192</v>
      </c>
      <c r="T580" s="253">
        <v>4810</v>
      </c>
      <c r="U580" s="253">
        <v>9002</v>
      </c>
      <c r="V580" s="253"/>
      <c r="W580" s="253">
        <v>4337</v>
      </c>
      <c r="X580" s="253">
        <v>4837</v>
      </c>
      <c r="Y580" s="253">
        <v>9174</v>
      </c>
      <c r="Z580" s="253"/>
      <c r="AA580" s="253">
        <v>4148</v>
      </c>
      <c r="AB580" s="253">
        <v>4581</v>
      </c>
      <c r="AC580" s="253">
        <v>8729</v>
      </c>
    </row>
    <row r="581" spans="1:29" x14ac:dyDescent="0.25">
      <c r="A581" s="254" t="s">
        <v>2374</v>
      </c>
      <c r="B581" s="252" t="s">
        <v>5994</v>
      </c>
      <c r="C581" s="253">
        <v>2062</v>
      </c>
      <c r="D581" s="253">
        <v>2539</v>
      </c>
      <c r="E581" s="253">
        <v>4601</v>
      </c>
      <c r="F581" s="253"/>
      <c r="G581" s="253">
        <v>2181</v>
      </c>
      <c r="H581" s="253">
        <v>2613</v>
      </c>
      <c r="I581" s="253">
        <v>4794</v>
      </c>
      <c r="J581" s="253"/>
      <c r="K581" s="253">
        <v>2554</v>
      </c>
      <c r="L581" s="253">
        <v>3262</v>
      </c>
      <c r="M581" s="253">
        <v>5816</v>
      </c>
      <c r="N581" s="253"/>
      <c r="O581" s="253">
        <v>3026</v>
      </c>
      <c r="P581" s="253">
        <v>3630</v>
      </c>
      <c r="Q581" s="253">
        <v>6656</v>
      </c>
      <c r="R581" s="253"/>
      <c r="S581" s="253">
        <v>3277</v>
      </c>
      <c r="T581" s="253">
        <v>4025</v>
      </c>
      <c r="U581" s="253">
        <v>7302</v>
      </c>
      <c r="V581" s="253"/>
      <c r="W581" s="253">
        <v>3572</v>
      </c>
      <c r="X581" s="253">
        <v>4362</v>
      </c>
      <c r="Y581" s="253">
        <v>7934</v>
      </c>
      <c r="Z581" s="253"/>
      <c r="AA581" s="253">
        <v>3721</v>
      </c>
      <c r="AB581" s="253">
        <v>4408</v>
      </c>
      <c r="AC581" s="253">
        <v>8129</v>
      </c>
    </row>
    <row r="582" spans="1:29" x14ac:dyDescent="0.25">
      <c r="A582" s="254" t="s">
        <v>2374</v>
      </c>
      <c r="B582" s="252" t="s">
        <v>5995</v>
      </c>
      <c r="C582" s="253">
        <v>1530</v>
      </c>
      <c r="D582" s="253">
        <v>2205</v>
      </c>
      <c r="E582" s="253">
        <v>3735</v>
      </c>
      <c r="F582" s="253"/>
      <c r="G582" s="253">
        <v>1535</v>
      </c>
      <c r="H582" s="253">
        <v>2082</v>
      </c>
      <c r="I582" s="253">
        <v>3617</v>
      </c>
      <c r="J582" s="253"/>
      <c r="K582" s="253">
        <v>1641</v>
      </c>
      <c r="L582" s="253">
        <v>2162</v>
      </c>
      <c r="M582" s="253">
        <v>3803</v>
      </c>
      <c r="N582" s="253"/>
      <c r="O582" s="253">
        <v>1942</v>
      </c>
      <c r="P582" s="253">
        <v>2720</v>
      </c>
      <c r="Q582" s="253">
        <v>4662</v>
      </c>
      <c r="R582" s="253"/>
      <c r="S582" s="253">
        <v>2323</v>
      </c>
      <c r="T582" s="253">
        <v>3051</v>
      </c>
      <c r="U582" s="253">
        <v>5374</v>
      </c>
      <c r="V582" s="253"/>
      <c r="W582" s="253">
        <v>2539</v>
      </c>
      <c r="X582" s="253">
        <v>3408</v>
      </c>
      <c r="Y582" s="253">
        <v>5947</v>
      </c>
      <c r="Z582" s="253"/>
      <c r="AA582" s="253">
        <v>2793</v>
      </c>
      <c r="AB582" s="253">
        <v>3719</v>
      </c>
      <c r="AC582" s="253">
        <v>6512</v>
      </c>
    </row>
    <row r="583" spans="1:29" x14ac:dyDescent="0.25">
      <c r="A583" s="254" t="s">
        <v>2374</v>
      </c>
      <c r="B583" s="252" t="s">
        <v>5996</v>
      </c>
      <c r="C583" s="253">
        <v>1150</v>
      </c>
      <c r="D583" s="253">
        <v>2298</v>
      </c>
      <c r="E583" s="253">
        <v>3448</v>
      </c>
      <c r="F583" s="253"/>
      <c r="G583" s="253">
        <v>1380</v>
      </c>
      <c r="H583" s="253">
        <v>2592</v>
      </c>
      <c r="I583" s="253">
        <v>3972</v>
      </c>
      <c r="J583" s="253"/>
      <c r="K583" s="253">
        <v>1524</v>
      </c>
      <c r="L583" s="253">
        <v>2727</v>
      </c>
      <c r="M583" s="253">
        <v>4251</v>
      </c>
      <c r="N583" s="253"/>
      <c r="O583" s="253">
        <v>1677</v>
      </c>
      <c r="P583" s="253">
        <v>2889</v>
      </c>
      <c r="Q583" s="253">
        <v>4566</v>
      </c>
      <c r="R583" s="253"/>
      <c r="S583" s="253">
        <v>1944</v>
      </c>
      <c r="T583" s="253">
        <v>3357</v>
      </c>
      <c r="U583" s="253">
        <v>5301</v>
      </c>
      <c r="V583" s="253"/>
      <c r="W583" s="253">
        <v>2322</v>
      </c>
      <c r="X583" s="253">
        <v>3880</v>
      </c>
      <c r="Y583" s="253">
        <v>6202</v>
      </c>
      <c r="Z583" s="253"/>
      <c r="AA583" s="253">
        <v>2677</v>
      </c>
      <c r="AB583" s="253">
        <v>4464</v>
      </c>
      <c r="AC583" s="253">
        <v>7141</v>
      </c>
    </row>
    <row r="584" spans="1:29" x14ac:dyDescent="0.25">
      <c r="A584" s="254" t="s">
        <v>2374</v>
      </c>
      <c r="B584" t="s">
        <v>5978</v>
      </c>
      <c r="C584" s="253">
        <v>73336</v>
      </c>
      <c r="D584" s="253">
        <v>76572</v>
      </c>
      <c r="E584" s="253">
        <v>149908</v>
      </c>
      <c r="F584" s="253"/>
      <c r="G584" s="253">
        <v>75077</v>
      </c>
      <c r="H584" s="253">
        <v>78240</v>
      </c>
      <c r="I584" s="253">
        <v>153317</v>
      </c>
      <c r="J584" s="253"/>
      <c r="K584" s="253">
        <v>76855</v>
      </c>
      <c r="L584" s="253">
        <v>80056</v>
      </c>
      <c r="M584" s="253">
        <v>156911</v>
      </c>
      <c r="N584" s="253"/>
      <c r="O584" s="253">
        <v>78808</v>
      </c>
      <c r="P584" s="253">
        <v>82088</v>
      </c>
      <c r="Q584" s="253">
        <v>160896</v>
      </c>
      <c r="R584" s="253"/>
      <c r="S584" s="253">
        <v>80901</v>
      </c>
      <c r="T584" s="253">
        <v>84238</v>
      </c>
      <c r="U584" s="253">
        <v>165139</v>
      </c>
      <c r="V584" s="253"/>
      <c r="W584" s="253">
        <v>83017</v>
      </c>
      <c r="X584" s="253">
        <v>86391</v>
      </c>
      <c r="Y584" s="253">
        <v>169408</v>
      </c>
      <c r="Z584" s="253"/>
      <c r="AA584" s="253">
        <v>85225</v>
      </c>
      <c r="AB584" s="253">
        <v>88540</v>
      </c>
      <c r="AC584" s="253">
        <v>173765</v>
      </c>
    </row>
    <row r="585" spans="1:29" x14ac:dyDescent="0.25">
      <c r="A585" s="254"/>
      <c r="C585" s="253"/>
      <c r="D585" s="253"/>
      <c r="E585" s="253"/>
      <c r="F585" s="253"/>
      <c r="G585" s="253"/>
      <c r="H585" s="253"/>
      <c r="I585" s="253"/>
      <c r="J585" s="253"/>
      <c r="K585" s="253"/>
      <c r="L585" s="253"/>
      <c r="M585" s="253"/>
      <c r="N585" s="253"/>
      <c r="O585" s="253"/>
      <c r="P585" s="253"/>
      <c r="Q585" s="253"/>
      <c r="R585" s="253"/>
      <c r="S585" s="253"/>
      <c r="T585" s="253"/>
      <c r="U585" s="253"/>
      <c r="V585" s="253"/>
      <c r="W585" s="253"/>
      <c r="X585" s="253"/>
      <c r="Y585" s="253"/>
      <c r="Z585" s="253"/>
      <c r="AA585" s="253"/>
      <c r="AB585" s="253"/>
      <c r="AC585" s="253"/>
    </row>
    <row r="586" spans="1:29" x14ac:dyDescent="0.25">
      <c r="A586" s="254" t="s">
        <v>2414</v>
      </c>
      <c r="B586" s="252" t="s">
        <v>5979</v>
      </c>
      <c r="C586" s="253">
        <v>485</v>
      </c>
      <c r="D586" s="253">
        <v>431</v>
      </c>
      <c r="E586" s="253">
        <v>916</v>
      </c>
      <c r="F586" s="253"/>
      <c r="G586" s="253">
        <v>437</v>
      </c>
      <c r="H586" s="253">
        <v>429</v>
      </c>
      <c r="I586" s="253">
        <v>866</v>
      </c>
      <c r="J586" s="253"/>
      <c r="K586" s="253">
        <v>456</v>
      </c>
      <c r="L586" s="253">
        <v>448</v>
      </c>
      <c r="M586" s="253">
        <v>904</v>
      </c>
      <c r="N586" s="253"/>
      <c r="O586" s="253">
        <v>499</v>
      </c>
      <c r="P586" s="253">
        <v>490</v>
      </c>
      <c r="Q586" s="253">
        <v>989</v>
      </c>
      <c r="R586" s="253"/>
      <c r="S586" s="253">
        <v>532</v>
      </c>
      <c r="T586" s="253">
        <v>522</v>
      </c>
      <c r="U586" s="253">
        <v>1054</v>
      </c>
      <c r="V586" s="253"/>
      <c r="W586" s="253">
        <v>538</v>
      </c>
      <c r="X586" s="253">
        <v>528</v>
      </c>
      <c r="Y586" s="253">
        <v>1066</v>
      </c>
      <c r="Z586" s="253"/>
      <c r="AA586" s="253">
        <v>524</v>
      </c>
      <c r="AB586" s="253">
        <v>500</v>
      </c>
      <c r="AC586" s="253">
        <v>1024</v>
      </c>
    </row>
    <row r="587" spans="1:29" x14ac:dyDescent="0.25">
      <c r="A587" s="254" t="s">
        <v>2414</v>
      </c>
      <c r="B587" s="252" t="s">
        <v>5980</v>
      </c>
      <c r="C587" s="253">
        <v>438</v>
      </c>
      <c r="D587" s="253">
        <v>462</v>
      </c>
      <c r="E587" s="253">
        <v>900</v>
      </c>
      <c r="F587" s="253"/>
      <c r="G587" s="253">
        <v>485</v>
      </c>
      <c r="H587" s="253">
        <v>438</v>
      </c>
      <c r="I587" s="253">
        <v>923</v>
      </c>
      <c r="J587" s="253"/>
      <c r="K587" s="253">
        <v>437</v>
      </c>
      <c r="L587" s="253">
        <v>436</v>
      </c>
      <c r="M587" s="253">
        <v>873</v>
      </c>
      <c r="N587" s="253"/>
      <c r="O587" s="253">
        <v>457</v>
      </c>
      <c r="P587" s="253">
        <v>455</v>
      </c>
      <c r="Q587" s="253">
        <v>912</v>
      </c>
      <c r="R587" s="253"/>
      <c r="S587" s="253">
        <v>500</v>
      </c>
      <c r="T587" s="253">
        <v>498</v>
      </c>
      <c r="U587" s="253">
        <v>998</v>
      </c>
      <c r="V587" s="253"/>
      <c r="W587" s="253">
        <v>533</v>
      </c>
      <c r="X587" s="253">
        <v>531</v>
      </c>
      <c r="Y587" s="253">
        <v>1064</v>
      </c>
      <c r="Z587" s="253"/>
      <c r="AA587" s="253">
        <v>538</v>
      </c>
      <c r="AB587" s="253">
        <v>529</v>
      </c>
      <c r="AC587" s="253">
        <v>1067</v>
      </c>
    </row>
    <row r="588" spans="1:29" x14ac:dyDescent="0.25">
      <c r="A588" s="254" t="s">
        <v>2414</v>
      </c>
      <c r="B588" s="252" t="s">
        <v>5981</v>
      </c>
      <c r="C588" s="253">
        <v>523</v>
      </c>
      <c r="D588" s="253">
        <v>473</v>
      </c>
      <c r="E588" s="253">
        <v>996</v>
      </c>
      <c r="F588" s="253"/>
      <c r="G588" s="253">
        <v>436</v>
      </c>
      <c r="H588" s="253">
        <v>468</v>
      </c>
      <c r="I588" s="253">
        <v>904</v>
      </c>
      <c r="J588" s="253"/>
      <c r="K588" s="253">
        <v>482</v>
      </c>
      <c r="L588" s="253">
        <v>443</v>
      </c>
      <c r="M588" s="253">
        <v>925</v>
      </c>
      <c r="N588" s="253"/>
      <c r="O588" s="253">
        <v>435</v>
      </c>
      <c r="P588" s="253">
        <v>442</v>
      </c>
      <c r="Q588" s="253">
        <v>877</v>
      </c>
      <c r="R588" s="253"/>
      <c r="S588" s="253">
        <v>454</v>
      </c>
      <c r="T588" s="253">
        <v>461</v>
      </c>
      <c r="U588" s="253">
        <v>915</v>
      </c>
      <c r="V588" s="253"/>
      <c r="W588" s="253">
        <v>497</v>
      </c>
      <c r="X588" s="253">
        <v>505</v>
      </c>
      <c r="Y588" s="253">
        <v>1002</v>
      </c>
      <c r="Z588" s="253"/>
      <c r="AA588" s="253">
        <v>531</v>
      </c>
      <c r="AB588" s="253">
        <v>531</v>
      </c>
      <c r="AC588" s="253">
        <v>1062</v>
      </c>
    </row>
    <row r="589" spans="1:29" x14ac:dyDescent="0.25">
      <c r="A589" s="254" t="s">
        <v>2414</v>
      </c>
      <c r="B589" s="252" t="s">
        <v>5982</v>
      </c>
      <c r="C589" s="253">
        <v>504</v>
      </c>
      <c r="D589" s="253">
        <v>444</v>
      </c>
      <c r="E589" s="253">
        <v>948</v>
      </c>
      <c r="F589" s="253"/>
      <c r="G589" s="253">
        <v>525</v>
      </c>
      <c r="H589" s="253">
        <v>515</v>
      </c>
      <c r="I589" s="253">
        <v>1040</v>
      </c>
      <c r="J589" s="253"/>
      <c r="K589" s="253">
        <v>437</v>
      </c>
      <c r="L589" s="253">
        <v>510</v>
      </c>
      <c r="M589" s="253">
        <v>947</v>
      </c>
      <c r="N589" s="253"/>
      <c r="O589" s="253">
        <v>483</v>
      </c>
      <c r="P589" s="253">
        <v>484</v>
      </c>
      <c r="Q589" s="253">
        <v>967</v>
      </c>
      <c r="R589" s="253"/>
      <c r="S589" s="253">
        <v>437</v>
      </c>
      <c r="T589" s="253">
        <v>483</v>
      </c>
      <c r="U589" s="253">
        <v>920</v>
      </c>
      <c r="V589" s="253"/>
      <c r="W589" s="253">
        <v>456</v>
      </c>
      <c r="X589" s="253">
        <v>503</v>
      </c>
      <c r="Y589" s="253">
        <v>959</v>
      </c>
      <c r="Z589" s="253"/>
      <c r="AA589" s="253">
        <v>501</v>
      </c>
      <c r="AB589" s="253">
        <v>541</v>
      </c>
      <c r="AC589" s="253">
        <v>1042</v>
      </c>
    </row>
    <row r="590" spans="1:29" x14ac:dyDescent="0.25">
      <c r="A590" s="254" t="s">
        <v>2414</v>
      </c>
      <c r="B590" s="252" t="s">
        <v>5983</v>
      </c>
      <c r="C590" s="253">
        <v>371</v>
      </c>
      <c r="D590" s="253">
        <v>360</v>
      </c>
      <c r="E590" s="253">
        <v>731</v>
      </c>
      <c r="F590" s="253"/>
      <c r="G590" s="253">
        <v>473</v>
      </c>
      <c r="H590" s="253">
        <v>405</v>
      </c>
      <c r="I590" s="253">
        <v>878</v>
      </c>
      <c r="J590" s="253"/>
      <c r="K590" s="253">
        <v>503</v>
      </c>
      <c r="L590" s="253">
        <v>486</v>
      </c>
      <c r="M590" s="253">
        <v>989</v>
      </c>
      <c r="N590" s="253"/>
      <c r="O590" s="253">
        <v>419</v>
      </c>
      <c r="P590" s="253">
        <v>480</v>
      </c>
      <c r="Q590" s="253">
        <v>899</v>
      </c>
      <c r="R590" s="253"/>
      <c r="S590" s="253">
        <v>462</v>
      </c>
      <c r="T590" s="253">
        <v>453</v>
      </c>
      <c r="U590" s="253">
        <v>915</v>
      </c>
      <c r="V590" s="253"/>
      <c r="W590" s="253">
        <v>417</v>
      </c>
      <c r="X590" s="253">
        <v>452</v>
      </c>
      <c r="Y590" s="253">
        <v>869</v>
      </c>
      <c r="Z590" s="253"/>
      <c r="AA590" s="253">
        <v>458</v>
      </c>
      <c r="AB590" s="253">
        <v>475</v>
      </c>
      <c r="AC590" s="253">
        <v>933</v>
      </c>
    </row>
    <row r="591" spans="1:29" x14ac:dyDescent="0.25">
      <c r="A591" s="254" t="s">
        <v>2414</v>
      </c>
      <c r="B591" s="252" t="s">
        <v>5984</v>
      </c>
      <c r="C591" s="253">
        <v>389</v>
      </c>
      <c r="D591" s="253">
        <v>372</v>
      </c>
      <c r="E591" s="253">
        <v>761</v>
      </c>
      <c r="F591" s="253"/>
      <c r="G591" s="253">
        <v>324</v>
      </c>
      <c r="H591" s="253">
        <v>332</v>
      </c>
      <c r="I591" s="253">
        <v>656</v>
      </c>
      <c r="J591" s="253"/>
      <c r="K591" s="253">
        <v>440</v>
      </c>
      <c r="L591" s="253">
        <v>388</v>
      </c>
      <c r="M591" s="253">
        <v>828</v>
      </c>
      <c r="N591" s="253"/>
      <c r="O591" s="253">
        <v>469</v>
      </c>
      <c r="P591" s="253">
        <v>466</v>
      </c>
      <c r="Q591" s="253">
        <v>935</v>
      </c>
      <c r="R591" s="253"/>
      <c r="S591" s="253">
        <v>390</v>
      </c>
      <c r="T591" s="253">
        <v>461</v>
      </c>
      <c r="U591" s="253">
        <v>851</v>
      </c>
      <c r="V591" s="253"/>
      <c r="W591" s="253">
        <v>430</v>
      </c>
      <c r="X591" s="253">
        <v>435</v>
      </c>
      <c r="Y591" s="253">
        <v>865</v>
      </c>
      <c r="Z591" s="253"/>
      <c r="AA591" s="253">
        <v>416</v>
      </c>
      <c r="AB591" s="253">
        <v>450</v>
      </c>
      <c r="AC591" s="253">
        <v>866</v>
      </c>
    </row>
    <row r="592" spans="1:29" x14ac:dyDescent="0.25">
      <c r="A592" s="254" t="s">
        <v>2414</v>
      </c>
      <c r="B592" s="252" t="s">
        <v>5985</v>
      </c>
      <c r="C592" s="253">
        <v>415</v>
      </c>
      <c r="D592" s="253">
        <v>413</v>
      </c>
      <c r="E592" s="253">
        <v>828</v>
      </c>
      <c r="F592" s="253"/>
      <c r="G592" s="253">
        <v>377</v>
      </c>
      <c r="H592" s="253">
        <v>363</v>
      </c>
      <c r="I592" s="253">
        <v>740</v>
      </c>
      <c r="J592" s="253"/>
      <c r="K592" s="253">
        <v>318</v>
      </c>
      <c r="L592" s="253">
        <v>332</v>
      </c>
      <c r="M592" s="253">
        <v>650</v>
      </c>
      <c r="N592" s="253"/>
      <c r="O592" s="253">
        <v>432</v>
      </c>
      <c r="P592" s="253">
        <v>388</v>
      </c>
      <c r="Q592" s="253">
        <v>820</v>
      </c>
      <c r="R592" s="253"/>
      <c r="S592" s="253">
        <v>460</v>
      </c>
      <c r="T592" s="253">
        <v>466</v>
      </c>
      <c r="U592" s="253">
        <v>926</v>
      </c>
      <c r="V592" s="253"/>
      <c r="W592" s="253">
        <v>383</v>
      </c>
      <c r="X592" s="253">
        <v>460</v>
      </c>
      <c r="Y592" s="253">
        <v>843</v>
      </c>
      <c r="Z592" s="253"/>
      <c r="AA592" s="253">
        <v>429</v>
      </c>
      <c r="AB592" s="253">
        <v>434</v>
      </c>
      <c r="AC592" s="253">
        <v>863</v>
      </c>
    </row>
    <row r="593" spans="1:29" x14ac:dyDescent="0.25">
      <c r="A593" s="254" t="s">
        <v>2414</v>
      </c>
      <c r="B593" s="252" t="s">
        <v>5986</v>
      </c>
      <c r="C593" s="253">
        <v>507</v>
      </c>
      <c r="D593" s="253">
        <v>476</v>
      </c>
      <c r="E593" s="253">
        <v>983</v>
      </c>
      <c r="F593" s="253"/>
      <c r="G593" s="253">
        <v>416</v>
      </c>
      <c r="H593" s="253">
        <v>419</v>
      </c>
      <c r="I593" s="253">
        <v>835</v>
      </c>
      <c r="J593" s="253"/>
      <c r="K593" s="253">
        <v>379</v>
      </c>
      <c r="L593" s="253">
        <v>371</v>
      </c>
      <c r="M593" s="253">
        <v>750</v>
      </c>
      <c r="N593" s="253"/>
      <c r="O593" s="253">
        <v>319</v>
      </c>
      <c r="P593" s="253">
        <v>340</v>
      </c>
      <c r="Q593" s="253">
        <v>659</v>
      </c>
      <c r="R593" s="253"/>
      <c r="S593" s="253">
        <v>434</v>
      </c>
      <c r="T593" s="253">
        <v>397</v>
      </c>
      <c r="U593" s="253">
        <v>831</v>
      </c>
      <c r="V593" s="253"/>
      <c r="W593" s="253">
        <v>462</v>
      </c>
      <c r="X593" s="253">
        <v>477</v>
      </c>
      <c r="Y593" s="253">
        <v>939</v>
      </c>
      <c r="Z593" s="253"/>
      <c r="AA593" s="253">
        <v>384</v>
      </c>
      <c r="AB593" s="253">
        <v>460</v>
      </c>
      <c r="AC593" s="253">
        <v>844</v>
      </c>
    </row>
    <row r="594" spans="1:29" x14ac:dyDescent="0.25">
      <c r="A594" s="254" t="s">
        <v>2414</v>
      </c>
      <c r="B594" s="252" t="s">
        <v>5987</v>
      </c>
      <c r="C594" s="253">
        <v>566</v>
      </c>
      <c r="D594" s="253">
        <v>486</v>
      </c>
      <c r="E594" s="253">
        <v>1052</v>
      </c>
      <c r="F594" s="253"/>
      <c r="G594" s="253">
        <v>493</v>
      </c>
      <c r="H594" s="253">
        <v>474</v>
      </c>
      <c r="I594" s="253">
        <v>967</v>
      </c>
      <c r="J594" s="253"/>
      <c r="K594" s="253">
        <v>407</v>
      </c>
      <c r="L594" s="253">
        <v>417</v>
      </c>
      <c r="M594" s="253">
        <v>824</v>
      </c>
      <c r="N594" s="253"/>
      <c r="O594" s="253">
        <v>370</v>
      </c>
      <c r="P594" s="253">
        <v>370</v>
      </c>
      <c r="Q594" s="253">
        <v>740</v>
      </c>
      <c r="R594" s="253"/>
      <c r="S594" s="253">
        <v>313</v>
      </c>
      <c r="T594" s="253">
        <v>339</v>
      </c>
      <c r="U594" s="253">
        <v>652</v>
      </c>
      <c r="V594" s="253"/>
      <c r="W594" s="253">
        <v>425</v>
      </c>
      <c r="X594" s="253">
        <v>396</v>
      </c>
      <c r="Y594" s="253">
        <v>821</v>
      </c>
      <c r="Z594" s="253"/>
      <c r="AA594" s="253">
        <v>461</v>
      </c>
      <c r="AB594" s="253">
        <v>474</v>
      </c>
      <c r="AC594" s="253">
        <v>935</v>
      </c>
    </row>
    <row r="595" spans="1:29" x14ac:dyDescent="0.25">
      <c r="A595" s="254" t="s">
        <v>2414</v>
      </c>
      <c r="B595" s="252" t="s">
        <v>5988</v>
      </c>
      <c r="C595" s="253">
        <v>568</v>
      </c>
      <c r="D595" s="253">
        <v>544</v>
      </c>
      <c r="E595" s="253">
        <v>1112</v>
      </c>
      <c r="F595" s="253"/>
      <c r="G595" s="253">
        <v>570</v>
      </c>
      <c r="H595" s="253">
        <v>495</v>
      </c>
      <c r="I595" s="253">
        <v>1065</v>
      </c>
      <c r="J595" s="253"/>
      <c r="K595" s="253">
        <v>497</v>
      </c>
      <c r="L595" s="253">
        <v>483</v>
      </c>
      <c r="M595" s="253">
        <v>980</v>
      </c>
      <c r="N595" s="253"/>
      <c r="O595" s="253">
        <v>411</v>
      </c>
      <c r="P595" s="253">
        <v>426</v>
      </c>
      <c r="Q595" s="253">
        <v>837</v>
      </c>
      <c r="R595" s="253"/>
      <c r="S595" s="253">
        <v>374</v>
      </c>
      <c r="T595" s="253">
        <v>378</v>
      </c>
      <c r="U595" s="253">
        <v>752</v>
      </c>
      <c r="V595" s="253"/>
      <c r="W595" s="253">
        <v>316</v>
      </c>
      <c r="X595" s="253">
        <v>347</v>
      </c>
      <c r="Y595" s="253">
        <v>663</v>
      </c>
      <c r="Z595" s="253"/>
      <c r="AA595" s="253">
        <v>421</v>
      </c>
      <c r="AB595" s="253">
        <v>393</v>
      </c>
      <c r="AC595" s="253">
        <v>814</v>
      </c>
    </row>
    <row r="596" spans="1:29" x14ac:dyDescent="0.25">
      <c r="A596" s="254" t="s">
        <v>2414</v>
      </c>
      <c r="B596" s="252" t="s">
        <v>5989</v>
      </c>
      <c r="C596" s="253">
        <v>573</v>
      </c>
      <c r="D596" s="253">
        <v>531</v>
      </c>
      <c r="E596" s="253">
        <v>1104</v>
      </c>
      <c r="F596" s="253"/>
      <c r="G596" s="253">
        <v>526</v>
      </c>
      <c r="H596" s="253">
        <v>514</v>
      </c>
      <c r="I596" s="253">
        <v>1040</v>
      </c>
      <c r="J596" s="253"/>
      <c r="K596" s="253">
        <v>529</v>
      </c>
      <c r="L596" s="253">
        <v>469</v>
      </c>
      <c r="M596" s="253">
        <v>998</v>
      </c>
      <c r="N596" s="253"/>
      <c r="O596" s="253">
        <v>462</v>
      </c>
      <c r="P596" s="253">
        <v>459</v>
      </c>
      <c r="Q596" s="253">
        <v>921</v>
      </c>
      <c r="R596" s="253"/>
      <c r="S596" s="253">
        <v>383</v>
      </c>
      <c r="T596" s="253">
        <v>405</v>
      </c>
      <c r="U596" s="253">
        <v>788</v>
      </c>
      <c r="V596" s="253"/>
      <c r="W596" s="253">
        <v>350</v>
      </c>
      <c r="X596" s="253">
        <v>360</v>
      </c>
      <c r="Y596" s="253">
        <v>710</v>
      </c>
      <c r="Z596" s="253"/>
      <c r="AA596" s="253">
        <v>312</v>
      </c>
      <c r="AB596" s="253">
        <v>345</v>
      </c>
      <c r="AC596" s="253">
        <v>657</v>
      </c>
    </row>
    <row r="597" spans="1:29" x14ac:dyDescent="0.25">
      <c r="A597" s="254" t="s">
        <v>2414</v>
      </c>
      <c r="B597" s="252" t="s">
        <v>5990</v>
      </c>
      <c r="C597" s="253">
        <v>474</v>
      </c>
      <c r="D597" s="253">
        <v>515</v>
      </c>
      <c r="E597" s="253">
        <v>989</v>
      </c>
      <c r="F597" s="253"/>
      <c r="G597" s="253">
        <v>577</v>
      </c>
      <c r="H597" s="253">
        <v>542</v>
      </c>
      <c r="I597" s="253">
        <v>1119</v>
      </c>
      <c r="J597" s="253"/>
      <c r="K597" s="253">
        <v>531</v>
      </c>
      <c r="L597" s="253">
        <v>526</v>
      </c>
      <c r="M597" s="253">
        <v>1057</v>
      </c>
      <c r="N597" s="253"/>
      <c r="O597" s="253">
        <v>535</v>
      </c>
      <c r="P597" s="253">
        <v>481</v>
      </c>
      <c r="Q597" s="253">
        <v>1016</v>
      </c>
      <c r="R597" s="253"/>
      <c r="S597" s="253">
        <v>469</v>
      </c>
      <c r="T597" s="253">
        <v>471</v>
      </c>
      <c r="U597" s="253">
        <v>940</v>
      </c>
      <c r="V597" s="253"/>
      <c r="W597" s="253">
        <v>389</v>
      </c>
      <c r="X597" s="253">
        <v>416</v>
      </c>
      <c r="Y597" s="253">
        <v>805</v>
      </c>
      <c r="Z597" s="253"/>
      <c r="AA597" s="253">
        <v>343</v>
      </c>
      <c r="AB597" s="253">
        <v>356</v>
      </c>
      <c r="AC597" s="253">
        <v>699</v>
      </c>
    </row>
    <row r="598" spans="1:29" x14ac:dyDescent="0.25">
      <c r="A598" s="254" t="s">
        <v>2414</v>
      </c>
      <c r="B598" s="252" t="s">
        <v>5991</v>
      </c>
      <c r="C598" s="253">
        <v>481</v>
      </c>
      <c r="D598" s="253">
        <v>506</v>
      </c>
      <c r="E598" s="253">
        <v>987</v>
      </c>
      <c r="F598" s="253"/>
      <c r="G598" s="253">
        <v>441</v>
      </c>
      <c r="H598" s="253">
        <v>498</v>
      </c>
      <c r="I598" s="253">
        <v>939</v>
      </c>
      <c r="J598" s="253"/>
      <c r="K598" s="253">
        <v>538</v>
      </c>
      <c r="L598" s="253">
        <v>525</v>
      </c>
      <c r="M598" s="253">
        <v>1063</v>
      </c>
      <c r="N598" s="253"/>
      <c r="O598" s="253">
        <v>497</v>
      </c>
      <c r="P598" s="253">
        <v>510</v>
      </c>
      <c r="Q598" s="253">
        <v>1007</v>
      </c>
      <c r="R598" s="253"/>
      <c r="S598" s="253">
        <v>502</v>
      </c>
      <c r="T598" s="253">
        <v>468</v>
      </c>
      <c r="U598" s="253">
        <v>970</v>
      </c>
      <c r="V598" s="253"/>
      <c r="W598" s="253">
        <v>441</v>
      </c>
      <c r="X598" s="253">
        <v>459</v>
      </c>
      <c r="Y598" s="253">
        <v>900</v>
      </c>
      <c r="Z598" s="253"/>
      <c r="AA598" s="253">
        <v>376</v>
      </c>
      <c r="AB598" s="253">
        <v>408</v>
      </c>
      <c r="AC598" s="253">
        <v>784</v>
      </c>
    </row>
    <row r="599" spans="1:29" x14ac:dyDescent="0.25">
      <c r="A599" s="254" t="s">
        <v>2414</v>
      </c>
      <c r="B599" s="252" t="s">
        <v>5992</v>
      </c>
      <c r="C599" s="253">
        <v>433</v>
      </c>
      <c r="D599" s="253">
        <v>428</v>
      </c>
      <c r="E599" s="253">
        <v>861</v>
      </c>
      <c r="F599" s="253"/>
      <c r="G599" s="253">
        <v>453</v>
      </c>
      <c r="H599" s="253">
        <v>489</v>
      </c>
      <c r="I599" s="253">
        <v>942</v>
      </c>
      <c r="J599" s="253"/>
      <c r="K599" s="253">
        <v>418</v>
      </c>
      <c r="L599" s="253">
        <v>484</v>
      </c>
      <c r="M599" s="253">
        <v>902</v>
      </c>
      <c r="N599" s="253"/>
      <c r="O599" s="253">
        <v>512</v>
      </c>
      <c r="P599" s="253">
        <v>513</v>
      </c>
      <c r="Q599" s="253">
        <v>1025</v>
      </c>
      <c r="R599" s="253"/>
      <c r="S599" s="253">
        <v>475</v>
      </c>
      <c r="T599" s="253">
        <v>500</v>
      </c>
      <c r="U599" s="253">
        <v>975</v>
      </c>
      <c r="V599" s="253"/>
      <c r="W599" s="253">
        <v>482</v>
      </c>
      <c r="X599" s="253">
        <v>459</v>
      </c>
      <c r="Y599" s="253">
        <v>941</v>
      </c>
      <c r="Z599" s="253"/>
      <c r="AA599" s="253">
        <v>419</v>
      </c>
      <c r="AB599" s="253">
        <v>444</v>
      </c>
      <c r="AC599" s="253">
        <v>863</v>
      </c>
    </row>
    <row r="600" spans="1:29" x14ac:dyDescent="0.25">
      <c r="A600" s="254" t="s">
        <v>2414</v>
      </c>
      <c r="B600" s="252" t="s">
        <v>5993</v>
      </c>
      <c r="C600" s="253">
        <v>306</v>
      </c>
      <c r="D600" s="253">
        <v>362</v>
      </c>
      <c r="E600" s="253">
        <v>668</v>
      </c>
      <c r="F600" s="253"/>
      <c r="G600" s="253">
        <v>375</v>
      </c>
      <c r="H600" s="253">
        <v>387</v>
      </c>
      <c r="I600" s="253">
        <v>762</v>
      </c>
      <c r="J600" s="253"/>
      <c r="K600" s="253">
        <v>395</v>
      </c>
      <c r="L600" s="253">
        <v>445</v>
      </c>
      <c r="M600" s="253">
        <v>840</v>
      </c>
      <c r="N600" s="253"/>
      <c r="O600" s="253">
        <v>366</v>
      </c>
      <c r="P600" s="253">
        <v>442</v>
      </c>
      <c r="Q600" s="253">
        <v>808</v>
      </c>
      <c r="R600" s="253"/>
      <c r="S600" s="253">
        <v>452</v>
      </c>
      <c r="T600" s="253">
        <v>470</v>
      </c>
      <c r="U600" s="253">
        <v>922</v>
      </c>
      <c r="V600" s="253"/>
      <c r="W600" s="253">
        <v>421</v>
      </c>
      <c r="X600" s="253">
        <v>460</v>
      </c>
      <c r="Y600" s="253">
        <v>881</v>
      </c>
      <c r="Z600" s="253"/>
      <c r="AA600" s="253">
        <v>440</v>
      </c>
      <c r="AB600" s="253">
        <v>434</v>
      </c>
      <c r="AC600" s="253">
        <v>874</v>
      </c>
    </row>
    <row r="601" spans="1:29" x14ac:dyDescent="0.25">
      <c r="A601" s="254" t="s">
        <v>2414</v>
      </c>
      <c r="B601" s="252" t="s">
        <v>5994</v>
      </c>
      <c r="C601" s="253">
        <v>228</v>
      </c>
      <c r="D601" s="253">
        <v>236</v>
      </c>
      <c r="E601" s="253">
        <v>464</v>
      </c>
      <c r="F601" s="253"/>
      <c r="G601" s="253">
        <v>244</v>
      </c>
      <c r="H601" s="253">
        <v>309</v>
      </c>
      <c r="I601" s="253">
        <v>553</v>
      </c>
      <c r="J601" s="253"/>
      <c r="K601" s="253">
        <v>301</v>
      </c>
      <c r="L601" s="253">
        <v>333</v>
      </c>
      <c r="M601" s="253">
        <v>634</v>
      </c>
      <c r="N601" s="253"/>
      <c r="O601" s="253">
        <v>319</v>
      </c>
      <c r="P601" s="253">
        <v>384</v>
      </c>
      <c r="Q601" s="253">
        <v>703</v>
      </c>
      <c r="R601" s="253"/>
      <c r="S601" s="253">
        <v>298</v>
      </c>
      <c r="T601" s="253">
        <v>384</v>
      </c>
      <c r="U601" s="253">
        <v>682</v>
      </c>
      <c r="V601" s="253"/>
      <c r="W601" s="253">
        <v>370</v>
      </c>
      <c r="X601" s="253">
        <v>410</v>
      </c>
      <c r="Y601" s="253">
        <v>780</v>
      </c>
      <c r="Z601" s="253"/>
      <c r="AA601" s="253">
        <v>362</v>
      </c>
      <c r="AB601" s="253">
        <v>419</v>
      </c>
      <c r="AC601" s="253">
        <v>781</v>
      </c>
    </row>
    <row r="602" spans="1:29" x14ac:dyDescent="0.25">
      <c r="A602" s="254" t="s">
        <v>2414</v>
      </c>
      <c r="B602" s="252" t="s">
        <v>5995</v>
      </c>
      <c r="C602" s="253">
        <v>132</v>
      </c>
      <c r="D602" s="253">
        <v>198</v>
      </c>
      <c r="E602" s="253">
        <v>330</v>
      </c>
      <c r="F602" s="253"/>
      <c r="G602" s="253">
        <v>163</v>
      </c>
      <c r="H602" s="253">
        <v>186</v>
      </c>
      <c r="I602" s="253">
        <v>349</v>
      </c>
      <c r="J602" s="253"/>
      <c r="K602" s="253">
        <v>176</v>
      </c>
      <c r="L602" s="253">
        <v>246</v>
      </c>
      <c r="M602" s="253">
        <v>422</v>
      </c>
      <c r="N602" s="253"/>
      <c r="O602" s="253">
        <v>220</v>
      </c>
      <c r="P602" s="253">
        <v>267</v>
      </c>
      <c r="Q602" s="253">
        <v>487</v>
      </c>
      <c r="R602" s="253"/>
      <c r="S602" s="253">
        <v>236</v>
      </c>
      <c r="T602" s="253">
        <v>311</v>
      </c>
      <c r="U602" s="253">
        <v>547</v>
      </c>
      <c r="V602" s="253"/>
      <c r="W602" s="253">
        <v>222</v>
      </c>
      <c r="X602" s="253">
        <v>312</v>
      </c>
      <c r="Y602" s="253">
        <v>534</v>
      </c>
      <c r="Z602" s="253"/>
      <c r="AA602" s="253">
        <v>290</v>
      </c>
      <c r="AB602" s="253">
        <v>351</v>
      </c>
      <c r="AC602" s="253">
        <v>641</v>
      </c>
    </row>
    <row r="603" spans="1:29" x14ac:dyDescent="0.25">
      <c r="A603" s="254" t="s">
        <v>2414</v>
      </c>
      <c r="B603" s="252" t="s">
        <v>5996</v>
      </c>
      <c r="C603" s="253">
        <v>88</v>
      </c>
      <c r="D603" s="253">
        <v>145</v>
      </c>
      <c r="E603" s="253">
        <v>233</v>
      </c>
      <c r="F603" s="253"/>
      <c r="G603" s="253">
        <v>108</v>
      </c>
      <c r="H603" s="253">
        <v>191</v>
      </c>
      <c r="I603" s="253">
        <v>299</v>
      </c>
      <c r="J603" s="253"/>
      <c r="K603" s="253">
        <v>136</v>
      </c>
      <c r="L603" s="253">
        <v>212</v>
      </c>
      <c r="M603" s="253">
        <v>348</v>
      </c>
      <c r="N603" s="253"/>
      <c r="O603" s="253">
        <v>158</v>
      </c>
      <c r="P603" s="253">
        <v>261</v>
      </c>
      <c r="Q603" s="253">
        <v>419</v>
      </c>
      <c r="R603" s="253"/>
      <c r="S603" s="253">
        <v>195</v>
      </c>
      <c r="T603" s="253">
        <v>305</v>
      </c>
      <c r="U603" s="253">
        <v>500</v>
      </c>
      <c r="V603" s="253"/>
      <c r="W603" s="253">
        <v>224</v>
      </c>
      <c r="X603" s="253">
        <v>360</v>
      </c>
      <c r="Y603" s="253">
        <v>584</v>
      </c>
      <c r="Z603" s="253"/>
      <c r="AA603" s="253">
        <v>246</v>
      </c>
      <c r="AB603" s="253">
        <v>412</v>
      </c>
      <c r="AC603" s="253">
        <v>658</v>
      </c>
    </row>
    <row r="604" spans="1:29" x14ac:dyDescent="0.25">
      <c r="A604" s="254" t="s">
        <v>2414</v>
      </c>
      <c r="B604" t="s">
        <v>5978</v>
      </c>
      <c r="C604" s="253">
        <v>7481</v>
      </c>
      <c r="D604" s="253">
        <v>7382</v>
      </c>
      <c r="E604" s="253">
        <v>14863</v>
      </c>
      <c r="F604" s="253"/>
      <c r="G604" s="253">
        <v>7423</v>
      </c>
      <c r="H604" s="253">
        <v>7454</v>
      </c>
      <c r="I604" s="253">
        <v>14877</v>
      </c>
      <c r="J604" s="253"/>
      <c r="K604" s="253">
        <v>7380</v>
      </c>
      <c r="L604" s="253">
        <v>7554</v>
      </c>
      <c r="M604" s="253">
        <v>14934</v>
      </c>
      <c r="N604" s="253"/>
      <c r="O604" s="253">
        <v>7363</v>
      </c>
      <c r="P604" s="253">
        <v>7658</v>
      </c>
      <c r="Q604" s="253">
        <v>15021</v>
      </c>
      <c r="R604" s="253"/>
      <c r="S604" s="253">
        <v>7366</v>
      </c>
      <c r="T604" s="253">
        <v>7772</v>
      </c>
      <c r="U604" s="253">
        <v>15138</v>
      </c>
      <c r="V604" s="253"/>
      <c r="W604" s="253">
        <v>7356</v>
      </c>
      <c r="X604" s="253">
        <v>7870</v>
      </c>
      <c r="Y604" s="253">
        <v>15226</v>
      </c>
      <c r="Z604" s="253"/>
      <c r="AA604" s="253">
        <v>7451</v>
      </c>
      <c r="AB604" s="253">
        <v>7956</v>
      </c>
      <c r="AC604" s="253">
        <v>15407</v>
      </c>
    </row>
    <row r="605" spans="1:29" x14ac:dyDescent="0.25">
      <c r="A605" s="254"/>
      <c r="C605" s="253"/>
      <c r="D605" s="253"/>
      <c r="E605" s="253"/>
      <c r="F605" s="253"/>
      <c r="G605" s="253"/>
      <c r="H605" s="253"/>
      <c r="I605" s="253"/>
      <c r="J605" s="253"/>
      <c r="K605" s="253"/>
      <c r="L605" s="253"/>
      <c r="M605" s="253"/>
      <c r="N605" s="253"/>
      <c r="O605" s="253"/>
      <c r="P605" s="253"/>
      <c r="Q605" s="253"/>
      <c r="R605" s="253"/>
      <c r="S605" s="253"/>
      <c r="T605" s="253"/>
      <c r="U605" s="253"/>
      <c r="V605" s="253"/>
      <c r="W605" s="253"/>
      <c r="X605" s="253"/>
      <c r="Y605" s="253"/>
      <c r="Z605" s="253"/>
      <c r="AA605" s="253"/>
      <c r="AB605" s="253"/>
      <c r="AC605" s="253"/>
    </row>
    <row r="606" spans="1:29" x14ac:dyDescent="0.25">
      <c r="A606" s="254" t="s">
        <v>2438</v>
      </c>
      <c r="B606" s="252" t="s">
        <v>5979</v>
      </c>
      <c r="C606" s="253">
        <v>1028</v>
      </c>
      <c r="D606" s="253">
        <v>914</v>
      </c>
      <c r="E606" s="253">
        <v>1942</v>
      </c>
      <c r="F606" s="253"/>
      <c r="G606" s="253">
        <v>992</v>
      </c>
      <c r="H606" s="253">
        <v>895</v>
      </c>
      <c r="I606" s="253">
        <v>1887</v>
      </c>
      <c r="J606" s="253"/>
      <c r="K606" s="253">
        <v>1011</v>
      </c>
      <c r="L606" s="253">
        <v>913</v>
      </c>
      <c r="M606" s="253">
        <v>1924</v>
      </c>
      <c r="N606" s="253"/>
      <c r="O606" s="253">
        <v>991</v>
      </c>
      <c r="P606" s="253">
        <v>897</v>
      </c>
      <c r="Q606" s="253">
        <v>1888</v>
      </c>
      <c r="R606" s="253"/>
      <c r="S606" s="253">
        <v>938</v>
      </c>
      <c r="T606" s="253">
        <v>850</v>
      </c>
      <c r="U606" s="253">
        <v>1788</v>
      </c>
      <c r="V606" s="253"/>
      <c r="W606" s="253">
        <v>871</v>
      </c>
      <c r="X606" s="253">
        <v>791</v>
      </c>
      <c r="Y606" s="253">
        <v>1662</v>
      </c>
      <c r="Z606" s="253"/>
      <c r="AA606" s="253">
        <v>820</v>
      </c>
      <c r="AB606" s="253">
        <v>745</v>
      </c>
      <c r="AC606" s="253">
        <v>1565</v>
      </c>
    </row>
    <row r="607" spans="1:29" x14ac:dyDescent="0.25">
      <c r="A607" s="254" t="s">
        <v>2438</v>
      </c>
      <c r="B607" s="252" t="s">
        <v>5980</v>
      </c>
      <c r="C607" s="253">
        <v>1058</v>
      </c>
      <c r="D607" s="253">
        <v>1038</v>
      </c>
      <c r="E607" s="253">
        <v>2096</v>
      </c>
      <c r="F607" s="253"/>
      <c r="G607" s="253">
        <v>1049</v>
      </c>
      <c r="H607" s="253">
        <v>892</v>
      </c>
      <c r="I607" s="253">
        <v>1941</v>
      </c>
      <c r="J607" s="253"/>
      <c r="K607" s="253">
        <v>1012</v>
      </c>
      <c r="L607" s="253">
        <v>875</v>
      </c>
      <c r="M607" s="253">
        <v>1887</v>
      </c>
      <c r="N607" s="253"/>
      <c r="O607" s="253">
        <v>1031</v>
      </c>
      <c r="P607" s="253">
        <v>891</v>
      </c>
      <c r="Q607" s="253">
        <v>1922</v>
      </c>
      <c r="R607" s="253"/>
      <c r="S607" s="253">
        <v>1010</v>
      </c>
      <c r="T607" s="253">
        <v>874</v>
      </c>
      <c r="U607" s="253">
        <v>1884</v>
      </c>
      <c r="V607" s="253"/>
      <c r="W607" s="253">
        <v>955</v>
      </c>
      <c r="X607" s="253">
        <v>828</v>
      </c>
      <c r="Y607" s="253">
        <v>1783</v>
      </c>
      <c r="Z607" s="253"/>
      <c r="AA607" s="253">
        <v>885</v>
      </c>
      <c r="AB607" s="253">
        <v>768</v>
      </c>
      <c r="AC607" s="253">
        <v>1653</v>
      </c>
    </row>
    <row r="608" spans="1:29" x14ac:dyDescent="0.25">
      <c r="A608" s="254" t="s">
        <v>2438</v>
      </c>
      <c r="B608" s="252" t="s">
        <v>5981</v>
      </c>
      <c r="C608" s="253">
        <v>1166</v>
      </c>
      <c r="D608" s="253">
        <v>1015</v>
      </c>
      <c r="E608" s="253">
        <v>2181</v>
      </c>
      <c r="F608" s="253"/>
      <c r="G608" s="253">
        <v>1077</v>
      </c>
      <c r="H608" s="253">
        <v>1012</v>
      </c>
      <c r="I608" s="253">
        <v>2089</v>
      </c>
      <c r="J608" s="253"/>
      <c r="K608" s="253">
        <v>1066</v>
      </c>
      <c r="L608" s="253">
        <v>869</v>
      </c>
      <c r="M608" s="253">
        <v>1935</v>
      </c>
      <c r="N608" s="253"/>
      <c r="O608" s="253">
        <v>1029</v>
      </c>
      <c r="P608" s="253">
        <v>851</v>
      </c>
      <c r="Q608" s="253">
        <v>1880</v>
      </c>
      <c r="R608" s="253"/>
      <c r="S608" s="253">
        <v>1047</v>
      </c>
      <c r="T608" s="253">
        <v>867</v>
      </c>
      <c r="U608" s="253">
        <v>1914</v>
      </c>
      <c r="V608" s="253"/>
      <c r="W608" s="253">
        <v>1025</v>
      </c>
      <c r="X608" s="253">
        <v>849</v>
      </c>
      <c r="Y608" s="253">
        <v>1874</v>
      </c>
      <c r="Z608" s="253"/>
      <c r="AA608" s="253">
        <v>967</v>
      </c>
      <c r="AB608" s="253">
        <v>803</v>
      </c>
      <c r="AC608" s="253">
        <v>1770</v>
      </c>
    </row>
    <row r="609" spans="1:29" x14ac:dyDescent="0.25">
      <c r="A609" s="254" t="s">
        <v>2438</v>
      </c>
      <c r="B609" s="252" t="s">
        <v>5982</v>
      </c>
      <c r="C609" s="253">
        <v>1334</v>
      </c>
      <c r="D609" s="253">
        <v>1371</v>
      </c>
      <c r="E609" s="253">
        <v>2705</v>
      </c>
      <c r="F609" s="253"/>
      <c r="G609" s="253">
        <v>1449</v>
      </c>
      <c r="H609" s="253">
        <v>1304</v>
      </c>
      <c r="I609" s="253">
        <v>2753</v>
      </c>
      <c r="J609" s="253"/>
      <c r="K609" s="253">
        <v>1356</v>
      </c>
      <c r="L609" s="253">
        <v>1300</v>
      </c>
      <c r="M609" s="253">
        <v>2656</v>
      </c>
      <c r="N609" s="253"/>
      <c r="O609" s="253">
        <v>1343</v>
      </c>
      <c r="P609" s="253">
        <v>1157</v>
      </c>
      <c r="Q609" s="253">
        <v>2500</v>
      </c>
      <c r="R609" s="253"/>
      <c r="S609" s="253">
        <v>1305</v>
      </c>
      <c r="T609" s="253">
        <v>1140</v>
      </c>
      <c r="U609" s="253">
        <v>2445</v>
      </c>
      <c r="V609" s="253"/>
      <c r="W609" s="253">
        <v>1323</v>
      </c>
      <c r="X609" s="253">
        <v>1154</v>
      </c>
      <c r="Y609" s="253">
        <v>2477</v>
      </c>
      <c r="Z609" s="253"/>
      <c r="AA609" s="253">
        <v>1299</v>
      </c>
      <c r="AB609" s="253">
        <v>1136</v>
      </c>
      <c r="AC609" s="253">
        <v>2435</v>
      </c>
    </row>
    <row r="610" spans="1:29" x14ac:dyDescent="0.25">
      <c r="A610" s="254" t="s">
        <v>2438</v>
      </c>
      <c r="B610" s="252" t="s">
        <v>5983</v>
      </c>
      <c r="C610" s="253">
        <v>1364</v>
      </c>
      <c r="D610" s="253">
        <v>1215</v>
      </c>
      <c r="E610" s="253">
        <v>2579</v>
      </c>
      <c r="F610" s="253"/>
      <c r="G610" s="253">
        <v>1684</v>
      </c>
      <c r="H610" s="253">
        <v>1360</v>
      </c>
      <c r="I610" s="253">
        <v>3044</v>
      </c>
      <c r="J610" s="253"/>
      <c r="K610" s="253">
        <v>1717</v>
      </c>
      <c r="L610" s="253">
        <v>1240</v>
      </c>
      <c r="M610" s="253">
        <v>2957</v>
      </c>
      <c r="N610" s="253"/>
      <c r="O610" s="253">
        <v>1624</v>
      </c>
      <c r="P610" s="253">
        <v>1232</v>
      </c>
      <c r="Q610" s="253">
        <v>2856</v>
      </c>
      <c r="R610" s="253"/>
      <c r="S610" s="253">
        <v>1609</v>
      </c>
      <c r="T610" s="253">
        <v>1094</v>
      </c>
      <c r="U610" s="253">
        <v>2703</v>
      </c>
      <c r="V610" s="253"/>
      <c r="W610" s="253">
        <v>1570</v>
      </c>
      <c r="X610" s="253">
        <v>1075</v>
      </c>
      <c r="Y610" s="253">
        <v>2645</v>
      </c>
      <c r="Z610" s="253"/>
      <c r="AA610" s="253">
        <v>1587</v>
      </c>
      <c r="AB610" s="253">
        <v>1086</v>
      </c>
      <c r="AC610" s="253">
        <v>2673</v>
      </c>
    </row>
    <row r="611" spans="1:29" x14ac:dyDescent="0.25">
      <c r="A611" s="254" t="s">
        <v>2438</v>
      </c>
      <c r="B611" s="252" t="s">
        <v>5984</v>
      </c>
      <c r="C611" s="253">
        <v>1278</v>
      </c>
      <c r="D611" s="253">
        <v>985</v>
      </c>
      <c r="E611" s="253">
        <v>2263</v>
      </c>
      <c r="F611" s="253"/>
      <c r="G611" s="253">
        <v>1362</v>
      </c>
      <c r="H611" s="253">
        <v>989</v>
      </c>
      <c r="I611" s="253">
        <v>2351</v>
      </c>
      <c r="J611" s="253"/>
      <c r="K611" s="253">
        <v>1548</v>
      </c>
      <c r="L611" s="253">
        <v>1078</v>
      </c>
      <c r="M611" s="253">
        <v>2626</v>
      </c>
      <c r="N611" s="253"/>
      <c r="O611" s="253">
        <v>1580</v>
      </c>
      <c r="P611" s="253">
        <v>959</v>
      </c>
      <c r="Q611" s="253">
        <v>2539</v>
      </c>
      <c r="R611" s="253"/>
      <c r="S611" s="253">
        <v>1477</v>
      </c>
      <c r="T611" s="253">
        <v>951</v>
      </c>
      <c r="U611" s="253">
        <v>2428</v>
      </c>
      <c r="V611" s="253"/>
      <c r="W611" s="253">
        <v>1457</v>
      </c>
      <c r="X611" s="253">
        <v>815</v>
      </c>
      <c r="Y611" s="253">
        <v>2272</v>
      </c>
      <c r="Z611" s="253"/>
      <c r="AA611" s="253">
        <v>1412</v>
      </c>
      <c r="AB611" s="253">
        <v>796</v>
      </c>
      <c r="AC611" s="253">
        <v>2208</v>
      </c>
    </row>
    <row r="612" spans="1:29" x14ac:dyDescent="0.25">
      <c r="A612" s="254" t="s">
        <v>2438</v>
      </c>
      <c r="B612" s="252" t="s">
        <v>5985</v>
      </c>
      <c r="C612" s="253">
        <v>1347</v>
      </c>
      <c r="D612" s="253">
        <v>1010</v>
      </c>
      <c r="E612" s="253">
        <v>2357</v>
      </c>
      <c r="F612" s="253"/>
      <c r="G612" s="253">
        <v>1326</v>
      </c>
      <c r="H612" s="253">
        <v>1048</v>
      </c>
      <c r="I612" s="253">
        <v>2374</v>
      </c>
      <c r="J612" s="253"/>
      <c r="K612" s="253">
        <v>1448</v>
      </c>
      <c r="L612" s="253">
        <v>1051</v>
      </c>
      <c r="M612" s="253">
        <v>2499</v>
      </c>
      <c r="N612" s="253"/>
      <c r="O612" s="253">
        <v>1653</v>
      </c>
      <c r="P612" s="253">
        <v>1142</v>
      </c>
      <c r="Q612" s="253">
        <v>2795</v>
      </c>
      <c r="R612" s="253"/>
      <c r="S612" s="253">
        <v>1683</v>
      </c>
      <c r="T612" s="253">
        <v>1012</v>
      </c>
      <c r="U612" s="253">
        <v>2695</v>
      </c>
      <c r="V612" s="253"/>
      <c r="W612" s="253">
        <v>1559</v>
      </c>
      <c r="X612" s="253">
        <v>1002</v>
      </c>
      <c r="Y612" s="253">
        <v>2561</v>
      </c>
      <c r="Z612" s="253"/>
      <c r="AA612" s="253">
        <v>1529</v>
      </c>
      <c r="AB612" s="253">
        <v>855</v>
      </c>
      <c r="AC612" s="253">
        <v>2384</v>
      </c>
    </row>
    <row r="613" spans="1:29" x14ac:dyDescent="0.25">
      <c r="A613" s="254" t="s">
        <v>2438</v>
      </c>
      <c r="B613" s="252" t="s">
        <v>5986</v>
      </c>
      <c r="C613" s="253">
        <v>1385</v>
      </c>
      <c r="D613" s="253">
        <v>1187</v>
      </c>
      <c r="E613" s="253">
        <v>2572</v>
      </c>
      <c r="F613" s="253"/>
      <c r="G613" s="253">
        <v>1320</v>
      </c>
      <c r="H613" s="253">
        <v>1045</v>
      </c>
      <c r="I613" s="253">
        <v>2365</v>
      </c>
      <c r="J613" s="253"/>
      <c r="K613" s="253">
        <v>1356</v>
      </c>
      <c r="L613" s="253">
        <v>1084</v>
      </c>
      <c r="M613" s="253">
        <v>2440</v>
      </c>
      <c r="N613" s="253"/>
      <c r="O613" s="253">
        <v>1487</v>
      </c>
      <c r="P613" s="253">
        <v>1085</v>
      </c>
      <c r="Q613" s="253">
        <v>2572</v>
      </c>
      <c r="R613" s="253"/>
      <c r="S613" s="253">
        <v>1704</v>
      </c>
      <c r="T613" s="253">
        <v>1177</v>
      </c>
      <c r="U613" s="253">
        <v>2881</v>
      </c>
      <c r="V613" s="253"/>
      <c r="W613" s="253">
        <v>1729</v>
      </c>
      <c r="X613" s="253">
        <v>1041</v>
      </c>
      <c r="Y613" s="253">
        <v>2770</v>
      </c>
      <c r="Z613" s="253"/>
      <c r="AA613" s="253">
        <v>1587</v>
      </c>
      <c r="AB613" s="253">
        <v>1027</v>
      </c>
      <c r="AC613" s="253">
        <v>2614</v>
      </c>
    </row>
    <row r="614" spans="1:29" x14ac:dyDescent="0.25">
      <c r="A614" s="254" t="s">
        <v>2438</v>
      </c>
      <c r="B614" s="252" t="s">
        <v>5987</v>
      </c>
      <c r="C614" s="253">
        <v>1459</v>
      </c>
      <c r="D614" s="253">
        <v>1191</v>
      </c>
      <c r="E614" s="253">
        <v>2650</v>
      </c>
      <c r="F614" s="253"/>
      <c r="G614" s="253">
        <v>1371</v>
      </c>
      <c r="H614" s="253">
        <v>1190</v>
      </c>
      <c r="I614" s="253">
        <v>2561</v>
      </c>
      <c r="J614" s="253"/>
      <c r="K614" s="253">
        <v>1336</v>
      </c>
      <c r="L614" s="253">
        <v>1049</v>
      </c>
      <c r="M614" s="253">
        <v>2385</v>
      </c>
      <c r="N614" s="253"/>
      <c r="O614" s="253">
        <v>1372</v>
      </c>
      <c r="P614" s="253">
        <v>1088</v>
      </c>
      <c r="Q614" s="253">
        <v>2460</v>
      </c>
      <c r="R614" s="253"/>
      <c r="S614" s="253">
        <v>1507</v>
      </c>
      <c r="T614" s="253">
        <v>1090</v>
      </c>
      <c r="U614" s="253">
        <v>2597</v>
      </c>
      <c r="V614" s="253"/>
      <c r="W614" s="253">
        <v>1728</v>
      </c>
      <c r="X614" s="253">
        <v>1180</v>
      </c>
      <c r="Y614" s="253">
        <v>2908</v>
      </c>
      <c r="Z614" s="253"/>
      <c r="AA614" s="253">
        <v>1750</v>
      </c>
      <c r="AB614" s="253">
        <v>1043</v>
      </c>
      <c r="AC614" s="253">
        <v>2793</v>
      </c>
    </row>
    <row r="615" spans="1:29" x14ac:dyDescent="0.25">
      <c r="A615" s="254" t="s">
        <v>2438</v>
      </c>
      <c r="B615" s="252" t="s">
        <v>5988</v>
      </c>
      <c r="C615" s="253">
        <v>1521</v>
      </c>
      <c r="D615" s="253">
        <v>1295</v>
      </c>
      <c r="E615" s="253">
        <v>2816</v>
      </c>
      <c r="F615" s="253"/>
      <c r="G615" s="253">
        <v>1420</v>
      </c>
      <c r="H615" s="253">
        <v>1156</v>
      </c>
      <c r="I615" s="253">
        <v>2576</v>
      </c>
      <c r="J615" s="253"/>
      <c r="K615" s="253">
        <v>1350</v>
      </c>
      <c r="L615" s="253">
        <v>1155</v>
      </c>
      <c r="M615" s="253">
        <v>2505</v>
      </c>
      <c r="N615" s="253"/>
      <c r="O615" s="253">
        <v>1316</v>
      </c>
      <c r="P615" s="253">
        <v>1018</v>
      </c>
      <c r="Q615" s="253">
        <v>2334</v>
      </c>
      <c r="R615" s="253"/>
      <c r="S615" s="253">
        <v>1353</v>
      </c>
      <c r="T615" s="253">
        <v>1056</v>
      </c>
      <c r="U615" s="253">
        <v>2409</v>
      </c>
      <c r="V615" s="253"/>
      <c r="W615" s="253">
        <v>1488</v>
      </c>
      <c r="X615" s="253">
        <v>1057</v>
      </c>
      <c r="Y615" s="253">
        <v>2545</v>
      </c>
      <c r="Z615" s="253"/>
      <c r="AA615" s="253">
        <v>1710</v>
      </c>
      <c r="AB615" s="253">
        <v>1142</v>
      </c>
      <c r="AC615" s="253">
        <v>2852</v>
      </c>
    </row>
    <row r="616" spans="1:29" x14ac:dyDescent="0.25">
      <c r="A616" s="254" t="s">
        <v>2438</v>
      </c>
      <c r="B616" s="252" t="s">
        <v>5989</v>
      </c>
      <c r="C616" s="253">
        <v>1566</v>
      </c>
      <c r="D616" s="253">
        <v>1485</v>
      </c>
      <c r="E616" s="253">
        <v>3051</v>
      </c>
      <c r="F616" s="253"/>
      <c r="G616" s="253">
        <v>1462</v>
      </c>
      <c r="H616" s="253">
        <v>1302</v>
      </c>
      <c r="I616" s="253">
        <v>2764</v>
      </c>
      <c r="J616" s="253"/>
      <c r="K616" s="253">
        <v>1382</v>
      </c>
      <c r="L616" s="253">
        <v>1162</v>
      </c>
      <c r="M616" s="253">
        <v>2544</v>
      </c>
      <c r="N616" s="253"/>
      <c r="O616" s="253">
        <v>1312</v>
      </c>
      <c r="P616" s="253">
        <v>1163</v>
      </c>
      <c r="Q616" s="253">
        <v>2475</v>
      </c>
      <c r="R616" s="253"/>
      <c r="S616" s="253">
        <v>1277</v>
      </c>
      <c r="T616" s="253">
        <v>1025</v>
      </c>
      <c r="U616" s="253">
        <v>2302</v>
      </c>
      <c r="V616" s="253"/>
      <c r="W616" s="253">
        <v>1314</v>
      </c>
      <c r="X616" s="253">
        <v>1063</v>
      </c>
      <c r="Y616" s="253">
        <v>2377</v>
      </c>
      <c r="Z616" s="253"/>
      <c r="AA616" s="253">
        <v>1451</v>
      </c>
      <c r="AB616" s="253">
        <v>1063</v>
      </c>
      <c r="AC616" s="253">
        <v>2514</v>
      </c>
    </row>
    <row r="617" spans="1:29" x14ac:dyDescent="0.25">
      <c r="A617" s="254" t="s">
        <v>2438</v>
      </c>
      <c r="B617" s="252" t="s">
        <v>5990</v>
      </c>
      <c r="C617" s="253">
        <v>1546</v>
      </c>
      <c r="D617" s="253">
        <v>1414</v>
      </c>
      <c r="E617" s="253">
        <v>2960</v>
      </c>
      <c r="F617" s="253"/>
      <c r="G617" s="253">
        <v>1492</v>
      </c>
      <c r="H617" s="253">
        <v>1471</v>
      </c>
      <c r="I617" s="253">
        <v>2963</v>
      </c>
      <c r="J617" s="253"/>
      <c r="K617" s="253">
        <v>1404</v>
      </c>
      <c r="L617" s="253">
        <v>1291</v>
      </c>
      <c r="M617" s="253">
        <v>2695</v>
      </c>
      <c r="N617" s="253"/>
      <c r="O617" s="253">
        <v>1326</v>
      </c>
      <c r="P617" s="253">
        <v>1154</v>
      </c>
      <c r="Q617" s="253">
        <v>2480</v>
      </c>
      <c r="R617" s="253"/>
      <c r="S617" s="253">
        <v>1257</v>
      </c>
      <c r="T617" s="253">
        <v>1156</v>
      </c>
      <c r="U617" s="253">
        <v>2413</v>
      </c>
      <c r="V617" s="253"/>
      <c r="W617" s="253">
        <v>1223</v>
      </c>
      <c r="X617" s="253">
        <v>1020</v>
      </c>
      <c r="Y617" s="253">
        <v>2243</v>
      </c>
      <c r="Z617" s="253"/>
      <c r="AA617" s="253">
        <v>1260</v>
      </c>
      <c r="AB617" s="253">
        <v>1058</v>
      </c>
      <c r="AC617" s="253">
        <v>2318</v>
      </c>
    </row>
    <row r="618" spans="1:29" x14ac:dyDescent="0.25">
      <c r="A618" s="254" t="s">
        <v>2438</v>
      </c>
      <c r="B618" s="252" t="s">
        <v>5991</v>
      </c>
      <c r="C618" s="253">
        <v>1270</v>
      </c>
      <c r="D618" s="253">
        <v>1258</v>
      </c>
      <c r="E618" s="253">
        <v>2528</v>
      </c>
      <c r="F618" s="253"/>
      <c r="G618" s="253">
        <v>1472</v>
      </c>
      <c r="H618" s="253">
        <v>1399</v>
      </c>
      <c r="I618" s="253">
        <v>2871</v>
      </c>
      <c r="J618" s="253"/>
      <c r="K618" s="253">
        <v>1440</v>
      </c>
      <c r="L618" s="253">
        <v>1458</v>
      </c>
      <c r="M618" s="253">
        <v>2898</v>
      </c>
      <c r="N618" s="253"/>
      <c r="O618" s="253">
        <v>1356</v>
      </c>
      <c r="P618" s="253">
        <v>1282</v>
      </c>
      <c r="Q618" s="253">
        <v>2638</v>
      </c>
      <c r="R618" s="253"/>
      <c r="S618" s="253">
        <v>1282</v>
      </c>
      <c r="T618" s="253">
        <v>1147</v>
      </c>
      <c r="U618" s="253">
        <v>2429</v>
      </c>
      <c r="V618" s="253"/>
      <c r="W618" s="253">
        <v>1214</v>
      </c>
      <c r="X618" s="253">
        <v>1149</v>
      </c>
      <c r="Y618" s="253">
        <v>2363</v>
      </c>
      <c r="Z618" s="253"/>
      <c r="AA618" s="253">
        <v>1181</v>
      </c>
      <c r="AB618" s="253">
        <v>1014</v>
      </c>
      <c r="AC618" s="253">
        <v>2195</v>
      </c>
    </row>
    <row r="619" spans="1:29" x14ac:dyDescent="0.25">
      <c r="A619" s="254" t="s">
        <v>2438</v>
      </c>
      <c r="B619" s="252" t="s">
        <v>5992</v>
      </c>
      <c r="C619" s="253">
        <v>884</v>
      </c>
      <c r="D619" s="253">
        <v>915</v>
      </c>
      <c r="E619" s="253">
        <v>1799</v>
      </c>
      <c r="F619" s="253"/>
      <c r="G619" s="253">
        <v>1152</v>
      </c>
      <c r="H619" s="253">
        <v>1192</v>
      </c>
      <c r="I619" s="253">
        <v>2344</v>
      </c>
      <c r="J619" s="253"/>
      <c r="K619" s="253">
        <v>1354</v>
      </c>
      <c r="L619" s="253">
        <v>1330</v>
      </c>
      <c r="M619" s="253">
        <v>2684</v>
      </c>
      <c r="N619" s="253"/>
      <c r="O619" s="253">
        <v>1330</v>
      </c>
      <c r="P619" s="253">
        <v>1390</v>
      </c>
      <c r="Q619" s="253">
        <v>2720</v>
      </c>
      <c r="R619" s="253"/>
      <c r="S619" s="253">
        <v>1255</v>
      </c>
      <c r="T619" s="253">
        <v>1226</v>
      </c>
      <c r="U619" s="253">
        <v>2481</v>
      </c>
      <c r="V619" s="253"/>
      <c r="W619" s="253">
        <v>1188</v>
      </c>
      <c r="X619" s="253">
        <v>1099</v>
      </c>
      <c r="Y619" s="253">
        <v>2287</v>
      </c>
      <c r="Z619" s="253"/>
      <c r="AA619" s="253">
        <v>1127</v>
      </c>
      <c r="AB619" s="253">
        <v>1103</v>
      </c>
      <c r="AC619" s="253">
        <v>2230</v>
      </c>
    </row>
    <row r="620" spans="1:29" x14ac:dyDescent="0.25">
      <c r="A620" s="254" t="s">
        <v>2438</v>
      </c>
      <c r="B620" s="252" t="s">
        <v>5993</v>
      </c>
      <c r="C620" s="253">
        <v>611</v>
      </c>
      <c r="D620" s="253">
        <v>642</v>
      </c>
      <c r="E620" s="253">
        <v>1253</v>
      </c>
      <c r="F620" s="253"/>
      <c r="G620" s="253">
        <v>787</v>
      </c>
      <c r="H620" s="253">
        <v>848</v>
      </c>
      <c r="I620" s="253">
        <v>1635</v>
      </c>
      <c r="J620" s="253"/>
      <c r="K620" s="253">
        <v>1032</v>
      </c>
      <c r="L620" s="253">
        <v>1110</v>
      </c>
      <c r="M620" s="253">
        <v>2142</v>
      </c>
      <c r="N620" s="253"/>
      <c r="O620" s="253">
        <v>1219</v>
      </c>
      <c r="P620" s="253">
        <v>1244</v>
      </c>
      <c r="Q620" s="253">
        <v>2463</v>
      </c>
      <c r="R620" s="253"/>
      <c r="S620" s="253">
        <v>1204</v>
      </c>
      <c r="T620" s="253">
        <v>1306</v>
      </c>
      <c r="U620" s="253">
        <v>2510</v>
      </c>
      <c r="V620" s="253"/>
      <c r="W620" s="253">
        <v>1141</v>
      </c>
      <c r="X620" s="253">
        <v>1155</v>
      </c>
      <c r="Y620" s="253">
        <v>2296</v>
      </c>
      <c r="Z620" s="253"/>
      <c r="AA620" s="253">
        <v>1085</v>
      </c>
      <c r="AB620" s="253">
        <v>1040</v>
      </c>
      <c r="AC620" s="253">
        <v>2125</v>
      </c>
    </row>
    <row r="621" spans="1:29" x14ac:dyDescent="0.25">
      <c r="A621" s="254" t="s">
        <v>2438</v>
      </c>
      <c r="B621" s="252" t="s">
        <v>5994</v>
      </c>
      <c r="C621" s="253">
        <v>457</v>
      </c>
      <c r="D621" s="253">
        <v>629</v>
      </c>
      <c r="E621" s="253">
        <v>1086</v>
      </c>
      <c r="F621" s="253"/>
      <c r="G621" s="253">
        <v>507</v>
      </c>
      <c r="H621" s="253">
        <v>559</v>
      </c>
      <c r="I621" s="253">
        <v>1066</v>
      </c>
      <c r="J621" s="253"/>
      <c r="K621" s="253">
        <v>658</v>
      </c>
      <c r="L621" s="253">
        <v>743</v>
      </c>
      <c r="M621" s="253">
        <v>1401</v>
      </c>
      <c r="N621" s="253"/>
      <c r="O621" s="253">
        <v>869</v>
      </c>
      <c r="P621" s="253">
        <v>978</v>
      </c>
      <c r="Q621" s="253">
        <v>1847</v>
      </c>
      <c r="R621" s="253"/>
      <c r="S621" s="253">
        <v>1034</v>
      </c>
      <c r="T621" s="253">
        <v>1101</v>
      </c>
      <c r="U621" s="253">
        <v>2135</v>
      </c>
      <c r="V621" s="253"/>
      <c r="W621" s="253">
        <v>1027</v>
      </c>
      <c r="X621" s="253">
        <v>1160</v>
      </c>
      <c r="Y621" s="253">
        <v>2187</v>
      </c>
      <c r="Z621" s="253"/>
      <c r="AA621" s="253">
        <v>979</v>
      </c>
      <c r="AB621" s="253">
        <v>1029</v>
      </c>
      <c r="AC621" s="253">
        <v>2008</v>
      </c>
    </row>
    <row r="622" spans="1:29" x14ac:dyDescent="0.25">
      <c r="A622" s="254" t="s">
        <v>2438</v>
      </c>
      <c r="B622" s="252" t="s">
        <v>5995</v>
      </c>
      <c r="C622" s="253">
        <v>357</v>
      </c>
      <c r="D622" s="253">
        <v>575</v>
      </c>
      <c r="E622" s="253">
        <v>932</v>
      </c>
      <c r="F622" s="253"/>
      <c r="G622" s="253">
        <v>341</v>
      </c>
      <c r="H622" s="253">
        <v>507</v>
      </c>
      <c r="I622" s="253">
        <v>848</v>
      </c>
      <c r="J622" s="253"/>
      <c r="K622" s="253">
        <v>382</v>
      </c>
      <c r="L622" s="253">
        <v>455</v>
      </c>
      <c r="M622" s="253">
        <v>837</v>
      </c>
      <c r="N622" s="253"/>
      <c r="O622" s="253">
        <v>501</v>
      </c>
      <c r="P622" s="253">
        <v>608</v>
      </c>
      <c r="Q622" s="253">
        <v>1109</v>
      </c>
      <c r="R622" s="253"/>
      <c r="S622" s="253">
        <v>668</v>
      </c>
      <c r="T622" s="253">
        <v>806</v>
      </c>
      <c r="U622" s="253">
        <v>1474</v>
      </c>
      <c r="V622" s="253"/>
      <c r="W622" s="253">
        <v>801</v>
      </c>
      <c r="X622" s="253">
        <v>912</v>
      </c>
      <c r="Y622" s="253">
        <v>1713</v>
      </c>
      <c r="Z622" s="253"/>
      <c r="AA622" s="253">
        <v>803</v>
      </c>
      <c r="AB622" s="253">
        <v>967</v>
      </c>
      <c r="AC622" s="253">
        <v>1770</v>
      </c>
    </row>
    <row r="623" spans="1:29" x14ac:dyDescent="0.25">
      <c r="A623" s="254" t="s">
        <v>2438</v>
      </c>
      <c r="B623" s="252" t="s">
        <v>5996</v>
      </c>
      <c r="C623" s="253">
        <v>267</v>
      </c>
      <c r="D623" s="253">
        <v>586</v>
      </c>
      <c r="E623" s="253">
        <v>853</v>
      </c>
      <c r="F623" s="253"/>
      <c r="G623" s="253">
        <v>323</v>
      </c>
      <c r="H623" s="253">
        <v>657</v>
      </c>
      <c r="I623" s="253">
        <v>980</v>
      </c>
      <c r="J623" s="253"/>
      <c r="K623" s="253">
        <v>348</v>
      </c>
      <c r="L623" s="253">
        <v>668</v>
      </c>
      <c r="M623" s="253">
        <v>1016</v>
      </c>
      <c r="N623" s="253"/>
      <c r="O623" s="253">
        <v>388</v>
      </c>
      <c r="P623" s="253">
        <v>651</v>
      </c>
      <c r="Q623" s="253">
        <v>1039</v>
      </c>
      <c r="R623" s="253"/>
      <c r="S623" s="253">
        <v>479</v>
      </c>
      <c r="T623" s="253">
        <v>739</v>
      </c>
      <c r="U623" s="253">
        <v>1218</v>
      </c>
      <c r="V623" s="253"/>
      <c r="W623" s="253">
        <v>626</v>
      </c>
      <c r="X623" s="253">
        <v>916</v>
      </c>
      <c r="Y623" s="253">
        <v>1542</v>
      </c>
      <c r="Z623" s="253"/>
      <c r="AA623" s="253">
        <v>788</v>
      </c>
      <c r="AB623" s="253">
        <v>1095</v>
      </c>
      <c r="AC623" s="253">
        <v>1883</v>
      </c>
    </row>
    <row r="624" spans="1:29" x14ac:dyDescent="0.25">
      <c r="A624" s="254" t="s">
        <v>2438</v>
      </c>
      <c r="B624" t="s">
        <v>5978</v>
      </c>
      <c r="C624" s="253">
        <v>19898</v>
      </c>
      <c r="D624" s="253">
        <v>18725</v>
      </c>
      <c r="E624" s="253">
        <v>38623</v>
      </c>
      <c r="F624" s="253"/>
      <c r="G624" s="253">
        <v>20586</v>
      </c>
      <c r="H624" s="253">
        <v>18826</v>
      </c>
      <c r="I624" s="253">
        <v>39412</v>
      </c>
      <c r="J624" s="253"/>
      <c r="K624" s="253">
        <v>21200</v>
      </c>
      <c r="L624" s="253">
        <v>18831</v>
      </c>
      <c r="M624" s="253">
        <v>40031</v>
      </c>
      <c r="N624" s="253"/>
      <c r="O624" s="253">
        <v>21727</v>
      </c>
      <c r="P624" s="253">
        <v>18790</v>
      </c>
      <c r="Q624" s="253">
        <v>40517</v>
      </c>
      <c r="R624" s="253"/>
      <c r="S624" s="253">
        <v>22089</v>
      </c>
      <c r="T624" s="253">
        <v>18617</v>
      </c>
      <c r="U624" s="253">
        <v>40706</v>
      </c>
      <c r="V624" s="253"/>
      <c r="W624" s="253">
        <v>22239</v>
      </c>
      <c r="X624" s="253">
        <v>18266</v>
      </c>
      <c r="Y624" s="253">
        <v>40505</v>
      </c>
      <c r="Z624" s="253"/>
      <c r="AA624" s="253">
        <v>22220</v>
      </c>
      <c r="AB624" s="253">
        <v>17770</v>
      </c>
      <c r="AC624" s="253">
        <v>39990</v>
      </c>
    </row>
    <row r="625" spans="1:29" x14ac:dyDescent="0.25">
      <c r="A625" s="254"/>
      <c r="C625" s="253"/>
      <c r="D625" s="253"/>
      <c r="E625" s="253"/>
      <c r="F625" s="253"/>
      <c r="G625" s="253"/>
      <c r="H625" s="253"/>
      <c r="I625" s="253"/>
      <c r="J625" s="253"/>
      <c r="K625" s="253"/>
      <c r="L625" s="253"/>
      <c r="M625" s="253"/>
      <c r="N625" s="253"/>
      <c r="O625" s="253"/>
      <c r="P625" s="253"/>
      <c r="Q625" s="253"/>
      <c r="R625" s="253"/>
      <c r="S625" s="253"/>
      <c r="T625" s="253"/>
      <c r="U625" s="253"/>
      <c r="V625" s="253"/>
      <c r="W625" s="253"/>
      <c r="X625" s="253"/>
      <c r="Y625" s="253"/>
      <c r="Z625" s="253"/>
      <c r="AA625" s="253"/>
      <c r="AB625" s="253"/>
      <c r="AC625" s="253"/>
    </row>
    <row r="626" spans="1:29" x14ac:dyDescent="0.25">
      <c r="A626" s="254" t="s">
        <v>2480</v>
      </c>
      <c r="B626" s="252" t="s">
        <v>5979</v>
      </c>
      <c r="C626" s="253">
        <v>1271</v>
      </c>
      <c r="D626" s="253">
        <v>1219</v>
      </c>
      <c r="E626" s="253">
        <v>2490</v>
      </c>
      <c r="F626" s="253"/>
      <c r="G626" s="253">
        <v>1114</v>
      </c>
      <c r="H626" s="253">
        <v>987</v>
      </c>
      <c r="I626" s="253">
        <v>2101</v>
      </c>
      <c r="J626" s="253"/>
      <c r="K626" s="253">
        <v>1215</v>
      </c>
      <c r="L626" s="253">
        <v>1078</v>
      </c>
      <c r="M626" s="253">
        <v>2293</v>
      </c>
      <c r="N626" s="253"/>
      <c r="O626" s="253">
        <v>1290</v>
      </c>
      <c r="P626" s="253">
        <v>1146</v>
      </c>
      <c r="Q626" s="253">
        <v>2436</v>
      </c>
      <c r="R626" s="253"/>
      <c r="S626" s="253">
        <v>1310</v>
      </c>
      <c r="T626" s="253">
        <v>1164</v>
      </c>
      <c r="U626" s="253">
        <v>2474</v>
      </c>
      <c r="V626" s="253"/>
      <c r="W626" s="253">
        <v>1260</v>
      </c>
      <c r="X626" s="253">
        <v>1121</v>
      </c>
      <c r="Y626" s="253">
        <v>2381</v>
      </c>
      <c r="Z626" s="253"/>
      <c r="AA626" s="253">
        <v>1177</v>
      </c>
      <c r="AB626" s="253">
        <v>1048</v>
      </c>
      <c r="AC626" s="253">
        <v>2225</v>
      </c>
    </row>
    <row r="627" spans="1:29" x14ac:dyDescent="0.25">
      <c r="A627" s="254" t="s">
        <v>2480</v>
      </c>
      <c r="B627" s="252" t="s">
        <v>5980</v>
      </c>
      <c r="C627" s="253">
        <v>1214</v>
      </c>
      <c r="D627" s="253">
        <v>1227</v>
      </c>
      <c r="E627" s="253">
        <v>2441</v>
      </c>
      <c r="F627" s="253"/>
      <c r="G627" s="253">
        <v>1320</v>
      </c>
      <c r="H627" s="253">
        <v>1184</v>
      </c>
      <c r="I627" s="253">
        <v>2504</v>
      </c>
      <c r="J627" s="253"/>
      <c r="K627" s="253">
        <v>1159</v>
      </c>
      <c r="L627" s="253">
        <v>961</v>
      </c>
      <c r="M627" s="253">
        <v>2120</v>
      </c>
      <c r="N627" s="253"/>
      <c r="O627" s="253">
        <v>1264</v>
      </c>
      <c r="P627" s="253">
        <v>1048</v>
      </c>
      <c r="Q627" s="253">
        <v>2312</v>
      </c>
      <c r="R627" s="253"/>
      <c r="S627" s="253">
        <v>1342</v>
      </c>
      <c r="T627" s="253">
        <v>1113</v>
      </c>
      <c r="U627" s="253">
        <v>2455</v>
      </c>
      <c r="V627" s="253"/>
      <c r="W627" s="253">
        <v>1360</v>
      </c>
      <c r="X627" s="253">
        <v>1129</v>
      </c>
      <c r="Y627" s="253">
        <v>2489</v>
      </c>
      <c r="Z627" s="253"/>
      <c r="AA627" s="253">
        <v>1306</v>
      </c>
      <c r="AB627" s="253">
        <v>1085</v>
      </c>
      <c r="AC627" s="253">
        <v>2391</v>
      </c>
    </row>
    <row r="628" spans="1:29" x14ac:dyDescent="0.25">
      <c r="A628" s="254" t="s">
        <v>2480</v>
      </c>
      <c r="B628" s="252" t="s">
        <v>5981</v>
      </c>
      <c r="C628" s="253">
        <v>1366</v>
      </c>
      <c r="D628" s="253">
        <v>1283</v>
      </c>
      <c r="E628" s="253">
        <v>2649</v>
      </c>
      <c r="F628" s="253"/>
      <c r="G628" s="253">
        <v>1255</v>
      </c>
      <c r="H628" s="253">
        <v>1191</v>
      </c>
      <c r="I628" s="253">
        <v>2446</v>
      </c>
      <c r="J628" s="253"/>
      <c r="K628" s="253">
        <v>1363</v>
      </c>
      <c r="L628" s="253">
        <v>1149</v>
      </c>
      <c r="M628" s="253">
        <v>2512</v>
      </c>
      <c r="N628" s="253"/>
      <c r="O628" s="253">
        <v>1200</v>
      </c>
      <c r="P628" s="253">
        <v>935</v>
      </c>
      <c r="Q628" s="253">
        <v>2135</v>
      </c>
      <c r="R628" s="253"/>
      <c r="S628" s="253">
        <v>1306</v>
      </c>
      <c r="T628" s="253">
        <v>1018</v>
      </c>
      <c r="U628" s="253">
        <v>2324</v>
      </c>
      <c r="V628" s="253"/>
      <c r="W628" s="253">
        <v>1385</v>
      </c>
      <c r="X628" s="253">
        <v>1078</v>
      </c>
      <c r="Y628" s="253">
        <v>2463</v>
      </c>
      <c r="Z628" s="253"/>
      <c r="AA628" s="253">
        <v>1400</v>
      </c>
      <c r="AB628" s="253">
        <v>1092</v>
      </c>
      <c r="AC628" s="253">
        <v>2492</v>
      </c>
    </row>
    <row r="629" spans="1:29" x14ac:dyDescent="0.25">
      <c r="A629" s="254" t="s">
        <v>2480</v>
      </c>
      <c r="B629" s="252" t="s">
        <v>5982</v>
      </c>
      <c r="C629" s="253">
        <v>1563</v>
      </c>
      <c r="D629" s="253">
        <v>1482</v>
      </c>
      <c r="E629" s="253">
        <v>3045</v>
      </c>
      <c r="F629" s="253"/>
      <c r="G629" s="253">
        <v>1769</v>
      </c>
      <c r="H629" s="253">
        <v>1604</v>
      </c>
      <c r="I629" s="253">
        <v>3373</v>
      </c>
      <c r="J629" s="253"/>
      <c r="K629" s="253">
        <v>1655</v>
      </c>
      <c r="L629" s="253">
        <v>1515</v>
      </c>
      <c r="M629" s="253">
        <v>3170</v>
      </c>
      <c r="N629" s="253"/>
      <c r="O629" s="253">
        <v>1769</v>
      </c>
      <c r="P629" s="253">
        <v>1476</v>
      </c>
      <c r="Q629" s="253">
        <v>3245</v>
      </c>
      <c r="R629" s="253"/>
      <c r="S629" s="253">
        <v>1604</v>
      </c>
      <c r="T629" s="253">
        <v>1269</v>
      </c>
      <c r="U629" s="253">
        <v>2873</v>
      </c>
      <c r="V629" s="253"/>
      <c r="W629" s="253">
        <v>1714</v>
      </c>
      <c r="X629" s="253">
        <v>1351</v>
      </c>
      <c r="Y629" s="253">
        <v>3065</v>
      </c>
      <c r="Z629" s="253"/>
      <c r="AA629" s="253">
        <v>1793</v>
      </c>
      <c r="AB629" s="253">
        <v>1409</v>
      </c>
      <c r="AC629" s="253">
        <v>3202</v>
      </c>
    </row>
    <row r="630" spans="1:29" x14ac:dyDescent="0.25">
      <c r="A630" s="254" t="s">
        <v>2480</v>
      </c>
      <c r="B630" s="252" t="s">
        <v>5983</v>
      </c>
      <c r="C630" s="253">
        <v>1647</v>
      </c>
      <c r="D630" s="253">
        <v>1399</v>
      </c>
      <c r="E630" s="253">
        <v>3046</v>
      </c>
      <c r="F630" s="253"/>
      <c r="G630" s="253">
        <v>2305</v>
      </c>
      <c r="H630" s="253">
        <v>1530</v>
      </c>
      <c r="I630" s="253">
        <v>3835</v>
      </c>
      <c r="J630" s="253"/>
      <c r="K630" s="253">
        <v>2428</v>
      </c>
      <c r="L630" s="253">
        <v>1631</v>
      </c>
      <c r="M630" s="253">
        <v>4059</v>
      </c>
      <c r="N630" s="253"/>
      <c r="O630" s="253">
        <v>2304</v>
      </c>
      <c r="P630" s="253">
        <v>1549</v>
      </c>
      <c r="Q630" s="253">
        <v>3853</v>
      </c>
      <c r="R630" s="253"/>
      <c r="S630" s="253">
        <v>2426</v>
      </c>
      <c r="T630" s="253">
        <v>1512</v>
      </c>
      <c r="U630" s="253">
        <v>3938</v>
      </c>
      <c r="V630" s="253"/>
      <c r="W630" s="253">
        <v>2243</v>
      </c>
      <c r="X630" s="253">
        <v>1314</v>
      </c>
      <c r="Y630" s="253">
        <v>3557</v>
      </c>
      <c r="Z630" s="253"/>
      <c r="AA630" s="253">
        <v>2358</v>
      </c>
      <c r="AB630" s="253">
        <v>1391</v>
      </c>
      <c r="AC630" s="253">
        <v>3749</v>
      </c>
    </row>
    <row r="631" spans="1:29" x14ac:dyDescent="0.25">
      <c r="A631" s="254" t="s">
        <v>2480</v>
      </c>
      <c r="B631" s="252" t="s">
        <v>5984</v>
      </c>
      <c r="C631" s="253">
        <v>1608</v>
      </c>
      <c r="D631" s="253">
        <v>1023</v>
      </c>
      <c r="E631" s="253">
        <v>2631</v>
      </c>
      <c r="F631" s="253"/>
      <c r="G631" s="253">
        <v>1947</v>
      </c>
      <c r="H631" s="253">
        <v>1166</v>
      </c>
      <c r="I631" s="253">
        <v>3113</v>
      </c>
      <c r="J631" s="253"/>
      <c r="K631" s="253">
        <v>2344</v>
      </c>
      <c r="L631" s="253">
        <v>1281</v>
      </c>
      <c r="M631" s="253">
        <v>3625</v>
      </c>
      <c r="N631" s="253"/>
      <c r="O631" s="253">
        <v>2489</v>
      </c>
      <c r="P631" s="253">
        <v>1390</v>
      </c>
      <c r="Q631" s="253">
        <v>3879</v>
      </c>
      <c r="R631" s="253"/>
      <c r="S631" s="253">
        <v>2334</v>
      </c>
      <c r="T631" s="253">
        <v>1307</v>
      </c>
      <c r="U631" s="253">
        <v>3641</v>
      </c>
      <c r="V631" s="253"/>
      <c r="W631" s="253">
        <v>2466</v>
      </c>
      <c r="X631" s="253">
        <v>1270</v>
      </c>
      <c r="Y631" s="253">
        <v>3736</v>
      </c>
      <c r="Z631" s="253"/>
      <c r="AA631" s="253">
        <v>2237</v>
      </c>
      <c r="AB631" s="253">
        <v>1063</v>
      </c>
      <c r="AC631" s="253">
        <v>3300</v>
      </c>
    </row>
    <row r="632" spans="1:29" x14ac:dyDescent="0.25">
      <c r="A632" s="254" t="s">
        <v>2480</v>
      </c>
      <c r="B632" s="252" t="s">
        <v>5985</v>
      </c>
      <c r="C632" s="253">
        <v>1736</v>
      </c>
      <c r="D632" s="253">
        <v>1119</v>
      </c>
      <c r="E632" s="253">
        <v>2855</v>
      </c>
      <c r="F632" s="253"/>
      <c r="G632" s="253">
        <v>1745</v>
      </c>
      <c r="H632" s="253">
        <v>1092</v>
      </c>
      <c r="I632" s="253">
        <v>2837</v>
      </c>
      <c r="J632" s="253"/>
      <c r="K632" s="253">
        <v>2077</v>
      </c>
      <c r="L632" s="253">
        <v>1243</v>
      </c>
      <c r="M632" s="253">
        <v>3320</v>
      </c>
      <c r="N632" s="253"/>
      <c r="O632" s="253">
        <v>2533</v>
      </c>
      <c r="P632" s="253">
        <v>1364</v>
      </c>
      <c r="Q632" s="253">
        <v>3897</v>
      </c>
      <c r="R632" s="253"/>
      <c r="S632" s="253">
        <v>2693</v>
      </c>
      <c r="T632" s="253">
        <v>1479</v>
      </c>
      <c r="U632" s="253">
        <v>4172</v>
      </c>
      <c r="V632" s="253"/>
      <c r="W632" s="253">
        <v>2503</v>
      </c>
      <c r="X632" s="253">
        <v>1391</v>
      </c>
      <c r="Y632" s="253">
        <v>3894</v>
      </c>
      <c r="Z632" s="253"/>
      <c r="AA632" s="253">
        <v>2638</v>
      </c>
      <c r="AB632" s="253">
        <v>1350</v>
      </c>
      <c r="AC632" s="253">
        <v>3988</v>
      </c>
    </row>
    <row r="633" spans="1:29" x14ac:dyDescent="0.25">
      <c r="A633" s="254" t="s">
        <v>2480</v>
      </c>
      <c r="B633" s="252" t="s">
        <v>5986</v>
      </c>
      <c r="C633" s="253">
        <v>1733</v>
      </c>
      <c r="D633" s="253">
        <v>1234</v>
      </c>
      <c r="E633" s="253">
        <v>2967</v>
      </c>
      <c r="F633" s="253"/>
      <c r="G633" s="253">
        <v>1661</v>
      </c>
      <c r="H633" s="253">
        <v>1135</v>
      </c>
      <c r="I633" s="253">
        <v>2796</v>
      </c>
      <c r="J633" s="253"/>
      <c r="K633" s="253">
        <v>1726</v>
      </c>
      <c r="L633" s="253">
        <v>1109</v>
      </c>
      <c r="M633" s="253">
        <v>2835</v>
      </c>
      <c r="N633" s="253"/>
      <c r="O633" s="253">
        <v>2087</v>
      </c>
      <c r="P633" s="253">
        <v>1262</v>
      </c>
      <c r="Q633" s="253">
        <v>3349</v>
      </c>
      <c r="R633" s="253"/>
      <c r="S633" s="253">
        <v>2576</v>
      </c>
      <c r="T633" s="253">
        <v>1385</v>
      </c>
      <c r="U633" s="253">
        <v>3961</v>
      </c>
      <c r="V633" s="253"/>
      <c r="W633" s="253">
        <v>2741</v>
      </c>
      <c r="X633" s="253">
        <v>1501</v>
      </c>
      <c r="Y633" s="253">
        <v>4242</v>
      </c>
      <c r="Z633" s="253"/>
      <c r="AA633" s="253">
        <v>2525</v>
      </c>
      <c r="AB633" s="253">
        <v>1412</v>
      </c>
      <c r="AC633" s="253">
        <v>3937</v>
      </c>
    </row>
    <row r="634" spans="1:29" x14ac:dyDescent="0.25">
      <c r="A634" s="254" t="s">
        <v>2480</v>
      </c>
      <c r="B634" s="252" t="s">
        <v>5987</v>
      </c>
      <c r="C634" s="253">
        <v>1824</v>
      </c>
      <c r="D634" s="253">
        <v>1335</v>
      </c>
      <c r="E634" s="253">
        <v>3159</v>
      </c>
      <c r="F634" s="253"/>
      <c r="G634" s="253">
        <v>1804</v>
      </c>
      <c r="H634" s="253">
        <v>1265</v>
      </c>
      <c r="I634" s="253">
        <v>3069</v>
      </c>
      <c r="J634" s="253"/>
      <c r="K634" s="253">
        <v>1709</v>
      </c>
      <c r="L634" s="253">
        <v>1166</v>
      </c>
      <c r="M634" s="253">
        <v>2875</v>
      </c>
      <c r="N634" s="253"/>
      <c r="O634" s="253">
        <v>1779</v>
      </c>
      <c r="P634" s="253">
        <v>1140</v>
      </c>
      <c r="Q634" s="253">
        <v>2919</v>
      </c>
      <c r="R634" s="253"/>
      <c r="S634" s="253">
        <v>2168</v>
      </c>
      <c r="T634" s="253">
        <v>1295</v>
      </c>
      <c r="U634" s="253">
        <v>3463</v>
      </c>
      <c r="V634" s="253"/>
      <c r="W634" s="253">
        <v>2690</v>
      </c>
      <c r="X634" s="253">
        <v>1419</v>
      </c>
      <c r="Y634" s="253">
        <v>4109</v>
      </c>
      <c r="Z634" s="253"/>
      <c r="AA634" s="253">
        <v>2855</v>
      </c>
      <c r="AB634" s="253">
        <v>1533</v>
      </c>
      <c r="AC634" s="253">
        <v>4388</v>
      </c>
    </row>
    <row r="635" spans="1:29" x14ac:dyDescent="0.25">
      <c r="A635" s="254" t="s">
        <v>2480</v>
      </c>
      <c r="B635" s="252" t="s">
        <v>5988</v>
      </c>
      <c r="C635" s="253">
        <v>1923</v>
      </c>
      <c r="D635" s="253">
        <v>1542</v>
      </c>
      <c r="E635" s="253">
        <v>3465</v>
      </c>
      <c r="F635" s="253"/>
      <c r="G635" s="253">
        <v>1904</v>
      </c>
      <c r="H635" s="253">
        <v>1371</v>
      </c>
      <c r="I635" s="253">
        <v>3275</v>
      </c>
      <c r="J635" s="253"/>
      <c r="K635" s="253">
        <v>1843</v>
      </c>
      <c r="L635" s="253">
        <v>1299</v>
      </c>
      <c r="M635" s="253">
        <v>3142</v>
      </c>
      <c r="N635" s="253"/>
      <c r="O635" s="253">
        <v>1737</v>
      </c>
      <c r="P635" s="253">
        <v>1198</v>
      </c>
      <c r="Q635" s="253">
        <v>2935</v>
      </c>
      <c r="R635" s="253"/>
      <c r="S635" s="253">
        <v>1809</v>
      </c>
      <c r="T635" s="253">
        <v>1171</v>
      </c>
      <c r="U635" s="253">
        <v>2980</v>
      </c>
      <c r="V635" s="253"/>
      <c r="W635" s="253">
        <v>2223</v>
      </c>
      <c r="X635" s="253">
        <v>1329</v>
      </c>
      <c r="Y635" s="253">
        <v>3552</v>
      </c>
      <c r="Z635" s="253"/>
      <c r="AA635" s="253">
        <v>2772</v>
      </c>
      <c r="AB635" s="253">
        <v>1452</v>
      </c>
      <c r="AC635" s="253">
        <v>4224</v>
      </c>
    </row>
    <row r="636" spans="1:29" x14ac:dyDescent="0.25">
      <c r="A636" s="254" t="s">
        <v>2480</v>
      </c>
      <c r="B636" s="252" t="s">
        <v>5989</v>
      </c>
      <c r="C636" s="253">
        <v>1800</v>
      </c>
      <c r="D636" s="253">
        <v>1633</v>
      </c>
      <c r="E636" s="253">
        <v>3433</v>
      </c>
      <c r="F636" s="253"/>
      <c r="G636" s="253">
        <v>1813</v>
      </c>
      <c r="H636" s="253">
        <v>1512</v>
      </c>
      <c r="I636" s="253">
        <v>3325</v>
      </c>
      <c r="J636" s="253"/>
      <c r="K636" s="253">
        <v>1793</v>
      </c>
      <c r="L636" s="253">
        <v>1345</v>
      </c>
      <c r="M636" s="253">
        <v>3138</v>
      </c>
      <c r="N636" s="253"/>
      <c r="O636" s="253">
        <v>1734</v>
      </c>
      <c r="P636" s="253">
        <v>1276</v>
      </c>
      <c r="Q636" s="253">
        <v>3010</v>
      </c>
      <c r="R636" s="253"/>
      <c r="S636" s="253">
        <v>1628</v>
      </c>
      <c r="T636" s="253">
        <v>1178</v>
      </c>
      <c r="U636" s="253">
        <v>2806</v>
      </c>
      <c r="V636" s="253"/>
      <c r="W636" s="253">
        <v>1700</v>
      </c>
      <c r="X636" s="253">
        <v>1152</v>
      </c>
      <c r="Y636" s="253">
        <v>2852</v>
      </c>
      <c r="Z636" s="253"/>
      <c r="AA636" s="253">
        <v>2117</v>
      </c>
      <c r="AB636" s="253">
        <v>1307</v>
      </c>
      <c r="AC636" s="253">
        <v>3424</v>
      </c>
    </row>
    <row r="637" spans="1:29" x14ac:dyDescent="0.25">
      <c r="A637" s="254" t="s">
        <v>2480</v>
      </c>
      <c r="B637" s="252" t="s">
        <v>5990</v>
      </c>
      <c r="C637" s="253">
        <v>1637</v>
      </c>
      <c r="D637" s="253">
        <v>1578</v>
      </c>
      <c r="E637" s="253">
        <v>3215</v>
      </c>
      <c r="F637" s="253"/>
      <c r="G637" s="253">
        <v>1728</v>
      </c>
      <c r="H637" s="253">
        <v>1624</v>
      </c>
      <c r="I637" s="253">
        <v>3352</v>
      </c>
      <c r="J637" s="253"/>
      <c r="K637" s="253">
        <v>1759</v>
      </c>
      <c r="L637" s="253">
        <v>1506</v>
      </c>
      <c r="M637" s="253">
        <v>3265</v>
      </c>
      <c r="N637" s="253"/>
      <c r="O637" s="253">
        <v>1739</v>
      </c>
      <c r="P637" s="253">
        <v>1342</v>
      </c>
      <c r="Q637" s="253">
        <v>3081</v>
      </c>
      <c r="R637" s="253"/>
      <c r="S637" s="253">
        <v>1676</v>
      </c>
      <c r="T637" s="253">
        <v>1275</v>
      </c>
      <c r="U637" s="253">
        <v>2951</v>
      </c>
      <c r="V637" s="253"/>
      <c r="W637" s="253">
        <v>1562</v>
      </c>
      <c r="X637" s="253">
        <v>1178</v>
      </c>
      <c r="Y637" s="253">
        <v>2740</v>
      </c>
      <c r="Z637" s="253"/>
      <c r="AA637" s="253">
        <v>1634</v>
      </c>
      <c r="AB637" s="253">
        <v>1152</v>
      </c>
      <c r="AC637" s="253">
        <v>2786</v>
      </c>
    </row>
    <row r="638" spans="1:29" x14ac:dyDescent="0.25">
      <c r="A638" s="254" t="s">
        <v>2480</v>
      </c>
      <c r="B638" s="252" t="s">
        <v>5991</v>
      </c>
      <c r="C638" s="253">
        <v>1602</v>
      </c>
      <c r="D638" s="253">
        <v>1432</v>
      </c>
      <c r="E638" s="253">
        <v>3034</v>
      </c>
      <c r="F638" s="253"/>
      <c r="G638" s="253">
        <v>1505</v>
      </c>
      <c r="H638" s="253">
        <v>1537</v>
      </c>
      <c r="I638" s="253">
        <v>3042</v>
      </c>
      <c r="J638" s="253"/>
      <c r="K638" s="253">
        <v>1623</v>
      </c>
      <c r="L638" s="253">
        <v>1586</v>
      </c>
      <c r="M638" s="253">
        <v>3209</v>
      </c>
      <c r="N638" s="253"/>
      <c r="O638" s="253">
        <v>1657</v>
      </c>
      <c r="P638" s="253">
        <v>1474</v>
      </c>
      <c r="Q638" s="253">
        <v>3131</v>
      </c>
      <c r="R638" s="253"/>
      <c r="S638" s="253">
        <v>1640</v>
      </c>
      <c r="T638" s="253">
        <v>1318</v>
      </c>
      <c r="U638" s="253">
        <v>2958</v>
      </c>
      <c r="V638" s="253"/>
      <c r="W638" s="253">
        <v>1580</v>
      </c>
      <c r="X638" s="253">
        <v>1252</v>
      </c>
      <c r="Y638" s="253">
        <v>2832</v>
      </c>
      <c r="Z638" s="253"/>
      <c r="AA638" s="253">
        <v>1471</v>
      </c>
      <c r="AB638" s="253">
        <v>1159</v>
      </c>
      <c r="AC638" s="253">
        <v>2630</v>
      </c>
    </row>
    <row r="639" spans="1:29" x14ac:dyDescent="0.25">
      <c r="A639" s="254" t="s">
        <v>2480</v>
      </c>
      <c r="B639" s="252" t="s">
        <v>5992</v>
      </c>
      <c r="C639" s="253">
        <v>1156</v>
      </c>
      <c r="D639" s="253">
        <v>1188</v>
      </c>
      <c r="E639" s="253">
        <v>2344</v>
      </c>
      <c r="F639" s="253"/>
      <c r="G639" s="253">
        <v>1423</v>
      </c>
      <c r="H639" s="253">
        <v>1338</v>
      </c>
      <c r="I639" s="253">
        <v>2761</v>
      </c>
      <c r="J639" s="253"/>
      <c r="K639" s="253">
        <v>1348</v>
      </c>
      <c r="L639" s="253">
        <v>1441</v>
      </c>
      <c r="M639" s="253">
        <v>2789</v>
      </c>
      <c r="N639" s="253"/>
      <c r="O639" s="253">
        <v>1464</v>
      </c>
      <c r="P639" s="253">
        <v>1490</v>
      </c>
      <c r="Q639" s="253">
        <v>2954</v>
      </c>
      <c r="R639" s="253"/>
      <c r="S639" s="253">
        <v>1501</v>
      </c>
      <c r="T639" s="253">
        <v>1388</v>
      </c>
      <c r="U639" s="253">
        <v>2889</v>
      </c>
      <c r="V639" s="253"/>
      <c r="W639" s="253">
        <v>1490</v>
      </c>
      <c r="X639" s="253">
        <v>1242</v>
      </c>
      <c r="Y639" s="253">
        <v>2732</v>
      </c>
      <c r="Z639" s="253"/>
      <c r="AA639" s="253">
        <v>1438</v>
      </c>
      <c r="AB639" s="253">
        <v>1182</v>
      </c>
      <c r="AC639" s="253">
        <v>2620</v>
      </c>
    </row>
    <row r="640" spans="1:29" x14ac:dyDescent="0.25">
      <c r="A640" s="254" t="s">
        <v>2480</v>
      </c>
      <c r="B640" s="252" t="s">
        <v>5993</v>
      </c>
      <c r="C640" s="253">
        <v>838</v>
      </c>
      <c r="D640" s="253">
        <v>938</v>
      </c>
      <c r="E640" s="253">
        <v>1776</v>
      </c>
      <c r="F640" s="253"/>
      <c r="G640" s="253">
        <v>1086</v>
      </c>
      <c r="H640" s="253">
        <v>1133</v>
      </c>
      <c r="I640" s="253">
        <v>2219</v>
      </c>
      <c r="J640" s="253"/>
      <c r="K640" s="253">
        <v>1342</v>
      </c>
      <c r="L640" s="253">
        <v>1281</v>
      </c>
      <c r="M640" s="253">
        <v>2623</v>
      </c>
      <c r="N640" s="253"/>
      <c r="O640" s="253">
        <v>1275</v>
      </c>
      <c r="P640" s="253">
        <v>1383</v>
      </c>
      <c r="Q640" s="253">
        <v>2658</v>
      </c>
      <c r="R640" s="253"/>
      <c r="S640" s="253">
        <v>1389</v>
      </c>
      <c r="T640" s="253">
        <v>1435</v>
      </c>
      <c r="U640" s="253">
        <v>2824</v>
      </c>
      <c r="V640" s="253"/>
      <c r="W640" s="253">
        <v>1426</v>
      </c>
      <c r="X640" s="253">
        <v>1339</v>
      </c>
      <c r="Y640" s="253">
        <v>2765</v>
      </c>
      <c r="Z640" s="253"/>
      <c r="AA640" s="253">
        <v>1416</v>
      </c>
      <c r="AB640" s="253">
        <v>1199</v>
      </c>
      <c r="AC640" s="253">
        <v>2615</v>
      </c>
    </row>
    <row r="641" spans="1:29" x14ac:dyDescent="0.25">
      <c r="A641" s="254" t="s">
        <v>2480</v>
      </c>
      <c r="B641" s="252" t="s">
        <v>5994</v>
      </c>
      <c r="C641" s="253">
        <v>643</v>
      </c>
      <c r="D641" s="253">
        <v>767</v>
      </c>
      <c r="E641" s="253">
        <v>1410</v>
      </c>
      <c r="F641" s="253"/>
      <c r="G641" s="253">
        <v>689</v>
      </c>
      <c r="H641" s="253">
        <v>810</v>
      </c>
      <c r="I641" s="253">
        <v>1499</v>
      </c>
      <c r="J641" s="253"/>
      <c r="K641" s="253">
        <v>899</v>
      </c>
      <c r="L641" s="253">
        <v>982</v>
      </c>
      <c r="M641" s="253">
        <v>1881</v>
      </c>
      <c r="N641" s="253"/>
      <c r="O641" s="253">
        <v>1119</v>
      </c>
      <c r="P641" s="253">
        <v>1116</v>
      </c>
      <c r="Q641" s="253">
        <v>2235</v>
      </c>
      <c r="R641" s="253"/>
      <c r="S641" s="253">
        <v>1070</v>
      </c>
      <c r="T641" s="253">
        <v>1210</v>
      </c>
      <c r="U641" s="253">
        <v>2280</v>
      </c>
      <c r="V641" s="253"/>
      <c r="W641" s="253">
        <v>1172</v>
      </c>
      <c r="X641" s="253">
        <v>1259</v>
      </c>
      <c r="Y641" s="253">
        <v>2431</v>
      </c>
      <c r="Z641" s="253"/>
      <c r="AA641" s="253">
        <v>1208</v>
      </c>
      <c r="AB641" s="253">
        <v>1177</v>
      </c>
      <c r="AC641" s="253">
        <v>2385</v>
      </c>
    </row>
    <row r="642" spans="1:29" x14ac:dyDescent="0.25">
      <c r="A642" s="254" t="s">
        <v>2480</v>
      </c>
      <c r="B642" s="252" t="s">
        <v>5995</v>
      </c>
      <c r="C642" s="253">
        <v>420</v>
      </c>
      <c r="D642" s="253">
        <v>679</v>
      </c>
      <c r="E642" s="253">
        <v>1099</v>
      </c>
      <c r="F642" s="253"/>
      <c r="G642" s="253">
        <v>475</v>
      </c>
      <c r="H642" s="253">
        <v>614</v>
      </c>
      <c r="I642" s="253">
        <v>1089</v>
      </c>
      <c r="J642" s="253"/>
      <c r="K642" s="253">
        <v>514</v>
      </c>
      <c r="L642" s="253">
        <v>653</v>
      </c>
      <c r="M642" s="253">
        <v>1167</v>
      </c>
      <c r="N642" s="253"/>
      <c r="O642" s="253">
        <v>678</v>
      </c>
      <c r="P642" s="253">
        <v>797</v>
      </c>
      <c r="Q642" s="253">
        <v>1475</v>
      </c>
      <c r="R642" s="253"/>
      <c r="S642" s="253">
        <v>851</v>
      </c>
      <c r="T642" s="253">
        <v>912</v>
      </c>
      <c r="U642" s="253">
        <v>1763</v>
      </c>
      <c r="V642" s="253"/>
      <c r="W642" s="253">
        <v>819</v>
      </c>
      <c r="X642" s="253">
        <v>993</v>
      </c>
      <c r="Y642" s="253">
        <v>1812</v>
      </c>
      <c r="Z642" s="253"/>
      <c r="AA642" s="253">
        <v>904</v>
      </c>
      <c r="AB642" s="253">
        <v>1038</v>
      </c>
      <c r="AC642" s="253">
        <v>1942</v>
      </c>
    </row>
    <row r="643" spans="1:29" x14ac:dyDescent="0.25">
      <c r="A643" s="254" t="s">
        <v>2480</v>
      </c>
      <c r="B643" s="252" t="s">
        <v>5996</v>
      </c>
      <c r="C643" s="253">
        <v>293</v>
      </c>
      <c r="D643" s="253">
        <v>551</v>
      </c>
      <c r="E643" s="253">
        <v>844</v>
      </c>
      <c r="F643" s="253"/>
      <c r="G643" s="253">
        <v>365</v>
      </c>
      <c r="H643" s="253">
        <v>690</v>
      </c>
      <c r="I643" s="253">
        <v>1055</v>
      </c>
      <c r="J643" s="253"/>
      <c r="K643" s="253">
        <v>436</v>
      </c>
      <c r="L643" s="253">
        <v>741</v>
      </c>
      <c r="M643" s="253">
        <v>1177</v>
      </c>
      <c r="N643" s="253"/>
      <c r="O643" s="253">
        <v>500</v>
      </c>
      <c r="P643" s="253">
        <v>800</v>
      </c>
      <c r="Q643" s="253">
        <v>1300</v>
      </c>
      <c r="R643" s="253"/>
      <c r="S643" s="253">
        <v>627</v>
      </c>
      <c r="T643" s="253">
        <v>927</v>
      </c>
      <c r="U643" s="253">
        <v>1554</v>
      </c>
      <c r="V643" s="253"/>
      <c r="W643" s="253">
        <v>795</v>
      </c>
      <c r="X643" s="253">
        <v>1077</v>
      </c>
      <c r="Y643" s="253">
        <v>1872</v>
      </c>
      <c r="Z643" s="253"/>
      <c r="AA643" s="253">
        <v>878</v>
      </c>
      <c r="AB643" s="253">
        <v>1223</v>
      </c>
      <c r="AC643" s="253">
        <v>2101</v>
      </c>
    </row>
    <row r="644" spans="1:29" x14ac:dyDescent="0.25">
      <c r="A644" s="254" t="s">
        <v>2480</v>
      </c>
      <c r="B644" t="s">
        <v>5978</v>
      </c>
      <c r="C644" s="253">
        <v>24274</v>
      </c>
      <c r="D644" s="253">
        <v>21629</v>
      </c>
      <c r="E644" s="253">
        <v>45903</v>
      </c>
      <c r="F644" s="253"/>
      <c r="G644" s="253">
        <v>25908</v>
      </c>
      <c r="H644" s="253">
        <v>21783</v>
      </c>
      <c r="I644" s="253">
        <v>47691</v>
      </c>
      <c r="J644" s="253"/>
      <c r="K644" s="253">
        <v>27233</v>
      </c>
      <c r="L644" s="253">
        <v>21967</v>
      </c>
      <c r="M644" s="253">
        <v>49200</v>
      </c>
      <c r="N644" s="253"/>
      <c r="O644" s="253">
        <v>28618</v>
      </c>
      <c r="P644" s="253">
        <v>22186</v>
      </c>
      <c r="Q644" s="253">
        <v>50804</v>
      </c>
      <c r="R644" s="253"/>
      <c r="S644" s="253">
        <v>29950</v>
      </c>
      <c r="T644" s="253">
        <v>22356</v>
      </c>
      <c r="U644" s="253">
        <v>52306</v>
      </c>
      <c r="V644" s="253"/>
      <c r="W644" s="253">
        <v>31129</v>
      </c>
      <c r="X644" s="253">
        <v>22395</v>
      </c>
      <c r="Y644" s="253">
        <v>53524</v>
      </c>
      <c r="Z644" s="253"/>
      <c r="AA644" s="253">
        <v>32127</v>
      </c>
      <c r="AB644" s="253">
        <v>22272</v>
      </c>
      <c r="AC644" s="253">
        <v>54399</v>
      </c>
    </row>
    <row r="645" spans="1:29" x14ac:dyDescent="0.25">
      <c r="A645" s="254"/>
      <c r="C645" s="253"/>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253"/>
      <c r="Z645" s="253"/>
      <c r="AA645" s="253"/>
      <c r="AB645" s="253"/>
      <c r="AC645" s="253"/>
    </row>
    <row r="646" spans="1:29" x14ac:dyDescent="0.25">
      <c r="A646" s="254" t="s">
        <v>2561</v>
      </c>
      <c r="B646" s="252" t="s">
        <v>5979</v>
      </c>
      <c r="C646" s="253">
        <v>2266</v>
      </c>
      <c r="D646" s="253">
        <v>2213</v>
      </c>
      <c r="E646" s="253">
        <v>4479</v>
      </c>
      <c r="F646" s="253"/>
      <c r="G646" s="253">
        <v>1893</v>
      </c>
      <c r="H646" s="253">
        <v>1811</v>
      </c>
      <c r="I646" s="253">
        <v>3704</v>
      </c>
      <c r="J646" s="253"/>
      <c r="K646" s="253">
        <v>2018</v>
      </c>
      <c r="L646" s="253">
        <v>1932</v>
      </c>
      <c r="M646" s="253">
        <v>3950</v>
      </c>
      <c r="N646" s="253"/>
      <c r="O646" s="253">
        <v>2061</v>
      </c>
      <c r="P646" s="253">
        <v>1973</v>
      </c>
      <c r="Q646" s="253">
        <v>4034</v>
      </c>
      <c r="R646" s="253"/>
      <c r="S646" s="253">
        <v>2196</v>
      </c>
      <c r="T646" s="253">
        <v>2103</v>
      </c>
      <c r="U646" s="253">
        <v>4299</v>
      </c>
      <c r="V646" s="253"/>
      <c r="W646" s="253">
        <v>2385</v>
      </c>
      <c r="X646" s="253">
        <v>2284</v>
      </c>
      <c r="Y646" s="253">
        <v>4669</v>
      </c>
      <c r="Z646" s="253"/>
      <c r="AA646" s="253">
        <v>2392</v>
      </c>
      <c r="AB646" s="253">
        <v>2291</v>
      </c>
      <c r="AC646" s="253">
        <v>4683</v>
      </c>
    </row>
    <row r="647" spans="1:29" x14ac:dyDescent="0.25">
      <c r="A647" s="254" t="s">
        <v>2561</v>
      </c>
      <c r="B647" s="252" t="s">
        <v>5980</v>
      </c>
      <c r="C647" s="253">
        <v>2356</v>
      </c>
      <c r="D647" s="253">
        <v>2210</v>
      </c>
      <c r="E647" s="253">
        <v>4566</v>
      </c>
      <c r="F647" s="253"/>
      <c r="G647" s="253">
        <v>2642</v>
      </c>
      <c r="H647" s="253">
        <v>2563</v>
      </c>
      <c r="I647" s="253">
        <v>5205</v>
      </c>
      <c r="J647" s="253"/>
      <c r="K647" s="253">
        <v>2201</v>
      </c>
      <c r="L647" s="253">
        <v>2090</v>
      </c>
      <c r="M647" s="253">
        <v>4291</v>
      </c>
      <c r="N647" s="253"/>
      <c r="O647" s="253">
        <v>2330</v>
      </c>
      <c r="P647" s="253">
        <v>2214</v>
      </c>
      <c r="Q647" s="253">
        <v>4544</v>
      </c>
      <c r="R647" s="253"/>
      <c r="S647" s="253">
        <v>2360</v>
      </c>
      <c r="T647" s="253">
        <v>2242</v>
      </c>
      <c r="U647" s="253">
        <v>4602</v>
      </c>
      <c r="V647" s="253"/>
      <c r="W647" s="253">
        <v>2486</v>
      </c>
      <c r="X647" s="253">
        <v>2362</v>
      </c>
      <c r="Y647" s="253">
        <v>4848</v>
      </c>
      <c r="Z647" s="253"/>
      <c r="AA647" s="253">
        <v>2665</v>
      </c>
      <c r="AB647" s="253">
        <v>2534</v>
      </c>
      <c r="AC647" s="253">
        <v>5199</v>
      </c>
    </row>
    <row r="648" spans="1:29" x14ac:dyDescent="0.25">
      <c r="A648" s="254" t="s">
        <v>2561</v>
      </c>
      <c r="B648" s="252" t="s">
        <v>5981</v>
      </c>
      <c r="C648" s="253">
        <v>2406</v>
      </c>
      <c r="D648" s="253">
        <v>2246</v>
      </c>
      <c r="E648" s="253">
        <v>4652</v>
      </c>
      <c r="F648" s="253"/>
      <c r="G648" s="253">
        <v>2732</v>
      </c>
      <c r="H648" s="253">
        <v>2559</v>
      </c>
      <c r="I648" s="253">
        <v>5291</v>
      </c>
      <c r="J648" s="253"/>
      <c r="K648" s="253">
        <v>3040</v>
      </c>
      <c r="L648" s="253">
        <v>2947</v>
      </c>
      <c r="M648" s="253">
        <v>5987</v>
      </c>
      <c r="N648" s="253"/>
      <c r="O648" s="253">
        <v>2522</v>
      </c>
      <c r="P648" s="253">
        <v>2392</v>
      </c>
      <c r="Q648" s="253">
        <v>4914</v>
      </c>
      <c r="R648" s="253"/>
      <c r="S648" s="253">
        <v>2647</v>
      </c>
      <c r="T648" s="253">
        <v>2512</v>
      </c>
      <c r="U648" s="253">
        <v>5159</v>
      </c>
      <c r="V648" s="253"/>
      <c r="W648" s="253">
        <v>2653</v>
      </c>
      <c r="X648" s="253">
        <v>2518</v>
      </c>
      <c r="Y648" s="253">
        <v>5171</v>
      </c>
      <c r="Z648" s="253"/>
      <c r="AA648" s="253">
        <v>2759</v>
      </c>
      <c r="AB648" s="253">
        <v>2620</v>
      </c>
      <c r="AC648" s="253">
        <v>5379</v>
      </c>
    </row>
    <row r="649" spans="1:29" x14ac:dyDescent="0.25">
      <c r="A649" s="254" t="s">
        <v>2561</v>
      </c>
      <c r="B649" s="252" t="s">
        <v>5982</v>
      </c>
      <c r="C649" s="253">
        <v>4243</v>
      </c>
      <c r="D649" s="253">
        <v>4322</v>
      </c>
      <c r="E649" s="253">
        <v>8565</v>
      </c>
      <c r="F649" s="253"/>
      <c r="G649" s="253">
        <v>4248</v>
      </c>
      <c r="H649" s="253">
        <v>4974</v>
      </c>
      <c r="I649" s="253">
        <v>9222</v>
      </c>
      <c r="J649" s="253"/>
      <c r="K649" s="253">
        <v>4611</v>
      </c>
      <c r="L649" s="253">
        <v>5323</v>
      </c>
      <c r="M649" s="253">
        <v>9934</v>
      </c>
      <c r="N649" s="253"/>
      <c r="O649" s="253">
        <v>4950</v>
      </c>
      <c r="P649" s="253">
        <v>5749</v>
      </c>
      <c r="Q649" s="253">
        <v>10699</v>
      </c>
      <c r="R649" s="253"/>
      <c r="S649" s="253">
        <v>4359</v>
      </c>
      <c r="T649" s="253">
        <v>5127</v>
      </c>
      <c r="U649" s="253">
        <v>9486</v>
      </c>
      <c r="V649" s="253"/>
      <c r="W649" s="253">
        <v>4482</v>
      </c>
      <c r="X649" s="253">
        <v>5249</v>
      </c>
      <c r="Y649" s="253">
        <v>9731</v>
      </c>
      <c r="Z649" s="253"/>
      <c r="AA649" s="253">
        <v>4467</v>
      </c>
      <c r="AB649" s="253">
        <v>5240</v>
      </c>
      <c r="AC649" s="253">
        <v>9707</v>
      </c>
    </row>
    <row r="650" spans="1:29" x14ac:dyDescent="0.25">
      <c r="A650" s="254" t="s">
        <v>2561</v>
      </c>
      <c r="B650" s="252" t="s">
        <v>5983</v>
      </c>
      <c r="C650" s="253">
        <v>5191</v>
      </c>
      <c r="D650" s="253">
        <v>4887</v>
      </c>
      <c r="E650" s="253">
        <v>10078</v>
      </c>
      <c r="F650" s="253"/>
      <c r="G650" s="253">
        <v>4538</v>
      </c>
      <c r="H650" s="253">
        <v>4145</v>
      </c>
      <c r="I650" s="253">
        <v>8683</v>
      </c>
      <c r="J650" s="253"/>
      <c r="K650" s="253">
        <v>4651</v>
      </c>
      <c r="L650" s="253">
        <v>4530</v>
      </c>
      <c r="M650" s="253">
        <v>9181</v>
      </c>
      <c r="N650" s="253"/>
      <c r="O650" s="253">
        <v>5037</v>
      </c>
      <c r="P650" s="253">
        <v>4900</v>
      </c>
      <c r="Q650" s="253">
        <v>9937</v>
      </c>
      <c r="R650" s="253"/>
      <c r="S650" s="253">
        <v>5392</v>
      </c>
      <c r="T650" s="253">
        <v>5347</v>
      </c>
      <c r="U650" s="253">
        <v>10739</v>
      </c>
      <c r="V650" s="253"/>
      <c r="W650" s="253">
        <v>4765</v>
      </c>
      <c r="X650" s="253">
        <v>4689</v>
      </c>
      <c r="Y650" s="253">
        <v>9454</v>
      </c>
      <c r="Z650" s="253"/>
      <c r="AA650" s="253">
        <v>4886</v>
      </c>
      <c r="AB650" s="253">
        <v>4809</v>
      </c>
      <c r="AC650" s="253">
        <v>9695</v>
      </c>
    </row>
    <row r="651" spans="1:29" x14ac:dyDescent="0.25">
      <c r="A651" s="254" t="s">
        <v>2561</v>
      </c>
      <c r="B651" s="252" t="s">
        <v>5984</v>
      </c>
      <c r="C651" s="253">
        <v>2716</v>
      </c>
      <c r="D651" s="253">
        <v>2266</v>
      </c>
      <c r="E651" s="253">
        <v>4982</v>
      </c>
      <c r="F651" s="253"/>
      <c r="G651" s="253">
        <v>3735</v>
      </c>
      <c r="H651" s="253">
        <v>3343</v>
      </c>
      <c r="I651" s="253">
        <v>7078</v>
      </c>
      <c r="J651" s="253"/>
      <c r="K651" s="253">
        <v>3175</v>
      </c>
      <c r="L651" s="253">
        <v>2478</v>
      </c>
      <c r="M651" s="253">
        <v>5653</v>
      </c>
      <c r="N651" s="253"/>
      <c r="O651" s="253">
        <v>3297</v>
      </c>
      <c r="P651" s="253">
        <v>2877</v>
      </c>
      <c r="Q651" s="253">
        <v>6174</v>
      </c>
      <c r="R651" s="253"/>
      <c r="S651" s="253">
        <v>3698</v>
      </c>
      <c r="T651" s="253">
        <v>3262</v>
      </c>
      <c r="U651" s="253">
        <v>6960</v>
      </c>
      <c r="V651" s="253"/>
      <c r="W651" s="253">
        <v>4059</v>
      </c>
      <c r="X651" s="253">
        <v>3719</v>
      </c>
      <c r="Y651" s="253">
        <v>7778</v>
      </c>
      <c r="Z651" s="253"/>
      <c r="AA651" s="253">
        <v>3423</v>
      </c>
      <c r="AB651" s="253">
        <v>3050</v>
      </c>
      <c r="AC651" s="253">
        <v>6473</v>
      </c>
    </row>
    <row r="652" spans="1:29" x14ac:dyDescent="0.25">
      <c r="A652" s="254" t="s">
        <v>2561</v>
      </c>
      <c r="B652" s="252" t="s">
        <v>5985</v>
      </c>
      <c r="C652" s="253">
        <v>2250</v>
      </c>
      <c r="D652" s="253">
        <v>2060</v>
      </c>
      <c r="E652" s="253">
        <v>4310</v>
      </c>
      <c r="F652" s="253"/>
      <c r="G652" s="253">
        <v>2641</v>
      </c>
      <c r="H652" s="253">
        <v>2212</v>
      </c>
      <c r="I652" s="253">
        <v>4853</v>
      </c>
      <c r="J652" s="253"/>
      <c r="K652" s="253">
        <v>3591</v>
      </c>
      <c r="L652" s="253">
        <v>3276</v>
      </c>
      <c r="M652" s="253">
        <v>6867</v>
      </c>
      <c r="N652" s="253"/>
      <c r="O652" s="253">
        <v>3044</v>
      </c>
      <c r="P652" s="253">
        <v>2428</v>
      </c>
      <c r="Q652" s="253">
        <v>5472</v>
      </c>
      <c r="R652" s="253"/>
      <c r="S652" s="253">
        <v>3170</v>
      </c>
      <c r="T652" s="253">
        <v>2828</v>
      </c>
      <c r="U652" s="253">
        <v>5998</v>
      </c>
      <c r="V652" s="253"/>
      <c r="W652" s="253">
        <v>3566</v>
      </c>
      <c r="X652" s="253">
        <v>3211</v>
      </c>
      <c r="Y652" s="253">
        <v>6777</v>
      </c>
      <c r="Z652" s="253"/>
      <c r="AA652" s="253">
        <v>3922</v>
      </c>
      <c r="AB652" s="253">
        <v>3662</v>
      </c>
      <c r="AC652" s="253">
        <v>7584</v>
      </c>
    </row>
    <row r="653" spans="1:29" x14ac:dyDescent="0.25">
      <c r="A653" s="254" t="s">
        <v>2561</v>
      </c>
      <c r="B653" s="252" t="s">
        <v>5986</v>
      </c>
      <c r="C653" s="253">
        <v>2243</v>
      </c>
      <c r="D653" s="253">
        <v>2217</v>
      </c>
      <c r="E653" s="253">
        <v>4460</v>
      </c>
      <c r="F653" s="253"/>
      <c r="G653" s="253">
        <v>2391</v>
      </c>
      <c r="H653" s="253">
        <v>2123</v>
      </c>
      <c r="I653" s="253">
        <v>4514</v>
      </c>
      <c r="J653" s="253"/>
      <c r="K653" s="253">
        <v>2681</v>
      </c>
      <c r="L653" s="253">
        <v>2279</v>
      </c>
      <c r="M653" s="253">
        <v>4960</v>
      </c>
      <c r="N653" s="253"/>
      <c r="O653" s="253">
        <v>3651</v>
      </c>
      <c r="P653" s="253">
        <v>3367</v>
      </c>
      <c r="Q653" s="253">
        <v>7018</v>
      </c>
      <c r="R653" s="253"/>
      <c r="S653" s="253">
        <v>3091</v>
      </c>
      <c r="T653" s="253">
        <v>2499</v>
      </c>
      <c r="U653" s="253">
        <v>5590</v>
      </c>
      <c r="V653" s="253"/>
      <c r="W653" s="253">
        <v>3215</v>
      </c>
      <c r="X653" s="253">
        <v>2902</v>
      </c>
      <c r="Y653" s="253">
        <v>6117</v>
      </c>
      <c r="Z653" s="253"/>
      <c r="AA653" s="253">
        <v>3613</v>
      </c>
      <c r="AB653" s="253">
        <v>3286</v>
      </c>
      <c r="AC653" s="253">
        <v>6899</v>
      </c>
    </row>
    <row r="654" spans="1:29" x14ac:dyDescent="0.25">
      <c r="A654" s="254" t="s">
        <v>2561</v>
      </c>
      <c r="B654" s="252" t="s">
        <v>5987</v>
      </c>
      <c r="C654" s="253">
        <v>2587</v>
      </c>
      <c r="D654" s="253">
        <v>2511</v>
      </c>
      <c r="E654" s="253">
        <v>5098</v>
      </c>
      <c r="F654" s="253"/>
      <c r="G654" s="253">
        <v>2316</v>
      </c>
      <c r="H654" s="253">
        <v>2207</v>
      </c>
      <c r="I654" s="253">
        <v>4523</v>
      </c>
      <c r="J654" s="253"/>
      <c r="K654" s="253">
        <v>2371</v>
      </c>
      <c r="L654" s="253">
        <v>2116</v>
      </c>
      <c r="M654" s="253">
        <v>4487</v>
      </c>
      <c r="N654" s="253"/>
      <c r="O654" s="253">
        <v>2661</v>
      </c>
      <c r="P654" s="253">
        <v>2274</v>
      </c>
      <c r="Q654" s="253">
        <v>4935</v>
      </c>
      <c r="R654" s="253"/>
      <c r="S654" s="253">
        <v>3624</v>
      </c>
      <c r="T654" s="253">
        <v>3352</v>
      </c>
      <c r="U654" s="253">
        <v>6976</v>
      </c>
      <c r="V654" s="253"/>
      <c r="W654" s="253">
        <v>3067</v>
      </c>
      <c r="X654" s="253">
        <v>2493</v>
      </c>
      <c r="Y654" s="253">
        <v>5560</v>
      </c>
      <c r="Z654" s="253"/>
      <c r="AA654" s="253">
        <v>3191</v>
      </c>
      <c r="AB654" s="253">
        <v>2891</v>
      </c>
      <c r="AC654" s="253">
        <v>6082</v>
      </c>
    </row>
    <row r="655" spans="1:29" x14ac:dyDescent="0.25">
      <c r="A655" s="254" t="s">
        <v>2561</v>
      </c>
      <c r="B655" s="252" t="s">
        <v>5988</v>
      </c>
      <c r="C655" s="253">
        <v>2851</v>
      </c>
      <c r="D655" s="253">
        <v>2874</v>
      </c>
      <c r="E655" s="253">
        <v>5725</v>
      </c>
      <c r="F655" s="253"/>
      <c r="G655" s="253">
        <v>2615</v>
      </c>
      <c r="H655" s="253">
        <v>2500</v>
      </c>
      <c r="I655" s="253">
        <v>5115</v>
      </c>
      <c r="J655" s="253"/>
      <c r="K655" s="253">
        <v>2279</v>
      </c>
      <c r="L655" s="253">
        <v>2202</v>
      </c>
      <c r="M655" s="253">
        <v>4481</v>
      </c>
      <c r="N655" s="253"/>
      <c r="O655" s="253">
        <v>2338</v>
      </c>
      <c r="P655" s="253">
        <v>2115</v>
      </c>
      <c r="Q655" s="253">
        <v>4453</v>
      </c>
      <c r="R655" s="253"/>
      <c r="S655" s="253">
        <v>2628</v>
      </c>
      <c r="T655" s="253">
        <v>2274</v>
      </c>
      <c r="U655" s="253">
        <v>4902</v>
      </c>
      <c r="V655" s="253"/>
      <c r="W655" s="253">
        <v>3586</v>
      </c>
      <c r="X655" s="253">
        <v>3350</v>
      </c>
      <c r="Y655" s="253">
        <v>6936</v>
      </c>
      <c r="Z655" s="253"/>
      <c r="AA655" s="253">
        <v>3033</v>
      </c>
      <c r="AB655" s="253">
        <v>2495</v>
      </c>
      <c r="AC655" s="253">
        <v>5528</v>
      </c>
    </row>
    <row r="656" spans="1:29" x14ac:dyDescent="0.25">
      <c r="A656" s="254" t="s">
        <v>2561</v>
      </c>
      <c r="B656" s="252" t="s">
        <v>5989</v>
      </c>
      <c r="C656" s="253">
        <v>3315</v>
      </c>
      <c r="D656" s="253">
        <v>3208</v>
      </c>
      <c r="E656" s="253">
        <v>6523</v>
      </c>
      <c r="F656" s="253"/>
      <c r="G656" s="253">
        <v>2840</v>
      </c>
      <c r="H656" s="253">
        <v>2856</v>
      </c>
      <c r="I656" s="253">
        <v>5696</v>
      </c>
      <c r="J656" s="253"/>
      <c r="K656" s="253">
        <v>2543</v>
      </c>
      <c r="L656" s="253">
        <v>2488</v>
      </c>
      <c r="M656" s="253">
        <v>5031</v>
      </c>
      <c r="N656" s="253"/>
      <c r="O656" s="253">
        <v>2217</v>
      </c>
      <c r="P656" s="253">
        <v>2194</v>
      </c>
      <c r="Q656" s="253">
        <v>4411</v>
      </c>
      <c r="R656" s="253"/>
      <c r="S656" s="253">
        <v>2279</v>
      </c>
      <c r="T656" s="253">
        <v>2111</v>
      </c>
      <c r="U656" s="253">
        <v>4390</v>
      </c>
      <c r="V656" s="253"/>
      <c r="W656" s="253">
        <v>2567</v>
      </c>
      <c r="X656" s="253">
        <v>2271</v>
      </c>
      <c r="Y656" s="253">
        <v>4838</v>
      </c>
      <c r="Z656" s="253"/>
      <c r="AA656" s="253">
        <v>3517</v>
      </c>
      <c r="AB656" s="253">
        <v>3343</v>
      </c>
      <c r="AC656" s="253">
        <v>6860</v>
      </c>
    </row>
    <row r="657" spans="1:29" x14ac:dyDescent="0.25">
      <c r="A657" s="254" t="s">
        <v>2561</v>
      </c>
      <c r="B657" s="252" t="s">
        <v>5990</v>
      </c>
      <c r="C657" s="253">
        <v>3120</v>
      </c>
      <c r="D657" s="253">
        <v>3095</v>
      </c>
      <c r="E657" s="253">
        <v>6215</v>
      </c>
      <c r="F657" s="253"/>
      <c r="G657" s="253">
        <v>3245</v>
      </c>
      <c r="H657" s="253">
        <v>3169</v>
      </c>
      <c r="I657" s="253">
        <v>6414</v>
      </c>
      <c r="J657" s="253"/>
      <c r="K657" s="253">
        <v>2747</v>
      </c>
      <c r="L657" s="253">
        <v>2827</v>
      </c>
      <c r="M657" s="253">
        <v>5574</v>
      </c>
      <c r="N657" s="253"/>
      <c r="O657" s="253">
        <v>2463</v>
      </c>
      <c r="P657" s="253">
        <v>2468</v>
      </c>
      <c r="Q657" s="253">
        <v>4931</v>
      </c>
      <c r="R657" s="253"/>
      <c r="S657" s="253">
        <v>2147</v>
      </c>
      <c r="T657" s="253">
        <v>2180</v>
      </c>
      <c r="U657" s="253">
        <v>4327</v>
      </c>
      <c r="V657" s="253"/>
      <c r="W657" s="253">
        <v>2212</v>
      </c>
      <c r="X657" s="253">
        <v>2099</v>
      </c>
      <c r="Y657" s="253">
        <v>4311</v>
      </c>
      <c r="Z657" s="253"/>
      <c r="AA657" s="253">
        <v>2497</v>
      </c>
      <c r="AB657" s="253">
        <v>2259</v>
      </c>
      <c r="AC657" s="253">
        <v>4756</v>
      </c>
    </row>
    <row r="658" spans="1:29" x14ac:dyDescent="0.25">
      <c r="A658" s="254" t="s">
        <v>2561</v>
      </c>
      <c r="B658" s="252" t="s">
        <v>5991</v>
      </c>
      <c r="C658" s="253">
        <v>2594</v>
      </c>
      <c r="D658" s="253">
        <v>2641</v>
      </c>
      <c r="E658" s="253">
        <v>5235</v>
      </c>
      <c r="F658" s="253"/>
      <c r="G658" s="253">
        <v>2992</v>
      </c>
      <c r="H658" s="253">
        <v>3027</v>
      </c>
      <c r="I658" s="253">
        <v>6019</v>
      </c>
      <c r="J658" s="253"/>
      <c r="K658" s="253">
        <v>3097</v>
      </c>
      <c r="L658" s="253">
        <v>3107</v>
      </c>
      <c r="M658" s="253">
        <v>6204</v>
      </c>
      <c r="N658" s="253"/>
      <c r="O658" s="253">
        <v>2628</v>
      </c>
      <c r="P658" s="253">
        <v>2778</v>
      </c>
      <c r="Q658" s="253">
        <v>5406</v>
      </c>
      <c r="R658" s="253"/>
      <c r="S658" s="253">
        <v>2359</v>
      </c>
      <c r="T658" s="253">
        <v>2431</v>
      </c>
      <c r="U658" s="253">
        <v>4790</v>
      </c>
      <c r="V658" s="253"/>
      <c r="W658" s="253">
        <v>2059</v>
      </c>
      <c r="X658" s="253">
        <v>2149</v>
      </c>
      <c r="Y658" s="253">
        <v>4208</v>
      </c>
      <c r="Z658" s="253"/>
      <c r="AA658" s="253">
        <v>2126</v>
      </c>
      <c r="AB658" s="253">
        <v>2073</v>
      </c>
      <c r="AC658" s="253">
        <v>4199</v>
      </c>
    </row>
    <row r="659" spans="1:29" x14ac:dyDescent="0.25">
      <c r="A659" s="254" t="s">
        <v>2561</v>
      </c>
      <c r="B659" s="252" t="s">
        <v>5992</v>
      </c>
      <c r="C659" s="253">
        <v>1976</v>
      </c>
      <c r="D659" s="253">
        <v>2049</v>
      </c>
      <c r="E659" s="253">
        <v>4025</v>
      </c>
      <c r="F659" s="253"/>
      <c r="G659" s="253">
        <v>2421</v>
      </c>
      <c r="H659" s="253">
        <v>2534</v>
      </c>
      <c r="I659" s="253">
        <v>4955</v>
      </c>
      <c r="J659" s="253"/>
      <c r="K659" s="253">
        <v>2791</v>
      </c>
      <c r="L659" s="253">
        <v>2914</v>
      </c>
      <c r="M659" s="253">
        <v>5705</v>
      </c>
      <c r="N659" s="253"/>
      <c r="O659" s="253">
        <v>2901</v>
      </c>
      <c r="P659" s="253">
        <v>2999</v>
      </c>
      <c r="Q659" s="253">
        <v>5900</v>
      </c>
      <c r="R659" s="253"/>
      <c r="S659" s="253">
        <v>2469</v>
      </c>
      <c r="T659" s="253">
        <v>2689</v>
      </c>
      <c r="U659" s="253">
        <v>5158</v>
      </c>
      <c r="V659" s="253"/>
      <c r="W659" s="253">
        <v>2221</v>
      </c>
      <c r="X659" s="253">
        <v>2359</v>
      </c>
      <c r="Y659" s="253">
        <v>4580</v>
      </c>
      <c r="Z659" s="253"/>
      <c r="AA659" s="253">
        <v>1943</v>
      </c>
      <c r="AB659" s="253">
        <v>2089</v>
      </c>
      <c r="AC659" s="253">
        <v>4032</v>
      </c>
    </row>
    <row r="660" spans="1:29" x14ac:dyDescent="0.25">
      <c r="A660" s="254" t="s">
        <v>2561</v>
      </c>
      <c r="B660" s="252" t="s">
        <v>5993</v>
      </c>
      <c r="C660" s="253">
        <v>1490</v>
      </c>
      <c r="D660" s="253">
        <v>1658</v>
      </c>
      <c r="E660" s="253">
        <v>3148</v>
      </c>
      <c r="F660" s="253"/>
      <c r="G660" s="253">
        <v>1774</v>
      </c>
      <c r="H660" s="253">
        <v>1917</v>
      </c>
      <c r="I660" s="253">
        <v>3691</v>
      </c>
      <c r="J660" s="253"/>
      <c r="K660" s="253">
        <v>2186</v>
      </c>
      <c r="L660" s="253">
        <v>2381</v>
      </c>
      <c r="M660" s="253">
        <v>4567</v>
      </c>
      <c r="N660" s="253"/>
      <c r="O660" s="253">
        <v>2532</v>
      </c>
      <c r="P660" s="253">
        <v>2747</v>
      </c>
      <c r="Q660" s="253">
        <v>5279</v>
      </c>
      <c r="R660" s="253"/>
      <c r="S660" s="253">
        <v>2643</v>
      </c>
      <c r="T660" s="253">
        <v>2837</v>
      </c>
      <c r="U660" s="253">
        <v>5480</v>
      </c>
      <c r="V660" s="253"/>
      <c r="W660" s="253">
        <v>2258</v>
      </c>
      <c r="X660" s="253">
        <v>2550</v>
      </c>
      <c r="Y660" s="253">
        <v>4808</v>
      </c>
      <c r="Z660" s="253"/>
      <c r="AA660" s="253">
        <v>2039</v>
      </c>
      <c r="AB660" s="253">
        <v>2243</v>
      </c>
      <c r="AC660" s="253">
        <v>4282</v>
      </c>
    </row>
    <row r="661" spans="1:29" x14ac:dyDescent="0.25">
      <c r="A661" s="254" t="s">
        <v>2561</v>
      </c>
      <c r="B661" s="252" t="s">
        <v>5994</v>
      </c>
      <c r="C661" s="253">
        <v>1082</v>
      </c>
      <c r="D661" s="253">
        <v>1384</v>
      </c>
      <c r="E661" s="253">
        <v>2466</v>
      </c>
      <c r="F661" s="253"/>
      <c r="G661" s="253">
        <v>1243</v>
      </c>
      <c r="H661" s="253">
        <v>1479</v>
      </c>
      <c r="I661" s="253">
        <v>2722</v>
      </c>
      <c r="J661" s="253"/>
      <c r="K661" s="253">
        <v>1491</v>
      </c>
      <c r="L661" s="253">
        <v>1720</v>
      </c>
      <c r="M661" s="253">
        <v>3211</v>
      </c>
      <c r="N661" s="253"/>
      <c r="O661" s="253">
        <v>1849</v>
      </c>
      <c r="P661" s="253">
        <v>2148</v>
      </c>
      <c r="Q661" s="253">
        <v>3997</v>
      </c>
      <c r="R661" s="253"/>
      <c r="S661" s="253">
        <v>2156</v>
      </c>
      <c r="T661" s="253">
        <v>2490</v>
      </c>
      <c r="U661" s="253">
        <v>4646</v>
      </c>
      <c r="V661" s="253"/>
      <c r="W661" s="253">
        <v>2263</v>
      </c>
      <c r="X661" s="253">
        <v>2584</v>
      </c>
      <c r="Y661" s="253">
        <v>4847</v>
      </c>
      <c r="Z661" s="253"/>
      <c r="AA661" s="253">
        <v>1944</v>
      </c>
      <c r="AB661" s="253">
        <v>2332</v>
      </c>
      <c r="AC661" s="253">
        <v>4276</v>
      </c>
    </row>
    <row r="662" spans="1:29" x14ac:dyDescent="0.25">
      <c r="A662" s="254" t="s">
        <v>2561</v>
      </c>
      <c r="B662" s="252" t="s">
        <v>5995</v>
      </c>
      <c r="C662" s="253">
        <v>802</v>
      </c>
      <c r="D662" s="253">
        <v>1263</v>
      </c>
      <c r="E662" s="253">
        <v>2065</v>
      </c>
      <c r="F662" s="253"/>
      <c r="G662" s="253">
        <v>812</v>
      </c>
      <c r="H662" s="253">
        <v>1143</v>
      </c>
      <c r="I662" s="253">
        <v>1955</v>
      </c>
      <c r="J662" s="253"/>
      <c r="K662" s="253">
        <v>942</v>
      </c>
      <c r="L662" s="253">
        <v>1231</v>
      </c>
      <c r="M662" s="253">
        <v>2173</v>
      </c>
      <c r="N662" s="253"/>
      <c r="O662" s="253">
        <v>1141</v>
      </c>
      <c r="P662" s="253">
        <v>1443</v>
      </c>
      <c r="Q662" s="253">
        <v>2584</v>
      </c>
      <c r="R662" s="253"/>
      <c r="S662" s="253">
        <v>1428</v>
      </c>
      <c r="T662" s="253">
        <v>1814</v>
      </c>
      <c r="U662" s="253">
        <v>3242</v>
      </c>
      <c r="V662" s="253"/>
      <c r="W662" s="253">
        <v>1679</v>
      </c>
      <c r="X662" s="253">
        <v>2118</v>
      </c>
      <c r="Y662" s="253">
        <v>3797</v>
      </c>
      <c r="Z662" s="253"/>
      <c r="AA662" s="253">
        <v>1775</v>
      </c>
      <c r="AB662" s="253">
        <v>2210</v>
      </c>
      <c r="AC662" s="253">
        <v>3985</v>
      </c>
    </row>
    <row r="663" spans="1:29" x14ac:dyDescent="0.25">
      <c r="A663" s="254" t="s">
        <v>2561</v>
      </c>
      <c r="B663" s="252" t="s">
        <v>5996</v>
      </c>
      <c r="C663" s="253">
        <v>670</v>
      </c>
      <c r="D663" s="253">
        <v>1556</v>
      </c>
      <c r="E663" s="253">
        <v>2226</v>
      </c>
      <c r="F663" s="253"/>
      <c r="G663" s="253">
        <v>764</v>
      </c>
      <c r="H663" s="253">
        <v>1632</v>
      </c>
      <c r="I663" s="253">
        <v>2396</v>
      </c>
      <c r="J663" s="253"/>
      <c r="K663" s="253">
        <v>829</v>
      </c>
      <c r="L663" s="253">
        <v>1627</v>
      </c>
      <c r="M663" s="253">
        <v>2456</v>
      </c>
      <c r="N663" s="253"/>
      <c r="O663" s="253">
        <v>944</v>
      </c>
      <c r="P663" s="253">
        <v>1697</v>
      </c>
      <c r="Q663" s="253">
        <v>2641</v>
      </c>
      <c r="R663" s="253"/>
      <c r="S663" s="253">
        <v>1126</v>
      </c>
      <c r="T663" s="253">
        <v>1886</v>
      </c>
      <c r="U663" s="253">
        <v>3012</v>
      </c>
      <c r="V663" s="253"/>
      <c r="W663" s="253">
        <v>1395</v>
      </c>
      <c r="X663" s="253">
        <v>2248</v>
      </c>
      <c r="Y663" s="253">
        <v>3643</v>
      </c>
      <c r="Z663" s="253"/>
      <c r="AA663" s="253">
        <v>1698</v>
      </c>
      <c r="AB663" s="253">
        <v>2680</v>
      </c>
      <c r="AC663" s="253">
        <v>4378</v>
      </c>
    </row>
    <row r="664" spans="1:29" x14ac:dyDescent="0.25">
      <c r="A664" s="254" t="s">
        <v>2561</v>
      </c>
      <c r="B664" t="s">
        <v>5978</v>
      </c>
      <c r="C664" s="253">
        <v>44158</v>
      </c>
      <c r="D664" s="253">
        <v>44660</v>
      </c>
      <c r="E664" s="253">
        <v>88818</v>
      </c>
      <c r="F664" s="253"/>
      <c r="G664" s="253">
        <v>45842</v>
      </c>
      <c r="H664" s="253">
        <v>46194</v>
      </c>
      <c r="I664" s="253">
        <v>92036</v>
      </c>
      <c r="J664" s="253"/>
      <c r="K664" s="253">
        <v>47244</v>
      </c>
      <c r="L664" s="253">
        <v>47468</v>
      </c>
      <c r="M664" s="253">
        <v>94712</v>
      </c>
      <c r="N664" s="253"/>
      <c r="O664" s="253">
        <v>48566</v>
      </c>
      <c r="P664" s="253">
        <v>48763</v>
      </c>
      <c r="Q664" s="253">
        <v>97329</v>
      </c>
      <c r="R664" s="253"/>
      <c r="S664" s="253">
        <v>49772</v>
      </c>
      <c r="T664" s="253">
        <v>49984</v>
      </c>
      <c r="U664" s="253">
        <v>99756</v>
      </c>
      <c r="V664" s="253"/>
      <c r="W664" s="253">
        <v>50918</v>
      </c>
      <c r="X664" s="253">
        <v>51155</v>
      </c>
      <c r="Y664" s="253">
        <v>102073</v>
      </c>
      <c r="Z664" s="253"/>
      <c r="AA664" s="253">
        <v>51890</v>
      </c>
      <c r="AB664" s="253">
        <v>52107</v>
      </c>
      <c r="AC664" s="253">
        <v>103997</v>
      </c>
    </row>
    <row r="665" spans="1:29" x14ac:dyDescent="0.25">
      <c r="A665" s="254"/>
      <c r="C665" s="253"/>
      <c r="D665" s="253"/>
      <c r="E665" s="253"/>
      <c r="F665" s="253"/>
      <c r="G665" s="253"/>
      <c r="H665" s="253"/>
      <c r="I665" s="253"/>
      <c r="J665" s="253"/>
      <c r="K665" s="253"/>
      <c r="L665" s="253"/>
      <c r="M665" s="253"/>
      <c r="N665" s="253"/>
      <c r="O665" s="253"/>
      <c r="P665" s="253"/>
      <c r="Q665" s="253"/>
      <c r="R665" s="253"/>
      <c r="S665" s="253"/>
      <c r="T665" s="253"/>
      <c r="U665" s="253"/>
      <c r="V665" s="253"/>
      <c r="W665" s="253"/>
      <c r="X665" s="253"/>
      <c r="Y665" s="253"/>
      <c r="Z665" s="253"/>
      <c r="AA665" s="253"/>
      <c r="AB665" s="253"/>
      <c r="AC665" s="253"/>
    </row>
    <row r="666" spans="1:29" x14ac:dyDescent="0.25">
      <c r="A666" s="254" t="s">
        <v>2630</v>
      </c>
      <c r="B666" s="252" t="s">
        <v>5979</v>
      </c>
      <c r="C666" s="253">
        <v>1329</v>
      </c>
      <c r="D666" s="253">
        <v>1259</v>
      </c>
      <c r="E666" s="253">
        <v>2588</v>
      </c>
      <c r="F666" s="253"/>
      <c r="G666" s="253">
        <v>1355</v>
      </c>
      <c r="H666" s="253">
        <v>1319</v>
      </c>
      <c r="I666" s="253">
        <v>2674</v>
      </c>
      <c r="J666" s="253"/>
      <c r="K666" s="253">
        <v>1411</v>
      </c>
      <c r="L666" s="253">
        <v>1376</v>
      </c>
      <c r="M666" s="253">
        <v>2787</v>
      </c>
      <c r="N666" s="253"/>
      <c r="O666" s="253">
        <v>1443</v>
      </c>
      <c r="P666" s="253">
        <v>1410</v>
      </c>
      <c r="Q666" s="253">
        <v>2853</v>
      </c>
      <c r="R666" s="253"/>
      <c r="S666" s="253">
        <v>1430</v>
      </c>
      <c r="T666" s="253">
        <v>1401</v>
      </c>
      <c r="U666" s="253">
        <v>2831</v>
      </c>
      <c r="V666" s="253"/>
      <c r="W666" s="253">
        <v>1406</v>
      </c>
      <c r="X666" s="253">
        <v>1380</v>
      </c>
      <c r="Y666" s="253">
        <v>2786</v>
      </c>
      <c r="Z666" s="253"/>
      <c r="AA666" s="253">
        <v>1423</v>
      </c>
      <c r="AB666" s="253">
        <v>1400</v>
      </c>
      <c r="AC666" s="253">
        <v>2823</v>
      </c>
    </row>
    <row r="667" spans="1:29" x14ac:dyDescent="0.25">
      <c r="A667" s="254" t="s">
        <v>2630</v>
      </c>
      <c r="B667" s="252" t="s">
        <v>5980</v>
      </c>
      <c r="C667" s="253">
        <v>1375</v>
      </c>
      <c r="D667" s="253">
        <v>1275</v>
      </c>
      <c r="E667" s="253">
        <v>2650</v>
      </c>
      <c r="F667" s="253"/>
      <c r="G667" s="253">
        <v>1291</v>
      </c>
      <c r="H667" s="253">
        <v>1244</v>
      </c>
      <c r="I667" s="253">
        <v>2535</v>
      </c>
      <c r="J667" s="253"/>
      <c r="K667" s="253">
        <v>1322</v>
      </c>
      <c r="L667" s="253">
        <v>1307</v>
      </c>
      <c r="M667" s="253">
        <v>2629</v>
      </c>
      <c r="N667" s="253"/>
      <c r="O667" s="253">
        <v>1381</v>
      </c>
      <c r="P667" s="253">
        <v>1366</v>
      </c>
      <c r="Q667" s="253">
        <v>2747</v>
      </c>
      <c r="R667" s="253"/>
      <c r="S667" s="253">
        <v>1417</v>
      </c>
      <c r="T667" s="253">
        <v>1402</v>
      </c>
      <c r="U667" s="253">
        <v>2819</v>
      </c>
      <c r="V667" s="253"/>
      <c r="W667" s="253">
        <v>1409</v>
      </c>
      <c r="X667" s="253">
        <v>1395</v>
      </c>
      <c r="Y667" s="253">
        <v>2804</v>
      </c>
      <c r="Z667" s="253"/>
      <c r="AA667" s="253">
        <v>1390</v>
      </c>
      <c r="AB667" s="253">
        <v>1376</v>
      </c>
      <c r="AC667" s="253">
        <v>2766</v>
      </c>
    </row>
    <row r="668" spans="1:29" x14ac:dyDescent="0.25">
      <c r="A668" s="254" t="s">
        <v>2630</v>
      </c>
      <c r="B668" s="252" t="s">
        <v>5981</v>
      </c>
      <c r="C668" s="253">
        <v>1385</v>
      </c>
      <c r="D668" s="253">
        <v>1347</v>
      </c>
      <c r="E668" s="253">
        <v>2732</v>
      </c>
      <c r="F668" s="253"/>
      <c r="G668" s="253">
        <v>1332</v>
      </c>
      <c r="H668" s="253">
        <v>1259</v>
      </c>
      <c r="I668" s="253">
        <v>2591</v>
      </c>
      <c r="J668" s="253"/>
      <c r="K668" s="253">
        <v>1254</v>
      </c>
      <c r="L668" s="253">
        <v>1229</v>
      </c>
      <c r="M668" s="253">
        <v>2483</v>
      </c>
      <c r="N668" s="253"/>
      <c r="O668" s="253">
        <v>1288</v>
      </c>
      <c r="P668" s="253">
        <v>1294</v>
      </c>
      <c r="Q668" s="253">
        <v>2582</v>
      </c>
      <c r="R668" s="253"/>
      <c r="S668" s="253">
        <v>1350</v>
      </c>
      <c r="T668" s="253">
        <v>1355</v>
      </c>
      <c r="U668" s="253">
        <v>2705</v>
      </c>
      <c r="V668" s="253"/>
      <c r="W668" s="253">
        <v>1391</v>
      </c>
      <c r="X668" s="253">
        <v>1394</v>
      </c>
      <c r="Y668" s="253">
        <v>2785</v>
      </c>
      <c r="Z668" s="253"/>
      <c r="AA668" s="253">
        <v>1390</v>
      </c>
      <c r="AB668" s="253">
        <v>1389</v>
      </c>
      <c r="AC668" s="253">
        <v>2779</v>
      </c>
    </row>
    <row r="669" spans="1:29" x14ac:dyDescent="0.25">
      <c r="A669" s="254" t="s">
        <v>2630</v>
      </c>
      <c r="B669" s="252" t="s">
        <v>5982</v>
      </c>
      <c r="C669" s="253">
        <v>1584</v>
      </c>
      <c r="D669" s="253">
        <v>1488</v>
      </c>
      <c r="E669" s="253">
        <v>3072</v>
      </c>
      <c r="F669" s="253"/>
      <c r="G669" s="253">
        <v>1428</v>
      </c>
      <c r="H669" s="253">
        <v>1465</v>
      </c>
      <c r="I669" s="253">
        <v>2893</v>
      </c>
      <c r="J669" s="253"/>
      <c r="K669" s="253">
        <v>1379</v>
      </c>
      <c r="L669" s="253">
        <v>1377</v>
      </c>
      <c r="M669" s="253">
        <v>2756</v>
      </c>
      <c r="N669" s="253"/>
      <c r="O669" s="253">
        <v>1305</v>
      </c>
      <c r="P669" s="253">
        <v>1348</v>
      </c>
      <c r="Q669" s="253">
        <v>2653</v>
      </c>
      <c r="R669" s="253"/>
      <c r="S669" s="253">
        <v>1344</v>
      </c>
      <c r="T669" s="253">
        <v>1416</v>
      </c>
      <c r="U669" s="253">
        <v>2760</v>
      </c>
      <c r="V669" s="253"/>
      <c r="W669" s="253">
        <v>1410</v>
      </c>
      <c r="X669" s="253">
        <v>1479</v>
      </c>
      <c r="Y669" s="253">
        <v>2889</v>
      </c>
      <c r="Z669" s="253"/>
      <c r="AA669" s="253">
        <v>1457</v>
      </c>
      <c r="AB669" s="253">
        <v>1521</v>
      </c>
      <c r="AC669" s="253">
        <v>2978</v>
      </c>
    </row>
    <row r="670" spans="1:29" x14ac:dyDescent="0.25">
      <c r="A670" s="254" t="s">
        <v>2630</v>
      </c>
      <c r="B670" s="252" t="s">
        <v>5983</v>
      </c>
      <c r="C670" s="253">
        <v>1211</v>
      </c>
      <c r="D670" s="253">
        <v>1170</v>
      </c>
      <c r="E670" s="253">
        <v>2381</v>
      </c>
      <c r="F670" s="253"/>
      <c r="G670" s="253">
        <v>1486</v>
      </c>
      <c r="H670" s="253">
        <v>1398</v>
      </c>
      <c r="I670" s="253">
        <v>2884</v>
      </c>
      <c r="J670" s="253"/>
      <c r="K670" s="253">
        <v>1327</v>
      </c>
      <c r="L670" s="253">
        <v>1352</v>
      </c>
      <c r="M670" s="253">
        <v>2679</v>
      </c>
      <c r="N670" s="253"/>
      <c r="O670" s="253">
        <v>1284</v>
      </c>
      <c r="P670" s="253">
        <v>1265</v>
      </c>
      <c r="Q670" s="253">
        <v>2549</v>
      </c>
      <c r="R670" s="253"/>
      <c r="S670" s="253">
        <v>1216</v>
      </c>
      <c r="T670" s="253">
        <v>1235</v>
      </c>
      <c r="U670" s="253">
        <v>2451</v>
      </c>
      <c r="V670" s="253"/>
      <c r="W670" s="253">
        <v>1260</v>
      </c>
      <c r="X670" s="253">
        <v>1304</v>
      </c>
      <c r="Y670" s="253">
        <v>2564</v>
      </c>
      <c r="Z670" s="253"/>
      <c r="AA670" s="253">
        <v>1334</v>
      </c>
      <c r="AB670" s="253">
        <v>1369</v>
      </c>
      <c r="AC670" s="253">
        <v>2703</v>
      </c>
    </row>
    <row r="671" spans="1:29" x14ac:dyDescent="0.25">
      <c r="A671" s="254" t="s">
        <v>2630</v>
      </c>
      <c r="B671" s="252" t="s">
        <v>5984</v>
      </c>
      <c r="C671" s="253">
        <v>1252</v>
      </c>
      <c r="D671" s="253">
        <v>1176</v>
      </c>
      <c r="E671" s="253">
        <v>2428</v>
      </c>
      <c r="F671" s="253"/>
      <c r="G671" s="253">
        <v>1146</v>
      </c>
      <c r="H671" s="253">
        <v>1131</v>
      </c>
      <c r="I671" s="253">
        <v>2277</v>
      </c>
      <c r="J671" s="253"/>
      <c r="K671" s="253">
        <v>1410</v>
      </c>
      <c r="L671" s="253">
        <v>1352</v>
      </c>
      <c r="M671" s="253">
        <v>2762</v>
      </c>
      <c r="N671" s="253"/>
      <c r="O671" s="253">
        <v>1265</v>
      </c>
      <c r="P671" s="253">
        <v>1312</v>
      </c>
      <c r="Q671" s="253">
        <v>2577</v>
      </c>
      <c r="R671" s="253"/>
      <c r="S671" s="253">
        <v>1231</v>
      </c>
      <c r="T671" s="253">
        <v>1231</v>
      </c>
      <c r="U671" s="253">
        <v>2462</v>
      </c>
      <c r="V671" s="253"/>
      <c r="W671" s="253">
        <v>1173</v>
      </c>
      <c r="X671" s="253">
        <v>1208</v>
      </c>
      <c r="Y671" s="253">
        <v>2381</v>
      </c>
      <c r="Z671" s="253"/>
      <c r="AA671" s="253">
        <v>1225</v>
      </c>
      <c r="AB671" s="253">
        <v>1279</v>
      </c>
      <c r="AC671" s="253">
        <v>2504</v>
      </c>
    </row>
    <row r="672" spans="1:29" x14ac:dyDescent="0.25">
      <c r="A672" s="254" t="s">
        <v>2630</v>
      </c>
      <c r="B672" s="252" t="s">
        <v>5985</v>
      </c>
      <c r="C672" s="253">
        <v>1195</v>
      </c>
      <c r="D672" s="253">
        <v>1192</v>
      </c>
      <c r="E672" s="253">
        <v>2387</v>
      </c>
      <c r="F672" s="253"/>
      <c r="G672" s="253">
        <v>1188</v>
      </c>
      <c r="H672" s="253">
        <v>1149</v>
      </c>
      <c r="I672" s="253">
        <v>2337</v>
      </c>
      <c r="J672" s="253"/>
      <c r="K672" s="253">
        <v>1092</v>
      </c>
      <c r="L672" s="253">
        <v>1106</v>
      </c>
      <c r="M672" s="253">
        <v>2198</v>
      </c>
      <c r="N672" s="253"/>
      <c r="O672" s="253">
        <v>1349</v>
      </c>
      <c r="P672" s="253">
        <v>1325</v>
      </c>
      <c r="Q672" s="253">
        <v>2674</v>
      </c>
      <c r="R672" s="253"/>
      <c r="S672" s="253">
        <v>1217</v>
      </c>
      <c r="T672" s="253">
        <v>1289</v>
      </c>
      <c r="U672" s="253">
        <v>2506</v>
      </c>
      <c r="V672" s="253"/>
      <c r="W672" s="253">
        <v>1193</v>
      </c>
      <c r="X672" s="253">
        <v>1213</v>
      </c>
      <c r="Y672" s="253">
        <v>2406</v>
      </c>
      <c r="Z672" s="253"/>
      <c r="AA672" s="253">
        <v>1146</v>
      </c>
      <c r="AB672" s="253">
        <v>1194</v>
      </c>
      <c r="AC672" s="253">
        <v>2340</v>
      </c>
    </row>
    <row r="673" spans="1:29" x14ac:dyDescent="0.25">
      <c r="A673" s="254" t="s">
        <v>2630</v>
      </c>
      <c r="B673" s="252" t="s">
        <v>5986</v>
      </c>
      <c r="C673" s="253">
        <v>1320</v>
      </c>
      <c r="D673" s="253">
        <v>1307</v>
      </c>
      <c r="E673" s="253">
        <v>2627</v>
      </c>
      <c r="F673" s="253"/>
      <c r="G673" s="253">
        <v>1199</v>
      </c>
      <c r="H673" s="253">
        <v>1209</v>
      </c>
      <c r="I673" s="253">
        <v>2408</v>
      </c>
      <c r="J673" s="253"/>
      <c r="K673" s="253">
        <v>1194</v>
      </c>
      <c r="L673" s="253">
        <v>1168</v>
      </c>
      <c r="M673" s="253">
        <v>2362</v>
      </c>
      <c r="N673" s="253"/>
      <c r="O673" s="253">
        <v>1098</v>
      </c>
      <c r="P673" s="253">
        <v>1127</v>
      </c>
      <c r="Q673" s="253">
        <v>2225</v>
      </c>
      <c r="R673" s="253"/>
      <c r="S673" s="253">
        <v>1357</v>
      </c>
      <c r="T673" s="253">
        <v>1351</v>
      </c>
      <c r="U673" s="253">
        <v>2708</v>
      </c>
      <c r="V673" s="253"/>
      <c r="W673" s="253">
        <v>1225</v>
      </c>
      <c r="X673" s="253">
        <v>1317</v>
      </c>
      <c r="Y673" s="253">
        <v>2542</v>
      </c>
      <c r="Z673" s="253"/>
      <c r="AA673" s="253">
        <v>1202</v>
      </c>
      <c r="AB673" s="253">
        <v>1243</v>
      </c>
      <c r="AC673" s="253">
        <v>2445</v>
      </c>
    </row>
    <row r="674" spans="1:29" x14ac:dyDescent="0.25">
      <c r="A674" s="254" t="s">
        <v>2630</v>
      </c>
      <c r="B674" s="252" t="s">
        <v>5987</v>
      </c>
      <c r="C674" s="253">
        <v>1449</v>
      </c>
      <c r="D674" s="253">
        <v>1429</v>
      </c>
      <c r="E674" s="253">
        <v>2878</v>
      </c>
      <c r="F674" s="253"/>
      <c r="G674" s="253">
        <v>1328</v>
      </c>
      <c r="H674" s="253">
        <v>1338</v>
      </c>
      <c r="I674" s="253">
        <v>2666</v>
      </c>
      <c r="J674" s="253"/>
      <c r="K674" s="253">
        <v>1210</v>
      </c>
      <c r="L674" s="253">
        <v>1243</v>
      </c>
      <c r="M674" s="253">
        <v>2453</v>
      </c>
      <c r="N674" s="253"/>
      <c r="O674" s="253">
        <v>1207</v>
      </c>
      <c r="P674" s="253">
        <v>1205</v>
      </c>
      <c r="Q674" s="253">
        <v>2412</v>
      </c>
      <c r="R674" s="253"/>
      <c r="S674" s="253">
        <v>1113</v>
      </c>
      <c r="T674" s="253">
        <v>1167</v>
      </c>
      <c r="U674" s="253">
        <v>2280</v>
      </c>
      <c r="V674" s="253"/>
      <c r="W674" s="253">
        <v>1376</v>
      </c>
      <c r="X674" s="253">
        <v>1404</v>
      </c>
      <c r="Y674" s="253">
        <v>2780</v>
      </c>
      <c r="Z674" s="253"/>
      <c r="AA674" s="253">
        <v>1245</v>
      </c>
      <c r="AB674" s="253">
        <v>1374</v>
      </c>
      <c r="AC674" s="253">
        <v>2619</v>
      </c>
    </row>
    <row r="675" spans="1:29" x14ac:dyDescent="0.25">
      <c r="A675" s="254" t="s">
        <v>2630</v>
      </c>
      <c r="B675" s="252" t="s">
        <v>5988</v>
      </c>
      <c r="C675" s="253">
        <v>1743</v>
      </c>
      <c r="D675" s="253">
        <v>1659</v>
      </c>
      <c r="E675" s="253">
        <v>3402</v>
      </c>
      <c r="F675" s="253"/>
      <c r="G675" s="253">
        <v>1373</v>
      </c>
      <c r="H675" s="253">
        <v>1375</v>
      </c>
      <c r="I675" s="253">
        <v>2748</v>
      </c>
      <c r="J675" s="253"/>
      <c r="K675" s="253">
        <v>1266</v>
      </c>
      <c r="L675" s="253">
        <v>1292</v>
      </c>
      <c r="M675" s="253">
        <v>2558</v>
      </c>
      <c r="N675" s="253"/>
      <c r="O675" s="253">
        <v>1160</v>
      </c>
      <c r="P675" s="253">
        <v>1206</v>
      </c>
      <c r="Q675" s="253">
        <v>2366</v>
      </c>
      <c r="R675" s="253"/>
      <c r="S675" s="253">
        <v>1164</v>
      </c>
      <c r="T675" s="253">
        <v>1174</v>
      </c>
      <c r="U675" s="253">
        <v>2338</v>
      </c>
      <c r="V675" s="253"/>
      <c r="W675" s="253">
        <v>1079</v>
      </c>
      <c r="X675" s="253">
        <v>1142</v>
      </c>
      <c r="Y675" s="253">
        <v>2221</v>
      </c>
      <c r="Z675" s="253"/>
      <c r="AA675" s="253">
        <v>1342</v>
      </c>
      <c r="AB675" s="253">
        <v>1378</v>
      </c>
      <c r="AC675" s="253">
        <v>2720</v>
      </c>
    </row>
    <row r="676" spans="1:29" x14ac:dyDescent="0.25">
      <c r="A676" s="254" t="s">
        <v>2630</v>
      </c>
      <c r="B676" s="252" t="s">
        <v>5989</v>
      </c>
      <c r="C676" s="253">
        <v>1901</v>
      </c>
      <c r="D676" s="253">
        <v>1873</v>
      </c>
      <c r="E676" s="253">
        <v>3774</v>
      </c>
      <c r="F676" s="253"/>
      <c r="G676" s="253">
        <v>1726</v>
      </c>
      <c r="H676" s="253">
        <v>1676</v>
      </c>
      <c r="I676" s="253">
        <v>3402</v>
      </c>
      <c r="J676" s="253"/>
      <c r="K676" s="253">
        <v>1365</v>
      </c>
      <c r="L676" s="253">
        <v>1393</v>
      </c>
      <c r="M676" s="253">
        <v>2758</v>
      </c>
      <c r="N676" s="253"/>
      <c r="O676" s="253">
        <v>1262</v>
      </c>
      <c r="P676" s="253">
        <v>1314</v>
      </c>
      <c r="Q676" s="253">
        <v>2576</v>
      </c>
      <c r="R676" s="253"/>
      <c r="S676" s="253">
        <v>1161</v>
      </c>
      <c r="T676" s="253">
        <v>1231</v>
      </c>
      <c r="U676" s="253">
        <v>2392</v>
      </c>
      <c r="V676" s="253"/>
      <c r="W676" s="253">
        <v>1168</v>
      </c>
      <c r="X676" s="253">
        <v>1203</v>
      </c>
      <c r="Y676" s="253">
        <v>2371</v>
      </c>
      <c r="Z676" s="253"/>
      <c r="AA676" s="253">
        <v>1086</v>
      </c>
      <c r="AB676" s="253">
        <v>1174</v>
      </c>
      <c r="AC676" s="253">
        <v>2260</v>
      </c>
    </row>
    <row r="677" spans="1:29" x14ac:dyDescent="0.25">
      <c r="A677" s="254" t="s">
        <v>2630</v>
      </c>
      <c r="B677" s="252" t="s">
        <v>5990</v>
      </c>
      <c r="C677" s="253">
        <v>1631</v>
      </c>
      <c r="D677" s="253">
        <v>1627</v>
      </c>
      <c r="E677" s="253">
        <v>3258</v>
      </c>
      <c r="F677" s="253"/>
      <c r="G677" s="253">
        <v>1852</v>
      </c>
      <c r="H677" s="253">
        <v>1862</v>
      </c>
      <c r="I677" s="253">
        <v>3714</v>
      </c>
      <c r="J677" s="253"/>
      <c r="K677" s="253">
        <v>1687</v>
      </c>
      <c r="L677" s="253">
        <v>1671</v>
      </c>
      <c r="M677" s="253">
        <v>3358</v>
      </c>
      <c r="N677" s="253"/>
      <c r="O677" s="253">
        <v>1338</v>
      </c>
      <c r="P677" s="253">
        <v>1393</v>
      </c>
      <c r="Q677" s="253">
        <v>2731</v>
      </c>
      <c r="R677" s="253"/>
      <c r="S677" s="253">
        <v>1241</v>
      </c>
      <c r="T677" s="253">
        <v>1318</v>
      </c>
      <c r="U677" s="253">
        <v>2559</v>
      </c>
      <c r="V677" s="253"/>
      <c r="W677" s="253">
        <v>1145</v>
      </c>
      <c r="X677" s="253">
        <v>1238</v>
      </c>
      <c r="Y677" s="253">
        <v>2383</v>
      </c>
      <c r="Z677" s="253"/>
      <c r="AA677" s="253">
        <v>1155</v>
      </c>
      <c r="AB677" s="253">
        <v>1213</v>
      </c>
      <c r="AC677" s="253">
        <v>2368</v>
      </c>
    </row>
    <row r="678" spans="1:29" x14ac:dyDescent="0.25">
      <c r="A678" s="254" t="s">
        <v>2630</v>
      </c>
      <c r="B678" s="252" t="s">
        <v>5991</v>
      </c>
      <c r="C678" s="253">
        <v>1392</v>
      </c>
      <c r="D678" s="253">
        <v>1406</v>
      </c>
      <c r="E678" s="253">
        <v>2798</v>
      </c>
      <c r="F678" s="253"/>
      <c r="G678" s="253">
        <v>1527</v>
      </c>
      <c r="H678" s="253">
        <v>1562</v>
      </c>
      <c r="I678" s="253">
        <v>3089</v>
      </c>
      <c r="J678" s="253"/>
      <c r="K678" s="253">
        <v>1743</v>
      </c>
      <c r="L678" s="253">
        <v>1794</v>
      </c>
      <c r="M678" s="253">
        <v>3537</v>
      </c>
      <c r="N678" s="253"/>
      <c r="O678" s="253">
        <v>1596</v>
      </c>
      <c r="P678" s="253">
        <v>1615</v>
      </c>
      <c r="Q678" s="253">
        <v>3211</v>
      </c>
      <c r="R678" s="253"/>
      <c r="S678" s="253">
        <v>1272</v>
      </c>
      <c r="T678" s="253">
        <v>1351</v>
      </c>
      <c r="U678" s="253">
        <v>2623</v>
      </c>
      <c r="V678" s="253"/>
      <c r="W678" s="253">
        <v>1185</v>
      </c>
      <c r="X678" s="253">
        <v>1283</v>
      </c>
      <c r="Y678" s="253">
        <v>2468</v>
      </c>
      <c r="Z678" s="253"/>
      <c r="AA678" s="253">
        <v>1098</v>
      </c>
      <c r="AB678" s="253">
        <v>1209</v>
      </c>
      <c r="AC678" s="253">
        <v>2307</v>
      </c>
    </row>
    <row r="679" spans="1:29" x14ac:dyDescent="0.25">
      <c r="A679" s="254" t="s">
        <v>2630</v>
      </c>
      <c r="B679" s="252" t="s">
        <v>5992</v>
      </c>
      <c r="C679" s="253">
        <v>1041</v>
      </c>
      <c r="D679" s="253">
        <v>1157</v>
      </c>
      <c r="E679" s="253">
        <v>2198</v>
      </c>
      <c r="F679" s="253"/>
      <c r="G679" s="253">
        <v>1294</v>
      </c>
      <c r="H679" s="253">
        <v>1349</v>
      </c>
      <c r="I679" s="253">
        <v>2643</v>
      </c>
      <c r="J679" s="253"/>
      <c r="K679" s="253">
        <v>1427</v>
      </c>
      <c r="L679" s="253">
        <v>1505</v>
      </c>
      <c r="M679" s="253">
        <v>2932</v>
      </c>
      <c r="N679" s="253"/>
      <c r="O679" s="253">
        <v>1636</v>
      </c>
      <c r="P679" s="253">
        <v>1735</v>
      </c>
      <c r="Q679" s="253">
        <v>3371</v>
      </c>
      <c r="R679" s="253"/>
      <c r="S679" s="253">
        <v>1504</v>
      </c>
      <c r="T679" s="253">
        <v>1568</v>
      </c>
      <c r="U679" s="253">
        <v>3072</v>
      </c>
      <c r="V679" s="253"/>
      <c r="W679" s="253">
        <v>1203</v>
      </c>
      <c r="X679" s="253">
        <v>1316</v>
      </c>
      <c r="Y679" s="253">
        <v>2519</v>
      </c>
      <c r="Z679" s="253"/>
      <c r="AA679" s="253">
        <v>1125</v>
      </c>
      <c r="AB679" s="253">
        <v>1254</v>
      </c>
      <c r="AC679" s="253">
        <v>2379</v>
      </c>
    </row>
    <row r="680" spans="1:29" x14ac:dyDescent="0.25">
      <c r="A680" s="254" t="s">
        <v>2630</v>
      </c>
      <c r="B680" s="252" t="s">
        <v>5993</v>
      </c>
      <c r="C680" s="253">
        <v>917</v>
      </c>
      <c r="D680" s="253">
        <v>1022</v>
      </c>
      <c r="E680" s="253">
        <v>1939</v>
      </c>
      <c r="F680" s="253"/>
      <c r="G680" s="253">
        <v>917</v>
      </c>
      <c r="H680" s="253">
        <v>1064</v>
      </c>
      <c r="I680" s="253">
        <v>1981</v>
      </c>
      <c r="J680" s="253"/>
      <c r="K680" s="253">
        <v>1147</v>
      </c>
      <c r="L680" s="253">
        <v>1248</v>
      </c>
      <c r="M680" s="253">
        <v>2395</v>
      </c>
      <c r="N680" s="253"/>
      <c r="O680" s="253">
        <v>1274</v>
      </c>
      <c r="P680" s="253">
        <v>1399</v>
      </c>
      <c r="Q680" s="253">
        <v>2673</v>
      </c>
      <c r="R680" s="253"/>
      <c r="S680" s="253">
        <v>1470</v>
      </c>
      <c r="T680" s="253">
        <v>1621</v>
      </c>
      <c r="U680" s="253">
        <v>3091</v>
      </c>
      <c r="V680" s="253"/>
      <c r="W680" s="253">
        <v>1360</v>
      </c>
      <c r="X680" s="253">
        <v>1472</v>
      </c>
      <c r="Y680" s="253">
        <v>2832</v>
      </c>
      <c r="Z680" s="253"/>
      <c r="AA680" s="253">
        <v>1093</v>
      </c>
      <c r="AB680" s="253">
        <v>1241</v>
      </c>
      <c r="AC680" s="253">
        <v>2334</v>
      </c>
    </row>
    <row r="681" spans="1:29" x14ac:dyDescent="0.25">
      <c r="A681" s="254" t="s">
        <v>2630</v>
      </c>
      <c r="B681" s="252" t="s">
        <v>5994</v>
      </c>
      <c r="C681" s="253">
        <v>668</v>
      </c>
      <c r="D681" s="253">
        <v>882</v>
      </c>
      <c r="E681" s="253">
        <v>1550</v>
      </c>
      <c r="F681" s="253"/>
      <c r="G681" s="253">
        <v>748</v>
      </c>
      <c r="H681" s="253">
        <v>896</v>
      </c>
      <c r="I681" s="253">
        <v>1644</v>
      </c>
      <c r="J681" s="253"/>
      <c r="K681" s="253">
        <v>755</v>
      </c>
      <c r="L681" s="253">
        <v>941</v>
      </c>
      <c r="M681" s="253">
        <v>1696</v>
      </c>
      <c r="N681" s="253"/>
      <c r="O681" s="253">
        <v>953</v>
      </c>
      <c r="P681" s="253">
        <v>1110</v>
      </c>
      <c r="Q681" s="253">
        <v>2063</v>
      </c>
      <c r="R681" s="253"/>
      <c r="S681" s="253">
        <v>1068</v>
      </c>
      <c r="T681" s="253">
        <v>1254</v>
      </c>
      <c r="U681" s="253">
        <v>2322</v>
      </c>
      <c r="V681" s="253"/>
      <c r="W681" s="253">
        <v>1243</v>
      </c>
      <c r="X681" s="253">
        <v>1462</v>
      </c>
      <c r="Y681" s="253">
        <v>2705</v>
      </c>
      <c r="Z681" s="253"/>
      <c r="AA681" s="253">
        <v>1160</v>
      </c>
      <c r="AB681" s="253">
        <v>1337</v>
      </c>
      <c r="AC681" s="253">
        <v>2497</v>
      </c>
    </row>
    <row r="682" spans="1:29" x14ac:dyDescent="0.25">
      <c r="A682" s="254" t="s">
        <v>2630</v>
      </c>
      <c r="B682" s="252" t="s">
        <v>5995</v>
      </c>
      <c r="C682" s="253">
        <v>484</v>
      </c>
      <c r="D682" s="253">
        <v>808</v>
      </c>
      <c r="E682" s="253">
        <v>1292</v>
      </c>
      <c r="F682" s="253"/>
      <c r="G682" s="253">
        <v>490</v>
      </c>
      <c r="H682" s="253">
        <v>717</v>
      </c>
      <c r="I682" s="253">
        <v>1207</v>
      </c>
      <c r="J682" s="253"/>
      <c r="K682" s="253">
        <v>555</v>
      </c>
      <c r="L682" s="253">
        <v>736</v>
      </c>
      <c r="M682" s="253">
        <v>1291</v>
      </c>
      <c r="N682" s="253"/>
      <c r="O682" s="253">
        <v>567</v>
      </c>
      <c r="P682" s="253">
        <v>779</v>
      </c>
      <c r="Q682" s="253">
        <v>1346</v>
      </c>
      <c r="R682" s="253"/>
      <c r="S682" s="253">
        <v>725</v>
      </c>
      <c r="T682" s="253">
        <v>928</v>
      </c>
      <c r="U682" s="253">
        <v>1653</v>
      </c>
      <c r="V682" s="253"/>
      <c r="W682" s="253">
        <v>821</v>
      </c>
      <c r="X682" s="253">
        <v>1057</v>
      </c>
      <c r="Y682" s="253">
        <v>1878</v>
      </c>
      <c r="Z682" s="253"/>
      <c r="AA682" s="253">
        <v>966</v>
      </c>
      <c r="AB682" s="253">
        <v>1243</v>
      </c>
      <c r="AC682" s="253">
        <v>2209</v>
      </c>
    </row>
    <row r="683" spans="1:29" x14ac:dyDescent="0.25">
      <c r="A683" s="254" t="s">
        <v>2630</v>
      </c>
      <c r="B683" s="252" t="s">
        <v>5996</v>
      </c>
      <c r="C683" s="253">
        <v>440</v>
      </c>
      <c r="D683" s="253">
        <v>830</v>
      </c>
      <c r="E683" s="253">
        <v>1270</v>
      </c>
      <c r="F683" s="253"/>
      <c r="G683" s="253">
        <v>469</v>
      </c>
      <c r="H683" s="253">
        <v>934</v>
      </c>
      <c r="I683" s="253">
        <v>1403</v>
      </c>
      <c r="J683" s="253"/>
      <c r="K683" s="253">
        <v>494</v>
      </c>
      <c r="L683" s="253">
        <v>956</v>
      </c>
      <c r="M683" s="253">
        <v>1450</v>
      </c>
      <c r="N683" s="253"/>
      <c r="O683" s="253">
        <v>549</v>
      </c>
      <c r="P683" s="253">
        <v>993</v>
      </c>
      <c r="Q683" s="253">
        <v>1542</v>
      </c>
      <c r="R683" s="253"/>
      <c r="S683" s="253">
        <v>594</v>
      </c>
      <c r="T683" s="253">
        <v>1054</v>
      </c>
      <c r="U683" s="253">
        <v>1648</v>
      </c>
      <c r="V683" s="253"/>
      <c r="W683" s="253">
        <v>711</v>
      </c>
      <c r="X683" s="253">
        <v>1195</v>
      </c>
      <c r="Y683" s="253">
        <v>1906</v>
      </c>
      <c r="Z683" s="253"/>
      <c r="AA683" s="253">
        <v>839</v>
      </c>
      <c r="AB683" s="253">
        <v>1375</v>
      </c>
      <c r="AC683" s="253">
        <v>2214</v>
      </c>
    </row>
    <row r="684" spans="1:29" x14ac:dyDescent="0.25">
      <c r="A684" s="254" t="s">
        <v>2630</v>
      </c>
      <c r="B684" t="s">
        <v>5978</v>
      </c>
      <c r="C684" s="253">
        <v>22317</v>
      </c>
      <c r="D684" s="253">
        <v>22907</v>
      </c>
      <c r="E684" s="253">
        <v>45224</v>
      </c>
      <c r="F684" s="253"/>
      <c r="G684" s="253">
        <v>22149</v>
      </c>
      <c r="H684" s="253">
        <v>22947</v>
      </c>
      <c r="I684" s="253">
        <v>45096</v>
      </c>
      <c r="J684" s="253"/>
      <c r="K684" s="253">
        <v>22038</v>
      </c>
      <c r="L684" s="253">
        <v>23046</v>
      </c>
      <c r="M684" s="253">
        <v>45084</v>
      </c>
      <c r="N684" s="253"/>
      <c r="O684" s="253">
        <v>21955</v>
      </c>
      <c r="P684" s="253">
        <v>23196</v>
      </c>
      <c r="Q684" s="253">
        <v>45151</v>
      </c>
      <c r="R684" s="253"/>
      <c r="S684" s="253">
        <v>21874</v>
      </c>
      <c r="T684" s="253">
        <v>23346</v>
      </c>
      <c r="U684" s="253">
        <v>45220</v>
      </c>
      <c r="V684" s="253"/>
      <c r="W684" s="253">
        <v>21758</v>
      </c>
      <c r="X684" s="253">
        <v>23462</v>
      </c>
      <c r="Y684" s="253">
        <v>45220</v>
      </c>
      <c r="Z684" s="253"/>
      <c r="AA684" s="253">
        <v>21676</v>
      </c>
      <c r="AB684" s="253">
        <v>23569</v>
      </c>
      <c r="AC684" s="253">
        <v>45245</v>
      </c>
    </row>
    <row r="685" spans="1:29" x14ac:dyDescent="0.25">
      <c r="A685" s="254"/>
      <c r="C685" s="253"/>
      <c r="D685" s="253"/>
      <c r="E685" s="253"/>
      <c r="F685" s="253"/>
      <c r="G685" s="253"/>
      <c r="H685" s="253"/>
      <c r="I685" s="253"/>
      <c r="J685" s="253"/>
      <c r="K685" s="253"/>
      <c r="L685" s="253"/>
      <c r="M685" s="253"/>
      <c r="N685" s="253"/>
      <c r="O685" s="253"/>
      <c r="P685" s="253"/>
      <c r="Q685" s="253"/>
      <c r="R685" s="253"/>
      <c r="S685" s="253"/>
      <c r="T685" s="253"/>
      <c r="U685" s="253"/>
      <c r="V685" s="253"/>
      <c r="W685" s="253"/>
      <c r="X685" s="253"/>
      <c r="Y685" s="253"/>
      <c r="Z685" s="253"/>
      <c r="AA685" s="253"/>
      <c r="AB685" s="253"/>
      <c r="AC685" s="253"/>
    </row>
    <row r="686" spans="1:29" x14ac:dyDescent="0.25">
      <c r="A686" s="254" t="s">
        <v>2687</v>
      </c>
      <c r="B686" s="252" t="s">
        <v>5979</v>
      </c>
      <c r="C686" s="253">
        <v>779</v>
      </c>
      <c r="D686" s="253">
        <v>775</v>
      </c>
      <c r="E686" s="253">
        <v>1554</v>
      </c>
      <c r="F686" s="253"/>
      <c r="G686" s="253">
        <v>720</v>
      </c>
      <c r="H686" s="253">
        <v>684</v>
      </c>
      <c r="I686" s="253">
        <v>1404</v>
      </c>
      <c r="J686" s="253"/>
      <c r="K686" s="253">
        <v>747</v>
      </c>
      <c r="L686" s="253">
        <v>709</v>
      </c>
      <c r="M686" s="253">
        <v>1456</v>
      </c>
      <c r="N686" s="253"/>
      <c r="O686" s="253">
        <v>770</v>
      </c>
      <c r="P686" s="253">
        <v>732</v>
      </c>
      <c r="Q686" s="253">
        <v>1502</v>
      </c>
      <c r="R686" s="253"/>
      <c r="S686" s="253">
        <v>776</v>
      </c>
      <c r="T686" s="253">
        <v>738</v>
      </c>
      <c r="U686" s="253">
        <v>1514</v>
      </c>
      <c r="V686" s="253"/>
      <c r="W686" s="253">
        <v>751</v>
      </c>
      <c r="X686" s="253">
        <v>716</v>
      </c>
      <c r="Y686" s="253">
        <v>1467</v>
      </c>
      <c r="Z686" s="253"/>
      <c r="AA686" s="253">
        <v>716</v>
      </c>
      <c r="AB686" s="253">
        <v>683</v>
      </c>
      <c r="AC686" s="253">
        <v>1399</v>
      </c>
    </row>
    <row r="687" spans="1:29" x14ac:dyDescent="0.25">
      <c r="A687" s="254" t="s">
        <v>2687</v>
      </c>
      <c r="B687" s="252" t="s">
        <v>5980</v>
      </c>
      <c r="C687" s="253">
        <v>858</v>
      </c>
      <c r="D687" s="253">
        <v>813</v>
      </c>
      <c r="E687" s="253">
        <v>1671</v>
      </c>
      <c r="F687" s="253"/>
      <c r="G687" s="253">
        <v>752</v>
      </c>
      <c r="H687" s="253">
        <v>744</v>
      </c>
      <c r="I687" s="253">
        <v>1496</v>
      </c>
      <c r="J687" s="253"/>
      <c r="K687" s="253">
        <v>699</v>
      </c>
      <c r="L687" s="253">
        <v>660</v>
      </c>
      <c r="M687" s="253">
        <v>1359</v>
      </c>
      <c r="N687" s="253"/>
      <c r="O687" s="253">
        <v>727</v>
      </c>
      <c r="P687" s="253">
        <v>688</v>
      </c>
      <c r="Q687" s="253">
        <v>1415</v>
      </c>
      <c r="R687" s="253"/>
      <c r="S687" s="253">
        <v>755</v>
      </c>
      <c r="T687" s="253">
        <v>714</v>
      </c>
      <c r="U687" s="253">
        <v>1469</v>
      </c>
      <c r="V687" s="253"/>
      <c r="W687" s="253">
        <v>764</v>
      </c>
      <c r="X687" s="253">
        <v>724</v>
      </c>
      <c r="Y687" s="253">
        <v>1488</v>
      </c>
      <c r="Z687" s="253"/>
      <c r="AA687" s="253">
        <v>743</v>
      </c>
      <c r="AB687" s="253">
        <v>706</v>
      </c>
      <c r="AC687" s="253">
        <v>1449</v>
      </c>
    </row>
    <row r="688" spans="1:29" x14ac:dyDescent="0.25">
      <c r="A688" s="254" t="s">
        <v>2687</v>
      </c>
      <c r="B688" s="252" t="s">
        <v>5981</v>
      </c>
      <c r="C688" s="253">
        <v>838</v>
      </c>
      <c r="D688" s="253">
        <v>831</v>
      </c>
      <c r="E688" s="253">
        <v>1669</v>
      </c>
      <c r="F688" s="253"/>
      <c r="G688" s="253">
        <v>826</v>
      </c>
      <c r="H688" s="253">
        <v>780</v>
      </c>
      <c r="I688" s="253">
        <v>1606</v>
      </c>
      <c r="J688" s="253"/>
      <c r="K688" s="253">
        <v>726</v>
      </c>
      <c r="L688" s="253">
        <v>717</v>
      </c>
      <c r="M688" s="253">
        <v>1443</v>
      </c>
      <c r="N688" s="253"/>
      <c r="O688" s="253">
        <v>678</v>
      </c>
      <c r="P688" s="253">
        <v>639</v>
      </c>
      <c r="Q688" s="253">
        <v>1317</v>
      </c>
      <c r="R688" s="253"/>
      <c r="S688" s="253">
        <v>709</v>
      </c>
      <c r="T688" s="253">
        <v>669</v>
      </c>
      <c r="U688" s="253">
        <v>1378</v>
      </c>
      <c r="V688" s="253"/>
      <c r="W688" s="253">
        <v>739</v>
      </c>
      <c r="X688" s="253">
        <v>699</v>
      </c>
      <c r="Y688" s="253">
        <v>1438</v>
      </c>
      <c r="Z688" s="253"/>
      <c r="AA688" s="253">
        <v>751</v>
      </c>
      <c r="AB688" s="253">
        <v>713</v>
      </c>
      <c r="AC688" s="253">
        <v>1464</v>
      </c>
    </row>
    <row r="689" spans="1:29" x14ac:dyDescent="0.25">
      <c r="A689" s="254" t="s">
        <v>2687</v>
      </c>
      <c r="B689" s="252" t="s">
        <v>5982</v>
      </c>
      <c r="C689" s="253">
        <v>837</v>
      </c>
      <c r="D689" s="253">
        <v>755</v>
      </c>
      <c r="E689" s="253">
        <v>1592</v>
      </c>
      <c r="F689" s="253"/>
      <c r="G689" s="253">
        <v>816</v>
      </c>
      <c r="H689" s="253">
        <v>809</v>
      </c>
      <c r="I689" s="253">
        <v>1625</v>
      </c>
      <c r="J689" s="253"/>
      <c r="K689" s="253">
        <v>806</v>
      </c>
      <c r="L689" s="253">
        <v>762</v>
      </c>
      <c r="M689" s="253">
        <v>1568</v>
      </c>
      <c r="N689" s="253"/>
      <c r="O689" s="253">
        <v>713</v>
      </c>
      <c r="P689" s="253">
        <v>704</v>
      </c>
      <c r="Q689" s="253">
        <v>1417</v>
      </c>
      <c r="R689" s="253"/>
      <c r="S689" s="253">
        <v>669</v>
      </c>
      <c r="T689" s="253">
        <v>633</v>
      </c>
      <c r="U689" s="253">
        <v>1302</v>
      </c>
      <c r="V689" s="253"/>
      <c r="W689" s="253">
        <v>702</v>
      </c>
      <c r="X689" s="253">
        <v>666</v>
      </c>
      <c r="Y689" s="253">
        <v>1368</v>
      </c>
      <c r="Z689" s="253"/>
      <c r="AA689" s="253">
        <v>736</v>
      </c>
      <c r="AB689" s="253">
        <v>700</v>
      </c>
      <c r="AC689" s="253">
        <v>1436</v>
      </c>
    </row>
    <row r="690" spans="1:29" x14ac:dyDescent="0.25">
      <c r="A690" s="254" t="s">
        <v>2687</v>
      </c>
      <c r="B690" s="252" t="s">
        <v>5983</v>
      </c>
      <c r="C690" s="253">
        <v>691</v>
      </c>
      <c r="D690" s="253">
        <v>652</v>
      </c>
      <c r="E690" s="253">
        <v>1343</v>
      </c>
      <c r="F690" s="253"/>
      <c r="G690" s="253">
        <v>779</v>
      </c>
      <c r="H690" s="253">
        <v>694</v>
      </c>
      <c r="I690" s="253">
        <v>1473</v>
      </c>
      <c r="J690" s="253"/>
      <c r="K690" s="253">
        <v>767</v>
      </c>
      <c r="L690" s="253">
        <v>752</v>
      </c>
      <c r="M690" s="253">
        <v>1519</v>
      </c>
      <c r="N690" s="253"/>
      <c r="O690" s="253">
        <v>764</v>
      </c>
      <c r="P690" s="253">
        <v>714</v>
      </c>
      <c r="Q690" s="253">
        <v>1478</v>
      </c>
      <c r="R690" s="253"/>
      <c r="S690" s="253">
        <v>683</v>
      </c>
      <c r="T690" s="253">
        <v>668</v>
      </c>
      <c r="U690" s="253">
        <v>1351</v>
      </c>
      <c r="V690" s="253"/>
      <c r="W690" s="253">
        <v>647</v>
      </c>
      <c r="X690" s="253">
        <v>607</v>
      </c>
      <c r="Y690" s="253">
        <v>1254</v>
      </c>
      <c r="Z690" s="253"/>
      <c r="AA690" s="253">
        <v>688</v>
      </c>
      <c r="AB690" s="253">
        <v>647</v>
      </c>
      <c r="AC690" s="253">
        <v>1335</v>
      </c>
    </row>
    <row r="691" spans="1:29" x14ac:dyDescent="0.25">
      <c r="A691" s="254" t="s">
        <v>2687</v>
      </c>
      <c r="B691" s="252" t="s">
        <v>5984</v>
      </c>
      <c r="C691" s="253">
        <v>670</v>
      </c>
      <c r="D691" s="253">
        <v>651</v>
      </c>
      <c r="E691" s="253">
        <v>1321</v>
      </c>
      <c r="F691" s="253"/>
      <c r="G691" s="253">
        <v>689</v>
      </c>
      <c r="H691" s="253">
        <v>651</v>
      </c>
      <c r="I691" s="253">
        <v>1340</v>
      </c>
      <c r="J691" s="253"/>
      <c r="K691" s="253">
        <v>777</v>
      </c>
      <c r="L691" s="253">
        <v>692</v>
      </c>
      <c r="M691" s="253">
        <v>1469</v>
      </c>
      <c r="N691" s="253"/>
      <c r="O691" s="253">
        <v>766</v>
      </c>
      <c r="P691" s="253">
        <v>750</v>
      </c>
      <c r="Q691" s="253">
        <v>1516</v>
      </c>
      <c r="R691" s="253"/>
      <c r="S691" s="253">
        <v>764</v>
      </c>
      <c r="T691" s="253">
        <v>714</v>
      </c>
      <c r="U691" s="253">
        <v>1478</v>
      </c>
      <c r="V691" s="253"/>
      <c r="W691" s="253">
        <v>684</v>
      </c>
      <c r="X691" s="253">
        <v>670</v>
      </c>
      <c r="Y691" s="253">
        <v>1354</v>
      </c>
      <c r="Z691" s="253"/>
      <c r="AA691" s="253">
        <v>649</v>
      </c>
      <c r="AB691" s="253">
        <v>610</v>
      </c>
      <c r="AC691" s="253">
        <v>1259</v>
      </c>
    </row>
    <row r="692" spans="1:29" x14ac:dyDescent="0.25">
      <c r="A692" s="254" t="s">
        <v>2687</v>
      </c>
      <c r="B692" s="252" t="s">
        <v>5985</v>
      </c>
      <c r="C692" s="253">
        <v>699</v>
      </c>
      <c r="D692" s="253">
        <v>666</v>
      </c>
      <c r="E692" s="253">
        <v>1365</v>
      </c>
      <c r="F692" s="253"/>
      <c r="G692" s="253">
        <v>667</v>
      </c>
      <c r="H692" s="253">
        <v>649</v>
      </c>
      <c r="I692" s="253">
        <v>1316</v>
      </c>
      <c r="J692" s="253"/>
      <c r="K692" s="253">
        <v>686</v>
      </c>
      <c r="L692" s="253">
        <v>650</v>
      </c>
      <c r="M692" s="253">
        <v>1336</v>
      </c>
      <c r="N692" s="253"/>
      <c r="O692" s="253">
        <v>774</v>
      </c>
      <c r="P692" s="253">
        <v>691</v>
      </c>
      <c r="Q692" s="253">
        <v>1465</v>
      </c>
      <c r="R692" s="253"/>
      <c r="S692" s="253">
        <v>763</v>
      </c>
      <c r="T692" s="253">
        <v>750</v>
      </c>
      <c r="U692" s="253">
        <v>1513</v>
      </c>
      <c r="V692" s="253"/>
      <c r="W692" s="253">
        <v>763</v>
      </c>
      <c r="X692" s="253">
        <v>715</v>
      </c>
      <c r="Y692" s="253">
        <v>1478</v>
      </c>
      <c r="Z692" s="253"/>
      <c r="AA692" s="253">
        <v>685</v>
      </c>
      <c r="AB692" s="253">
        <v>672</v>
      </c>
      <c r="AC692" s="253">
        <v>1357</v>
      </c>
    </row>
    <row r="693" spans="1:29" x14ac:dyDescent="0.25">
      <c r="A693" s="254" t="s">
        <v>2687</v>
      </c>
      <c r="B693" s="252" t="s">
        <v>5986</v>
      </c>
      <c r="C693" s="253">
        <v>757</v>
      </c>
      <c r="D693" s="253">
        <v>724</v>
      </c>
      <c r="E693" s="253">
        <v>1481</v>
      </c>
      <c r="F693" s="253"/>
      <c r="G693" s="253">
        <v>687</v>
      </c>
      <c r="H693" s="253">
        <v>652</v>
      </c>
      <c r="I693" s="253">
        <v>1339</v>
      </c>
      <c r="J693" s="253"/>
      <c r="K693" s="253">
        <v>657</v>
      </c>
      <c r="L693" s="253">
        <v>638</v>
      </c>
      <c r="M693" s="253">
        <v>1295</v>
      </c>
      <c r="N693" s="253"/>
      <c r="O693" s="253">
        <v>678</v>
      </c>
      <c r="P693" s="253">
        <v>640</v>
      </c>
      <c r="Q693" s="253">
        <v>1318</v>
      </c>
      <c r="R693" s="253"/>
      <c r="S693" s="253">
        <v>766</v>
      </c>
      <c r="T693" s="253">
        <v>681</v>
      </c>
      <c r="U693" s="253">
        <v>1447</v>
      </c>
      <c r="V693" s="253"/>
      <c r="W693" s="253">
        <v>757</v>
      </c>
      <c r="X693" s="253">
        <v>741</v>
      </c>
      <c r="Y693" s="253">
        <v>1498</v>
      </c>
      <c r="Z693" s="253"/>
      <c r="AA693" s="253">
        <v>759</v>
      </c>
      <c r="AB693" s="253">
        <v>709</v>
      </c>
      <c r="AC693" s="253">
        <v>1468</v>
      </c>
    </row>
    <row r="694" spans="1:29" x14ac:dyDescent="0.25">
      <c r="A694" s="254" t="s">
        <v>2687</v>
      </c>
      <c r="B694" s="252" t="s">
        <v>5987</v>
      </c>
      <c r="C694" s="253">
        <v>829</v>
      </c>
      <c r="D694" s="253">
        <v>800</v>
      </c>
      <c r="E694" s="253">
        <v>1629</v>
      </c>
      <c r="F694" s="253"/>
      <c r="G694" s="253">
        <v>759</v>
      </c>
      <c r="H694" s="253">
        <v>726</v>
      </c>
      <c r="I694" s="253">
        <v>1485</v>
      </c>
      <c r="J694" s="253"/>
      <c r="K694" s="253">
        <v>691</v>
      </c>
      <c r="L694" s="253">
        <v>656</v>
      </c>
      <c r="M694" s="253">
        <v>1347</v>
      </c>
      <c r="N694" s="253"/>
      <c r="O694" s="253">
        <v>662</v>
      </c>
      <c r="P694" s="253">
        <v>642</v>
      </c>
      <c r="Q694" s="253">
        <v>1304</v>
      </c>
      <c r="R694" s="253"/>
      <c r="S694" s="253">
        <v>684</v>
      </c>
      <c r="T694" s="253">
        <v>645</v>
      </c>
      <c r="U694" s="253">
        <v>1329</v>
      </c>
      <c r="V694" s="253"/>
      <c r="W694" s="253">
        <v>773</v>
      </c>
      <c r="X694" s="253">
        <v>687</v>
      </c>
      <c r="Y694" s="253">
        <v>1460</v>
      </c>
      <c r="Z694" s="253"/>
      <c r="AA694" s="253">
        <v>765</v>
      </c>
      <c r="AB694" s="253">
        <v>748</v>
      </c>
      <c r="AC694" s="253">
        <v>1513</v>
      </c>
    </row>
    <row r="695" spans="1:29" x14ac:dyDescent="0.25">
      <c r="A695" s="254" t="s">
        <v>2687</v>
      </c>
      <c r="B695" s="252" t="s">
        <v>5988</v>
      </c>
      <c r="C695" s="253">
        <v>955</v>
      </c>
      <c r="D695" s="253">
        <v>903</v>
      </c>
      <c r="E695" s="253">
        <v>1858</v>
      </c>
      <c r="F695" s="253"/>
      <c r="G695" s="253">
        <v>835</v>
      </c>
      <c r="H695" s="253">
        <v>814</v>
      </c>
      <c r="I695" s="253">
        <v>1649</v>
      </c>
      <c r="J695" s="253"/>
      <c r="K695" s="253">
        <v>768</v>
      </c>
      <c r="L695" s="253">
        <v>742</v>
      </c>
      <c r="M695" s="253">
        <v>1510</v>
      </c>
      <c r="N695" s="253"/>
      <c r="O695" s="253">
        <v>702</v>
      </c>
      <c r="P695" s="253">
        <v>672</v>
      </c>
      <c r="Q695" s="253">
        <v>1374</v>
      </c>
      <c r="R695" s="253"/>
      <c r="S695" s="253">
        <v>675</v>
      </c>
      <c r="T695" s="253">
        <v>660</v>
      </c>
      <c r="U695" s="253">
        <v>1335</v>
      </c>
      <c r="V695" s="253"/>
      <c r="W695" s="253">
        <v>700</v>
      </c>
      <c r="X695" s="253">
        <v>666</v>
      </c>
      <c r="Y695" s="253">
        <v>1366</v>
      </c>
      <c r="Z695" s="253"/>
      <c r="AA695" s="253">
        <v>793</v>
      </c>
      <c r="AB695" s="253">
        <v>712</v>
      </c>
      <c r="AC695" s="253">
        <v>1505</v>
      </c>
    </row>
    <row r="696" spans="1:29" x14ac:dyDescent="0.25">
      <c r="A696" s="254" t="s">
        <v>2687</v>
      </c>
      <c r="B696" s="252" t="s">
        <v>5989</v>
      </c>
      <c r="C696" s="253">
        <v>934</v>
      </c>
      <c r="D696" s="253">
        <v>928</v>
      </c>
      <c r="E696" s="253">
        <v>1862</v>
      </c>
      <c r="F696" s="253"/>
      <c r="G696" s="253">
        <v>937</v>
      </c>
      <c r="H696" s="253">
        <v>894</v>
      </c>
      <c r="I696" s="253">
        <v>1831</v>
      </c>
      <c r="J696" s="253"/>
      <c r="K696" s="253">
        <v>821</v>
      </c>
      <c r="L696" s="253">
        <v>807</v>
      </c>
      <c r="M696" s="253">
        <v>1628</v>
      </c>
      <c r="N696" s="253"/>
      <c r="O696" s="253">
        <v>757</v>
      </c>
      <c r="P696" s="253">
        <v>737</v>
      </c>
      <c r="Q696" s="253">
        <v>1494</v>
      </c>
      <c r="R696" s="253"/>
      <c r="S696" s="253">
        <v>693</v>
      </c>
      <c r="T696" s="253">
        <v>668</v>
      </c>
      <c r="U696" s="253">
        <v>1361</v>
      </c>
      <c r="V696" s="253"/>
      <c r="W696" s="253">
        <v>668</v>
      </c>
      <c r="X696" s="253">
        <v>658</v>
      </c>
      <c r="Y696" s="253">
        <v>1326</v>
      </c>
      <c r="Z696" s="253"/>
      <c r="AA696" s="253">
        <v>693</v>
      </c>
      <c r="AB696" s="253">
        <v>664</v>
      </c>
      <c r="AC696" s="253">
        <v>1357</v>
      </c>
    </row>
    <row r="697" spans="1:29" x14ac:dyDescent="0.25">
      <c r="A697" s="254" t="s">
        <v>2687</v>
      </c>
      <c r="B697" s="252" t="s">
        <v>5990</v>
      </c>
      <c r="C697" s="253">
        <v>821</v>
      </c>
      <c r="D697" s="253">
        <v>827</v>
      </c>
      <c r="E697" s="253">
        <v>1648</v>
      </c>
      <c r="F697" s="253"/>
      <c r="G697" s="253">
        <v>913</v>
      </c>
      <c r="H697" s="253">
        <v>920</v>
      </c>
      <c r="I697" s="253">
        <v>1833</v>
      </c>
      <c r="J697" s="253"/>
      <c r="K697" s="253">
        <v>919</v>
      </c>
      <c r="L697" s="253">
        <v>889</v>
      </c>
      <c r="M697" s="253">
        <v>1808</v>
      </c>
      <c r="N697" s="253"/>
      <c r="O697" s="253">
        <v>809</v>
      </c>
      <c r="P697" s="253">
        <v>804</v>
      </c>
      <c r="Q697" s="253">
        <v>1613</v>
      </c>
      <c r="R697" s="253"/>
      <c r="S697" s="253">
        <v>748</v>
      </c>
      <c r="T697" s="253">
        <v>736</v>
      </c>
      <c r="U697" s="253">
        <v>1484</v>
      </c>
      <c r="V697" s="253"/>
      <c r="W697" s="253">
        <v>687</v>
      </c>
      <c r="X697" s="253">
        <v>669</v>
      </c>
      <c r="Y697" s="253">
        <v>1356</v>
      </c>
      <c r="Z697" s="253"/>
      <c r="AA697" s="253">
        <v>664</v>
      </c>
      <c r="AB697" s="253">
        <v>660</v>
      </c>
      <c r="AC697" s="253">
        <v>1324</v>
      </c>
    </row>
    <row r="698" spans="1:29" x14ac:dyDescent="0.25">
      <c r="A698" s="254" t="s">
        <v>2687</v>
      </c>
      <c r="B698" s="252" t="s">
        <v>5991</v>
      </c>
      <c r="C698" s="253">
        <v>781</v>
      </c>
      <c r="D698" s="253">
        <v>721</v>
      </c>
      <c r="E698" s="253">
        <v>1502</v>
      </c>
      <c r="F698" s="253"/>
      <c r="G698" s="253">
        <v>792</v>
      </c>
      <c r="H698" s="253">
        <v>819</v>
      </c>
      <c r="I698" s="253">
        <v>1611</v>
      </c>
      <c r="J698" s="253"/>
      <c r="K698" s="253">
        <v>885</v>
      </c>
      <c r="L698" s="253">
        <v>915</v>
      </c>
      <c r="M698" s="253">
        <v>1800</v>
      </c>
      <c r="N698" s="253"/>
      <c r="O698" s="253">
        <v>895</v>
      </c>
      <c r="P698" s="253">
        <v>888</v>
      </c>
      <c r="Q698" s="253">
        <v>1783</v>
      </c>
      <c r="R698" s="253"/>
      <c r="S698" s="253">
        <v>791</v>
      </c>
      <c r="T698" s="253">
        <v>807</v>
      </c>
      <c r="U698" s="253">
        <v>1598</v>
      </c>
      <c r="V698" s="253"/>
      <c r="W698" s="253">
        <v>734</v>
      </c>
      <c r="X698" s="253">
        <v>741</v>
      </c>
      <c r="Y698" s="253">
        <v>1475</v>
      </c>
      <c r="Z698" s="253"/>
      <c r="AA698" s="253">
        <v>678</v>
      </c>
      <c r="AB698" s="253">
        <v>677</v>
      </c>
      <c r="AC698" s="253">
        <v>1355</v>
      </c>
    </row>
    <row r="699" spans="1:29" x14ac:dyDescent="0.25">
      <c r="A699" s="254" t="s">
        <v>2687</v>
      </c>
      <c r="B699" s="252" t="s">
        <v>5992</v>
      </c>
      <c r="C699" s="253">
        <v>596</v>
      </c>
      <c r="D699" s="253">
        <v>585</v>
      </c>
      <c r="E699" s="253">
        <v>1181</v>
      </c>
      <c r="F699" s="253"/>
      <c r="G699" s="253">
        <v>764</v>
      </c>
      <c r="H699" s="253">
        <v>731</v>
      </c>
      <c r="I699" s="253">
        <v>1495</v>
      </c>
      <c r="J699" s="253"/>
      <c r="K699" s="253">
        <v>782</v>
      </c>
      <c r="L699" s="253">
        <v>839</v>
      </c>
      <c r="M699" s="253">
        <v>1621</v>
      </c>
      <c r="N699" s="253"/>
      <c r="O699" s="253">
        <v>882</v>
      </c>
      <c r="P699" s="253">
        <v>946</v>
      </c>
      <c r="Q699" s="253">
        <v>1828</v>
      </c>
      <c r="R699" s="253"/>
      <c r="S699" s="253">
        <v>902</v>
      </c>
      <c r="T699" s="253">
        <v>927</v>
      </c>
      <c r="U699" s="253">
        <v>1829</v>
      </c>
      <c r="V699" s="253"/>
      <c r="W699" s="253">
        <v>804</v>
      </c>
      <c r="X699" s="253">
        <v>851</v>
      </c>
      <c r="Y699" s="253">
        <v>1655</v>
      </c>
      <c r="Z699" s="253"/>
      <c r="AA699" s="253">
        <v>754</v>
      </c>
      <c r="AB699" s="253">
        <v>790</v>
      </c>
      <c r="AC699" s="253">
        <v>1544</v>
      </c>
    </row>
    <row r="700" spans="1:29" x14ac:dyDescent="0.25">
      <c r="A700" s="254" t="s">
        <v>2687</v>
      </c>
      <c r="B700" s="252" t="s">
        <v>5993</v>
      </c>
      <c r="C700" s="253">
        <v>444</v>
      </c>
      <c r="D700" s="253">
        <v>506</v>
      </c>
      <c r="E700" s="253">
        <v>950</v>
      </c>
      <c r="F700" s="253"/>
      <c r="G700" s="253">
        <v>506</v>
      </c>
      <c r="H700" s="253">
        <v>513</v>
      </c>
      <c r="I700" s="253">
        <v>1019</v>
      </c>
      <c r="J700" s="253"/>
      <c r="K700" s="253">
        <v>656</v>
      </c>
      <c r="L700" s="253">
        <v>648</v>
      </c>
      <c r="M700" s="253">
        <v>1304</v>
      </c>
      <c r="N700" s="253"/>
      <c r="O700" s="253">
        <v>678</v>
      </c>
      <c r="P700" s="253">
        <v>751</v>
      </c>
      <c r="Q700" s="253">
        <v>1429</v>
      </c>
      <c r="R700" s="253"/>
      <c r="S700" s="253">
        <v>774</v>
      </c>
      <c r="T700" s="253">
        <v>856</v>
      </c>
      <c r="U700" s="253">
        <v>1630</v>
      </c>
      <c r="V700" s="253"/>
      <c r="W700" s="253">
        <v>799</v>
      </c>
      <c r="X700" s="253">
        <v>848</v>
      </c>
      <c r="Y700" s="253">
        <v>1647</v>
      </c>
      <c r="Z700" s="253"/>
      <c r="AA700" s="253">
        <v>721</v>
      </c>
      <c r="AB700" s="253">
        <v>787</v>
      </c>
      <c r="AC700" s="253">
        <v>1508</v>
      </c>
    </row>
    <row r="701" spans="1:29" x14ac:dyDescent="0.25">
      <c r="A701" s="254" t="s">
        <v>2687</v>
      </c>
      <c r="B701" s="252" t="s">
        <v>5994</v>
      </c>
      <c r="C701" s="253">
        <v>340</v>
      </c>
      <c r="D701" s="253">
        <v>434</v>
      </c>
      <c r="E701" s="253">
        <v>774</v>
      </c>
      <c r="F701" s="253"/>
      <c r="G701" s="253">
        <v>367</v>
      </c>
      <c r="H701" s="253">
        <v>446</v>
      </c>
      <c r="I701" s="253">
        <v>813</v>
      </c>
      <c r="J701" s="253"/>
      <c r="K701" s="253">
        <v>422</v>
      </c>
      <c r="L701" s="253">
        <v>455</v>
      </c>
      <c r="M701" s="253">
        <v>877</v>
      </c>
      <c r="N701" s="253"/>
      <c r="O701" s="253">
        <v>551</v>
      </c>
      <c r="P701" s="253">
        <v>579</v>
      </c>
      <c r="Q701" s="253">
        <v>1130</v>
      </c>
      <c r="R701" s="253"/>
      <c r="S701" s="253">
        <v>574</v>
      </c>
      <c r="T701" s="253">
        <v>675</v>
      </c>
      <c r="U701" s="253">
        <v>1249</v>
      </c>
      <c r="V701" s="253"/>
      <c r="W701" s="253">
        <v>659</v>
      </c>
      <c r="X701" s="253">
        <v>774</v>
      </c>
      <c r="Y701" s="253">
        <v>1433</v>
      </c>
      <c r="Z701" s="253"/>
      <c r="AA701" s="253">
        <v>685</v>
      </c>
      <c r="AB701" s="253">
        <v>771</v>
      </c>
      <c r="AC701" s="253">
        <v>1456</v>
      </c>
    </row>
    <row r="702" spans="1:29" x14ac:dyDescent="0.25">
      <c r="A702" s="254" t="s">
        <v>2687</v>
      </c>
      <c r="B702" s="252" t="s">
        <v>5995</v>
      </c>
      <c r="C702" s="253">
        <v>242</v>
      </c>
      <c r="D702" s="253">
        <v>355</v>
      </c>
      <c r="E702" s="253">
        <v>597</v>
      </c>
      <c r="F702" s="253"/>
      <c r="G702" s="253">
        <v>253</v>
      </c>
      <c r="H702" s="253">
        <v>355</v>
      </c>
      <c r="I702" s="253">
        <v>608</v>
      </c>
      <c r="J702" s="253"/>
      <c r="K702" s="253">
        <v>277</v>
      </c>
      <c r="L702" s="253">
        <v>368</v>
      </c>
      <c r="M702" s="253">
        <v>645</v>
      </c>
      <c r="N702" s="253"/>
      <c r="O702" s="253">
        <v>321</v>
      </c>
      <c r="P702" s="253">
        <v>379</v>
      </c>
      <c r="Q702" s="253">
        <v>700</v>
      </c>
      <c r="R702" s="253"/>
      <c r="S702" s="253">
        <v>423</v>
      </c>
      <c r="T702" s="253">
        <v>486</v>
      </c>
      <c r="U702" s="253">
        <v>909</v>
      </c>
      <c r="V702" s="253"/>
      <c r="W702" s="253">
        <v>445</v>
      </c>
      <c r="X702" s="253">
        <v>571</v>
      </c>
      <c r="Y702" s="253">
        <v>1016</v>
      </c>
      <c r="Z702" s="253"/>
      <c r="AA702" s="253">
        <v>516</v>
      </c>
      <c r="AB702" s="253">
        <v>660</v>
      </c>
      <c r="AC702" s="253">
        <v>1176</v>
      </c>
    </row>
    <row r="703" spans="1:29" x14ac:dyDescent="0.25">
      <c r="A703" s="254" t="s">
        <v>2687</v>
      </c>
      <c r="B703" s="252" t="s">
        <v>5996</v>
      </c>
      <c r="C703" s="253">
        <v>174</v>
      </c>
      <c r="D703" s="253">
        <v>377</v>
      </c>
      <c r="E703" s="253">
        <v>551</v>
      </c>
      <c r="F703" s="253"/>
      <c r="G703" s="253">
        <v>214</v>
      </c>
      <c r="H703" s="253">
        <v>421</v>
      </c>
      <c r="I703" s="253">
        <v>635</v>
      </c>
      <c r="J703" s="253"/>
      <c r="K703" s="253">
        <v>244</v>
      </c>
      <c r="L703" s="253">
        <v>452</v>
      </c>
      <c r="M703" s="253">
        <v>696</v>
      </c>
      <c r="N703" s="253"/>
      <c r="O703" s="253">
        <v>276</v>
      </c>
      <c r="P703" s="253">
        <v>484</v>
      </c>
      <c r="Q703" s="253">
        <v>760</v>
      </c>
      <c r="R703" s="253"/>
      <c r="S703" s="253">
        <v>321</v>
      </c>
      <c r="T703" s="253">
        <v>516</v>
      </c>
      <c r="U703" s="253">
        <v>837</v>
      </c>
      <c r="V703" s="253"/>
      <c r="W703" s="253">
        <v>405</v>
      </c>
      <c r="X703" s="253">
        <v>607</v>
      </c>
      <c r="Y703" s="253">
        <v>1012</v>
      </c>
      <c r="Z703" s="253"/>
      <c r="AA703" s="253">
        <v>468</v>
      </c>
      <c r="AB703" s="253">
        <v>721</v>
      </c>
      <c r="AC703" s="253">
        <v>1189</v>
      </c>
    </row>
    <row r="704" spans="1:29" x14ac:dyDescent="0.25">
      <c r="A704" s="254" t="s">
        <v>2687</v>
      </c>
      <c r="B704" t="s">
        <v>5978</v>
      </c>
      <c r="C704" s="253">
        <v>12245</v>
      </c>
      <c r="D704" s="253">
        <v>12303</v>
      </c>
      <c r="E704" s="253">
        <v>24548</v>
      </c>
      <c r="F704" s="253"/>
      <c r="G704" s="253">
        <v>12276</v>
      </c>
      <c r="H704" s="253">
        <v>12302</v>
      </c>
      <c r="I704" s="253">
        <v>24578</v>
      </c>
      <c r="J704" s="253"/>
      <c r="K704" s="253">
        <v>12330</v>
      </c>
      <c r="L704" s="253">
        <v>12351</v>
      </c>
      <c r="M704" s="253">
        <v>24681</v>
      </c>
      <c r="N704" s="253"/>
      <c r="O704" s="253">
        <v>12403</v>
      </c>
      <c r="P704" s="253">
        <v>12440</v>
      </c>
      <c r="Q704" s="253">
        <v>24843</v>
      </c>
      <c r="R704" s="253"/>
      <c r="S704" s="253">
        <v>12470</v>
      </c>
      <c r="T704" s="253">
        <v>12543</v>
      </c>
      <c r="U704" s="253">
        <v>25013</v>
      </c>
      <c r="V704" s="253"/>
      <c r="W704" s="253">
        <v>12481</v>
      </c>
      <c r="X704" s="253">
        <v>12610</v>
      </c>
      <c r="Y704" s="253">
        <v>25091</v>
      </c>
      <c r="Z704" s="253"/>
      <c r="AA704" s="253">
        <v>12464</v>
      </c>
      <c r="AB704" s="253">
        <v>12630</v>
      </c>
      <c r="AC704" s="253">
        <v>25094</v>
      </c>
    </row>
    <row r="705" spans="1:29" x14ac:dyDescent="0.25">
      <c r="A705" s="254"/>
      <c r="C705" s="253"/>
      <c r="D705" s="253"/>
      <c r="E705" s="253"/>
      <c r="F705" s="253"/>
      <c r="G705" s="253"/>
      <c r="H705" s="253"/>
      <c r="I705" s="253"/>
      <c r="J705" s="253"/>
      <c r="K705" s="253"/>
      <c r="L705" s="253"/>
      <c r="M705" s="253"/>
      <c r="N705" s="253"/>
      <c r="O705" s="253"/>
      <c r="P705" s="253"/>
      <c r="Q705" s="253"/>
      <c r="R705" s="253"/>
      <c r="S705" s="253"/>
      <c r="T705" s="253"/>
      <c r="U705" s="253"/>
      <c r="V705" s="253"/>
      <c r="W705" s="253"/>
      <c r="X705" s="253"/>
      <c r="Y705" s="253"/>
      <c r="Z705" s="253"/>
      <c r="AA705" s="253"/>
      <c r="AB705" s="253"/>
      <c r="AC705" s="253"/>
    </row>
    <row r="706" spans="1:29" x14ac:dyDescent="0.25">
      <c r="A706" s="254" t="s">
        <v>2717</v>
      </c>
      <c r="B706" s="252" t="s">
        <v>5979</v>
      </c>
      <c r="C706" s="253">
        <v>5990</v>
      </c>
      <c r="D706" s="253">
        <v>5545</v>
      </c>
      <c r="E706" s="253">
        <v>11535</v>
      </c>
      <c r="F706" s="253"/>
      <c r="G706" s="253">
        <v>5763</v>
      </c>
      <c r="H706" s="253">
        <v>5534</v>
      </c>
      <c r="I706" s="253">
        <v>11297</v>
      </c>
      <c r="J706" s="253"/>
      <c r="K706" s="253">
        <v>6086</v>
      </c>
      <c r="L706" s="253">
        <v>5844</v>
      </c>
      <c r="M706" s="253">
        <v>11930</v>
      </c>
      <c r="N706" s="253"/>
      <c r="O706" s="253">
        <v>6145</v>
      </c>
      <c r="P706" s="253">
        <v>5901</v>
      </c>
      <c r="Q706" s="253">
        <v>12046</v>
      </c>
      <c r="R706" s="253"/>
      <c r="S706" s="253">
        <v>6082</v>
      </c>
      <c r="T706" s="253">
        <v>5840</v>
      </c>
      <c r="U706" s="253">
        <v>11922</v>
      </c>
      <c r="V706" s="253"/>
      <c r="W706" s="253">
        <v>6041</v>
      </c>
      <c r="X706" s="253">
        <v>5801</v>
      </c>
      <c r="Y706" s="253">
        <v>11842</v>
      </c>
      <c r="Z706" s="253"/>
      <c r="AA706" s="253">
        <v>6040</v>
      </c>
      <c r="AB706" s="253">
        <v>5797</v>
      </c>
      <c r="AC706" s="253">
        <v>11837</v>
      </c>
    </row>
    <row r="707" spans="1:29" x14ac:dyDescent="0.25">
      <c r="A707" s="254" t="s">
        <v>2717</v>
      </c>
      <c r="B707" s="252" t="s">
        <v>5980</v>
      </c>
      <c r="C707" s="253">
        <v>5995</v>
      </c>
      <c r="D707" s="253">
        <v>5693</v>
      </c>
      <c r="E707" s="253">
        <v>11688</v>
      </c>
      <c r="F707" s="253"/>
      <c r="G707" s="253">
        <v>6086</v>
      </c>
      <c r="H707" s="253">
        <v>5642</v>
      </c>
      <c r="I707" s="253">
        <v>11728</v>
      </c>
      <c r="J707" s="253"/>
      <c r="K707" s="253">
        <v>5869</v>
      </c>
      <c r="L707" s="253">
        <v>5639</v>
      </c>
      <c r="M707" s="253">
        <v>11508</v>
      </c>
      <c r="N707" s="253"/>
      <c r="O707" s="253">
        <v>6200</v>
      </c>
      <c r="P707" s="253">
        <v>5955</v>
      </c>
      <c r="Q707" s="253">
        <v>12155</v>
      </c>
      <c r="R707" s="253"/>
      <c r="S707" s="253">
        <v>6265</v>
      </c>
      <c r="T707" s="253">
        <v>6015</v>
      </c>
      <c r="U707" s="253">
        <v>12280</v>
      </c>
      <c r="V707" s="253"/>
      <c r="W707" s="253">
        <v>6203</v>
      </c>
      <c r="X707" s="253">
        <v>5951</v>
      </c>
      <c r="Y707" s="253">
        <v>12154</v>
      </c>
      <c r="Z707" s="253"/>
      <c r="AA707" s="253">
        <v>6158</v>
      </c>
      <c r="AB707" s="253">
        <v>5905</v>
      </c>
      <c r="AC707" s="253">
        <v>12063</v>
      </c>
    </row>
    <row r="708" spans="1:29" x14ac:dyDescent="0.25">
      <c r="A708" s="254" t="s">
        <v>2717</v>
      </c>
      <c r="B708" s="252" t="s">
        <v>5981</v>
      </c>
      <c r="C708" s="253">
        <v>6343</v>
      </c>
      <c r="D708" s="253">
        <v>6095</v>
      </c>
      <c r="E708" s="253">
        <v>12438</v>
      </c>
      <c r="F708" s="253"/>
      <c r="G708" s="253">
        <v>6064</v>
      </c>
      <c r="H708" s="253">
        <v>5789</v>
      </c>
      <c r="I708" s="253">
        <v>11853</v>
      </c>
      <c r="J708" s="253"/>
      <c r="K708" s="253">
        <v>6154</v>
      </c>
      <c r="L708" s="253">
        <v>5736</v>
      </c>
      <c r="M708" s="253">
        <v>11890</v>
      </c>
      <c r="N708" s="253"/>
      <c r="O708" s="253">
        <v>5948</v>
      </c>
      <c r="P708" s="253">
        <v>5742</v>
      </c>
      <c r="Q708" s="253">
        <v>11690</v>
      </c>
      <c r="R708" s="253"/>
      <c r="S708" s="253">
        <v>6285</v>
      </c>
      <c r="T708" s="253">
        <v>6065</v>
      </c>
      <c r="U708" s="253">
        <v>12350</v>
      </c>
      <c r="V708" s="253"/>
      <c r="W708" s="253">
        <v>6352</v>
      </c>
      <c r="X708" s="253">
        <v>6125</v>
      </c>
      <c r="Y708" s="253">
        <v>12477</v>
      </c>
      <c r="Z708" s="253"/>
      <c r="AA708" s="253">
        <v>6286</v>
      </c>
      <c r="AB708" s="253">
        <v>6056</v>
      </c>
      <c r="AC708" s="253">
        <v>12342</v>
      </c>
    </row>
    <row r="709" spans="1:29" x14ac:dyDescent="0.25">
      <c r="A709" s="254" t="s">
        <v>2717</v>
      </c>
      <c r="B709" s="252" t="s">
        <v>5982</v>
      </c>
      <c r="C709" s="253">
        <v>7433</v>
      </c>
      <c r="D709" s="253">
        <v>7379</v>
      </c>
      <c r="E709" s="253">
        <v>14812</v>
      </c>
      <c r="F709" s="253"/>
      <c r="G709" s="253">
        <v>7466</v>
      </c>
      <c r="H709" s="253">
        <v>7560</v>
      </c>
      <c r="I709" s="253">
        <v>15026</v>
      </c>
      <c r="J709" s="253"/>
      <c r="K709" s="253">
        <v>7192</v>
      </c>
      <c r="L709" s="253">
        <v>7252</v>
      </c>
      <c r="M709" s="253">
        <v>14444</v>
      </c>
      <c r="N709" s="253"/>
      <c r="O709" s="253">
        <v>7293</v>
      </c>
      <c r="P709" s="253">
        <v>7208</v>
      </c>
      <c r="Q709" s="253">
        <v>14501</v>
      </c>
      <c r="R709" s="253"/>
      <c r="S709" s="253">
        <v>7105</v>
      </c>
      <c r="T709" s="253">
        <v>7232</v>
      </c>
      <c r="U709" s="253">
        <v>14337</v>
      </c>
      <c r="V709" s="253"/>
      <c r="W709" s="253">
        <v>7454</v>
      </c>
      <c r="X709" s="253">
        <v>7568</v>
      </c>
      <c r="Y709" s="253">
        <v>15022</v>
      </c>
      <c r="Z709" s="253"/>
      <c r="AA709" s="253">
        <v>7522</v>
      </c>
      <c r="AB709" s="253">
        <v>7629</v>
      </c>
      <c r="AC709" s="253">
        <v>15151</v>
      </c>
    </row>
    <row r="710" spans="1:29" x14ac:dyDescent="0.25">
      <c r="A710" s="254" t="s">
        <v>2717</v>
      </c>
      <c r="B710" s="252" t="s">
        <v>5983</v>
      </c>
      <c r="C710" s="253">
        <v>7265</v>
      </c>
      <c r="D710" s="253">
        <v>7663</v>
      </c>
      <c r="E710" s="253">
        <v>14928</v>
      </c>
      <c r="F710" s="253"/>
      <c r="G710" s="253">
        <v>7657</v>
      </c>
      <c r="H710" s="253">
        <v>7707</v>
      </c>
      <c r="I710" s="253">
        <v>15364</v>
      </c>
      <c r="J710" s="253"/>
      <c r="K710" s="253">
        <v>7653</v>
      </c>
      <c r="L710" s="253">
        <v>7839</v>
      </c>
      <c r="M710" s="253">
        <v>15492</v>
      </c>
      <c r="N710" s="253"/>
      <c r="O710" s="253">
        <v>7381</v>
      </c>
      <c r="P710" s="253">
        <v>7525</v>
      </c>
      <c r="Q710" s="253">
        <v>14906</v>
      </c>
      <c r="R710" s="253"/>
      <c r="S710" s="253">
        <v>7490</v>
      </c>
      <c r="T710" s="253">
        <v>7483</v>
      </c>
      <c r="U710" s="253">
        <v>14973</v>
      </c>
      <c r="V710" s="253"/>
      <c r="W710" s="253">
        <v>7293</v>
      </c>
      <c r="X710" s="253">
        <v>7502</v>
      </c>
      <c r="Y710" s="253">
        <v>14795</v>
      </c>
      <c r="Z710" s="253"/>
      <c r="AA710" s="253">
        <v>7648</v>
      </c>
      <c r="AB710" s="253">
        <v>7841</v>
      </c>
      <c r="AC710" s="253">
        <v>15489</v>
      </c>
    </row>
    <row r="711" spans="1:29" x14ac:dyDescent="0.25">
      <c r="A711" s="254" t="s">
        <v>2717</v>
      </c>
      <c r="B711" s="252" t="s">
        <v>5984</v>
      </c>
      <c r="C711" s="253">
        <v>6343</v>
      </c>
      <c r="D711" s="253">
        <v>6241</v>
      </c>
      <c r="E711" s="253">
        <v>12584</v>
      </c>
      <c r="F711" s="253"/>
      <c r="G711" s="253">
        <v>6824</v>
      </c>
      <c r="H711" s="253">
        <v>6943</v>
      </c>
      <c r="I711" s="253">
        <v>13767</v>
      </c>
      <c r="J711" s="253"/>
      <c r="K711" s="253">
        <v>7184</v>
      </c>
      <c r="L711" s="253">
        <v>6932</v>
      </c>
      <c r="M711" s="253">
        <v>14116</v>
      </c>
      <c r="N711" s="253"/>
      <c r="O711" s="253">
        <v>7199</v>
      </c>
      <c r="P711" s="253">
        <v>7083</v>
      </c>
      <c r="Q711" s="253">
        <v>14282</v>
      </c>
      <c r="R711" s="253"/>
      <c r="S711" s="253">
        <v>6942</v>
      </c>
      <c r="T711" s="253">
        <v>6782</v>
      </c>
      <c r="U711" s="253">
        <v>13724</v>
      </c>
      <c r="V711" s="253"/>
      <c r="W711" s="253">
        <v>7060</v>
      </c>
      <c r="X711" s="253">
        <v>6747</v>
      </c>
      <c r="Y711" s="253">
        <v>13807</v>
      </c>
      <c r="Z711" s="253"/>
      <c r="AA711" s="253">
        <v>6855</v>
      </c>
      <c r="AB711" s="253">
        <v>6760</v>
      </c>
      <c r="AC711" s="253">
        <v>13615</v>
      </c>
    </row>
    <row r="712" spans="1:29" x14ac:dyDescent="0.25">
      <c r="A712" s="254" t="s">
        <v>2717</v>
      </c>
      <c r="B712" s="252" t="s">
        <v>5985</v>
      </c>
      <c r="C712" s="253">
        <v>5824</v>
      </c>
      <c r="D712" s="253">
        <v>5910</v>
      </c>
      <c r="E712" s="253">
        <v>11734</v>
      </c>
      <c r="F712" s="253"/>
      <c r="G712" s="253">
        <v>6443</v>
      </c>
      <c r="H712" s="253">
        <v>6406</v>
      </c>
      <c r="I712" s="253">
        <v>12849</v>
      </c>
      <c r="J712" s="253"/>
      <c r="K712" s="253">
        <v>6939</v>
      </c>
      <c r="L712" s="253">
        <v>7129</v>
      </c>
      <c r="M712" s="253">
        <v>14068</v>
      </c>
      <c r="N712" s="253"/>
      <c r="O712" s="253">
        <v>7306</v>
      </c>
      <c r="P712" s="253">
        <v>7125</v>
      </c>
      <c r="Q712" s="253">
        <v>14431</v>
      </c>
      <c r="R712" s="253"/>
      <c r="S712" s="253">
        <v>7335</v>
      </c>
      <c r="T712" s="253">
        <v>7291</v>
      </c>
      <c r="U712" s="253">
        <v>14626</v>
      </c>
      <c r="V712" s="253"/>
      <c r="W712" s="253">
        <v>7087</v>
      </c>
      <c r="X712" s="253">
        <v>6995</v>
      </c>
      <c r="Y712" s="253">
        <v>14082</v>
      </c>
      <c r="Z712" s="253"/>
      <c r="AA712" s="253">
        <v>7213</v>
      </c>
      <c r="AB712" s="253">
        <v>6965</v>
      </c>
      <c r="AC712" s="253">
        <v>14178</v>
      </c>
    </row>
    <row r="713" spans="1:29" x14ac:dyDescent="0.25">
      <c r="A713" s="254" t="s">
        <v>2717</v>
      </c>
      <c r="B713" s="252" t="s">
        <v>5986</v>
      </c>
      <c r="C713" s="253">
        <v>5996</v>
      </c>
      <c r="D713" s="253">
        <v>6181</v>
      </c>
      <c r="E713" s="253">
        <v>12177</v>
      </c>
      <c r="F713" s="253"/>
      <c r="G713" s="253">
        <v>5998</v>
      </c>
      <c r="H713" s="253">
        <v>6096</v>
      </c>
      <c r="I713" s="253">
        <v>12094</v>
      </c>
      <c r="J713" s="253"/>
      <c r="K713" s="253">
        <v>6636</v>
      </c>
      <c r="L713" s="253">
        <v>6609</v>
      </c>
      <c r="M713" s="253">
        <v>13245</v>
      </c>
      <c r="N713" s="253"/>
      <c r="O713" s="253">
        <v>7146</v>
      </c>
      <c r="P713" s="253">
        <v>7348</v>
      </c>
      <c r="Q713" s="253">
        <v>14494</v>
      </c>
      <c r="R713" s="253"/>
      <c r="S713" s="253">
        <v>7515</v>
      </c>
      <c r="T713" s="253">
        <v>7339</v>
      </c>
      <c r="U713" s="253">
        <v>14854</v>
      </c>
      <c r="V713" s="253"/>
      <c r="W713" s="253">
        <v>7538</v>
      </c>
      <c r="X713" s="253">
        <v>7499</v>
      </c>
      <c r="Y713" s="253">
        <v>15037</v>
      </c>
      <c r="Z713" s="253"/>
      <c r="AA713" s="253">
        <v>7278</v>
      </c>
      <c r="AB713" s="253">
        <v>7187</v>
      </c>
      <c r="AC713" s="253">
        <v>14465</v>
      </c>
    </row>
    <row r="714" spans="1:29" x14ac:dyDescent="0.25">
      <c r="A714" s="254" t="s">
        <v>2717</v>
      </c>
      <c r="B714" s="252" t="s">
        <v>5987</v>
      </c>
      <c r="C714" s="253">
        <v>7012</v>
      </c>
      <c r="D714" s="253">
        <v>7017</v>
      </c>
      <c r="E714" s="253">
        <v>14029</v>
      </c>
      <c r="F714" s="253"/>
      <c r="G714" s="253">
        <v>6003</v>
      </c>
      <c r="H714" s="253">
        <v>6196</v>
      </c>
      <c r="I714" s="253">
        <v>12199</v>
      </c>
      <c r="J714" s="253"/>
      <c r="K714" s="253">
        <v>6015</v>
      </c>
      <c r="L714" s="253">
        <v>6119</v>
      </c>
      <c r="M714" s="253">
        <v>12134</v>
      </c>
      <c r="N714" s="253"/>
      <c r="O714" s="253">
        <v>6661</v>
      </c>
      <c r="P714" s="253">
        <v>6639</v>
      </c>
      <c r="Q714" s="253">
        <v>13300</v>
      </c>
      <c r="R714" s="253"/>
      <c r="S714" s="253">
        <v>7176</v>
      </c>
      <c r="T714" s="253">
        <v>7383</v>
      </c>
      <c r="U714" s="253">
        <v>14559</v>
      </c>
      <c r="V714" s="253"/>
      <c r="W714" s="253">
        <v>7543</v>
      </c>
      <c r="X714" s="253">
        <v>7371</v>
      </c>
      <c r="Y714" s="253">
        <v>14914</v>
      </c>
      <c r="Z714" s="253"/>
      <c r="AA714" s="253">
        <v>7572</v>
      </c>
      <c r="AB714" s="253">
        <v>7532</v>
      </c>
      <c r="AC714" s="253">
        <v>15104</v>
      </c>
    </row>
    <row r="715" spans="1:29" x14ac:dyDescent="0.25">
      <c r="A715" s="254" t="s">
        <v>2717</v>
      </c>
      <c r="B715" s="252" t="s">
        <v>5988</v>
      </c>
      <c r="C715" s="253">
        <v>7583</v>
      </c>
      <c r="D715" s="253">
        <v>7911</v>
      </c>
      <c r="E715" s="253">
        <v>15494</v>
      </c>
      <c r="F715" s="253"/>
      <c r="G715" s="253">
        <v>6980</v>
      </c>
      <c r="H715" s="253">
        <v>7043</v>
      </c>
      <c r="I715" s="253">
        <v>14023</v>
      </c>
      <c r="J715" s="253"/>
      <c r="K715" s="253">
        <v>5986</v>
      </c>
      <c r="L715" s="253">
        <v>6226</v>
      </c>
      <c r="M715" s="253">
        <v>12212</v>
      </c>
      <c r="N715" s="253"/>
      <c r="O715" s="253">
        <v>6007</v>
      </c>
      <c r="P715" s="253">
        <v>6156</v>
      </c>
      <c r="Q715" s="253">
        <v>12163</v>
      </c>
      <c r="R715" s="253"/>
      <c r="S715" s="253">
        <v>6658</v>
      </c>
      <c r="T715" s="253">
        <v>6682</v>
      </c>
      <c r="U715" s="253">
        <v>13340</v>
      </c>
      <c r="V715" s="253"/>
      <c r="W715" s="253">
        <v>7176</v>
      </c>
      <c r="X715" s="253">
        <v>7430</v>
      </c>
      <c r="Y715" s="253">
        <v>14606</v>
      </c>
      <c r="Z715" s="253"/>
      <c r="AA715" s="253">
        <v>7536</v>
      </c>
      <c r="AB715" s="253">
        <v>7413</v>
      </c>
      <c r="AC715" s="253">
        <v>14949</v>
      </c>
    </row>
    <row r="716" spans="1:29" x14ac:dyDescent="0.25">
      <c r="A716" s="254" t="s">
        <v>2717</v>
      </c>
      <c r="B716" s="252" t="s">
        <v>5989</v>
      </c>
      <c r="C716" s="253">
        <v>8026</v>
      </c>
      <c r="D716" s="253">
        <v>8263</v>
      </c>
      <c r="E716" s="253">
        <v>16289</v>
      </c>
      <c r="F716" s="253"/>
      <c r="G716" s="253">
        <v>7400</v>
      </c>
      <c r="H716" s="253">
        <v>7807</v>
      </c>
      <c r="I716" s="253">
        <v>15207</v>
      </c>
      <c r="J716" s="253"/>
      <c r="K716" s="253">
        <v>6825</v>
      </c>
      <c r="L716" s="253">
        <v>6961</v>
      </c>
      <c r="M716" s="253">
        <v>13786</v>
      </c>
      <c r="N716" s="253"/>
      <c r="O716" s="253">
        <v>5865</v>
      </c>
      <c r="P716" s="253">
        <v>6162</v>
      </c>
      <c r="Q716" s="253">
        <v>12027</v>
      </c>
      <c r="R716" s="253"/>
      <c r="S716" s="253">
        <v>5895</v>
      </c>
      <c r="T716" s="253">
        <v>6098</v>
      </c>
      <c r="U716" s="253">
        <v>11993</v>
      </c>
      <c r="V716" s="253"/>
      <c r="W716" s="253">
        <v>6540</v>
      </c>
      <c r="X716" s="253">
        <v>6624</v>
      </c>
      <c r="Y716" s="253">
        <v>13164</v>
      </c>
      <c r="Z716" s="253"/>
      <c r="AA716" s="253">
        <v>7052</v>
      </c>
      <c r="AB716" s="253">
        <v>7368</v>
      </c>
      <c r="AC716" s="253">
        <v>14420</v>
      </c>
    </row>
    <row r="717" spans="1:29" x14ac:dyDescent="0.25">
      <c r="A717" s="254" t="s">
        <v>2717</v>
      </c>
      <c r="B717" s="252" t="s">
        <v>5990</v>
      </c>
      <c r="C717" s="253">
        <v>7459</v>
      </c>
      <c r="D717" s="253">
        <v>7707</v>
      </c>
      <c r="E717" s="253">
        <v>15166</v>
      </c>
      <c r="F717" s="253"/>
      <c r="G717" s="253">
        <v>7806</v>
      </c>
      <c r="H717" s="253">
        <v>8162</v>
      </c>
      <c r="I717" s="253">
        <v>15968</v>
      </c>
      <c r="J717" s="253"/>
      <c r="K717" s="253">
        <v>7214</v>
      </c>
      <c r="L717" s="253">
        <v>7725</v>
      </c>
      <c r="M717" s="253">
        <v>14939</v>
      </c>
      <c r="N717" s="253"/>
      <c r="O717" s="253">
        <v>6669</v>
      </c>
      <c r="P717" s="253">
        <v>6900</v>
      </c>
      <c r="Q717" s="253">
        <v>13569</v>
      </c>
      <c r="R717" s="253"/>
      <c r="S717" s="253">
        <v>5743</v>
      </c>
      <c r="T717" s="253">
        <v>6120</v>
      </c>
      <c r="U717" s="253">
        <v>11863</v>
      </c>
      <c r="V717" s="253"/>
      <c r="W717" s="253">
        <v>5783</v>
      </c>
      <c r="X717" s="253">
        <v>6064</v>
      </c>
      <c r="Y717" s="253">
        <v>11847</v>
      </c>
      <c r="Z717" s="253"/>
      <c r="AA717" s="253">
        <v>6424</v>
      </c>
      <c r="AB717" s="253">
        <v>6589</v>
      </c>
      <c r="AC717" s="253">
        <v>13013</v>
      </c>
    </row>
    <row r="718" spans="1:29" x14ac:dyDescent="0.25">
      <c r="A718" s="254" t="s">
        <v>2717</v>
      </c>
      <c r="B718" s="252" t="s">
        <v>5991</v>
      </c>
      <c r="C718" s="253">
        <v>6583</v>
      </c>
      <c r="D718" s="253">
        <v>7096</v>
      </c>
      <c r="E718" s="253">
        <v>13679</v>
      </c>
      <c r="F718" s="253"/>
      <c r="G718" s="253">
        <v>7154</v>
      </c>
      <c r="H718" s="253">
        <v>7569</v>
      </c>
      <c r="I718" s="253">
        <v>14723</v>
      </c>
      <c r="J718" s="253"/>
      <c r="K718" s="253">
        <v>7509</v>
      </c>
      <c r="L718" s="253">
        <v>8030</v>
      </c>
      <c r="M718" s="253">
        <v>15539</v>
      </c>
      <c r="N718" s="253"/>
      <c r="O718" s="253">
        <v>6960</v>
      </c>
      <c r="P718" s="253">
        <v>7616</v>
      </c>
      <c r="Q718" s="253">
        <v>14576</v>
      </c>
      <c r="R718" s="253"/>
      <c r="S718" s="253">
        <v>6450</v>
      </c>
      <c r="T718" s="253">
        <v>6814</v>
      </c>
      <c r="U718" s="253">
        <v>13264</v>
      </c>
      <c r="V718" s="253"/>
      <c r="W718" s="253">
        <v>5564</v>
      </c>
      <c r="X718" s="253">
        <v>6050</v>
      </c>
      <c r="Y718" s="253">
        <v>11614</v>
      </c>
      <c r="Z718" s="253"/>
      <c r="AA718" s="253">
        <v>5612</v>
      </c>
      <c r="AB718" s="253">
        <v>6000</v>
      </c>
      <c r="AC718" s="253">
        <v>11612</v>
      </c>
    </row>
    <row r="719" spans="1:29" x14ac:dyDescent="0.25">
      <c r="A719" s="254" t="s">
        <v>2717</v>
      </c>
      <c r="B719" s="252" t="s">
        <v>5992</v>
      </c>
      <c r="C719" s="253">
        <v>4769</v>
      </c>
      <c r="D719" s="253">
        <v>5259</v>
      </c>
      <c r="E719" s="253">
        <v>10028</v>
      </c>
      <c r="F719" s="253"/>
      <c r="G719" s="253">
        <v>6082</v>
      </c>
      <c r="H719" s="253">
        <v>6752</v>
      </c>
      <c r="I719" s="253">
        <v>12834</v>
      </c>
      <c r="J719" s="253"/>
      <c r="K719" s="253">
        <v>6640</v>
      </c>
      <c r="L719" s="253">
        <v>7227</v>
      </c>
      <c r="M719" s="253">
        <v>13867</v>
      </c>
      <c r="N719" s="253"/>
      <c r="O719" s="253">
        <v>7000</v>
      </c>
      <c r="P719" s="253">
        <v>7692</v>
      </c>
      <c r="Q719" s="253">
        <v>14692</v>
      </c>
      <c r="R719" s="253"/>
      <c r="S719" s="253">
        <v>6511</v>
      </c>
      <c r="T719" s="253">
        <v>7315</v>
      </c>
      <c r="U719" s="253">
        <v>13826</v>
      </c>
      <c r="V719" s="253"/>
      <c r="W719" s="253">
        <v>6051</v>
      </c>
      <c r="X719" s="253">
        <v>6560</v>
      </c>
      <c r="Y719" s="253">
        <v>12611</v>
      </c>
      <c r="Z719" s="253"/>
      <c r="AA719" s="253">
        <v>5231</v>
      </c>
      <c r="AB719" s="253">
        <v>5836</v>
      </c>
      <c r="AC719" s="253">
        <v>11067</v>
      </c>
    </row>
    <row r="720" spans="1:29" x14ac:dyDescent="0.25">
      <c r="A720" s="254" t="s">
        <v>2717</v>
      </c>
      <c r="B720" s="252" t="s">
        <v>5993</v>
      </c>
      <c r="C720" s="253">
        <v>3616</v>
      </c>
      <c r="D720" s="253">
        <v>4346</v>
      </c>
      <c r="E720" s="253">
        <v>7962</v>
      </c>
      <c r="F720" s="253"/>
      <c r="G720" s="253">
        <v>4212</v>
      </c>
      <c r="H720" s="253">
        <v>4845</v>
      </c>
      <c r="I720" s="253">
        <v>9057</v>
      </c>
      <c r="J720" s="253"/>
      <c r="K720" s="253">
        <v>5402</v>
      </c>
      <c r="L720" s="253">
        <v>6247</v>
      </c>
      <c r="M720" s="253">
        <v>11649</v>
      </c>
      <c r="N720" s="253"/>
      <c r="O720" s="253">
        <v>5928</v>
      </c>
      <c r="P720" s="253">
        <v>6712</v>
      </c>
      <c r="Q720" s="253">
        <v>12640</v>
      </c>
      <c r="R720" s="253"/>
      <c r="S720" s="253">
        <v>6278</v>
      </c>
      <c r="T720" s="253">
        <v>7170</v>
      </c>
      <c r="U720" s="253">
        <v>13448</v>
      </c>
      <c r="V720" s="253"/>
      <c r="W720" s="253">
        <v>5862</v>
      </c>
      <c r="X720" s="253">
        <v>6839</v>
      </c>
      <c r="Y720" s="253">
        <v>12701</v>
      </c>
      <c r="Z720" s="253"/>
      <c r="AA720" s="253">
        <v>5466</v>
      </c>
      <c r="AB720" s="253">
        <v>6147</v>
      </c>
      <c r="AC720" s="253">
        <v>11613</v>
      </c>
    </row>
    <row r="721" spans="1:29" x14ac:dyDescent="0.25">
      <c r="A721" s="254" t="s">
        <v>2717</v>
      </c>
      <c r="B721" s="252" t="s">
        <v>5994</v>
      </c>
      <c r="C721" s="253">
        <v>2755</v>
      </c>
      <c r="D721" s="253">
        <v>4122</v>
      </c>
      <c r="E721" s="253">
        <v>6877</v>
      </c>
      <c r="F721" s="253"/>
      <c r="G721" s="253">
        <v>3036</v>
      </c>
      <c r="H721" s="253">
        <v>3907</v>
      </c>
      <c r="I721" s="253">
        <v>6943</v>
      </c>
      <c r="J721" s="253"/>
      <c r="K721" s="253">
        <v>3562</v>
      </c>
      <c r="L721" s="253">
        <v>4380</v>
      </c>
      <c r="M721" s="253">
        <v>7942</v>
      </c>
      <c r="N721" s="253"/>
      <c r="O721" s="253">
        <v>4598</v>
      </c>
      <c r="P721" s="253">
        <v>5678</v>
      </c>
      <c r="Q721" s="253">
        <v>10276</v>
      </c>
      <c r="R721" s="253"/>
      <c r="S721" s="253">
        <v>5078</v>
      </c>
      <c r="T721" s="253">
        <v>6129</v>
      </c>
      <c r="U721" s="253">
        <v>11207</v>
      </c>
      <c r="V721" s="253"/>
      <c r="W721" s="253">
        <v>5406</v>
      </c>
      <c r="X721" s="253">
        <v>6574</v>
      </c>
      <c r="Y721" s="253">
        <v>11980</v>
      </c>
      <c r="Z721" s="253"/>
      <c r="AA721" s="253">
        <v>5073</v>
      </c>
      <c r="AB721" s="253">
        <v>6295</v>
      </c>
      <c r="AC721" s="253">
        <v>11368</v>
      </c>
    </row>
    <row r="722" spans="1:29" x14ac:dyDescent="0.25">
      <c r="A722" s="254" t="s">
        <v>2717</v>
      </c>
      <c r="B722" s="252" t="s">
        <v>5995</v>
      </c>
      <c r="C722" s="253">
        <v>2280</v>
      </c>
      <c r="D722" s="253">
        <v>4067</v>
      </c>
      <c r="E722" s="253">
        <v>6347</v>
      </c>
      <c r="F722" s="253"/>
      <c r="G722" s="253">
        <v>2081</v>
      </c>
      <c r="H722" s="253">
        <v>3431</v>
      </c>
      <c r="I722" s="253">
        <v>5512</v>
      </c>
      <c r="J722" s="253"/>
      <c r="K722" s="253">
        <v>2317</v>
      </c>
      <c r="L722" s="253">
        <v>3278</v>
      </c>
      <c r="M722" s="253">
        <v>5595</v>
      </c>
      <c r="N722" s="253"/>
      <c r="O722" s="253">
        <v>2743</v>
      </c>
      <c r="P722" s="253">
        <v>3701</v>
      </c>
      <c r="Q722" s="253">
        <v>6444</v>
      </c>
      <c r="R722" s="253"/>
      <c r="S722" s="253">
        <v>3572</v>
      </c>
      <c r="T722" s="253">
        <v>4831</v>
      </c>
      <c r="U722" s="253">
        <v>8403</v>
      </c>
      <c r="V722" s="253"/>
      <c r="W722" s="253">
        <v>3976</v>
      </c>
      <c r="X722" s="253">
        <v>5247</v>
      </c>
      <c r="Y722" s="253">
        <v>9223</v>
      </c>
      <c r="Z722" s="253"/>
      <c r="AA722" s="253">
        <v>4264</v>
      </c>
      <c r="AB722" s="253">
        <v>5661</v>
      </c>
      <c r="AC722" s="253">
        <v>9925</v>
      </c>
    </row>
    <row r="723" spans="1:29" x14ac:dyDescent="0.25">
      <c r="A723" s="254" t="s">
        <v>2717</v>
      </c>
      <c r="B723" s="252" t="s">
        <v>5996</v>
      </c>
      <c r="C723" s="253">
        <v>1859</v>
      </c>
      <c r="D723" s="253">
        <v>4785</v>
      </c>
      <c r="E723" s="253">
        <v>6644</v>
      </c>
      <c r="F723" s="253"/>
      <c r="G723" s="253">
        <v>2162</v>
      </c>
      <c r="H723" s="253">
        <v>5168</v>
      </c>
      <c r="I723" s="253">
        <v>7330</v>
      </c>
      <c r="J723" s="253"/>
      <c r="K723" s="253">
        <v>2247</v>
      </c>
      <c r="L723" s="253">
        <v>5085</v>
      </c>
      <c r="M723" s="253">
        <v>7332</v>
      </c>
      <c r="N723" s="253"/>
      <c r="O723" s="253">
        <v>2449</v>
      </c>
      <c r="P723" s="253">
        <v>5006</v>
      </c>
      <c r="Q723" s="253">
        <v>7455</v>
      </c>
      <c r="R723" s="253"/>
      <c r="S723" s="253">
        <v>2821</v>
      </c>
      <c r="T723" s="253">
        <v>5272</v>
      </c>
      <c r="U723" s="253">
        <v>8093</v>
      </c>
      <c r="V723" s="253"/>
      <c r="W723" s="253">
        <v>3513</v>
      </c>
      <c r="X723" s="253">
        <v>6182</v>
      </c>
      <c r="Y723" s="253">
        <v>9695</v>
      </c>
      <c r="Z723" s="253"/>
      <c r="AA723" s="253">
        <v>4160</v>
      </c>
      <c r="AB723" s="253">
        <v>7065</v>
      </c>
      <c r="AC723" s="253">
        <v>11225</v>
      </c>
    </row>
    <row r="724" spans="1:29" x14ac:dyDescent="0.25">
      <c r="A724" s="254" t="s">
        <v>2717</v>
      </c>
      <c r="B724" t="s">
        <v>5978</v>
      </c>
      <c r="C724" s="253">
        <v>103131</v>
      </c>
      <c r="D724" s="253">
        <v>111280</v>
      </c>
      <c r="E724" s="253">
        <v>214411</v>
      </c>
      <c r="F724" s="253"/>
      <c r="G724" s="253">
        <v>105217</v>
      </c>
      <c r="H724" s="253">
        <v>112557</v>
      </c>
      <c r="I724" s="253">
        <v>217774</v>
      </c>
      <c r="J724" s="253"/>
      <c r="K724" s="253">
        <v>107430</v>
      </c>
      <c r="L724" s="253">
        <v>114258</v>
      </c>
      <c r="M724" s="253">
        <v>221688</v>
      </c>
      <c r="N724" s="253"/>
      <c r="O724" s="253">
        <v>109498</v>
      </c>
      <c r="P724" s="253">
        <v>116149</v>
      </c>
      <c r="Q724" s="253">
        <v>225647</v>
      </c>
      <c r="R724" s="253"/>
      <c r="S724" s="253">
        <v>111201</v>
      </c>
      <c r="T724" s="253">
        <v>117861</v>
      </c>
      <c r="U724" s="253">
        <v>229062</v>
      </c>
      <c r="V724" s="253"/>
      <c r="W724" s="253">
        <v>112442</v>
      </c>
      <c r="X724" s="253">
        <v>119129</v>
      </c>
      <c r="Y724" s="253">
        <v>231571</v>
      </c>
      <c r="Z724" s="253"/>
      <c r="AA724" s="253">
        <v>113390</v>
      </c>
      <c r="AB724" s="253">
        <v>120046</v>
      </c>
      <c r="AC724" s="253">
        <v>233436</v>
      </c>
    </row>
    <row r="725" spans="1:29" x14ac:dyDescent="0.25">
      <c r="A725" s="254"/>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253"/>
      <c r="Z725" s="253"/>
      <c r="AA725" s="253"/>
      <c r="AB725" s="253"/>
      <c r="AC725" s="253"/>
    </row>
    <row r="726" spans="1:29" x14ac:dyDescent="0.25">
      <c r="A726" s="254" t="s">
        <v>2793</v>
      </c>
      <c r="B726" s="252" t="s">
        <v>5979</v>
      </c>
      <c r="C726" s="253">
        <v>18168</v>
      </c>
      <c r="D726" s="253">
        <v>17323</v>
      </c>
      <c r="E726" s="253">
        <v>35491</v>
      </c>
      <c r="F726" s="253"/>
      <c r="G726" s="253">
        <v>18468</v>
      </c>
      <c r="H726" s="253">
        <v>17723</v>
      </c>
      <c r="I726" s="253">
        <v>36191</v>
      </c>
      <c r="J726" s="253"/>
      <c r="K726" s="253">
        <v>19733</v>
      </c>
      <c r="L726" s="253">
        <v>18933</v>
      </c>
      <c r="M726" s="253">
        <v>38666</v>
      </c>
      <c r="N726" s="253"/>
      <c r="O726" s="253">
        <v>20619</v>
      </c>
      <c r="P726" s="253">
        <v>19778</v>
      </c>
      <c r="Q726" s="253">
        <v>40397</v>
      </c>
      <c r="R726" s="253"/>
      <c r="S726" s="253">
        <v>21367</v>
      </c>
      <c r="T726" s="253">
        <v>20489</v>
      </c>
      <c r="U726" s="253">
        <v>41856</v>
      </c>
      <c r="V726" s="253"/>
      <c r="W726" s="253">
        <v>22045</v>
      </c>
      <c r="X726" s="253">
        <v>21128</v>
      </c>
      <c r="Y726" s="253">
        <v>43173</v>
      </c>
      <c r="Z726" s="253"/>
      <c r="AA726" s="253">
        <v>22617</v>
      </c>
      <c r="AB726" s="253">
        <v>21659</v>
      </c>
      <c r="AC726" s="253">
        <v>44276</v>
      </c>
    </row>
    <row r="727" spans="1:29" x14ac:dyDescent="0.25">
      <c r="A727" s="254" t="s">
        <v>2793</v>
      </c>
      <c r="B727" s="252" t="s">
        <v>5980</v>
      </c>
      <c r="C727" s="253">
        <v>18120</v>
      </c>
      <c r="D727" s="253">
        <v>17293</v>
      </c>
      <c r="E727" s="253">
        <v>35413</v>
      </c>
      <c r="F727" s="253"/>
      <c r="G727" s="253">
        <v>18448</v>
      </c>
      <c r="H727" s="253">
        <v>17597</v>
      </c>
      <c r="I727" s="253">
        <v>36045</v>
      </c>
      <c r="J727" s="253"/>
      <c r="K727" s="253">
        <v>18776</v>
      </c>
      <c r="L727" s="253">
        <v>18011</v>
      </c>
      <c r="M727" s="253">
        <v>36787</v>
      </c>
      <c r="N727" s="253"/>
      <c r="O727" s="253">
        <v>20059</v>
      </c>
      <c r="P727" s="253">
        <v>19226</v>
      </c>
      <c r="Q727" s="253">
        <v>39285</v>
      </c>
      <c r="R727" s="253"/>
      <c r="S727" s="253">
        <v>20957</v>
      </c>
      <c r="T727" s="253">
        <v>20070</v>
      </c>
      <c r="U727" s="253">
        <v>41027</v>
      </c>
      <c r="V727" s="253"/>
      <c r="W727" s="253">
        <v>21698</v>
      </c>
      <c r="X727" s="253">
        <v>20763</v>
      </c>
      <c r="Y727" s="253">
        <v>42461</v>
      </c>
      <c r="Z727" s="253"/>
      <c r="AA727" s="253">
        <v>22357</v>
      </c>
      <c r="AB727" s="253">
        <v>21370</v>
      </c>
      <c r="AC727" s="253">
        <v>43727</v>
      </c>
    </row>
    <row r="728" spans="1:29" x14ac:dyDescent="0.25">
      <c r="A728" s="254" t="s">
        <v>2793</v>
      </c>
      <c r="B728" s="252" t="s">
        <v>5981</v>
      </c>
      <c r="C728" s="253">
        <v>18111</v>
      </c>
      <c r="D728" s="253">
        <v>17446</v>
      </c>
      <c r="E728" s="253">
        <v>35557</v>
      </c>
      <c r="F728" s="253"/>
      <c r="G728" s="253">
        <v>18312</v>
      </c>
      <c r="H728" s="253">
        <v>17556</v>
      </c>
      <c r="I728" s="253">
        <v>35868</v>
      </c>
      <c r="J728" s="253"/>
      <c r="K728" s="253">
        <v>18629</v>
      </c>
      <c r="L728" s="253">
        <v>17843</v>
      </c>
      <c r="M728" s="253">
        <v>36472</v>
      </c>
      <c r="N728" s="253"/>
      <c r="O728" s="253">
        <v>18985</v>
      </c>
      <c r="P728" s="253">
        <v>18278</v>
      </c>
      <c r="Q728" s="253">
        <v>37263</v>
      </c>
      <c r="R728" s="253"/>
      <c r="S728" s="253">
        <v>20276</v>
      </c>
      <c r="T728" s="253">
        <v>19500</v>
      </c>
      <c r="U728" s="253">
        <v>39776</v>
      </c>
      <c r="V728" s="253"/>
      <c r="W728" s="253">
        <v>21169</v>
      </c>
      <c r="X728" s="253">
        <v>20335</v>
      </c>
      <c r="Y728" s="253">
        <v>41504</v>
      </c>
      <c r="Z728" s="253"/>
      <c r="AA728" s="253">
        <v>21889</v>
      </c>
      <c r="AB728" s="253">
        <v>20999</v>
      </c>
      <c r="AC728" s="253">
        <v>42888</v>
      </c>
    </row>
    <row r="729" spans="1:29" x14ac:dyDescent="0.25">
      <c r="A729" s="254" t="s">
        <v>2793</v>
      </c>
      <c r="B729" s="252" t="s">
        <v>5982</v>
      </c>
      <c r="C729" s="253">
        <v>19402</v>
      </c>
      <c r="D729" s="253">
        <v>18608</v>
      </c>
      <c r="E729" s="253">
        <v>38010</v>
      </c>
      <c r="F729" s="253"/>
      <c r="G729" s="253">
        <v>20289</v>
      </c>
      <c r="H729" s="253">
        <v>20153</v>
      </c>
      <c r="I729" s="253">
        <v>40442</v>
      </c>
      <c r="J729" s="253"/>
      <c r="K729" s="253">
        <v>20513</v>
      </c>
      <c r="L729" s="253">
        <v>20274</v>
      </c>
      <c r="M729" s="253">
        <v>40787</v>
      </c>
      <c r="N729" s="253"/>
      <c r="O729" s="253">
        <v>20861</v>
      </c>
      <c r="P729" s="253">
        <v>20586</v>
      </c>
      <c r="Q729" s="253">
        <v>41447</v>
      </c>
      <c r="R729" s="253"/>
      <c r="S729" s="253">
        <v>21279</v>
      </c>
      <c r="T729" s="253">
        <v>21076</v>
      </c>
      <c r="U729" s="253">
        <v>42355</v>
      </c>
      <c r="V729" s="253"/>
      <c r="W729" s="253">
        <v>22594</v>
      </c>
      <c r="X729" s="253">
        <v>22325</v>
      </c>
      <c r="Y729" s="253">
        <v>44919</v>
      </c>
      <c r="Z729" s="253"/>
      <c r="AA729" s="253">
        <v>23488</v>
      </c>
      <c r="AB729" s="253">
        <v>23157</v>
      </c>
      <c r="AC729" s="253">
        <v>46645</v>
      </c>
    </row>
    <row r="730" spans="1:29" x14ac:dyDescent="0.25">
      <c r="A730" s="254" t="s">
        <v>2793</v>
      </c>
      <c r="B730" s="252" t="s">
        <v>5983</v>
      </c>
      <c r="C730" s="253">
        <v>17520</v>
      </c>
      <c r="D730" s="253">
        <v>17668</v>
      </c>
      <c r="E730" s="253">
        <v>35188</v>
      </c>
      <c r="F730" s="253"/>
      <c r="G730" s="253">
        <v>19287</v>
      </c>
      <c r="H730" s="253">
        <v>18522</v>
      </c>
      <c r="I730" s="253">
        <v>37809</v>
      </c>
      <c r="J730" s="253"/>
      <c r="K730" s="253">
        <v>19984</v>
      </c>
      <c r="L730" s="253">
        <v>19830</v>
      </c>
      <c r="M730" s="253">
        <v>39814</v>
      </c>
      <c r="N730" s="253"/>
      <c r="O730" s="253">
        <v>20209</v>
      </c>
      <c r="P730" s="253">
        <v>19961</v>
      </c>
      <c r="Q730" s="253">
        <v>40170</v>
      </c>
      <c r="R730" s="253"/>
      <c r="S730" s="253">
        <v>20524</v>
      </c>
      <c r="T730" s="253">
        <v>20260</v>
      </c>
      <c r="U730" s="253">
        <v>40784</v>
      </c>
      <c r="V730" s="253"/>
      <c r="W730" s="253">
        <v>20879</v>
      </c>
      <c r="X730" s="253">
        <v>20704</v>
      </c>
      <c r="Y730" s="253">
        <v>41583</v>
      </c>
      <c r="Z730" s="253"/>
      <c r="AA730" s="253">
        <v>22077</v>
      </c>
      <c r="AB730" s="253">
        <v>21863</v>
      </c>
      <c r="AC730" s="253">
        <v>43940</v>
      </c>
    </row>
    <row r="731" spans="1:29" x14ac:dyDescent="0.25">
      <c r="A731" s="254" t="s">
        <v>2793</v>
      </c>
      <c r="B731" s="252" t="s">
        <v>5984</v>
      </c>
      <c r="C731" s="253">
        <v>15732</v>
      </c>
      <c r="D731" s="253">
        <v>15846</v>
      </c>
      <c r="E731" s="253">
        <v>31578</v>
      </c>
      <c r="F731" s="253"/>
      <c r="G731" s="253">
        <v>16919</v>
      </c>
      <c r="H731" s="253">
        <v>17000</v>
      </c>
      <c r="I731" s="253">
        <v>33919</v>
      </c>
      <c r="J731" s="253"/>
      <c r="K731" s="253">
        <v>18556</v>
      </c>
      <c r="L731" s="253">
        <v>17706</v>
      </c>
      <c r="M731" s="253">
        <v>36262</v>
      </c>
      <c r="N731" s="253"/>
      <c r="O731" s="253">
        <v>19318</v>
      </c>
      <c r="P731" s="253">
        <v>19078</v>
      </c>
      <c r="Q731" s="253">
        <v>38396</v>
      </c>
      <c r="R731" s="253"/>
      <c r="S731" s="253">
        <v>19608</v>
      </c>
      <c r="T731" s="253">
        <v>19267</v>
      </c>
      <c r="U731" s="253">
        <v>38875</v>
      </c>
      <c r="V731" s="253"/>
      <c r="W731" s="253">
        <v>19953</v>
      </c>
      <c r="X731" s="253">
        <v>19596</v>
      </c>
      <c r="Y731" s="253">
        <v>39549</v>
      </c>
      <c r="Z731" s="253"/>
      <c r="AA731" s="253">
        <v>20301</v>
      </c>
      <c r="AB731" s="253">
        <v>20020</v>
      </c>
      <c r="AC731" s="253">
        <v>40321</v>
      </c>
    </row>
    <row r="732" spans="1:29" x14ac:dyDescent="0.25">
      <c r="A732" s="254" t="s">
        <v>2793</v>
      </c>
      <c r="B732" s="252" t="s">
        <v>5985</v>
      </c>
      <c r="C732" s="253">
        <v>14634</v>
      </c>
      <c r="D732" s="253">
        <v>15038</v>
      </c>
      <c r="E732" s="253">
        <v>29672</v>
      </c>
      <c r="F732" s="253"/>
      <c r="G732" s="253">
        <v>16047</v>
      </c>
      <c r="H732" s="253">
        <v>16307</v>
      </c>
      <c r="I732" s="253">
        <v>32354</v>
      </c>
      <c r="J732" s="253"/>
      <c r="K732" s="253">
        <v>17266</v>
      </c>
      <c r="L732" s="253">
        <v>17499</v>
      </c>
      <c r="M732" s="253">
        <v>34765</v>
      </c>
      <c r="N732" s="253"/>
      <c r="O732" s="253">
        <v>18921</v>
      </c>
      <c r="P732" s="253">
        <v>18226</v>
      </c>
      <c r="Q732" s="253">
        <v>37147</v>
      </c>
      <c r="R732" s="253"/>
      <c r="S732" s="253">
        <v>19723</v>
      </c>
      <c r="T732" s="253">
        <v>19634</v>
      </c>
      <c r="U732" s="253">
        <v>39357</v>
      </c>
      <c r="V732" s="253"/>
      <c r="W732" s="253">
        <v>20034</v>
      </c>
      <c r="X732" s="253">
        <v>19838</v>
      </c>
      <c r="Y732" s="253">
        <v>39872</v>
      </c>
      <c r="Z732" s="253"/>
      <c r="AA732" s="253">
        <v>20390</v>
      </c>
      <c r="AB732" s="253">
        <v>20167</v>
      </c>
      <c r="AC732" s="253">
        <v>40557</v>
      </c>
    </row>
    <row r="733" spans="1:29" x14ac:dyDescent="0.25">
      <c r="A733" s="254" t="s">
        <v>2793</v>
      </c>
      <c r="B733" s="252" t="s">
        <v>5986</v>
      </c>
      <c r="C733" s="253">
        <v>15199</v>
      </c>
      <c r="D733" s="253">
        <v>15463</v>
      </c>
      <c r="E733" s="253">
        <v>30662</v>
      </c>
      <c r="F733" s="253"/>
      <c r="G733" s="253">
        <v>14794</v>
      </c>
      <c r="H733" s="253">
        <v>15245</v>
      </c>
      <c r="I733" s="253">
        <v>30039</v>
      </c>
      <c r="J733" s="253"/>
      <c r="K733" s="253">
        <v>16235</v>
      </c>
      <c r="L733" s="253">
        <v>16538</v>
      </c>
      <c r="M733" s="253">
        <v>32773</v>
      </c>
      <c r="N733" s="253"/>
      <c r="O733" s="253">
        <v>17478</v>
      </c>
      <c r="P733" s="253">
        <v>17746</v>
      </c>
      <c r="Q733" s="253">
        <v>35224</v>
      </c>
      <c r="R733" s="253"/>
      <c r="S733" s="253">
        <v>19143</v>
      </c>
      <c r="T733" s="253">
        <v>18475</v>
      </c>
      <c r="U733" s="253">
        <v>37618</v>
      </c>
      <c r="V733" s="253"/>
      <c r="W733" s="253">
        <v>19949</v>
      </c>
      <c r="X733" s="253">
        <v>19880</v>
      </c>
      <c r="Y733" s="253">
        <v>39829</v>
      </c>
      <c r="Z733" s="253"/>
      <c r="AA733" s="253">
        <v>20262</v>
      </c>
      <c r="AB733" s="253">
        <v>20073</v>
      </c>
      <c r="AC733" s="253">
        <v>40335</v>
      </c>
    </row>
    <row r="734" spans="1:29" x14ac:dyDescent="0.25">
      <c r="A734" s="254" t="s">
        <v>2793</v>
      </c>
      <c r="B734" s="252" t="s">
        <v>5987</v>
      </c>
      <c r="C734" s="253">
        <v>16224</v>
      </c>
      <c r="D734" s="253">
        <v>16557</v>
      </c>
      <c r="E734" s="253">
        <v>32781</v>
      </c>
      <c r="F734" s="253"/>
      <c r="G734" s="253">
        <v>15127</v>
      </c>
      <c r="H734" s="253">
        <v>15412</v>
      </c>
      <c r="I734" s="253">
        <v>30539</v>
      </c>
      <c r="J734" s="253"/>
      <c r="K734" s="253">
        <v>14749</v>
      </c>
      <c r="L734" s="253">
        <v>15218</v>
      </c>
      <c r="M734" s="253">
        <v>29967</v>
      </c>
      <c r="N734" s="253"/>
      <c r="O734" s="253">
        <v>16194</v>
      </c>
      <c r="P734" s="253">
        <v>16521</v>
      </c>
      <c r="Q734" s="253">
        <v>32715</v>
      </c>
      <c r="R734" s="253"/>
      <c r="S734" s="253">
        <v>17432</v>
      </c>
      <c r="T734" s="253">
        <v>17730</v>
      </c>
      <c r="U734" s="253">
        <v>35162</v>
      </c>
      <c r="V734" s="253"/>
      <c r="W734" s="253">
        <v>19068</v>
      </c>
      <c r="X734" s="253">
        <v>18445</v>
      </c>
      <c r="Y734" s="253">
        <v>37513</v>
      </c>
      <c r="Z734" s="253"/>
      <c r="AA734" s="253">
        <v>19864</v>
      </c>
      <c r="AB734" s="253">
        <v>19836</v>
      </c>
      <c r="AC734" s="253">
        <v>39700</v>
      </c>
    </row>
    <row r="735" spans="1:29" x14ac:dyDescent="0.25">
      <c r="A735" s="254" t="s">
        <v>2793</v>
      </c>
      <c r="B735" s="252" t="s">
        <v>5988</v>
      </c>
      <c r="C735" s="253">
        <v>18424</v>
      </c>
      <c r="D735" s="253">
        <v>19141</v>
      </c>
      <c r="E735" s="253">
        <v>37565</v>
      </c>
      <c r="F735" s="253"/>
      <c r="G735" s="253">
        <v>15967</v>
      </c>
      <c r="H735" s="253">
        <v>16432</v>
      </c>
      <c r="I735" s="253">
        <v>32399</v>
      </c>
      <c r="J735" s="253"/>
      <c r="K735" s="253">
        <v>14910</v>
      </c>
      <c r="L735" s="253">
        <v>15316</v>
      </c>
      <c r="M735" s="253">
        <v>30226</v>
      </c>
      <c r="N735" s="253"/>
      <c r="O735" s="253">
        <v>14561</v>
      </c>
      <c r="P735" s="253">
        <v>15144</v>
      </c>
      <c r="Q735" s="253">
        <v>29705</v>
      </c>
      <c r="R735" s="253"/>
      <c r="S735" s="253">
        <v>16000</v>
      </c>
      <c r="T735" s="253">
        <v>16451</v>
      </c>
      <c r="U735" s="253">
        <v>32451</v>
      </c>
      <c r="V735" s="253"/>
      <c r="W735" s="253">
        <v>17228</v>
      </c>
      <c r="X735" s="253">
        <v>17665</v>
      </c>
      <c r="Y735" s="253">
        <v>34893</v>
      </c>
      <c r="Z735" s="253"/>
      <c r="AA735" s="253">
        <v>18827</v>
      </c>
      <c r="AB735" s="253">
        <v>18368</v>
      </c>
      <c r="AC735" s="253">
        <v>37195</v>
      </c>
    </row>
    <row r="736" spans="1:29" x14ac:dyDescent="0.25">
      <c r="A736" s="254" t="s">
        <v>2793</v>
      </c>
      <c r="B736" s="252" t="s">
        <v>5989</v>
      </c>
      <c r="C736" s="253">
        <v>18617</v>
      </c>
      <c r="D736" s="253">
        <v>19145</v>
      </c>
      <c r="E736" s="253">
        <v>37762</v>
      </c>
      <c r="F736" s="253"/>
      <c r="G736" s="253">
        <v>17965</v>
      </c>
      <c r="H736" s="253">
        <v>18899</v>
      </c>
      <c r="I736" s="253">
        <v>36864</v>
      </c>
      <c r="J736" s="253"/>
      <c r="K736" s="253">
        <v>15599</v>
      </c>
      <c r="L736" s="253">
        <v>16248</v>
      </c>
      <c r="M736" s="253">
        <v>31847</v>
      </c>
      <c r="N736" s="253"/>
      <c r="O736" s="253">
        <v>14588</v>
      </c>
      <c r="P736" s="253">
        <v>15164</v>
      </c>
      <c r="Q736" s="253">
        <v>29752</v>
      </c>
      <c r="R736" s="253"/>
      <c r="S736" s="253">
        <v>14263</v>
      </c>
      <c r="T736" s="253">
        <v>15006</v>
      </c>
      <c r="U736" s="253">
        <v>29269</v>
      </c>
      <c r="V736" s="253"/>
      <c r="W736" s="253">
        <v>15682</v>
      </c>
      <c r="X736" s="253">
        <v>16306</v>
      </c>
      <c r="Y736" s="253">
        <v>31988</v>
      </c>
      <c r="Z736" s="253"/>
      <c r="AA736" s="253">
        <v>16890</v>
      </c>
      <c r="AB736" s="253">
        <v>17510</v>
      </c>
      <c r="AC736" s="253">
        <v>34400</v>
      </c>
    </row>
    <row r="737" spans="1:29" x14ac:dyDescent="0.25">
      <c r="A737" s="254" t="s">
        <v>2793</v>
      </c>
      <c r="B737" s="252" t="s">
        <v>5990</v>
      </c>
      <c r="C737" s="253">
        <v>16483</v>
      </c>
      <c r="D737" s="253">
        <v>17271</v>
      </c>
      <c r="E737" s="253">
        <v>33754</v>
      </c>
      <c r="F737" s="253"/>
      <c r="G737" s="253">
        <v>18014</v>
      </c>
      <c r="H737" s="253">
        <v>18812</v>
      </c>
      <c r="I737" s="253">
        <v>36826</v>
      </c>
      <c r="J737" s="253"/>
      <c r="K737" s="253">
        <v>17426</v>
      </c>
      <c r="L737" s="253">
        <v>18606</v>
      </c>
      <c r="M737" s="253">
        <v>36032</v>
      </c>
      <c r="N737" s="253"/>
      <c r="O737" s="253">
        <v>15163</v>
      </c>
      <c r="P737" s="253">
        <v>16028</v>
      </c>
      <c r="Q737" s="253">
        <v>31191</v>
      </c>
      <c r="R737" s="253"/>
      <c r="S737" s="253">
        <v>14204</v>
      </c>
      <c r="T737" s="253">
        <v>14984</v>
      </c>
      <c r="U737" s="253">
        <v>29188</v>
      </c>
      <c r="V737" s="253"/>
      <c r="W737" s="253">
        <v>13911</v>
      </c>
      <c r="X737" s="253">
        <v>14847</v>
      </c>
      <c r="Y737" s="253">
        <v>28758</v>
      </c>
      <c r="Z737" s="253"/>
      <c r="AA737" s="253">
        <v>15307</v>
      </c>
      <c r="AB737" s="253">
        <v>16138</v>
      </c>
      <c r="AC737" s="253">
        <v>31445</v>
      </c>
    </row>
    <row r="738" spans="1:29" x14ac:dyDescent="0.25">
      <c r="A738" s="254" t="s">
        <v>2793</v>
      </c>
      <c r="B738" s="252" t="s">
        <v>5991</v>
      </c>
      <c r="C738" s="253">
        <v>13869</v>
      </c>
      <c r="D738" s="253">
        <v>14888</v>
      </c>
      <c r="E738" s="253">
        <v>28757</v>
      </c>
      <c r="F738" s="253"/>
      <c r="G738" s="253">
        <v>15645</v>
      </c>
      <c r="H738" s="253">
        <v>16801</v>
      </c>
      <c r="I738" s="253">
        <v>32446</v>
      </c>
      <c r="J738" s="253"/>
      <c r="K738" s="253">
        <v>17153</v>
      </c>
      <c r="L738" s="253">
        <v>18342</v>
      </c>
      <c r="M738" s="253">
        <v>35495</v>
      </c>
      <c r="N738" s="253"/>
      <c r="O738" s="253">
        <v>16639</v>
      </c>
      <c r="P738" s="253">
        <v>18177</v>
      </c>
      <c r="Q738" s="253">
        <v>34816</v>
      </c>
      <c r="R738" s="253"/>
      <c r="S738" s="253">
        <v>14512</v>
      </c>
      <c r="T738" s="253">
        <v>15694</v>
      </c>
      <c r="U738" s="253">
        <v>30206</v>
      </c>
      <c r="V738" s="253"/>
      <c r="W738" s="253">
        <v>13618</v>
      </c>
      <c r="X738" s="253">
        <v>14691</v>
      </c>
      <c r="Y738" s="253">
        <v>28309</v>
      </c>
      <c r="Z738" s="253"/>
      <c r="AA738" s="253">
        <v>13360</v>
      </c>
      <c r="AB738" s="253">
        <v>14574</v>
      </c>
      <c r="AC738" s="253">
        <v>27934</v>
      </c>
    </row>
    <row r="739" spans="1:29" x14ac:dyDescent="0.25">
      <c r="A739" s="254" t="s">
        <v>2793</v>
      </c>
      <c r="B739" s="252" t="s">
        <v>5992</v>
      </c>
      <c r="C739" s="253">
        <v>10368</v>
      </c>
      <c r="D739" s="253">
        <v>11336</v>
      </c>
      <c r="E739" s="253">
        <v>21704</v>
      </c>
      <c r="F739" s="253"/>
      <c r="G739" s="253">
        <v>12905</v>
      </c>
      <c r="H739" s="253">
        <v>14245</v>
      </c>
      <c r="I739" s="253">
        <v>27150</v>
      </c>
      <c r="J739" s="253"/>
      <c r="K739" s="253">
        <v>14625</v>
      </c>
      <c r="L739" s="253">
        <v>16128</v>
      </c>
      <c r="M739" s="253">
        <v>30753</v>
      </c>
      <c r="N739" s="253"/>
      <c r="O739" s="253">
        <v>16100</v>
      </c>
      <c r="P739" s="253">
        <v>17660</v>
      </c>
      <c r="Q739" s="253">
        <v>33760</v>
      </c>
      <c r="R739" s="253"/>
      <c r="S739" s="253">
        <v>15677</v>
      </c>
      <c r="T739" s="253">
        <v>17551</v>
      </c>
      <c r="U739" s="253">
        <v>33228</v>
      </c>
      <c r="V739" s="253"/>
      <c r="W739" s="253">
        <v>13719</v>
      </c>
      <c r="X739" s="253">
        <v>15190</v>
      </c>
      <c r="Y739" s="253">
        <v>28909</v>
      </c>
      <c r="Z739" s="253"/>
      <c r="AA739" s="253">
        <v>12911</v>
      </c>
      <c r="AB739" s="253">
        <v>14247</v>
      </c>
      <c r="AC739" s="253">
        <v>27158</v>
      </c>
    </row>
    <row r="740" spans="1:29" x14ac:dyDescent="0.25">
      <c r="A740" s="254" t="s">
        <v>2793</v>
      </c>
      <c r="B740" s="252" t="s">
        <v>5993</v>
      </c>
      <c r="C740" s="253">
        <v>7699</v>
      </c>
      <c r="D740" s="253">
        <v>9091</v>
      </c>
      <c r="E740" s="253">
        <v>16790</v>
      </c>
      <c r="F740" s="253"/>
      <c r="G740" s="253">
        <v>9231</v>
      </c>
      <c r="H740" s="253">
        <v>10535</v>
      </c>
      <c r="I740" s="253">
        <v>19766</v>
      </c>
      <c r="J740" s="253"/>
      <c r="K740" s="253">
        <v>11553</v>
      </c>
      <c r="L740" s="253">
        <v>13293</v>
      </c>
      <c r="M740" s="253">
        <v>24846</v>
      </c>
      <c r="N740" s="253"/>
      <c r="O740" s="253">
        <v>13162</v>
      </c>
      <c r="P740" s="253">
        <v>15109</v>
      </c>
      <c r="Q740" s="253">
        <v>28271</v>
      </c>
      <c r="R740" s="253"/>
      <c r="S740" s="253">
        <v>14562</v>
      </c>
      <c r="T740" s="253">
        <v>16606</v>
      </c>
      <c r="U740" s="253">
        <v>31168</v>
      </c>
      <c r="V740" s="253"/>
      <c r="W740" s="253">
        <v>14240</v>
      </c>
      <c r="X740" s="253">
        <v>16557</v>
      </c>
      <c r="Y740" s="253">
        <v>30797</v>
      </c>
      <c r="Z740" s="253"/>
      <c r="AA740" s="253">
        <v>12508</v>
      </c>
      <c r="AB740" s="253">
        <v>14370</v>
      </c>
      <c r="AC740" s="253">
        <v>26878</v>
      </c>
    </row>
    <row r="741" spans="1:29" x14ac:dyDescent="0.25">
      <c r="A741" s="254" t="s">
        <v>2793</v>
      </c>
      <c r="B741" s="252" t="s">
        <v>5994</v>
      </c>
      <c r="C741" s="253">
        <v>6412</v>
      </c>
      <c r="D741" s="253">
        <v>8099</v>
      </c>
      <c r="E741" s="253">
        <v>14511</v>
      </c>
      <c r="F741" s="253"/>
      <c r="G741" s="253">
        <v>6472</v>
      </c>
      <c r="H741" s="253">
        <v>8187</v>
      </c>
      <c r="I741" s="253">
        <v>14659</v>
      </c>
      <c r="J741" s="253"/>
      <c r="K741" s="253">
        <v>7807</v>
      </c>
      <c r="L741" s="253">
        <v>9529</v>
      </c>
      <c r="M741" s="253">
        <v>17336</v>
      </c>
      <c r="N741" s="253"/>
      <c r="O741" s="253">
        <v>9827</v>
      </c>
      <c r="P741" s="253">
        <v>12072</v>
      </c>
      <c r="Q741" s="253">
        <v>21899</v>
      </c>
      <c r="R741" s="253"/>
      <c r="S741" s="253">
        <v>11253</v>
      </c>
      <c r="T741" s="253">
        <v>13770</v>
      </c>
      <c r="U741" s="253">
        <v>25023</v>
      </c>
      <c r="V741" s="253"/>
      <c r="W741" s="253">
        <v>12503</v>
      </c>
      <c r="X741" s="253">
        <v>15178</v>
      </c>
      <c r="Y741" s="253">
        <v>27681</v>
      </c>
      <c r="Z741" s="253"/>
      <c r="AA741" s="253">
        <v>12275</v>
      </c>
      <c r="AB741" s="253">
        <v>15171</v>
      </c>
      <c r="AC741" s="253">
        <v>27446</v>
      </c>
    </row>
    <row r="742" spans="1:29" x14ac:dyDescent="0.25">
      <c r="A742" s="254" t="s">
        <v>2793</v>
      </c>
      <c r="B742" s="252" t="s">
        <v>5995</v>
      </c>
      <c r="C742" s="253">
        <v>4962</v>
      </c>
      <c r="D742" s="253">
        <v>7239</v>
      </c>
      <c r="E742" s="253">
        <v>12201</v>
      </c>
      <c r="F742" s="253"/>
      <c r="G742" s="253">
        <v>4846</v>
      </c>
      <c r="H742" s="253">
        <v>6751</v>
      </c>
      <c r="I742" s="253">
        <v>11597</v>
      </c>
      <c r="J742" s="253"/>
      <c r="K742" s="253">
        <v>4936</v>
      </c>
      <c r="L742" s="253">
        <v>6871</v>
      </c>
      <c r="M742" s="253">
        <v>11807</v>
      </c>
      <c r="N742" s="253"/>
      <c r="O742" s="253">
        <v>6003</v>
      </c>
      <c r="P742" s="253">
        <v>8045</v>
      </c>
      <c r="Q742" s="253">
        <v>14048</v>
      </c>
      <c r="R742" s="253"/>
      <c r="S742" s="253">
        <v>7616</v>
      </c>
      <c r="T742" s="253">
        <v>10249</v>
      </c>
      <c r="U742" s="253">
        <v>17865</v>
      </c>
      <c r="V742" s="253"/>
      <c r="W742" s="253">
        <v>8779</v>
      </c>
      <c r="X742" s="253">
        <v>11748</v>
      </c>
      <c r="Y742" s="253">
        <v>20527</v>
      </c>
      <c r="Z742" s="253"/>
      <c r="AA742" s="253">
        <v>9816</v>
      </c>
      <c r="AB742" s="253">
        <v>13007</v>
      </c>
      <c r="AC742" s="253">
        <v>22823</v>
      </c>
    </row>
    <row r="743" spans="1:29" x14ac:dyDescent="0.25">
      <c r="A743" s="254" t="s">
        <v>2793</v>
      </c>
      <c r="B743" s="252" t="s">
        <v>5996</v>
      </c>
      <c r="C743" s="253">
        <v>4353</v>
      </c>
      <c r="D743" s="253">
        <v>8595</v>
      </c>
      <c r="E743" s="253">
        <v>12948</v>
      </c>
      <c r="F743" s="253"/>
      <c r="G743" s="253">
        <v>4868</v>
      </c>
      <c r="H743" s="253">
        <v>9257</v>
      </c>
      <c r="I743" s="253">
        <v>14125</v>
      </c>
      <c r="J743" s="253"/>
      <c r="K743" s="253">
        <v>5144</v>
      </c>
      <c r="L743" s="253">
        <v>9468</v>
      </c>
      <c r="M743" s="253">
        <v>14612</v>
      </c>
      <c r="N743" s="253"/>
      <c r="O743" s="253">
        <v>5402</v>
      </c>
      <c r="P743" s="253">
        <v>9770</v>
      </c>
      <c r="Q743" s="253">
        <v>15172</v>
      </c>
      <c r="R743" s="253"/>
      <c r="S743" s="253">
        <v>6183</v>
      </c>
      <c r="T743" s="253">
        <v>10762</v>
      </c>
      <c r="U743" s="253">
        <v>16945</v>
      </c>
      <c r="V743" s="253"/>
      <c r="W743" s="253">
        <v>7557</v>
      </c>
      <c r="X743" s="253">
        <v>12812</v>
      </c>
      <c r="Y743" s="253">
        <v>20369</v>
      </c>
      <c r="Z743" s="253"/>
      <c r="AA743" s="253">
        <v>9036</v>
      </c>
      <c r="AB743" s="253">
        <v>15111</v>
      </c>
      <c r="AC743" s="253">
        <v>24147</v>
      </c>
    </row>
    <row r="744" spans="1:29" x14ac:dyDescent="0.25">
      <c r="A744" s="254" t="s">
        <v>2793</v>
      </c>
      <c r="B744" t="s">
        <v>5978</v>
      </c>
      <c r="C744" s="253">
        <v>254297</v>
      </c>
      <c r="D744" s="253">
        <v>266047</v>
      </c>
      <c r="E744" s="253">
        <v>520344</v>
      </c>
      <c r="F744" s="253"/>
      <c r="G744" s="253">
        <v>263604</v>
      </c>
      <c r="H744" s="253">
        <v>275434</v>
      </c>
      <c r="I744" s="253">
        <v>539038</v>
      </c>
      <c r="J744" s="253"/>
      <c r="K744" s="253">
        <v>273594</v>
      </c>
      <c r="L744" s="253">
        <v>285653</v>
      </c>
      <c r="M744" s="253">
        <v>559247</v>
      </c>
      <c r="N744" s="253"/>
      <c r="O744" s="253">
        <v>284089</v>
      </c>
      <c r="P744" s="253">
        <v>296569</v>
      </c>
      <c r="Q744" s="253">
        <v>580658</v>
      </c>
      <c r="R744" s="253"/>
      <c r="S744" s="253">
        <v>294579</v>
      </c>
      <c r="T744" s="253">
        <v>307574</v>
      </c>
      <c r="U744" s="253">
        <v>602153</v>
      </c>
      <c r="V744" s="253"/>
      <c r="W744" s="253">
        <v>304626</v>
      </c>
      <c r="X744" s="253">
        <v>318008</v>
      </c>
      <c r="Y744" s="253">
        <v>622634</v>
      </c>
      <c r="Z744" s="253"/>
      <c r="AA744" s="253">
        <v>314175</v>
      </c>
      <c r="AB744" s="253">
        <v>327640</v>
      </c>
      <c r="AC744" s="253">
        <v>641815</v>
      </c>
    </row>
    <row r="745" spans="1:29" x14ac:dyDescent="0.25">
      <c r="A745" s="254"/>
      <c r="C745" s="253"/>
      <c r="D745" s="253"/>
      <c r="E745" s="253"/>
      <c r="F745" s="253"/>
      <c r="G745" s="253"/>
      <c r="H745" s="253"/>
      <c r="I745" s="253"/>
      <c r="J745" s="253"/>
      <c r="K745" s="253"/>
      <c r="L745" s="253"/>
      <c r="M745" s="253"/>
      <c r="N745" s="253"/>
      <c r="O745" s="253"/>
      <c r="P745" s="253"/>
      <c r="Q745" s="253"/>
      <c r="R745" s="253"/>
      <c r="S745" s="253"/>
      <c r="T745" s="253"/>
      <c r="U745" s="253"/>
      <c r="V745" s="253"/>
      <c r="W745" s="253"/>
      <c r="X745" s="253"/>
      <c r="Y745" s="253"/>
      <c r="Z745" s="253"/>
      <c r="AA745" s="253"/>
      <c r="AB745" s="253"/>
      <c r="AC745" s="253"/>
    </row>
    <row r="746" spans="1:29" x14ac:dyDescent="0.25">
      <c r="A746" s="254" t="s">
        <v>2902</v>
      </c>
      <c r="B746" s="252" t="s">
        <v>5979</v>
      </c>
      <c r="C746" s="253">
        <v>2414</v>
      </c>
      <c r="D746" s="253">
        <v>2434</v>
      </c>
      <c r="E746" s="253">
        <v>4848</v>
      </c>
      <c r="F746" s="253"/>
      <c r="G746" s="253">
        <v>2231</v>
      </c>
      <c r="H746" s="253">
        <v>2167</v>
      </c>
      <c r="I746" s="253">
        <v>4398</v>
      </c>
      <c r="J746" s="253"/>
      <c r="K746" s="253">
        <v>2354</v>
      </c>
      <c r="L746" s="253">
        <v>2286</v>
      </c>
      <c r="M746" s="253">
        <v>4640</v>
      </c>
      <c r="N746" s="253"/>
      <c r="O746" s="253">
        <v>2476</v>
      </c>
      <c r="P746" s="253">
        <v>2403</v>
      </c>
      <c r="Q746" s="253">
        <v>4879</v>
      </c>
      <c r="R746" s="253"/>
      <c r="S746" s="253">
        <v>2547</v>
      </c>
      <c r="T746" s="253">
        <v>2470</v>
      </c>
      <c r="U746" s="253">
        <v>5017</v>
      </c>
      <c r="V746" s="253"/>
      <c r="W746" s="253">
        <v>2493</v>
      </c>
      <c r="X746" s="253">
        <v>2415</v>
      </c>
      <c r="Y746" s="253">
        <v>4908</v>
      </c>
      <c r="Z746" s="253"/>
      <c r="AA746" s="253">
        <v>2411</v>
      </c>
      <c r="AB746" s="253">
        <v>2332</v>
      </c>
      <c r="AC746" s="253">
        <v>4743</v>
      </c>
    </row>
    <row r="747" spans="1:29" x14ac:dyDescent="0.25">
      <c r="A747" s="254" t="s">
        <v>2902</v>
      </c>
      <c r="B747" s="252" t="s">
        <v>5980</v>
      </c>
      <c r="C747" s="253">
        <v>2600</v>
      </c>
      <c r="D747" s="253">
        <v>2538</v>
      </c>
      <c r="E747" s="253">
        <v>5138</v>
      </c>
      <c r="F747" s="253"/>
      <c r="G747" s="253">
        <v>2430</v>
      </c>
      <c r="H747" s="253">
        <v>2479</v>
      </c>
      <c r="I747" s="253">
        <v>4909</v>
      </c>
      <c r="J747" s="253"/>
      <c r="K747" s="253">
        <v>2250</v>
      </c>
      <c r="L747" s="253">
        <v>2211</v>
      </c>
      <c r="M747" s="253">
        <v>4461</v>
      </c>
      <c r="N747" s="253"/>
      <c r="O747" s="253">
        <v>2375</v>
      </c>
      <c r="P747" s="253">
        <v>2335</v>
      </c>
      <c r="Q747" s="253">
        <v>4710</v>
      </c>
      <c r="R747" s="253"/>
      <c r="S747" s="253">
        <v>2500</v>
      </c>
      <c r="T747" s="253">
        <v>2457</v>
      </c>
      <c r="U747" s="253">
        <v>4957</v>
      </c>
      <c r="V747" s="253"/>
      <c r="W747" s="253">
        <v>2571</v>
      </c>
      <c r="X747" s="253">
        <v>2528</v>
      </c>
      <c r="Y747" s="253">
        <v>5099</v>
      </c>
      <c r="Z747" s="253"/>
      <c r="AA747" s="253">
        <v>2519</v>
      </c>
      <c r="AB747" s="253">
        <v>2475</v>
      </c>
      <c r="AC747" s="253">
        <v>4994</v>
      </c>
    </row>
    <row r="748" spans="1:29" x14ac:dyDescent="0.25">
      <c r="A748" s="254" t="s">
        <v>2902</v>
      </c>
      <c r="B748" s="252" t="s">
        <v>5981</v>
      </c>
      <c r="C748" s="253">
        <v>2962</v>
      </c>
      <c r="D748" s="253">
        <v>2675</v>
      </c>
      <c r="E748" s="253">
        <v>5637</v>
      </c>
      <c r="F748" s="253"/>
      <c r="G748" s="253">
        <v>2608</v>
      </c>
      <c r="H748" s="253">
        <v>2582</v>
      </c>
      <c r="I748" s="253">
        <v>5190</v>
      </c>
      <c r="J748" s="253"/>
      <c r="K748" s="253">
        <v>2436</v>
      </c>
      <c r="L748" s="253">
        <v>2523</v>
      </c>
      <c r="M748" s="253">
        <v>4959</v>
      </c>
      <c r="N748" s="253"/>
      <c r="O748" s="253">
        <v>2260</v>
      </c>
      <c r="P748" s="253">
        <v>2255</v>
      </c>
      <c r="Q748" s="253">
        <v>4515</v>
      </c>
      <c r="R748" s="253"/>
      <c r="S748" s="253">
        <v>2387</v>
      </c>
      <c r="T748" s="253">
        <v>2385</v>
      </c>
      <c r="U748" s="253">
        <v>4772</v>
      </c>
      <c r="V748" s="253"/>
      <c r="W748" s="253">
        <v>2513</v>
      </c>
      <c r="X748" s="253">
        <v>2512</v>
      </c>
      <c r="Y748" s="253">
        <v>5025</v>
      </c>
      <c r="Z748" s="253"/>
      <c r="AA748" s="253">
        <v>2587</v>
      </c>
      <c r="AB748" s="253">
        <v>2589</v>
      </c>
      <c r="AC748" s="253">
        <v>5176</v>
      </c>
    </row>
    <row r="749" spans="1:29" x14ac:dyDescent="0.25">
      <c r="A749" s="254" t="s">
        <v>2902</v>
      </c>
      <c r="B749" s="252" t="s">
        <v>5982</v>
      </c>
      <c r="C749" s="253">
        <v>3117</v>
      </c>
      <c r="D749" s="253">
        <v>2991</v>
      </c>
      <c r="E749" s="253">
        <v>6108</v>
      </c>
      <c r="F749" s="253"/>
      <c r="G749" s="253">
        <v>3190</v>
      </c>
      <c r="H749" s="253">
        <v>3052</v>
      </c>
      <c r="I749" s="253">
        <v>6242</v>
      </c>
      <c r="J749" s="253"/>
      <c r="K749" s="253">
        <v>2833</v>
      </c>
      <c r="L749" s="253">
        <v>2956</v>
      </c>
      <c r="M749" s="253">
        <v>5789</v>
      </c>
      <c r="N749" s="253"/>
      <c r="O749" s="253">
        <v>2660</v>
      </c>
      <c r="P749" s="253">
        <v>2897</v>
      </c>
      <c r="Q749" s="253">
        <v>5557</v>
      </c>
      <c r="R749" s="253"/>
      <c r="S749" s="253">
        <v>2487</v>
      </c>
      <c r="T749" s="253">
        <v>2627</v>
      </c>
      <c r="U749" s="253">
        <v>5114</v>
      </c>
      <c r="V749" s="253"/>
      <c r="W749" s="253">
        <v>2619</v>
      </c>
      <c r="X749" s="253">
        <v>2764</v>
      </c>
      <c r="Y749" s="253">
        <v>5383</v>
      </c>
      <c r="Z749" s="253"/>
      <c r="AA749" s="253">
        <v>2747</v>
      </c>
      <c r="AB749" s="253">
        <v>2900</v>
      </c>
      <c r="AC749" s="253">
        <v>5647</v>
      </c>
    </row>
    <row r="750" spans="1:29" x14ac:dyDescent="0.25">
      <c r="A750" s="254" t="s">
        <v>2902</v>
      </c>
      <c r="B750" s="252" t="s">
        <v>5983</v>
      </c>
      <c r="C750" s="253">
        <v>2546</v>
      </c>
      <c r="D750" s="253">
        <v>2454</v>
      </c>
      <c r="E750" s="253">
        <v>5000</v>
      </c>
      <c r="F750" s="253"/>
      <c r="G750" s="253">
        <v>3020</v>
      </c>
      <c r="H750" s="253">
        <v>2948</v>
      </c>
      <c r="I750" s="253">
        <v>5968</v>
      </c>
      <c r="J750" s="253"/>
      <c r="K750" s="253">
        <v>3105</v>
      </c>
      <c r="L750" s="253">
        <v>3024</v>
      </c>
      <c r="M750" s="253">
        <v>6129</v>
      </c>
      <c r="N750" s="253"/>
      <c r="O750" s="253">
        <v>2774</v>
      </c>
      <c r="P750" s="253">
        <v>2935</v>
      </c>
      <c r="Q750" s="253">
        <v>5709</v>
      </c>
      <c r="R750" s="253"/>
      <c r="S750" s="253">
        <v>2616</v>
      </c>
      <c r="T750" s="253">
        <v>2879</v>
      </c>
      <c r="U750" s="253">
        <v>5495</v>
      </c>
      <c r="V750" s="253"/>
      <c r="W750" s="253">
        <v>2460</v>
      </c>
      <c r="X750" s="253">
        <v>2620</v>
      </c>
      <c r="Y750" s="253">
        <v>5080</v>
      </c>
      <c r="Z750" s="253"/>
      <c r="AA750" s="253">
        <v>2596</v>
      </c>
      <c r="AB750" s="253">
        <v>2760</v>
      </c>
      <c r="AC750" s="253">
        <v>5356</v>
      </c>
    </row>
    <row r="751" spans="1:29" x14ac:dyDescent="0.25">
      <c r="A751" s="254" t="s">
        <v>2902</v>
      </c>
      <c r="B751" s="252" t="s">
        <v>5984</v>
      </c>
      <c r="C751" s="253">
        <v>2265</v>
      </c>
      <c r="D751" s="253">
        <v>2409</v>
      </c>
      <c r="E751" s="253">
        <v>4674</v>
      </c>
      <c r="F751" s="253"/>
      <c r="G751" s="253">
        <v>2313</v>
      </c>
      <c r="H751" s="253">
        <v>2185</v>
      </c>
      <c r="I751" s="253">
        <v>4498</v>
      </c>
      <c r="J751" s="253"/>
      <c r="K751" s="253">
        <v>2795</v>
      </c>
      <c r="L751" s="253">
        <v>2703</v>
      </c>
      <c r="M751" s="253">
        <v>5498</v>
      </c>
      <c r="N751" s="253"/>
      <c r="O751" s="253">
        <v>2883</v>
      </c>
      <c r="P751" s="253">
        <v>2786</v>
      </c>
      <c r="Q751" s="253">
        <v>5669</v>
      </c>
      <c r="R751" s="253"/>
      <c r="S751" s="253">
        <v>2558</v>
      </c>
      <c r="T751" s="253">
        <v>2701</v>
      </c>
      <c r="U751" s="253">
        <v>5259</v>
      </c>
      <c r="V751" s="253"/>
      <c r="W751" s="253">
        <v>2404</v>
      </c>
      <c r="X751" s="253">
        <v>2652</v>
      </c>
      <c r="Y751" s="253">
        <v>5056</v>
      </c>
      <c r="Z751" s="253"/>
      <c r="AA751" s="253">
        <v>2251</v>
      </c>
      <c r="AB751" s="253">
        <v>2391</v>
      </c>
      <c r="AC751" s="253">
        <v>4642</v>
      </c>
    </row>
    <row r="752" spans="1:29" x14ac:dyDescent="0.25">
      <c r="A752" s="254" t="s">
        <v>2902</v>
      </c>
      <c r="B752" s="252" t="s">
        <v>5985</v>
      </c>
      <c r="C752" s="253">
        <v>2386</v>
      </c>
      <c r="D752" s="253">
        <v>2380</v>
      </c>
      <c r="E752" s="253">
        <v>4766</v>
      </c>
      <c r="F752" s="253"/>
      <c r="G752" s="253">
        <v>2283</v>
      </c>
      <c r="H752" s="253">
        <v>2459</v>
      </c>
      <c r="I752" s="253">
        <v>4742</v>
      </c>
      <c r="J752" s="253"/>
      <c r="K752" s="253">
        <v>2334</v>
      </c>
      <c r="L752" s="253">
        <v>2236</v>
      </c>
      <c r="M752" s="253">
        <v>4570</v>
      </c>
      <c r="N752" s="253"/>
      <c r="O752" s="253">
        <v>2818</v>
      </c>
      <c r="P752" s="253">
        <v>2764</v>
      </c>
      <c r="Q752" s="253">
        <v>5582</v>
      </c>
      <c r="R752" s="253"/>
      <c r="S752" s="253">
        <v>2911</v>
      </c>
      <c r="T752" s="253">
        <v>2854</v>
      </c>
      <c r="U752" s="253">
        <v>5765</v>
      </c>
      <c r="V752" s="253"/>
      <c r="W752" s="253">
        <v>2590</v>
      </c>
      <c r="X752" s="253">
        <v>2773</v>
      </c>
      <c r="Y752" s="253">
        <v>5363</v>
      </c>
      <c r="Z752" s="253"/>
      <c r="AA752" s="253">
        <v>2440</v>
      </c>
      <c r="AB752" s="253">
        <v>2730</v>
      </c>
      <c r="AC752" s="253">
        <v>5170</v>
      </c>
    </row>
    <row r="753" spans="1:29" x14ac:dyDescent="0.25">
      <c r="A753" s="254" t="s">
        <v>2902</v>
      </c>
      <c r="B753" s="252" t="s">
        <v>5986</v>
      </c>
      <c r="C753" s="253">
        <v>2549</v>
      </c>
      <c r="D753" s="253">
        <v>2581</v>
      </c>
      <c r="E753" s="253">
        <v>5130</v>
      </c>
      <c r="F753" s="253"/>
      <c r="G753" s="253">
        <v>2355</v>
      </c>
      <c r="H753" s="253">
        <v>2380</v>
      </c>
      <c r="I753" s="253">
        <v>4735</v>
      </c>
      <c r="J753" s="253"/>
      <c r="K753" s="253">
        <v>2258</v>
      </c>
      <c r="L753" s="253">
        <v>2461</v>
      </c>
      <c r="M753" s="253">
        <v>4719</v>
      </c>
      <c r="N753" s="253"/>
      <c r="O753" s="253">
        <v>2311</v>
      </c>
      <c r="P753" s="253">
        <v>2240</v>
      </c>
      <c r="Q753" s="253">
        <v>4551</v>
      </c>
      <c r="R753" s="253"/>
      <c r="S753" s="253">
        <v>2790</v>
      </c>
      <c r="T753" s="253">
        <v>2767</v>
      </c>
      <c r="U753" s="253">
        <v>5557</v>
      </c>
      <c r="V753" s="253"/>
      <c r="W753" s="253">
        <v>2885</v>
      </c>
      <c r="X753" s="253">
        <v>2857</v>
      </c>
      <c r="Y753" s="253">
        <v>5742</v>
      </c>
      <c r="Z753" s="253"/>
      <c r="AA753" s="253">
        <v>2571</v>
      </c>
      <c r="AB753" s="253">
        <v>2777</v>
      </c>
      <c r="AC753" s="253">
        <v>5348</v>
      </c>
    </row>
    <row r="754" spans="1:29" x14ac:dyDescent="0.25">
      <c r="A754" s="254" t="s">
        <v>2902</v>
      </c>
      <c r="B754" s="252" t="s">
        <v>5987</v>
      </c>
      <c r="C754" s="253">
        <v>2857</v>
      </c>
      <c r="D754" s="253">
        <v>2913</v>
      </c>
      <c r="E754" s="253">
        <v>5770</v>
      </c>
      <c r="F754" s="253"/>
      <c r="G754" s="253">
        <v>2512</v>
      </c>
      <c r="H754" s="253">
        <v>2568</v>
      </c>
      <c r="I754" s="253">
        <v>5080</v>
      </c>
      <c r="J754" s="253"/>
      <c r="K754" s="253">
        <v>2326</v>
      </c>
      <c r="L754" s="253">
        <v>2371</v>
      </c>
      <c r="M754" s="253">
        <v>4697</v>
      </c>
      <c r="N754" s="253"/>
      <c r="O754" s="253">
        <v>2233</v>
      </c>
      <c r="P754" s="253">
        <v>2454</v>
      </c>
      <c r="Q754" s="253">
        <v>4687</v>
      </c>
      <c r="R754" s="253"/>
      <c r="S754" s="253">
        <v>2289</v>
      </c>
      <c r="T754" s="253">
        <v>2235</v>
      </c>
      <c r="U754" s="253">
        <v>4524</v>
      </c>
      <c r="V754" s="253"/>
      <c r="W754" s="253">
        <v>2763</v>
      </c>
      <c r="X754" s="253">
        <v>2759</v>
      </c>
      <c r="Y754" s="253">
        <v>5522</v>
      </c>
      <c r="Z754" s="253"/>
      <c r="AA754" s="253">
        <v>2860</v>
      </c>
      <c r="AB754" s="253">
        <v>2848</v>
      </c>
      <c r="AC754" s="253">
        <v>5708</v>
      </c>
    </row>
    <row r="755" spans="1:29" x14ac:dyDescent="0.25">
      <c r="A755" s="254" t="s">
        <v>2902</v>
      </c>
      <c r="B755" s="252" t="s">
        <v>5988</v>
      </c>
      <c r="C755" s="253">
        <v>3146</v>
      </c>
      <c r="D755" s="253">
        <v>3356</v>
      </c>
      <c r="E755" s="253">
        <v>6502</v>
      </c>
      <c r="F755" s="253"/>
      <c r="G755" s="253">
        <v>2766</v>
      </c>
      <c r="H755" s="253">
        <v>2862</v>
      </c>
      <c r="I755" s="253">
        <v>5628</v>
      </c>
      <c r="J755" s="253"/>
      <c r="K755" s="253">
        <v>2438</v>
      </c>
      <c r="L755" s="253">
        <v>2526</v>
      </c>
      <c r="M755" s="253">
        <v>4964</v>
      </c>
      <c r="N755" s="253"/>
      <c r="O755" s="253">
        <v>2263</v>
      </c>
      <c r="P755" s="253">
        <v>2336</v>
      </c>
      <c r="Q755" s="253">
        <v>4599</v>
      </c>
      <c r="R755" s="253"/>
      <c r="S755" s="253">
        <v>2178</v>
      </c>
      <c r="T755" s="253">
        <v>2422</v>
      </c>
      <c r="U755" s="253">
        <v>4600</v>
      </c>
      <c r="V755" s="253"/>
      <c r="W755" s="253">
        <v>2237</v>
      </c>
      <c r="X755" s="253">
        <v>2209</v>
      </c>
      <c r="Y755" s="253">
        <v>4446</v>
      </c>
      <c r="Z755" s="253"/>
      <c r="AA755" s="253">
        <v>2703</v>
      </c>
      <c r="AB755" s="253">
        <v>2726</v>
      </c>
      <c r="AC755" s="253">
        <v>5429</v>
      </c>
    </row>
    <row r="756" spans="1:29" x14ac:dyDescent="0.25">
      <c r="A756" s="254" t="s">
        <v>2902</v>
      </c>
      <c r="B756" s="252" t="s">
        <v>5989</v>
      </c>
      <c r="C756" s="253">
        <v>3678</v>
      </c>
      <c r="D756" s="253">
        <v>3756</v>
      </c>
      <c r="E756" s="253">
        <v>7434</v>
      </c>
      <c r="F756" s="253"/>
      <c r="G756" s="253">
        <v>3065</v>
      </c>
      <c r="H756" s="253">
        <v>3320</v>
      </c>
      <c r="I756" s="253">
        <v>6385</v>
      </c>
      <c r="J756" s="253"/>
      <c r="K756" s="253">
        <v>2702</v>
      </c>
      <c r="L756" s="253">
        <v>2836</v>
      </c>
      <c r="M756" s="253">
        <v>5538</v>
      </c>
      <c r="N756" s="253"/>
      <c r="O756" s="253">
        <v>2386</v>
      </c>
      <c r="P756" s="253">
        <v>2506</v>
      </c>
      <c r="Q756" s="253">
        <v>4892</v>
      </c>
      <c r="R756" s="253"/>
      <c r="S756" s="253">
        <v>2220</v>
      </c>
      <c r="T756" s="253">
        <v>2320</v>
      </c>
      <c r="U756" s="253">
        <v>4540</v>
      </c>
      <c r="V756" s="253"/>
      <c r="W756" s="253">
        <v>2140</v>
      </c>
      <c r="X756" s="253">
        <v>2408</v>
      </c>
      <c r="Y756" s="253">
        <v>4548</v>
      </c>
      <c r="Z756" s="253"/>
      <c r="AA756" s="253">
        <v>2202</v>
      </c>
      <c r="AB756" s="253">
        <v>2199</v>
      </c>
      <c r="AC756" s="253">
        <v>4401</v>
      </c>
    </row>
    <row r="757" spans="1:29" x14ac:dyDescent="0.25">
      <c r="A757" s="254" t="s">
        <v>2902</v>
      </c>
      <c r="B757" s="252" t="s">
        <v>5990</v>
      </c>
      <c r="C757" s="253">
        <v>3423</v>
      </c>
      <c r="D757" s="253">
        <v>3548</v>
      </c>
      <c r="E757" s="253">
        <v>6971</v>
      </c>
      <c r="F757" s="253"/>
      <c r="G757" s="253">
        <v>3547</v>
      </c>
      <c r="H757" s="253">
        <v>3694</v>
      </c>
      <c r="I757" s="253">
        <v>7241</v>
      </c>
      <c r="J757" s="253"/>
      <c r="K757" s="253">
        <v>2965</v>
      </c>
      <c r="L757" s="253">
        <v>3272</v>
      </c>
      <c r="M757" s="253">
        <v>6237</v>
      </c>
      <c r="N757" s="253"/>
      <c r="O757" s="253">
        <v>2621</v>
      </c>
      <c r="P757" s="253">
        <v>2799</v>
      </c>
      <c r="Q757" s="253">
        <v>5420</v>
      </c>
      <c r="R757" s="253"/>
      <c r="S757" s="253">
        <v>2320</v>
      </c>
      <c r="T757" s="253">
        <v>2478</v>
      </c>
      <c r="U757" s="253">
        <v>4798</v>
      </c>
      <c r="V757" s="253"/>
      <c r="W757" s="253">
        <v>2165</v>
      </c>
      <c r="X757" s="253">
        <v>2298</v>
      </c>
      <c r="Y757" s="253">
        <v>4463</v>
      </c>
      <c r="Z757" s="253"/>
      <c r="AA757" s="253">
        <v>2091</v>
      </c>
      <c r="AB757" s="253">
        <v>2387</v>
      </c>
      <c r="AC757" s="253">
        <v>4478</v>
      </c>
    </row>
    <row r="758" spans="1:29" x14ac:dyDescent="0.25">
      <c r="A758" s="254" t="s">
        <v>2902</v>
      </c>
      <c r="B758" s="252" t="s">
        <v>5991</v>
      </c>
      <c r="C758" s="253">
        <v>2826</v>
      </c>
      <c r="D758" s="253">
        <v>3052</v>
      </c>
      <c r="E758" s="253">
        <v>5878</v>
      </c>
      <c r="F758" s="253"/>
      <c r="G758" s="253">
        <v>3269</v>
      </c>
      <c r="H758" s="253">
        <v>3476</v>
      </c>
      <c r="I758" s="253">
        <v>6745</v>
      </c>
      <c r="J758" s="253"/>
      <c r="K758" s="253">
        <v>3400</v>
      </c>
      <c r="L758" s="253">
        <v>3629</v>
      </c>
      <c r="M758" s="253">
        <v>7029</v>
      </c>
      <c r="N758" s="253"/>
      <c r="O758" s="253">
        <v>2852</v>
      </c>
      <c r="P758" s="253">
        <v>3222</v>
      </c>
      <c r="Q758" s="253">
        <v>6074</v>
      </c>
      <c r="R758" s="253"/>
      <c r="S758" s="253">
        <v>2529</v>
      </c>
      <c r="T758" s="253">
        <v>2763</v>
      </c>
      <c r="U758" s="253">
        <v>5292</v>
      </c>
      <c r="V758" s="253"/>
      <c r="W758" s="253">
        <v>2245</v>
      </c>
      <c r="X758" s="253">
        <v>2452</v>
      </c>
      <c r="Y758" s="253">
        <v>4697</v>
      </c>
      <c r="Z758" s="253"/>
      <c r="AA758" s="253">
        <v>2100</v>
      </c>
      <c r="AB758" s="253">
        <v>2278</v>
      </c>
      <c r="AC758" s="253">
        <v>4378</v>
      </c>
    </row>
    <row r="759" spans="1:29" x14ac:dyDescent="0.25">
      <c r="A759" s="254" t="s">
        <v>2902</v>
      </c>
      <c r="B759" s="252" t="s">
        <v>5992</v>
      </c>
      <c r="C759" s="253">
        <v>2048</v>
      </c>
      <c r="D759" s="253">
        <v>2345</v>
      </c>
      <c r="E759" s="253">
        <v>4393</v>
      </c>
      <c r="F759" s="253"/>
      <c r="G759" s="253">
        <v>2675</v>
      </c>
      <c r="H759" s="253">
        <v>2969</v>
      </c>
      <c r="I759" s="253">
        <v>5644</v>
      </c>
      <c r="J759" s="253"/>
      <c r="K759" s="253">
        <v>3111</v>
      </c>
      <c r="L759" s="253">
        <v>3395</v>
      </c>
      <c r="M759" s="253">
        <v>6506</v>
      </c>
      <c r="N759" s="253"/>
      <c r="O759" s="253">
        <v>3252</v>
      </c>
      <c r="P759" s="253">
        <v>3559</v>
      </c>
      <c r="Q759" s="253">
        <v>6811</v>
      </c>
      <c r="R759" s="253"/>
      <c r="S759" s="253">
        <v>2741</v>
      </c>
      <c r="T759" s="253">
        <v>3173</v>
      </c>
      <c r="U759" s="253">
        <v>5914</v>
      </c>
      <c r="V759" s="253"/>
      <c r="W759" s="253">
        <v>2442</v>
      </c>
      <c r="X759" s="253">
        <v>2731</v>
      </c>
      <c r="Y759" s="253">
        <v>5173</v>
      </c>
      <c r="Z759" s="253"/>
      <c r="AA759" s="253">
        <v>2177</v>
      </c>
      <c r="AB759" s="253">
        <v>2431</v>
      </c>
      <c r="AC759" s="253">
        <v>4608</v>
      </c>
    </row>
    <row r="760" spans="1:29" x14ac:dyDescent="0.25">
      <c r="A760" s="254" t="s">
        <v>2902</v>
      </c>
      <c r="B760" s="252" t="s">
        <v>5993</v>
      </c>
      <c r="C760" s="253">
        <v>1595</v>
      </c>
      <c r="D760" s="253">
        <v>2030</v>
      </c>
      <c r="E760" s="253">
        <v>3625</v>
      </c>
      <c r="F760" s="253"/>
      <c r="G760" s="253">
        <v>1770</v>
      </c>
      <c r="H760" s="253">
        <v>2126</v>
      </c>
      <c r="I760" s="253">
        <v>3896</v>
      </c>
      <c r="J760" s="253"/>
      <c r="K760" s="253">
        <v>2328</v>
      </c>
      <c r="L760" s="253">
        <v>2706</v>
      </c>
      <c r="M760" s="253">
        <v>5034</v>
      </c>
      <c r="N760" s="253"/>
      <c r="O760" s="253">
        <v>2727</v>
      </c>
      <c r="P760" s="253">
        <v>3111</v>
      </c>
      <c r="Q760" s="253">
        <v>5838</v>
      </c>
      <c r="R760" s="253"/>
      <c r="S760" s="253">
        <v>2869</v>
      </c>
      <c r="T760" s="253">
        <v>3278</v>
      </c>
      <c r="U760" s="253">
        <v>6147</v>
      </c>
      <c r="V760" s="253"/>
      <c r="W760" s="253">
        <v>2433</v>
      </c>
      <c r="X760" s="253">
        <v>2936</v>
      </c>
      <c r="Y760" s="253">
        <v>5369</v>
      </c>
      <c r="Z760" s="253"/>
      <c r="AA760" s="253">
        <v>2182</v>
      </c>
      <c r="AB760" s="253">
        <v>2539</v>
      </c>
      <c r="AC760" s="253">
        <v>4721</v>
      </c>
    </row>
    <row r="761" spans="1:29" x14ac:dyDescent="0.25">
      <c r="A761" s="254" t="s">
        <v>2902</v>
      </c>
      <c r="B761" s="252" t="s">
        <v>5994</v>
      </c>
      <c r="C761" s="253">
        <v>1395</v>
      </c>
      <c r="D761" s="253">
        <v>1882</v>
      </c>
      <c r="E761" s="253">
        <v>3277</v>
      </c>
      <c r="F761" s="253"/>
      <c r="G761" s="253">
        <v>1312</v>
      </c>
      <c r="H761" s="253">
        <v>1795</v>
      </c>
      <c r="I761" s="253">
        <v>3107</v>
      </c>
      <c r="J761" s="253"/>
      <c r="K761" s="253">
        <v>1468</v>
      </c>
      <c r="L761" s="253">
        <v>1892</v>
      </c>
      <c r="M761" s="253">
        <v>3360</v>
      </c>
      <c r="N761" s="253"/>
      <c r="O761" s="253">
        <v>1945</v>
      </c>
      <c r="P761" s="253">
        <v>2422</v>
      </c>
      <c r="Q761" s="253">
        <v>4367</v>
      </c>
      <c r="R761" s="253"/>
      <c r="S761" s="253">
        <v>2295</v>
      </c>
      <c r="T761" s="253">
        <v>2800</v>
      </c>
      <c r="U761" s="253">
        <v>5095</v>
      </c>
      <c r="V761" s="253"/>
      <c r="W761" s="253">
        <v>2430</v>
      </c>
      <c r="X761" s="253">
        <v>2966</v>
      </c>
      <c r="Y761" s="253">
        <v>5396</v>
      </c>
      <c r="Z761" s="253"/>
      <c r="AA761" s="253">
        <v>2076</v>
      </c>
      <c r="AB761" s="253">
        <v>2671</v>
      </c>
      <c r="AC761" s="253">
        <v>4747</v>
      </c>
    </row>
    <row r="762" spans="1:29" x14ac:dyDescent="0.25">
      <c r="A762" s="254" t="s">
        <v>2902</v>
      </c>
      <c r="B762" s="252" t="s">
        <v>5995</v>
      </c>
      <c r="C762" s="253">
        <v>1116</v>
      </c>
      <c r="D762" s="253">
        <v>1775</v>
      </c>
      <c r="E762" s="253">
        <v>2891</v>
      </c>
      <c r="F762" s="253"/>
      <c r="G762" s="253">
        <v>1033</v>
      </c>
      <c r="H762" s="253">
        <v>1542</v>
      </c>
      <c r="I762" s="253">
        <v>2575</v>
      </c>
      <c r="J762" s="253"/>
      <c r="K762" s="253">
        <v>982</v>
      </c>
      <c r="L762" s="253">
        <v>1483</v>
      </c>
      <c r="M762" s="253">
        <v>2465</v>
      </c>
      <c r="N762" s="253"/>
      <c r="O762" s="253">
        <v>1110</v>
      </c>
      <c r="P762" s="253">
        <v>1576</v>
      </c>
      <c r="Q762" s="253">
        <v>2686</v>
      </c>
      <c r="R762" s="253"/>
      <c r="S762" s="253">
        <v>1486</v>
      </c>
      <c r="T762" s="253">
        <v>2034</v>
      </c>
      <c r="U762" s="253">
        <v>3520</v>
      </c>
      <c r="V762" s="253"/>
      <c r="W762" s="253">
        <v>1769</v>
      </c>
      <c r="X762" s="253">
        <v>2369</v>
      </c>
      <c r="Y762" s="253">
        <v>4138</v>
      </c>
      <c r="Z762" s="253"/>
      <c r="AA762" s="253">
        <v>1890</v>
      </c>
      <c r="AB762" s="253">
        <v>2526</v>
      </c>
      <c r="AC762" s="253">
        <v>4416</v>
      </c>
    </row>
    <row r="763" spans="1:29" x14ac:dyDescent="0.25">
      <c r="A763" s="254" t="s">
        <v>2902</v>
      </c>
      <c r="B763" s="252" t="s">
        <v>5996</v>
      </c>
      <c r="C763" s="253">
        <v>927</v>
      </c>
      <c r="D763" s="253">
        <v>1995</v>
      </c>
      <c r="E763" s="253">
        <v>2922</v>
      </c>
      <c r="F763" s="253"/>
      <c r="G763" s="253">
        <v>1046</v>
      </c>
      <c r="H763" s="253">
        <v>2168</v>
      </c>
      <c r="I763" s="253">
        <v>3214</v>
      </c>
      <c r="J763" s="253"/>
      <c r="K763" s="253">
        <v>1080</v>
      </c>
      <c r="L763" s="253">
        <v>2162</v>
      </c>
      <c r="M763" s="253">
        <v>3242</v>
      </c>
      <c r="N763" s="253"/>
      <c r="O763" s="253">
        <v>1087</v>
      </c>
      <c r="P763" s="253">
        <v>2152</v>
      </c>
      <c r="Q763" s="253">
        <v>3239</v>
      </c>
      <c r="R763" s="253"/>
      <c r="S763" s="253">
        <v>1173</v>
      </c>
      <c r="T763" s="253">
        <v>2229</v>
      </c>
      <c r="U763" s="253">
        <v>3402</v>
      </c>
      <c r="V763" s="253"/>
      <c r="W763" s="253">
        <v>1439</v>
      </c>
      <c r="X763" s="253">
        <v>2577</v>
      </c>
      <c r="Y763" s="253">
        <v>4016</v>
      </c>
      <c r="Z763" s="253"/>
      <c r="AA763" s="253">
        <v>1756</v>
      </c>
      <c r="AB763" s="253">
        <v>3025</v>
      </c>
      <c r="AC763" s="253">
        <v>4781</v>
      </c>
    </row>
    <row r="764" spans="1:29" x14ac:dyDescent="0.25">
      <c r="A764" s="254" t="s">
        <v>2902</v>
      </c>
      <c r="B764" t="s">
        <v>5978</v>
      </c>
      <c r="C764" s="253">
        <v>43850</v>
      </c>
      <c r="D764" s="253">
        <v>47114</v>
      </c>
      <c r="E764" s="253">
        <v>90964</v>
      </c>
      <c r="F764" s="253"/>
      <c r="G764" s="253">
        <v>43425</v>
      </c>
      <c r="H764" s="253">
        <v>46772</v>
      </c>
      <c r="I764" s="253">
        <v>90197</v>
      </c>
      <c r="J764" s="253"/>
      <c r="K764" s="253">
        <v>43165</v>
      </c>
      <c r="L764" s="253">
        <v>46672</v>
      </c>
      <c r="M764" s="253">
        <v>89837</v>
      </c>
      <c r="N764" s="253"/>
      <c r="O764" s="253">
        <v>43033</v>
      </c>
      <c r="P764" s="253">
        <v>46752</v>
      </c>
      <c r="Q764" s="253">
        <v>89785</v>
      </c>
      <c r="R764" s="253"/>
      <c r="S764" s="253">
        <v>42896</v>
      </c>
      <c r="T764" s="253">
        <v>46872</v>
      </c>
      <c r="U764" s="253">
        <v>89768</v>
      </c>
      <c r="V764" s="253"/>
      <c r="W764" s="253">
        <v>42598</v>
      </c>
      <c r="X764" s="253">
        <v>46826</v>
      </c>
      <c r="Y764" s="253">
        <v>89424</v>
      </c>
      <c r="Z764" s="253"/>
      <c r="AA764" s="253">
        <v>42159</v>
      </c>
      <c r="AB764" s="253">
        <v>46584</v>
      </c>
      <c r="AC764" s="253">
        <v>88743</v>
      </c>
    </row>
    <row r="765" spans="1:29" x14ac:dyDescent="0.25">
      <c r="A765" s="254"/>
      <c r="C765" s="253"/>
      <c r="D765" s="253"/>
      <c r="E765" s="253"/>
      <c r="F765" s="253"/>
      <c r="G765" s="253"/>
      <c r="H765" s="253"/>
      <c r="I765" s="253"/>
      <c r="J765" s="253"/>
      <c r="K765" s="253"/>
      <c r="L765" s="253"/>
      <c r="M765" s="253"/>
      <c r="N765" s="253"/>
      <c r="O765" s="253"/>
      <c r="P765" s="253"/>
      <c r="Q765" s="253"/>
      <c r="R765" s="253"/>
      <c r="S765" s="253"/>
      <c r="T765" s="253"/>
      <c r="U765" s="253"/>
      <c r="V765" s="253"/>
      <c r="W765" s="253"/>
      <c r="X765" s="253"/>
      <c r="Y765" s="253"/>
      <c r="Z765" s="253"/>
      <c r="AA765" s="253"/>
      <c r="AB765" s="253"/>
      <c r="AC765" s="253"/>
    </row>
    <row r="766" spans="1:29" x14ac:dyDescent="0.25">
      <c r="A766" s="254" t="s">
        <v>2947</v>
      </c>
      <c r="B766" s="252" t="s">
        <v>5979</v>
      </c>
      <c r="C766" s="253">
        <v>4313</v>
      </c>
      <c r="D766" s="253">
        <v>4133</v>
      </c>
      <c r="E766" s="253">
        <v>8446</v>
      </c>
      <c r="F766" s="253"/>
      <c r="G766" s="253">
        <v>4070</v>
      </c>
      <c r="H766" s="253">
        <v>4009</v>
      </c>
      <c r="I766" s="253">
        <v>8079</v>
      </c>
      <c r="J766" s="253"/>
      <c r="K766" s="253">
        <v>4409</v>
      </c>
      <c r="L766" s="253">
        <v>4344</v>
      </c>
      <c r="M766" s="253">
        <v>8753</v>
      </c>
      <c r="N766" s="253"/>
      <c r="O766" s="253">
        <v>4765</v>
      </c>
      <c r="P766" s="253">
        <v>4697</v>
      </c>
      <c r="Q766" s="253">
        <v>9462</v>
      </c>
      <c r="R766" s="253"/>
      <c r="S766" s="253">
        <v>4982</v>
      </c>
      <c r="T766" s="253">
        <v>4915</v>
      </c>
      <c r="U766" s="253">
        <v>9897</v>
      </c>
      <c r="V766" s="253"/>
      <c r="W766" s="253">
        <v>4987</v>
      </c>
      <c r="X766" s="253">
        <v>4922</v>
      </c>
      <c r="Y766" s="253">
        <v>9909</v>
      </c>
      <c r="Z766" s="253"/>
      <c r="AA766" s="253">
        <v>4949</v>
      </c>
      <c r="AB766" s="253">
        <v>4888</v>
      </c>
      <c r="AC766" s="253">
        <v>9837</v>
      </c>
    </row>
    <row r="767" spans="1:29" x14ac:dyDescent="0.25">
      <c r="A767" s="254" t="s">
        <v>2947</v>
      </c>
      <c r="B767" s="252" t="s">
        <v>5980</v>
      </c>
      <c r="C767" s="253">
        <v>4273</v>
      </c>
      <c r="D767" s="253">
        <v>4130</v>
      </c>
      <c r="E767" s="253">
        <v>8403</v>
      </c>
      <c r="F767" s="253"/>
      <c r="G767" s="253">
        <v>4225</v>
      </c>
      <c r="H767" s="253">
        <v>4127</v>
      </c>
      <c r="I767" s="253">
        <v>8352</v>
      </c>
      <c r="J767" s="253"/>
      <c r="K767" s="253">
        <v>3985</v>
      </c>
      <c r="L767" s="253">
        <v>4007</v>
      </c>
      <c r="M767" s="253">
        <v>7992</v>
      </c>
      <c r="N767" s="253"/>
      <c r="O767" s="253">
        <v>4307</v>
      </c>
      <c r="P767" s="253">
        <v>4342</v>
      </c>
      <c r="Q767" s="253">
        <v>8649</v>
      </c>
      <c r="R767" s="253"/>
      <c r="S767" s="253">
        <v>4641</v>
      </c>
      <c r="T767" s="253">
        <v>4695</v>
      </c>
      <c r="U767" s="253">
        <v>9336</v>
      </c>
      <c r="V767" s="253"/>
      <c r="W767" s="253">
        <v>4838</v>
      </c>
      <c r="X767" s="253">
        <v>4909</v>
      </c>
      <c r="Y767" s="253">
        <v>9747</v>
      </c>
      <c r="Z767" s="253"/>
      <c r="AA767" s="253">
        <v>4825</v>
      </c>
      <c r="AB767" s="253">
        <v>4912</v>
      </c>
      <c r="AC767" s="253">
        <v>9737</v>
      </c>
    </row>
    <row r="768" spans="1:29" x14ac:dyDescent="0.25">
      <c r="A768" s="254" t="s">
        <v>2947</v>
      </c>
      <c r="B768" s="252" t="s">
        <v>5981</v>
      </c>
      <c r="C768" s="253">
        <v>4389</v>
      </c>
      <c r="D768" s="253">
        <v>4182</v>
      </c>
      <c r="E768" s="253">
        <v>8571</v>
      </c>
      <c r="F768" s="253"/>
      <c r="G768" s="253">
        <v>4170</v>
      </c>
      <c r="H768" s="253">
        <v>4121</v>
      </c>
      <c r="I768" s="253">
        <v>8291</v>
      </c>
      <c r="J768" s="253"/>
      <c r="K768" s="253">
        <v>4111</v>
      </c>
      <c r="L768" s="253">
        <v>4115</v>
      </c>
      <c r="M768" s="253">
        <v>8226</v>
      </c>
      <c r="N768" s="253"/>
      <c r="O768" s="253">
        <v>3876</v>
      </c>
      <c r="P768" s="253">
        <v>4002</v>
      </c>
      <c r="Q768" s="253">
        <v>7878</v>
      </c>
      <c r="R768" s="253"/>
      <c r="S768" s="253">
        <v>4178</v>
      </c>
      <c r="T768" s="253">
        <v>4336</v>
      </c>
      <c r="U768" s="253">
        <v>8514</v>
      </c>
      <c r="V768" s="253"/>
      <c r="W768" s="253">
        <v>4488</v>
      </c>
      <c r="X768" s="253">
        <v>4686</v>
      </c>
      <c r="Y768" s="253">
        <v>9174</v>
      </c>
      <c r="Z768" s="253"/>
      <c r="AA768" s="253">
        <v>4661</v>
      </c>
      <c r="AB768" s="253">
        <v>4896</v>
      </c>
      <c r="AC768" s="253">
        <v>9557</v>
      </c>
    </row>
    <row r="769" spans="1:29" x14ac:dyDescent="0.25">
      <c r="A769" s="254" t="s">
        <v>2947</v>
      </c>
      <c r="B769" s="252" t="s">
        <v>5982</v>
      </c>
      <c r="C769" s="253">
        <v>4448</v>
      </c>
      <c r="D769" s="253">
        <v>4262</v>
      </c>
      <c r="E769" s="253">
        <v>8710</v>
      </c>
      <c r="F769" s="253"/>
      <c r="G769" s="253">
        <v>4608</v>
      </c>
      <c r="H769" s="253">
        <v>4556</v>
      </c>
      <c r="I769" s="253">
        <v>9164</v>
      </c>
      <c r="J769" s="253"/>
      <c r="K769" s="253">
        <v>4386</v>
      </c>
      <c r="L769" s="253">
        <v>4495</v>
      </c>
      <c r="M769" s="253">
        <v>8881</v>
      </c>
      <c r="N769" s="253"/>
      <c r="O769" s="253">
        <v>4323</v>
      </c>
      <c r="P769" s="253">
        <v>4492</v>
      </c>
      <c r="Q769" s="253">
        <v>8815</v>
      </c>
      <c r="R769" s="253"/>
      <c r="S769" s="253">
        <v>4094</v>
      </c>
      <c r="T769" s="253">
        <v>4387</v>
      </c>
      <c r="U769" s="253">
        <v>8481</v>
      </c>
      <c r="V769" s="253"/>
      <c r="W769" s="253">
        <v>4380</v>
      </c>
      <c r="X769" s="253">
        <v>4726</v>
      </c>
      <c r="Y769" s="253">
        <v>9106</v>
      </c>
      <c r="Z769" s="253"/>
      <c r="AA769" s="253">
        <v>4668</v>
      </c>
      <c r="AB769" s="253">
        <v>5077</v>
      </c>
      <c r="AC769" s="253">
        <v>9745</v>
      </c>
    </row>
    <row r="770" spans="1:29" x14ac:dyDescent="0.25">
      <c r="A770" s="254" t="s">
        <v>2947</v>
      </c>
      <c r="B770" s="252" t="s">
        <v>5983</v>
      </c>
      <c r="C770" s="253">
        <v>3845</v>
      </c>
      <c r="D770" s="253">
        <v>3916</v>
      </c>
      <c r="E770" s="253">
        <v>7761</v>
      </c>
      <c r="F770" s="253"/>
      <c r="G770" s="253">
        <v>4683</v>
      </c>
      <c r="H770" s="253">
        <v>4765</v>
      </c>
      <c r="I770" s="253">
        <v>9448</v>
      </c>
      <c r="J770" s="253"/>
      <c r="K770" s="253">
        <v>4854</v>
      </c>
      <c r="L770" s="253">
        <v>5056</v>
      </c>
      <c r="M770" s="253">
        <v>9910</v>
      </c>
      <c r="N770" s="253"/>
      <c r="O770" s="253">
        <v>4625</v>
      </c>
      <c r="P770" s="253">
        <v>4962</v>
      </c>
      <c r="Q770" s="253">
        <v>9587</v>
      </c>
      <c r="R770" s="253"/>
      <c r="S770" s="253">
        <v>4554</v>
      </c>
      <c r="T770" s="253">
        <v>4923</v>
      </c>
      <c r="U770" s="253">
        <v>9477</v>
      </c>
      <c r="V770" s="253"/>
      <c r="W770" s="253">
        <v>4313</v>
      </c>
      <c r="X770" s="253">
        <v>4776</v>
      </c>
      <c r="Y770" s="253">
        <v>9089</v>
      </c>
      <c r="Z770" s="253"/>
      <c r="AA770" s="253">
        <v>4595</v>
      </c>
      <c r="AB770" s="253">
        <v>5083</v>
      </c>
      <c r="AC770" s="253">
        <v>9678</v>
      </c>
    </row>
    <row r="771" spans="1:29" x14ac:dyDescent="0.25">
      <c r="A771" s="254" t="s">
        <v>2947</v>
      </c>
      <c r="B771" s="252" t="s">
        <v>5984</v>
      </c>
      <c r="C771" s="253">
        <v>3687</v>
      </c>
      <c r="D771" s="253">
        <v>3788</v>
      </c>
      <c r="E771" s="253">
        <v>7475</v>
      </c>
      <c r="F771" s="253"/>
      <c r="G771" s="253">
        <v>3575</v>
      </c>
      <c r="H771" s="253">
        <v>3639</v>
      </c>
      <c r="I771" s="253">
        <v>7214</v>
      </c>
      <c r="J771" s="253"/>
      <c r="K771" s="253">
        <v>4436</v>
      </c>
      <c r="L771" s="253">
        <v>4532</v>
      </c>
      <c r="M771" s="253">
        <v>8968</v>
      </c>
      <c r="N771" s="253"/>
      <c r="O771" s="253">
        <v>4618</v>
      </c>
      <c r="P771" s="253">
        <v>4824</v>
      </c>
      <c r="Q771" s="253">
        <v>9442</v>
      </c>
      <c r="R771" s="253"/>
      <c r="S771" s="253">
        <v>4400</v>
      </c>
      <c r="T771" s="253">
        <v>4718</v>
      </c>
      <c r="U771" s="253">
        <v>9118</v>
      </c>
      <c r="V771" s="253"/>
      <c r="W771" s="253">
        <v>4338</v>
      </c>
      <c r="X771" s="253">
        <v>4666</v>
      </c>
      <c r="Y771" s="253">
        <v>9004</v>
      </c>
      <c r="Z771" s="253"/>
      <c r="AA771" s="253">
        <v>4099</v>
      </c>
      <c r="AB771" s="253">
        <v>4495</v>
      </c>
      <c r="AC771" s="253">
        <v>8594</v>
      </c>
    </row>
    <row r="772" spans="1:29" x14ac:dyDescent="0.25">
      <c r="A772" s="254" t="s">
        <v>2947</v>
      </c>
      <c r="B772" s="252" t="s">
        <v>5985</v>
      </c>
      <c r="C772" s="253">
        <v>3680</v>
      </c>
      <c r="D772" s="253">
        <v>3769</v>
      </c>
      <c r="E772" s="253">
        <v>7449</v>
      </c>
      <c r="F772" s="253"/>
      <c r="G772" s="253">
        <v>3582</v>
      </c>
      <c r="H772" s="253">
        <v>3819</v>
      </c>
      <c r="I772" s="253">
        <v>7401</v>
      </c>
      <c r="J772" s="253"/>
      <c r="K772" s="253">
        <v>3471</v>
      </c>
      <c r="L772" s="253">
        <v>3678</v>
      </c>
      <c r="M772" s="253">
        <v>7149</v>
      </c>
      <c r="N772" s="253"/>
      <c r="O772" s="253">
        <v>4287</v>
      </c>
      <c r="P772" s="253">
        <v>4572</v>
      </c>
      <c r="Q772" s="253">
        <v>8859</v>
      </c>
      <c r="R772" s="253"/>
      <c r="S772" s="253">
        <v>4452</v>
      </c>
      <c r="T772" s="253">
        <v>4870</v>
      </c>
      <c r="U772" s="253">
        <v>9322</v>
      </c>
      <c r="V772" s="253"/>
      <c r="W772" s="253">
        <v>4236</v>
      </c>
      <c r="X772" s="253">
        <v>4772</v>
      </c>
      <c r="Y772" s="253">
        <v>9008</v>
      </c>
      <c r="Z772" s="253"/>
      <c r="AA772" s="253">
        <v>4164</v>
      </c>
      <c r="AB772" s="253">
        <v>4727</v>
      </c>
      <c r="AC772" s="253">
        <v>8891</v>
      </c>
    </row>
    <row r="773" spans="1:29" x14ac:dyDescent="0.25">
      <c r="A773" s="254" t="s">
        <v>2947</v>
      </c>
      <c r="B773" s="252" t="s">
        <v>5986</v>
      </c>
      <c r="C773" s="253">
        <v>4124</v>
      </c>
      <c r="D773" s="253">
        <v>4042</v>
      </c>
      <c r="E773" s="253">
        <v>8166</v>
      </c>
      <c r="F773" s="253"/>
      <c r="G773" s="253">
        <v>3705</v>
      </c>
      <c r="H773" s="253">
        <v>3857</v>
      </c>
      <c r="I773" s="253">
        <v>7562</v>
      </c>
      <c r="J773" s="253"/>
      <c r="K773" s="253">
        <v>3609</v>
      </c>
      <c r="L773" s="253">
        <v>3903</v>
      </c>
      <c r="M773" s="253">
        <v>7512</v>
      </c>
      <c r="N773" s="253"/>
      <c r="O773" s="253">
        <v>3501</v>
      </c>
      <c r="P773" s="253">
        <v>3755</v>
      </c>
      <c r="Q773" s="253">
        <v>7256</v>
      </c>
      <c r="R773" s="253"/>
      <c r="S773" s="253">
        <v>4318</v>
      </c>
      <c r="T773" s="253">
        <v>4651</v>
      </c>
      <c r="U773" s="253">
        <v>8969</v>
      </c>
      <c r="V773" s="253"/>
      <c r="W773" s="253">
        <v>4483</v>
      </c>
      <c r="X773" s="253">
        <v>4941</v>
      </c>
      <c r="Y773" s="253">
        <v>9424</v>
      </c>
      <c r="Z773" s="253"/>
      <c r="AA773" s="253">
        <v>4268</v>
      </c>
      <c r="AB773" s="253">
        <v>4830</v>
      </c>
      <c r="AC773" s="253">
        <v>9098</v>
      </c>
    </row>
    <row r="774" spans="1:29" x14ac:dyDescent="0.25">
      <c r="A774" s="254" t="s">
        <v>2947</v>
      </c>
      <c r="B774" s="252" t="s">
        <v>5987</v>
      </c>
      <c r="C774" s="253">
        <v>4387</v>
      </c>
      <c r="D774" s="253">
        <v>4356</v>
      </c>
      <c r="E774" s="253">
        <v>8743</v>
      </c>
      <c r="F774" s="253"/>
      <c r="G774" s="253">
        <v>4000</v>
      </c>
      <c r="H774" s="253">
        <v>3970</v>
      </c>
      <c r="I774" s="253">
        <v>7970</v>
      </c>
      <c r="J774" s="253"/>
      <c r="K774" s="253">
        <v>3590</v>
      </c>
      <c r="L774" s="253">
        <v>3778</v>
      </c>
      <c r="M774" s="253">
        <v>7368</v>
      </c>
      <c r="N774" s="253"/>
      <c r="O774" s="253">
        <v>3492</v>
      </c>
      <c r="P774" s="253">
        <v>3821</v>
      </c>
      <c r="Q774" s="253">
        <v>7313</v>
      </c>
      <c r="R774" s="253"/>
      <c r="S774" s="253">
        <v>3378</v>
      </c>
      <c r="T774" s="253">
        <v>3673</v>
      </c>
      <c r="U774" s="253">
        <v>7051</v>
      </c>
      <c r="V774" s="253"/>
      <c r="W774" s="253">
        <v>4146</v>
      </c>
      <c r="X774" s="253">
        <v>4537</v>
      </c>
      <c r="Y774" s="253">
        <v>8683</v>
      </c>
      <c r="Z774" s="253"/>
      <c r="AA774" s="253">
        <v>4288</v>
      </c>
      <c r="AB774" s="253">
        <v>4811</v>
      </c>
      <c r="AC774" s="253">
        <v>9099</v>
      </c>
    </row>
    <row r="775" spans="1:29" x14ac:dyDescent="0.25">
      <c r="A775" s="254" t="s">
        <v>2947</v>
      </c>
      <c r="B775" s="252" t="s">
        <v>5988</v>
      </c>
      <c r="C775" s="253">
        <v>4896</v>
      </c>
      <c r="D775" s="253">
        <v>4993</v>
      </c>
      <c r="E775" s="253">
        <v>9889</v>
      </c>
      <c r="F775" s="253"/>
      <c r="G775" s="253">
        <v>4277</v>
      </c>
      <c r="H775" s="253">
        <v>4347</v>
      </c>
      <c r="I775" s="253">
        <v>8624</v>
      </c>
      <c r="J775" s="253"/>
      <c r="K775" s="253">
        <v>3898</v>
      </c>
      <c r="L775" s="253">
        <v>3964</v>
      </c>
      <c r="M775" s="253">
        <v>7862</v>
      </c>
      <c r="N775" s="253"/>
      <c r="O775" s="253">
        <v>3502</v>
      </c>
      <c r="P775" s="253">
        <v>3777</v>
      </c>
      <c r="Q775" s="253">
        <v>7279</v>
      </c>
      <c r="R775" s="253"/>
      <c r="S775" s="253">
        <v>3406</v>
      </c>
      <c r="T775" s="253">
        <v>3823</v>
      </c>
      <c r="U775" s="253">
        <v>7229</v>
      </c>
      <c r="V775" s="253"/>
      <c r="W775" s="253">
        <v>3294</v>
      </c>
      <c r="X775" s="253">
        <v>3678</v>
      </c>
      <c r="Y775" s="253">
        <v>6972</v>
      </c>
      <c r="Z775" s="253"/>
      <c r="AA775" s="253">
        <v>4033</v>
      </c>
      <c r="AB775" s="253">
        <v>4537</v>
      </c>
      <c r="AC775" s="253">
        <v>8570</v>
      </c>
    </row>
    <row r="776" spans="1:29" x14ac:dyDescent="0.25">
      <c r="A776" s="254" t="s">
        <v>2947</v>
      </c>
      <c r="B776" s="252" t="s">
        <v>5989</v>
      </c>
      <c r="C776" s="253">
        <v>4842</v>
      </c>
      <c r="D776" s="253">
        <v>4974</v>
      </c>
      <c r="E776" s="253">
        <v>9816</v>
      </c>
      <c r="F776" s="253"/>
      <c r="G776" s="253">
        <v>4772</v>
      </c>
      <c r="H776" s="253">
        <v>4961</v>
      </c>
      <c r="I776" s="253">
        <v>9733</v>
      </c>
      <c r="J776" s="253"/>
      <c r="K776" s="253">
        <v>4173</v>
      </c>
      <c r="L776" s="253">
        <v>4313</v>
      </c>
      <c r="M776" s="253">
        <v>8486</v>
      </c>
      <c r="N776" s="253"/>
      <c r="O776" s="253">
        <v>3809</v>
      </c>
      <c r="P776" s="253">
        <v>3937</v>
      </c>
      <c r="Q776" s="253">
        <v>7746</v>
      </c>
      <c r="R776" s="253"/>
      <c r="S776" s="253">
        <v>3426</v>
      </c>
      <c r="T776" s="253">
        <v>3754</v>
      </c>
      <c r="U776" s="253">
        <v>7180</v>
      </c>
      <c r="V776" s="253"/>
      <c r="W776" s="253">
        <v>3334</v>
      </c>
      <c r="X776" s="253">
        <v>3802</v>
      </c>
      <c r="Y776" s="253">
        <v>7136</v>
      </c>
      <c r="Z776" s="253"/>
      <c r="AA776" s="253">
        <v>3226</v>
      </c>
      <c r="AB776" s="253">
        <v>3659</v>
      </c>
      <c r="AC776" s="253">
        <v>6885</v>
      </c>
    </row>
    <row r="777" spans="1:29" x14ac:dyDescent="0.25">
      <c r="A777" s="254" t="s">
        <v>2947</v>
      </c>
      <c r="B777" s="252" t="s">
        <v>5990</v>
      </c>
      <c r="C777" s="253">
        <v>4588</v>
      </c>
      <c r="D777" s="253">
        <v>4695</v>
      </c>
      <c r="E777" s="253">
        <v>9283</v>
      </c>
      <c r="F777" s="253"/>
      <c r="G777" s="253">
        <v>4747</v>
      </c>
      <c r="H777" s="253">
        <v>4982</v>
      </c>
      <c r="I777" s="253">
        <v>9729</v>
      </c>
      <c r="J777" s="253"/>
      <c r="K777" s="253">
        <v>4683</v>
      </c>
      <c r="L777" s="253">
        <v>4962</v>
      </c>
      <c r="M777" s="253">
        <v>9645</v>
      </c>
      <c r="N777" s="253"/>
      <c r="O777" s="253">
        <v>4100</v>
      </c>
      <c r="P777" s="253">
        <v>4312</v>
      </c>
      <c r="Q777" s="253">
        <v>8412</v>
      </c>
      <c r="R777" s="253"/>
      <c r="S777" s="253">
        <v>3745</v>
      </c>
      <c r="T777" s="253">
        <v>3934</v>
      </c>
      <c r="U777" s="253">
        <v>7679</v>
      </c>
      <c r="V777" s="253"/>
      <c r="W777" s="253">
        <v>3370</v>
      </c>
      <c r="X777" s="253">
        <v>3748</v>
      </c>
      <c r="Y777" s="253">
        <v>7118</v>
      </c>
      <c r="Z777" s="253"/>
      <c r="AA777" s="253">
        <v>3278</v>
      </c>
      <c r="AB777" s="253">
        <v>3787</v>
      </c>
      <c r="AC777" s="253">
        <v>7065</v>
      </c>
    </row>
    <row r="778" spans="1:29" x14ac:dyDescent="0.25">
      <c r="A778" s="254" t="s">
        <v>2947</v>
      </c>
      <c r="B778" s="252" t="s">
        <v>5991</v>
      </c>
      <c r="C778" s="253">
        <v>4068</v>
      </c>
      <c r="D778" s="253">
        <v>4159</v>
      </c>
      <c r="E778" s="253">
        <v>8227</v>
      </c>
      <c r="F778" s="253"/>
      <c r="G778" s="253">
        <v>4417</v>
      </c>
      <c r="H778" s="253">
        <v>4650</v>
      </c>
      <c r="I778" s="253">
        <v>9067</v>
      </c>
      <c r="J778" s="253"/>
      <c r="K778" s="253">
        <v>4581</v>
      </c>
      <c r="L778" s="253">
        <v>4933</v>
      </c>
      <c r="M778" s="253">
        <v>9514</v>
      </c>
      <c r="N778" s="253"/>
      <c r="O778" s="253">
        <v>4529</v>
      </c>
      <c r="P778" s="253">
        <v>4914</v>
      </c>
      <c r="Q778" s="253">
        <v>9443</v>
      </c>
      <c r="R778" s="253"/>
      <c r="S778" s="253">
        <v>3972</v>
      </c>
      <c r="T778" s="253">
        <v>4270</v>
      </c>
      <c r="U778" s="253">
        <v>8242</v>
      </c>
      <c r="V778" s="253"/>
      <c r="W778" s="253">
        <v>3633</v>
      </c>
      <c r="X778" s="253">
        <v>3892</v>
      </c>
      <c r="Y778" s="253">
        <v>7525</v>
      </c>
      <c r="Z778" s="253"/>
      <c r="AA778" s="253">
        <v>3272</v>
      </c>
      <c r="AB778" s="253">
        <v>3703</v>
      </c>
      <c r="AC778" s="253">
        <v>6975</v>
      </c>
    </row>
    <row r="779" spans="1:29" x14ac:dyDescent="0.25">
      <c r="A779" s="254" t="s">
        <v>2947</v>
      </c>
      <c r="B779" s="252" t="s">
        <v>5992</v>
      </c>
      <c r="C779" s="253">
        <v>3016</v>
      </c>
      <c r="D779" s="253">
        <v>3484</v>
      </c>
      <c r="E779" s="253">
        <v>6500</v>
      </c>
      <c r="F779" s="253"/>
      <c r="G779" s="253">
        <v>3780</v>
      </c>
      <c r="H779" s="253">
        <v>3995</v>
      </c>
      <c r="I779" s="253">
        <v>7775</v>
      </c>
      <c r="J779" s="253"/>
      <c r="K779" s="253">
        <v>4120</v>
      </c>
      <c r="L779" s="253">
        <v>4478</v>
      </c>
      <c r="M779" s="253">
        <v>8598</v>
      </c>
      <c r="N779" s="253"/>
      <c r="O779" s="253">
        <v>4292</v>
      </c>
      <c r="P779" s="253">
        <v>4764</v>
      </c>
      <c r="Q779" s="253">
        <v>9056</v>
      </c>
      <c r="R779" s="253"/>
      <c r="S779" s="253">
        <v>4260</v>
      </c>
      <c r="T779" s="253">
        <v>4756</v>
      </c>
      <c r="U779" s="253">
        <v>9016</v>
      </c>
      <c r="V779" s="253"/>
      <c r="W779" s="253">
        <v>3748</v>
      </c>
      <c r="X779" s="253">
        <v>4140</v>
      </c>
      <c r="Y779" s="253">
        <v>7888</v>
      </c>
      <c r="Z779" s="253"/>
      <c r="AA779" s="253">
        <v>3438</v>
      </c>
      <c r="AB779" s="253">
        <v>3779</v>
      </c>
      <c r="AC779" s="253">
        <v>7217</v>
      </c>
    </row>
    <row r="780" spans="1:29" x14ac:dyDescent="0.25">
      <c r="A780" s="254" t="s">
        <v>2947</v>
      </c>
      <c r="B780" s="252" t="s">
        <v>5993</v>
      </c>
      <c r="C780" s="253">
        <v>2307</v>
      </c>
      <c r="D780" s="253">
        <v>2605</v>
      </c>
      <c r="E780" s="253">
        <v>4912</v>
      </c>
      <c r="F780" s="253"/>
      <c r="G780" s="253">
        <v>2785</v>
      </c>
      <c r="H780" s="253">
        <v>3356</v>
      </c>
      <c r="I780" s="253">
        <v>6141</v>
      </c>
      <c r="J780" s="253"/>
      <c r="K780" s="253">
        <v>3497</v>
      </c>
      <c r="L780" s="253">
        <v>3850</v>
      </c>
      <c r="M780" s="253">
        <v>7347</v>
      </c>
      <c r="N780" s="253"/>
      <c r="O780" s="253">
        <v>3817</v>
      </c>
      <c r="P780" s="253">
        <v>4314</v>
      </c>
      <c r="Q780" s="253">
        <v>8131</v>
      </c>
      <c r="R780" s="253"/>
      <c r="S780" s="253">
        <v>3976</v>
      </c>
      <c r="T780" s="253">
        <v>4585</v>
      </c>
      <c r="U780" s="253">
        <v>8561</v>
      </c>
      <c r="V780" s="253"/>
      <c r="W780" s="253">
        <v>3945</v>
      </c>
      <c r="X780" s="253">
        <v>4569</v>
      </c>
      <c r="Y780" s="253">
        <v>8514</v>
      </c>
      <c r="Z780" s="253"/>
      <c r="AA780" s="253">
        <v>3465</v>
      </c>
      <c r="AB780" s="253">
        <v>3966</v>
      </c>
      <c r="AC780" s="253">
        <v>7431</v>
      </c>
    </row>
    <row r="781" spans="1:29" x14ac:dyDescent="0.25">
      <c r="A781" s="254" t="s">
        <v>2947</v>
      </c>
      <c r="B781" s="252" t="s">
        <v>5994</v>
      </c>
      <c r="C781" s="253">
        <v>1832</v>
      </c>
      <c r="D781" s="253">
        <v>2354</v>
      </c>
      <c r="E781" s="253">
        <v>4186</v>
      </c>
      <c r="F781" s="253"/>
      <c r="G781" s="253">
        <v>1933</v>
      </c>
      <c r="H781" s="253">
        <v>2353</v>
      </c>
      <c r="I781" s="253">
        <v>4286</v>
      </c>
      <c r="J781" s="253"/>
      <c r="K781" s="253">
        <v>2349</v>
      </c>
      <c r="L781" s="253">
        <v>3045</v>
      </c>
      <c r="M781" s="253">
        <v>5394</v>
      </c>
      <c r="N781" s="253"/>
      <c r="O781" s="253">
        <v>2968</v>
      </c>
      <c r="P781" s="253">
        <v>3506</v>
      </c>
      <c r="Q781" s="253">
        <v>6474</v>
      </c>
      <c r="R781" s="253"/>
      <c r="S781" s="253">
        <v>3258</v>
      </c>
      <c r="T781" s="253">
        <v>3941</v>
      </c>
      <c r="U781" s="253">
        <v>7199</v>
      </c>
      <c r="V781" s="253"/>
      <c r="W781" s="253">
        <v>3409</v>
      </c>
      <c r="X781" s="253">
        <v>4199</v>
      </c>
      <c r="Y781" s="253">
        <v>7608</v>
      </c>
      <c r="Z781" s="253"/>
      <c r="AA781" s="253">
        <v>3399</v>
      </c>
      <c r="AB781" s="253">
        <v>4193</v>
      </c>
      <c r="AC781" s="253">
        <v>7592</v>
      </c>
    </row>
    <row r="782" spans="1:29" x14ac:dyDescent="0.25">
      <c r="A782" s="254" t="s">
        <v>2947</v>
      </c>
      <c r="B782" s="252" t="s">
        <v>5995</v>
      </c>
      <c r="C782" s="253">
        <v>1419</v>
      </c>
      <c r="D782" s="253">
        <v>2118</v>
      </c>
      <c r="E782" s="253">
        <v>3537</v>
      </c>
      <c r="F782" s="253"/>
      <c r="G782" s="253">
        <v>1381</v>
      </c>
      <c r="H782" s="253">
        <v>1968</v>
      </c>
      <c r="I782" s="253">
        <v>3349</v>
      </c>
      <c r="J782" s="253"/>
      <c r="K782" s="253">
        <v>1471</v>
      </c>
      <c r="L782" s="253">
        <v>1981</v>
      </c>
      <c r="M782" s="253">
        <v>3452</v>
      </c>
      <c r="N782" s="253"/>
      <c r="O782" s="253">
        <v>1804</v>
      </c>
      <c r="P782" s="253">
        <v>2578</v>
      </c>
      <c r="Q782" s="253">
        <v>4382</v>
      </c>
      <c r="R782" s="253"/>
      <c r="S782" s="253">
        <v>2297</v>
      </c>
      <c r="T782" s="253">
        <v>2984</v>
      </c>
      <c r="U782" s="253">
        <v>5281</v>
      </c>
      <c r="V782" s="253"/>
      <c r="W782" s="253">
        <v>2540</v>
      </c>
      <c r="X782" s="253">
        <v>3370</v>
      </c>
      <c r="Y782" s="253">
        <v>5910</v>
      </c>
      <c r="Z782" s="253"/>
      <c r="AA782" s="253">
        <v>2677</v>
      </c>
      <c r="AB782" s="253">
        <v>3604</v>
      </c>
      <c r="AC782" s="253">
        <v>6281</v>
      </c>
    </row>
    <row r="783" spans="1:29" x14ac:dyDescent="0.25">
      <c r="A783" s="254" t="s">
        <v>2947</v>
      </c>
      <c r="B783" s="252" t="s">
        <v>5996</v>
      </c>
      <c r="C783" s="253">
        <v>1126</v>
      </c>
      <c r="D783" s="253">
        <v>2517</v>
      </c>
      <c r="E783" s="253">
        <v>3643</v>
      </c>
      <c r="F783" s="253"/>
      <c r="G783" s="253">
        <v>1327</v>
      </c>
      <c r="H783" s="253">
        <v>2720</v>
      </c>
      <c r="I783" s="253">
        <v>4047</v>
      </c>
      <c r="J783" s="253"/>
      <c r="K783" s="253">
        <v>1432</v>
      </c>
      <c r="L783" s="253">
        <v>2783</v>
      </c>
      <c r="M783" s="253">
        <v>4215</v>
      </c>
      <c r="N783" s="253"/>
      <c r="O783" s="253">
        <v>1553</v>
      </c>
      <c r="P783" s="253">
        <v>2858</v>
      </c>
      <c r="Q783" s="253">
        <v>4411</v>
      </c>
      <c r="R783" s="253"/>
      <c r="S783" s="253">
        <v>1818</v>
      </c>
      <c r="T783" s="253">
        <v>3293</v>
      </c>
      <c r="U783" s="253">
        <v>5111</v>
      </c>
      <c r="V783" s="253"/>
      <c r="W783" s="253">
        <v>2253</v>
      </c>
      <c r="X783" s="253">
        <v>3838</v>
      </c>
      <c r="Y783" s="253">
        <v>6091</v>
      </c>
      <c r="Z783" s="253"/>
      <c r="AA783" s="253">
        <v>2651</v>
      </c>
      <c r="AB783" s="253">
        <v>4444</v>
      </c>
      <c r="AC783" s="253">
        <v>7095</v>
      </c>
    </row>
    <row r="784" spans="1:29" x14ac:dyDescent="0.25">
      <c r="A784" s="254" t="s">
        <v>2947</v>
      </c>
      <c r="B784" t="s">
        <v>5978</v>
      </c>
      <c r="C784" s="253">
        <v>65240</v>
      </c>
      <c r="D784" s="253">
        <v>68477</v>
      </c>
      <c r="E784" s="253">
        <v>133717</v>
      </c>
      <c r="F784" s="253"/>
      <c r="G784" s="253">
        <v>66037</v>
      </c>
      <c r="H784" s="253">
        <v>70195</v>
      </c>
      <c r="I784" s="253">
        <v>136232</v>
      </c>
      <c r="J784" s="253"/>
      <c r="K784" s="253">
        <v>67055</v>
      </c>
      <c r="L784" s="253">
        <v>72217</v>
      </c>
      <c r="M784" s="253">
        <v>139272</v>
      </c>
      <c r="N784" s="253"/>
      <c r="O784" s="253">
        <v>68168</v>
      </c>
      <c r="P784" s="253">
        <v>74427</v>
      </c>
      <c r="Q784" s="253">
        <v>142595</v>
      </c>
      <c r="R784" s="253"/>
      <c r="S784" s="253">
        <v>69155</v>
      </c>
      <c r="T784" s="253">
        <v>76508</v>
      </c>
      <c r="U784" s="253">
        <v>145663</v>
      </c>
      <c r="V784" s="253"/>
      <c r="W784" s="253">
        <v>69735</v>
      </c>
      <c r="X784" s="253">
        <v>78171</v>
      </c>
      <c r="Y784" s="253">
        <v>147906</v>
      </c>
      <c r="Z784" s="253"/>
      <c r="AA784" s="253">
        <v>69956</v>
      </c>
      <c r="AB784" s="253">
        <v>79391</v>
      </c>
      <c r="AC784" s="253">
        <v>149347</v>
      </c>
    </row>
    <row r="785" spans="1:29" x14ac:dyDescent="0.25">
      <c r="A785" s="254"/>
      <c r="C785" s="253"/>
      <c r="D785" s="253"/>
      <c r="E785" s="253"/>
      <c r="F785" s="253"/>
      <c r="G785" s="253"/>
      <c r="H785" s="253"/>
      <c r="I785" s="253"/>
      <c r="J785" s="253"/>
      <c r="K785" s="253"/>
      <c r="L785" s="253"/>
      <c r="M785" s="253"/>
      <c r="N785" s="253"/>
      <c r="O785" s="253"/>
      <c r="P785" s="253"/>
      <c r="Q785" s="253"/>
      <c r="R785" s="253"/>
      <c r="S785" s="253"/>
      <c r="T785" s="253"/>
      <c r="U785" s="253"/>
      <c r="V785" s="253"/>
      <c r="W785" s="253"/>
      <c r="X785" s="253"/>
      <c r="Y785" s="253"/>
      <c r="Z785" s="253"/>
      <c r="AA785" s="253"/>
      <c r="AB785" s="253"/>
      <c r="AC785" s="253"/>
    </row>
    <row r="786" spans="1:29" x14ac:dyDescent="0.25">
      <c r="A786" s="254" t="s">
        <v>2994</v>
      </c>
      <c r="B786" s="252" t="s">
        <v>5979</v>
      </c>
      <c r="C786" s="253">
        <v>11049</v>
      </c>
      <c r="D786" s="253">
        <v>10362</v>
      </c>
      <c r="E786" s="253">
        <v>21411</v>
      </c>
      <c r="F786" s="253"/>
      <c r="G786" s="253">
        <v>10742</v>
      </c>
      <c r="H786" s="253">
        <v>10244</v>
      </c>
      <c r="I786" s="253">
        <v>20986</v>
      </c>
      <c r="J786" s="253"/>
      <c r="K786" s="253">
        <v>11142</v>
      </c>
      <c r="L786" s="253">
        <v>10625</v>
      </c>
      <c r="M786" s="253">
        <v>21767</v>
      </c>
      <c r="N786" s="253"/>
      <c r="O786" s="253">
        <v>11566</v>
      </c>
      <c r="P786" s="253">
        <v>11030</v>
      </c>
      <c r="Q786" s="253">
        <v>22596</v>
      </c>
      <c r="R786" s="253"/>
      <c r="S786" s="253">
        <v>11779</v>
      </c>
      <c r="T786" s="253">
        <v>11232</v>
      </c>
      <c r="U786" s="253">
        <v>23011</v>
      </c>
      <c r="V786" s="253"/>
      <c r="W786" s="253">
        <v>11679</v>
      </c>
      <c r="X786" s="253">
        <v>11134</v>
      </c>
      <c r="Y786" s="253">
        <v>22813</v>
      </c>
      <c r="Z786" s="253"/>
      <c r="AA786" s="253">
        <v>11580</v>
      </c>
      <c r="AB786" s="253">
        <v>11032</v>
      </c>
      <c r="AC786" s="253">
        <v>22612</v>
      </c>
    </row>
    <row r="787" spans="1:29" x14ac:dyDescent="0.25">
      <c r="A787" s="254" t="s">
        <v>2994</v>
      </c>
      <c r="B787" s="252" t="s">
        <v>5980</v>
      </c>
      <c r="C787" s="253">
        <v>11635</v>
      </c>
      <c r="D787" s="253">
        <v>10941</v>
      </c>
      <c r="E787" s="253">
        <v>22576</v>
      </c>
      <c r="F787" s="253"/>
      <c r="G787" s="253">
        <v>11036</v>
      </c>
      <c r="H787" s="253">
        <v>10298</v>
      </c>
      <c r="I787" s="253">
        <v>21334</v>
      </c>
      <c r="J787" s="253"/>
      <c r="K787" s="253">
        <v>10767</v>
      </c>
      <c r="L787" s="253">
        <v>10212</v>
      </c>
      <c r="M787" s="253">
        <v>20979</v>
      </c>
      <c r="N787" s="253"/>
      <c r="O787" s="253">
        <v>11193</v>
      </c>
      <c r="P787" s="253">
        <v>10612</v>
      </c>
      <c r="Q787" s="253">
        <v>21805</v>
      </c>
      <c r="R787" s="253"/>
      <c r="S787" s="253">
        <v>11647</v>
      </c>
      <c r="T787" s="253">
        <v>11041</v>
      </c>
      <c r="U787" s="253">
        <v>22688</v>
      </c>
      <c r="V787" s="253"/>
      <c r="W787" s="253">
        <v>11884</v>
      </c>
      <c r="X787" s="253">
        <v>11267</v>
      </c>
      <c r="Y787" s="253">
        <v>23151</v>
      </c>
      <c r="Z787" s="253"/>
      <c r="AA787" s="253">
        <v>11806</v>
      </c>
      <c r="AB787" s="253">
        <v>11190</v>
      </c>
      <c r="AC787" s="253">
        <v>22996</v>
      </c>
    </row>
    <row r="788" spans="1:29" x14ac:dyDescent="0.25">
      <c r="A788" s="254" t="s">
        <v>2994</v>
      </c>
      <c r="B788" s="252" t="s">
        <v>5981</v>
      </c>
      <c r="C788" s="253">
        <v>12070</v>
      </c>
      <c r="D788" s="253">
        <v>11526</v>
      </c>
      <c r="E788" s="253">
        <v>23596</v>
      </c>
      <c r="F788" s="253"/>
      <c r="G788" s="253">
        <v>11561</v>
      </c>
      <c r="H788" s="253">
        <v>10865</v>
      </c>
      <c r="I788" s="253">
        <v>22426</v>
      </c>
      <c r="J788" s="253"/>
      <c r="K788" s="253">
        <v>10984</v>
      </c>
      <c r="L788" s="253">
        <v>10243</v>
      </c>
      <c r="M788" s="253">
        <v>21227</v>
      </c>
      <c r="N788" s="253"/>
      <c r="O788" s="253">
        <v>10756</v>
      </c>
      <c r="P788" s="253">
        <v>10195</v>
      </c>
      <c r="Q788" s="253">
        <v>20951</v>
      </c>
      <c r="R788" s="253"/>
      <c r="S788" s="253">
        <v>11207</v>
      </c>
      <c r="T788" s="253">
        <v>10621</v>
      </c>
      <c r="U788" s="253">
        <v>21828</v>
      </c>
      <c r="V788" s="253"/>
      <c r="W788" s="253">
        <v>11683</v>
      </c>
      <c r="X788" s="253">
        <v>11076</v>
      </c>
      <c r="Y788" s="253">
        <v>22759</v>
      </c>
      <c r="Z788" s="253"/>
      <c r="AA788" s="253">
        <v>11939</v>
      </c>
      <c r="AB788" s="253">
        <v>11325</v>
      </c>
      <c r="AC788" s="253">
        <v>23264</v>
      </c>
    </row>
    <row r="789" spans="1:29" x14ac:dyDescent="0.25">
      <c r="A789" s="254" t="s">
        <v>2994</v>
      </c>
      <c r="B789" s="252" t="s">
        <v>5982</v>
      </c>
      <c r="C789" s="253">
        <v>12474</v>
      </c>
      <c r="D789" s="253">
        <v>12189</v>
      </c>
      <c r="E789" s="253">
        <v>24663</v>
      </c>
      <c r="F789" s="253"/>
      <c r="G789" s="253">
        <v>12931</v>
      </c>
      <c r="H789" s="253">
        <v>12788</v>
      </c>
      <c r="I789" s="253">
        <v>25719</v>
      </c>
      <c r="J789" s="253"/>
      <c r="K789" s="253">
        <v>12459</v>
      </c>
      <c r="L789" s="253">
        <v>12158</v>
      </c>
      <c r="M789" s="253">
        <v>24617</v>
      </c>
      <c r="N789" s="253"/>
      <c r="O789" s="253">
        <v>11923</v>
      </c>
      <c r="P789" s="253">
        <v>11573</v>
      </c>
      <c r="Q789" s="253">
        <v>23496</v>
      </c>
      <c r="R789" s="253"/>
      <c r="S789" s="253">
        <v>11756</v>
      </c>
      <c r="T789" s="253">
        <v>11583</v>
      </c>
      <c r="U789" s="253">
        <v>23339</v>
      </c>
      <c r="V789" s="253"/>
      <c r="W789" s="253">
        <v>12243</v>
      </c>
      <c r="X789" s="253">
        <v>12047</v>
      </c>
      <c r="Y789" s="253">
        <v>24290</v>
      </c>
      <c r="Z789" s="253"/>
      <c r="AA789" s="253">
        <v>12747</v>
      </c>
      <c r="AB789" s="253">
        <v>12533</v>
      </c>
      <c r="AC789" s="253">
        <v>25280</v>
      </c>
    </row>
    <row r="790" spans="1:29" x14ac:dyDescent="0.25">
      <c r="A790" s="254" t="s">
        <v>2994</v>
      </c>
      <c r="B790" s="252" t="s">
        <v>5983</v>
      </c>
      <c r="C790" s="253">
        <v>10328</v>
      </c>
      <c r="D790" s="253">
        <v>10919</v>
      </c>
      <c r="E790" s="253">
        <v>21247</v>
      </c>
      <c r="F790" s="253"/>
      <c r="G790" s="253">
        <v>12415</v>
      </c>
      <c r="H790" s="253">
        <v>12198</v>
      </c>
      <c r="I790" s="253">
        <v>24613</v>
      </c>
      <c r="J790" s="253"/>
      <c r="K790" s="253">
        <v>12964</v>
      </c>
      <c r="L790" s="253">
        <v>12898</v>
      </c>
      <c r="M790" s="253">
        <v>25862</v>
      </c>
      <c r="N790" s="253"/>
      <c r="O790" s="253">
        <v>12585</v>
      </c>
      <c r="P790" s="253">
        <v>12363</v>
      </c>
      <c r="Q790" s="253">
        <v>24948</v>
      </c>
      <c r="R790" s="253"/>
      <c r="S790" s="253">
        <v>12138</v>
      </c>
      <c r="T790" s="253">
        <v>11870</v>
      </c>
      <c r="U790" s="253">
        <v>24008</v>
      </c>
      <c r="V790" s="253"/>
      <c r="W790" s="253">
        <v>12051</v>
      </c>
      <c r="X790" s="253">
        <v>11955</v>
      </c>
      <c r="Y790" s="253">
        <v>24006</v>
      </c>
      <c r="Z790" s="253"/>
      <c r="AA790" s="253">
        <v>12608</v>
      </c>
      <c r="AB790" s="253">
        <v>12485</v>
      </c>
      <c r="AC790" s="253">
        <v>25093</v>
      </c>
    </row>
    <row r="791" spans="1:29" x14ac:dyDescent="0.25">
      <c r="A791" s="254" t="s">
        <v>2994</v>
      </c>
      <c r="B791" s="252" t="s">
        <v>5984</v>
      </c>
      <c r="C791" s="253">
        <v>10428</v>
      </c>
      <c r="D791" s="253">
        <v>10730</v>
      </c>
      <c r="E791" s="253">
        <v>21158</v>
      </c>
      <c r="F791" s="253"/>
      <c r="G791" s="253">
        <v>9917</v>
      </c>
      <c r="H791" s="253">
        <v>10075</v>
      </c>
      <c r="I791" s="253">
        <v>19992</v>
      </c>
      <c r="J791" s="253"/>
      <c r="K791" s="253">
        <v>12057</v>
      </c>
      <c r="L791" s="253">
        <v>11426</v>
      </c>
      <c r="M791" s="253">
        <v>23483</v>
      </c>
      <c r="N791" s="253"/>
      <c r="O791" s="253">
        <v>12660</v>
      </c>
      <c r="P791" s="253">
        <v>12178</v>
      </c>
      <c r="Q791" s="253">
        <v>24838</v>
      </c>
      <c r="R791" s="253"/>
      <c r="S791" s="253">
        <v>12339</v>
      </c>
      <c r="T791" s="253">
        <v>11707</v>
      </c>
      <c r="U791" s="253">
        <v>24046</v>
      </c>
      <c r="V791" s="253"/>
      <c r="W791" s="253">
        <v>11928</v>
      </c>
      <c r="X791" s="253">
        <v>11259</v>
      </c>
      <c r="Y791" s="253">
        <v>23187</v>
      </c>
      <c r="Z791" s="253"/>
      <c r="AA791" s="253">
        <v>11853</v>
      </c>
      <c r="AB791" s="253">
        <v>11357</v>
      </c>
      <c r="AC791" s="253">
        <v>23210</v>
      </c>
    </row>
    <row r="792" spans="1:29" x14ac:dyDescent="0.25">
      <c r="A792" s="254" t="s">
        <v>2994</v>
      </c>
      <c r="B792" s="252" t="s">
        <v>5985</v>
      </c>
      <c r="C792" s="253">
        <v>10548</v>
      </c>
      <c r="D792" s="253">
        <v>10829</v>
      </c>
      <c r="E792" s="253">
        <v>21377</v>
      </c>
      <c r="F792" s="253"/>
      <c r="G792" s="253">
        <v>10557</v>
      </c>
      <c r="H792" s="253">
        <v>10881</v>
      </c>
      <c r="I792" s="253">
        <v>21438</v>
      </c>
      <c r="J792" s="253"/>
      <c r="K792" s="253">
        <v>10083</v>
      </c>
      <c r="L792" s="253">
        <v>10268</v>
      </c>
      <c r="M792" s="253">
        <v>20351</v>
      </c>
      <c r="N792" s="253"/>
      <c r="O792" s="253">
        <v>12233</v>
      </c>
      <c r="P792" s="253">
        <v>11643</v>
      </c>
      <c r="Q792" s="253">
        <v>23876</v>
      </c>
      <c r="R792" s="253"/>
      <c r="S792" s="253">
        <v>12873</v>
      </c>
      <c r="T792" s="253">
        <v>12434</v>
      </c>
      <c r="U792" s="253">
        <v>25307</v>
      </c>
      <c r="V792" s="253"/>
      <c r="W792" s="253">
        <v>12583</v>
      </c>
      <c r="X792" s="253">
        <v>11999</v>
      </c>
      <c r="Y792" s="253">
        <v>24582</v>
      </c>
      <c r="Z792" s="253"/>
      <c r="AA792" s="253">
        <v>12196</v>
      </c>
      <c r="AB792" s="253">
        <v>11580</v>
      </c>
      <c r="AC792" s="253">
        <v>23776</v>
      </c>
    </row>
    <row r="793" spans="1:29" x14ac:dyDescent="0.25">
      <c r="A793" s="254" t="s">
        <v>2994</v>
      </c>
      <c r="B793" s="252" t="s">
        <v>5986</v>
      </c>
      <c r="C793" s="253">
        <v>10661</v>
      </c>
      <c r="D793" s="253">
        <v>11088</v>
      </c>
      <c r="E793" s="253">
        <v>21749</v>
      </c>
      <c r="F793" s="253"/>
      <c r="G793" s="253">
        <v>10888</v>
      </c>
      <c r="H793" s="253">
        <v>11150</v>
      </c>
      <c r="I793" s="253">
        <v>22038</v>
      </c>
      <c r="J793" s="253"/>
      <c r="K793" s="253">
        <v>10948</v>
      </c>
      <c r="L793" s="253">
        <v>11249</v>
      </c>
      <c r="M793" s="253">
        <v>22197</v>
      </c>
      <c r="N793" s="253"/>
      <c r="O793" s="253">
        <v>10502</v>
      </c>
      <c r="P793" s="253">
        <v>10659</v>
      </c>
      <c r="Q793" s="253">
        <v>21161</v>
      </c>
      <c r="R793" s="253"/>
      <c r="S793" s="253">
        <v>12762</v>
      </c>
      <c r="T793" s="253">
        <v>12113</v>
      </c>
      <c r="U793" s="253">
        <v>24875</v>
      </c>
      <c r="V793" s="253"/>
      <c r="W793" s="253">
        <v>13481</v>
      </c>
      <c r="X793" s="253">
        <v>12979</v>
      </c>
      <c r="Y793" s="253">
        <v>26460</v>
      </c>
      <c r="Z793" s="253"/>
      <c r="AA793" s="253">
        <v>13237</v>
      </c>
      <c r="AB793" s="253">
        <v>12578</v>
      </c>
      <c r="AC793" s="253">
        <v>25815</v>
      </c>
    </row>
    <row r="794" spans="1:29" x14ac:dyDescent="0.25">
      <c r="A794" s="254" t="s">
        <v>2994</v>
      </c>
      <c r="B794" s="252" t="s">
        <v>5987</v>
      </c>
      <c r="C794" s="253">
        <v>11919</v>
      </c>
      <c r="D794" s="253">
        <v>12367</v>
      </c>
      <c r="E794" s="253">
        <v>24286</v>
      </c>
      <c r="F794" s="253"/>
      <c r="G794" s="253">
        <v>10808</v>
      </c>
      <c r="H794" s="253">
        <v>11218</v>
      </c>
      <c r="I794" s="253">
        <v>22026</v>
      </c>
      <c r="J794" s="253"/>
      <c r="K794" s="253">
        <v>11077</v>
      </c>
      <c r="L794" s="253">
        <v>11313</v>
      </c>
      <c r="M794" s="253">
        <v>22390</v>
      </c>
      <c r="N794" s="253"/>
      <c r="O794" s="253">
        <v>11170</v>
      </c>
      <c r="P794" s="253">
        <v>11444</v>
      </c>
      <c r="Q794" s="253">
        <v>22614</v>
      </c>
      <c r="R794" s="253"/>
      <c r="S794" s="253">
        <v>10748</v>
      </c>
      <c r="T794" s="253">
        <v>10876</v>
      </c>
      <c r="U794" s="253">
        <v>21624</v>
      </c>
      <c r="V794" s="253"/>
      <c r="W794" s="253">
        <v>13070</v>
      </c>
      <c r="X794" s="253">
        <v>12370</v>
      </c>
      <c r="Y794" s="253">
        <v>25440</v>
      </c>
      <c r="Z794" s="253"/>
      <c r="AA794" s="253">
        <v>13840</v>
      </c>
      <c r="AB794" s="253">
        <v>13279</v>
      </c>
      <c r="AC794" s="253">
        <v>27119</v>
      </c>
    </row>
    <row r="795" spans="1:29" x14ac:dyDescent="0.25">
      <c r="A795" s="254" t="s">
        <v>2994</v>
      </c>
      <c r="B795" s="252" t="s">
        <v>5988</v>
      </c>
      <c r="C795" s="253">
        <v>12970</v>
      </c>
      <c r="D795" s="253">
        <v>13712</v>
      </c>
      <c r="E795" s="253">
        <v>26682</v>
      </c>
      <c r="F795" s="253"/>
      <c r="G795" s="253">
        <v>11832</v>
      </c>
      <c r="H795" s="253">
        <v>12338</v>
      </c>
      <c r="I795" s="253">
        <v>24170</v>
      </c>
      <c r="J795" s="253"/>
      <c r="K795" s="253">
        <v>10758</v>
      </c>
      <c r="L795" s="253">
        <v>11221</v>
      </c>
      <c r="M795" s="253">
        <v>21979</v>
      </c>
      <c r="N795" s="253"/>
      <c r="O795" s="253">
        <v>11052</v>
      </c>
      <c r="P795" s="253">
        <v>11337</v>
      </c>
      <c r="Q795" s="253">
        <v>22389</v>
      </c>
      <c r="R795" s="253"/>
      <c r="S795" s="253">
        <v>11170</v>
      </c>
      <c r="T795" s="253">
        <v>11488</v>
      </c>
      <c r="U795" s="253">
        <v>22658</v>
      </c>
      <c r="V795" s="253"/>
      <c r="W795" s="253">
        <v>10767</v>
      </c>
      <c r="X795" s="253">
        <v>10940</v>
      </c>
      <c r="Y795" s="253">
        <v>21707</v>
      </c>
      <c r="Z795" s="253"/>
      <c r="AA795" s="253">
        <v>13095</v>
      </c>
      <c r="AB795" s="253">
        <v>12444</v>
      </c>
      <c r="AC795" s="253">
        <v>25539</v>
      </c>
    </row>
    <row r="796" spans="1:29" x14ac:dyDescent="0.25">
      <c r="A796" s="254" t="s">
        <v>2994</v>
      </c>
      <c r="B796" s="252" t="s">
        <v>5989</v>
      </c>
      <c r="C796" s="253">
        <v>13231</v>
      </c>
      <c r="D796" s="253">
        <v>13569</v>
      </c>
      <c r="E796" s="253">
        <v>26800</v>
      </c>
      <c r="F796" s="253"/>
      <c r="G796" s="253">
        <v>12630</v>
      </c>
      <c r="H796" s="253">
        <v>13488</v>
      </c>
      <c r="I796" s="253">
        <v>26118</v>
      </c>
      <c r="J796" s="253"/>
      <c r="K796" s="253">
        <v>11561</v>
      </c>
      <c r="L796" s="253">
        <v>12171</v>
      </c>
      <c r="M796" s="253">
        <v>23732</v>
      </c>
      <c r="N796" s="253"/>
      <c r="O796" s="253">
        <v>10540</v>
      </c>
      <c r="P796" s="253">
        <v>11094</v>
      </c>
      <c r="Q796" s="253">
        <v>21634</v>
      </c>
      <c r="R796" s="253"/>
      <c r="S796" s="253">
        <v>10856</v>
      </c>
      <c r="T796" s="253">
        <v>11232</v>
      </c>
      <c r="U796" s="253">
        <v>22088</v>
      </c>
      <c r="V796" s="253"/>
      <c r="W796" s="253">
        <v>10995</v>
      </c>
      <c r="X796" s="253">
        <v>11406</v>
      </c>
      <c r="Y796" s="253">
        <v>22401</v>
      </c>
      <c r="Z796" s="253"/>
      <c r="AA796" s="253">
        <v>10621</v>
      </c>
      <c r="AB796" s="253">
        <v>10885</v>
      </c>
      <c r="AC796" s="253">
        <v>21506</v>
      </c>
    </row>
    <row r="797" spans="1:29" x14ac:dyDescent="0.25">
      <c r="A797" s="254" t="s">
        <v>2994</v>
      </c>
      <c r="B797" s="252" t="s">
        <v>5990</v>
      </c>
      <c r="C797" s="253">
        <v>11304</v>
      </c>
      <c r="D797" s="253">
        <v>11767</v>
      </c>
      <c r="E797" s="253">
        <v>23071</v>
      </c>
      <c r="F797" s="253"/>
      <c r="G797" s="253">
        <v>12719</v>
      </c>
      <c r="H797" s="253">
        <v>13216</v>
      </c>
      <c r="I797" s="253">
        <v>25935</v>
      </c>
      <c r="J797" s="253"/>
      <c r="K797" s="253">
        <v>12188</v>
      </c>
      <c r="L797" s="253">
        <v>13180</v>
      </c>
      <c r="M797" s="253">
        <v>25368</v>
      </c>
      <c r="N797" s="253"/>
      <c r="O797" s="253">
        <v>11193</v>
      </c>
      <c r="P797" s="253">
        <v>11929</v>
      </c>
      <c r="Q797" s="253">
        <v>23122</v>
      </c>
      <c r="R797" s="253"/>
      <c r="S797" s="253">
        <v>10239</v>
      </c>
      <c r="T797" s="253">
        <v>10907</v>
      </c>
      <c r="U797" s="253">
        <v>21146</v>
      </c>
      <c r="V797" s="253"/>
      <c r="W797" s="253">
        <v>10581</v>
      </c>
      <c r="X797" s="253">
        <v>11076</v>
      </c>
      <c r="Y797" s="253">
        <v>21657</v>
      </c>
      <c r="Z797" s="253"/>
      <c r="AA797" s="253">
        <v>10746</v>
      </c>
      <c r="AB797" s="253">
        <v>11275</v>
      </c>
      <c r="AC797" s="253">
        <v>22021</v>
      </c>
    </row>
    <row r="798" spans="1:29" x14ac:dyDescent="0.25">
      <c r="A798" s="254" t="s">
        <v>2994</v>
      </c>
      <c r="B798" s="252" t="s">
        <v>5991</v>
      </c>
      <c r="C798" s="253">
        <v>9417</v>
      </c>
      <c r="D798" s="253">
        <v>10338</v>
      </c>
      <c r="E798" s="253">
        <v>19755</v>
      </c>
      <c r="F798" s="253"/>
      <c r="G798" s="253">
        <v>10722</v>
      </c>
      <c r="H798" s="253">
        <v>11417</v>
      </c>
      <c r="I798" s="253">
        <v>22139</v>
      </c>
      <c r="J798" s="253"/>
      <c r="K798" s="253">
        <v>12116</v>
      </c>
      <c r="L798" s="253">
        <v>12862</v>
      </c>
      <c r="M798" s="253">
        <v>24978</v>
      </c>
      <c r="N798" s="253"/>
      <c r="O798" s="253">
        <v>11651</v>
      </c>
      <c r="P798" s="253">
        <v>12862</v>
      </c>
      <c r="Q798" s="253">
        <v>24513</v>
      </c>
      <c r="R798" s="253"/>
      <c r="S798" s="253">
        <v>10733</v>
      </c>
      <c r="T798" s="253">
        <v>11672</v>
      </c>
      <c r="U798" s="253">
        <v>22405</v>
      </c>
      <c r="V798" s="253"/>
      <c r="W798" s="253">
        <v>9845</v>
      </c>
      <c r="X798" s="253">
        <v>10697</v>
      </c>
      <c r="Y798" s="253">
        <v>20542</v>
      </c>
      <c r="Z798" s="253"/>
      <c r="AA798" s="253">
        <v>10203</v>
      </c>
      <c r="AB798" s="253">
        <v>10885</v>
      </c>
      <c r="AC798" s="253">
        <v>21088</v>
      </c>
    </row>
    <row r="799" spans="1:29" x14ac:dyDescent="0.25">
      <c r="A799" s="254" t="s">
        <v>2994</v>
      </c>
      <c r="B799" s="252" t="s">
        <v>5992</v>
      </c>
      <c r="C799" s="253">
        <v>6647</v>
      </c>
      <c r="D799" s="253">
        <v>7705</v>
      </c>
      <c r="E799" s="253">
        <v>14352</v>
      </c>
      <c r="F799" s="253"/>
      <c r="G799" s="253">
        <v>8856</v>
      </c>
      <c r="H799" s="253">
        <v>9976</v>
      </c>
      <c r="I799" s="253">
        <v>18832</v>
      </c>
      <c r="J799" s="253"/>
      <c r="K799" s="253">
        <v>10145</v>
      </c>
      <c r="L799" s="253">
        <v>11068</v>
      </c>
      <c r="M799" s="253">
        <v>21213</v>
      </c>
      <c r="N799" s="253"/>
      <c r="O799" s="253">
        <v>11524</v>
      </c>
      <c r="P799" s="253">
        <v>12520</v>
      </c>
      <c r="Q799" s="253">
        <v>24044</v>
      </c>
      <c r="R799" s="253"/>
      <c r="S799" s="253">
        <v>11140</v>
      </c>
      <c r="T799" s="253">
        <v>12573</v>
      </c>
      <c r="U799" s="253">
        <v>23713</v>
      </c>
      <c r="V799" s="253"/>
      <c r="W799" s="253">
        <v>10313</v>
      </c>
      <c r="X799" s="253">
        <v>11457</v>
      </c>
      <c r="Y799" s="253">
        <v>21770</v>
      </c>
      <c r="Z799" s="253"/>
      <c r="AA799" s="253">
        <v>9505</v>
      </c>
      <c r="AB799" s="253">
        <v>10539</v>
      </c>
      <c r="AC799" s="253">
        <v>20044</v>
      </c>
    </row>
    <row r="800" spans="1:29" x14ac:dyDescent="0.25">
      <c r="A800" s="254" t="s">
        <v>2994</v>
      </c>
      <c r="B800" s="252" t="s">
        <v>5993</v>
      </c>
      <c r="C800" s="253">
        <v>4929</v>
      </c>
      <c r="D800" s="253">
        <v>5928</v>
      </c>
      <c r="E800" s="253">
        <v>10857</v>
      </c>
      <c r="F800" s="253"/>
      <c r="G800" s="253">
        <v>5891</v>
      </c>
      <c r="H800" s="253">
        <v>7114</v>
      </c>
      <c r="I800" s="253">
        <v>13005</v>
      </c>
      <c r="J800" s="253"/>
      <c r="K800" s="253">
        <v>7897</v>
      </c>
      <c r="L800" s="253">
        <v>9254</v>
      </c>
      <c r="M800" s="253">
        <v>17151</v>
      </c>
      <c r="N800" s="253"/>
      <c r="O800" s="253">
        <v>9100</v>
      </c>
      <c r="P800" s="253">
        <v>10315</v>
      </c>
      <c r="Q800" s="253">
        <v>19415</v>
      </c>
      <c r="R800" s="253"/>
      <c r="S800" s="253">
        <v>10396</v>
      </c>
      <c r="T800" s="253">
        <v>11721</v>
      </c>
      <c r="U800" s="253">
        <v>22117</v>
      </c>
      <c r="V800" s="253"/>
      <c r="W800" s="253">
        <v>10101</v>
      </c>
      <c r="X800" s="253">
        <v>11820</v>
      </c>
      <c r="Y800" s="253">
        <v>21921</v>
      </c>
      <c r="Z800" s="253"/>
      <c r="AA800" s="253">
        <v>9398</v>
      </c>
      <c r="AB800" s="253">
        <v>10813</v>
      </c>
      <c r="AC800" s="253">
        <v>20211</v>
      </c>
    </row>
    <row r="801" spans="1:29" x14ac:dyDescent="0.25">
      <c r="A801" s="254" t="s">
        <v>2994</v>
      </c>
      <c r="B801" s="252" t="s">
        <v>5994</v>
      </c>
      <c r="C801" s="253">
        <v>4113</v>
      </c>
      <c r="D801" s="253">
        <v>5519</v>
      </c>
      <c r="E801" s="253">
        <v>9632</v>
      </c>
      <c r="F801" s="253"/>
      <c r="G801" s="253">
        <v>4125</v>
      </c>
      <c r="H801" s="253">
        <v>5298</v>
      </c>
      <c r="I801" s="253">
        <v>9423</v>
      </c>
      <c r="J801" s="253"/>
      <c r="K801" s="253">
        <v>4970</v>
      </c>
      <c r="L801" s="253">
        <v>6399</v>
      </c>
      <c r="M801" s="253">
        <v>11369</v>
      </c>
      <c r="N801" s="253"/>
      <c r="O801" s="253">
        <v>6712</v>
      </c>
      <c r="P801" s="253">
        <v>8374</v>
      </c>
      <c r="Q801" s="253">
        <v>15086</v>
      </c>
      <c r="R801" s="253"/>
      <c r="S801" s="253">
        <v>7791</v>
      </c>
      <c r="T801" s="253">
        <v>9391</v>
      </c>
      <c r="U801" s="253">
        <v>17182</v>
      </c>
      <c r="V801" s="253"/>
      <c r="W801" s="253">
        <v>8961</v>
      </c>
      <c r="X801" s="253">
        <v>10731</v>
      </c>
      <c r="Y801" s="253">
        <v>19692</v>
      </c>
      <c r="Z801" s="253"/>
      <c r="AA801" s="253">
        <v>8766</v>
      </c>
      <c r="AB801" s="253">
        <v>10882</v>
      </c>
      <c r="AC801" s="253">
        <v>19648</v>
      </c>
    </row>
    <row r="802" spans="1:29" x14ac:dyDescent="0.25">
      <c r="A802" s="254" t="s">
        <v>2994</v>
      </c>
      <c r="B802" s="252" t="s">
        <v>5995</v>
      </c>
      <c r="C802" s="253">
        <v>3260</v>
      </c>
      <c r="D802" s="253">
        <v>5173</v>
      </c>
      <c r="E802" s="253">
        <v>8433</v>
      </c>
      <c r="F802" s="253"/>
      <c r="G802" s="253">
        <v>3094</v>
      </c>
      <c r="H802" s="253">
        <v>4566</v>
      </c>
      <c r="I802" s="253">
        <v>7660</v>
      </c>
      <c r="J802" s="253"/>
      <c r="K802" s="253">
        <v>3137</v>
      </c>
      <c r="L802" s="253">
        <v>4422</v>
      </c>
      <c r="M802" s="253">
        <v>7559</v>
      </c>
      <c r="N802" s="253"/>
      <c r="O802" s="253">
        <v>3818</v>
      </c>
      <c r="P802" s="253">
        <v>5385</v>
      </c>
      <c r="Q802" s="253">
        <v>9203</v>
      </c>
      <c r="R802" s="253"/>
      <c r="S802" s="253">
        <v>5209</v>
      </c>
      <c r="T802" s="253">
        <v>7104</v>
      </c>
      <c r="U802" s="253">
        <v>12313</v>
      </c>
      <c r="V802" s="253"/>
      <c r="W802" s="253">
        <v>6102</v>
      </c>
      <c r="X802" s="253">
        <v>8027</v>
      </c>
      <c r="Y802" s="253">
        <v>14129</v>
      </c>
      <c r="Z802" s="253"/>
      <c r="AA802" s="253">
        <v>7084</v>
      </c>
      <c r="AB802" s="253">
        <v>9241</v>
      </c>
      <c r="AC802" s="253">
        <v>16325</v>
      </c>
    </row>
    <row r="803" spans="1:29" x14ac:dyDescent="0.25">
      <c r="A803" s="254" t="s">
        <v>2994</v>
      </c>
      <c r="B803" s="252" t="s">
        <v>5996</v>
      </c>
      <c r="C803" s="253">
        <v>2640</v>
      </c>
      <c r="D803" s="253">
        <v>5808</v>
      </c>
      <c r="E803" s="253">
        <v>8448</v>
      </c>
      <c r="F803" s="253"/>
      <c r="G803" s="253">
        <v>3070</v>
      </c>
      <c r="H803" s="253">
        <v>6371</v>
      </c>
      <c r="I803" s="253">
        <v>9441</v>
      </c>
      <c r="J803" s="253"/>
      <c r="K803" s="253">
        <v>3254</v>
      </c>
      <c r="L803" s="253">
        <v>6433</v>
      </c>
      <c r="M803" s="253">
        <v>9687</v>
      </c>
      <c r="N803" s="253"/>
      <c r="O803" s="253">
        <v>3422</v>
      </c>
      <c r="P803" s="253">
        <v>6468</v>
      </c>
      <c r="Q803" s="253">
        <v>9890</v>
      </c>
      <c r="R803" s="253"/>
      <c r="S803" s="253">
        <v>3929</v>
      </c>
      <c r="T803" s="253">
        <v>7154</v>
      </c>
      <c r="U803" s="253">
        <v>11083</v>
      </c>
      <c r="V803" s="253"/>
      <c r="W803" s="253">
        <v>5024</v>
      </c>
      <c r="X803" s="253">
        <v>8709</v>
      </c>
      <c r="Y803" s="253">
        <v>13733</v>
      </c>
      <c r="Z803" s="253"/>
      <c r="AA803" s="253">
        <v>6193</v>
      </c>
      <c r="AB803" s="253">
        <v>10347</v>
      </c>
      <c r="AC803" s="253">
        <v>16540</v>
      </c>
    </row>
    <row r="804" spans="1:29" x14ac:dyDescent="0.25">
      <c r="A804" s="254" t="s">
        <v>2994</v>
      </c>
      <c r="B804" t="s">
        <v>5978</v>
      </c>
      <c r="C804" s="253">
        <v>169623</v>
      </c>
      <c r="D804" s="253">
        <v>180470</v>
      </c>
      <c r="E804" s="253">
        <v>350093</v>
      </c>
      <c r="F804" s="253"/>
      <c r="G804" s="253">
        <v>173794</v>
      </c>
      <c r="H804" s="253">
        <v>183501</v>
      </c>
      <c r="I804" s="253">
        <v>357295</v>
      </c>
      <c r="J804" s="253"/>
      <c r="K804" s="253">
        <v>178507</v>
      </c>
      <c r="L804" s="253">
        <v>187402</v>
      </c>
      <c r="M804" s="253">
        <v>365909</v>
      </c>
      <c r="N804" s="253"/>
      <c r="O804" s="253">
        <v>183600</v>
      </c>
      <c r="P804" s="253">
        <v>191981</v>
      </c>
      <c r="Q804" s="253">
        <v>375581</v>
      </c>
      <c r="R804" s="253"/>
      <c r="S804" s="253">
        <v>188712</v>
      </c>
      <c r="T804" s="253">
        <v>196719</v>
      </c>
      <c r="U804" s="253">
        <v>385431</v>
      </c>
      <c r="V804" s="253"/>
      <c r="W804" s="253">
        <v>193291</v>
      </c>
      <c r="X804" s="253">
        <v>200949</v>
      </c>
      <c r="Y804" s="253">
        <v>394240</v>
      </c>
      <c r="Z804" s="253"/>
      <c r="AA804" s="253">
        <v>197417</v>
      </c>
      <c r="AB804" s="253">
        <v>204670</v>
      </c>
      <c r="AC804" s="253">
        <v>402087</v>
      </c>
    </row>
    <row r="805" spans="1:29" x14ac:dyDescent="0.25">
      <c r="A805" s="254"/>
      <c r="C805" s="253"/>
      <c r="D805" s="253"/>
      <c r="E805" s="253"/>
      <c r="F805" s="253"/>
      <c r="G805" s="253"/>
      <c r="H805" s="253"/>
      <c r="I805" s="253"/>
      <c r="J805" s="253"/>
      <c r="K805" s="253"/>
      <c r="L805" s="253"/>
      <c r="M805" s="253"/>
      <c r="N805" s="253"/>
      <c r="O805" s="253"/>
      <c r="P805" s="253"/>
      <c r="Q805" s="253"/>
      <c r="R805" s="253"/>
      <c r="S805" s="253"/>
      <c r="T805" s="253"/>
      <c r="U805" s="253"/>
      <c r="V805" s="253"/>
      <c r="W805" s="253"/>
      <c r="X805" s="253"/>
      <c r="Y805" s="253"/>
      <c r="Z805" s="253"/>
      <c r="AA805" s="253"/>
      <c r="AB805" s="253"/>
      <c r="AC805" s="253"/>
    </row>
    <row r="806" spans="1:29" x14ac:dyDescent="0.25">
      <c r="A806" s="254" t="s">
        <v>3042</v>
      </c>
      <c r="B806" s="252" t="s">
        <v>5979</v>
      </c>
      <c r="C806" s="253">
        <v>8416</v>
      </c>
      <c r="D806" s="253">
        <v>8085</v>
      </c>
      <c r="E806" s="253">
        <v>16501</v>
      </c>
      <c r="F806" s="253"/>
      <c r="G806" s="253">
        <v>8454</v>
      </c>
      <c r="H806" s="253">
        <v>8078</v>
      </c>
      <c r="I806" s="253">
        <v>16532</v>
      </c>
      <c r="J806" s="253"/>
      <c r="K806" s="253">
        <v>8933</v>
      </c>
      <c r="L806" s="253">
        <v>8538</v>
      </c>
      <c r="M806" s="253">
        <v>17471</v>
      </c>
      <c r="N806" s="253"/>
      <c r="O806" s="253">
        <v>9087</v>
      </c>
      <c r="P806" s="253">
        <v>8689</v>
      </c>
      <c r="Q806" s="253">
        <v>17776</v>
      </c>
      <c r="R806" s="253"/>
      <c r="S806" s="253">
        <v>8970</v>
      </c>
      <c r="T806" s="253">
        <v>8580</v>
      </c>
      <c r="U806" s="253">
        <v>17550</v>
      </c>
      <c r="V806" s="253"/>
      <c r="W806" s="253">
        <v>8777</v>
      </c>
      <c r="X806" s="253">
        <v>8397</v>
      </c>
      <c r="Y806" s="253">
        <v>17174</v>
      </c>
      <c r="Z806" s="253"/>
      <c r="AA806" s="253">
        <v>8687</v>
      </c>
      <c r="AB806" s="253">
        <v>8311</v>
      </c>
      <c r="AC806" s="253">
        <v>16998</v>
      </c>
    </row>
    <row r="807" spans="1:29" x14ac:dyDescent="0.25">
      <c r="A807" s="254" t="s">
        <v>3042</v>
      </c>
      <c r="B807" s="252" t="s">
        <v>5980</v>
      </c>
      <c r="C807" s="253">
        <v>8776</v>
      </c>
      <c r="D807" s="253">
        <v>8504</v>
      </c>
      <c r="E807" s="253">
        <v>17280</v>
      </c>
      <c r="F807" s="253"/>
      <c r="G807" s="253">
        <v>8544</v>
      </c>
      <c r="H807" s="253">
        <v>8194</v>
      </c>
      <c r="I807" s="253">
        <v>16738</v>
      </c>
      <c r="J807" s="253"/>
      <c r="K807" s="253">
        <v>8594</v>
      </c>
      <c r="L807" s="253">
        <v>8193</v>
      </c>
      <c r="M807" s="253">
        <v>16787</v>
      </c>
      <c r="N807" s="253"/>
      <c r="O807" s="253">
        <v>9083</v>
      </c>
      <c r="P807" s="253">
        <v>8656</v>
      </c>
      <c r="Q807" s="253">
        <v>17739</v>
      </c>
      <c r="R807" s="253"/>
      <c r="S807" s="253">
        <v>9243</v>
      </c>
      <c r="T807" s="253">
        <v>8808</v>
      </c>
      <c r="U807" s="253">
        <v>18051</v>
      </c>
      <c r="V807" s="253"/>
      <c r="W807" s="253">
        <v>9121</v>
      </c>
      <c r="X807" s="253">
        <v>8691</v>
      </c>
      <c r="Y807" s="253">
        <v>17812</v>
      </c>
      <c r="Z807" s="253"/>
      <c r="AA807" s="253">
        <v>8919</v>
      </c>
      <c r="AB807" s="253">
        <v>8495</v>
      </c>
      <c r="AC807" s="253">
        <v>17414</v>
      </c>
    </row>
    <row r="808" spans="1:29" x14ac:dyDescent="0.25">
      <c r="A808" s="254" t="s">
        <v>3042</v>
      </c>
      <c r="B808" s="252" t="s">
        <v>5981</v>
      </c>
      <c r="C808" s="253">
        <v>9365</v>
      </c>
      <c r="D808" s="253">
        <v>9078</v>
      </c>
      <c r="E808" s="253">
        <v>18443</v>
      </c>
      <c r="F808" s="253"/>
      <c r="G808" s="253">
        <v>8865</v>
      </c>
      <c r="H808" s="253">
        <v>8612</v>
      </c>
      <c r="I808" s="253">
        <v>17477</v>
      </c>
      <c r="J808" s="253"/>
      <c r="K808" s="253">
        <v>8627</v>
      </c>
      <c r="L808" s="253">
        <v>8292</v>
      </c>
      <c r="M808" s="253">
        <v>16919</v>
      </c>
      <c r="N808" s="253"/>
      <c r="O808" s="253">
        <v>8691</v>
      </c>
      <c r="P808" s="253">
        <v>8303</v>
      </c>
      <c r="Q808" s="253">
        <v>16994</v>
      </c>
      <c r="R808" s="253"/>
      <c r="S808" s="253">
        <v>9183</v>
      </c>
      <c r="T808" s="253">
        <v>8769</v>
      </c>
      <c r="U808" s="253">
        <v>17952</v>
      </c>
      <c r="V808" s="253"/>
      <c r="W808" s="253">
        <v>9341</v>
      </c>
      <c r="X808" s="253">
        <v>8919</v>
      </c>
      <c r="Y808" s="253">
        <v>18260</v>
      </c>
      <c r="Z808" s="253"/>
      <c r="AA808" s="253">
        <v>9211</v>
      </c>
      <c r="AB808" s="253">
        <v>8790</v>
      </c>
      <c r="AC808" s="253">
        <v>18001</v>
      </c>
    </row>
    <row r="809" spans="1:29" x14ac:dyDescent="0.25">
      <c r="A809" s="254" t="s">
        <v>3042</v>
      </c>
      <c r="B809" s="252" t="s">
        <v>5982</v>
      </c>
      <c r="C809" s="253">
        <v>11403</v>
      </c>
      <c r="D809" s="253">
        <v>10530</v>
      </c>
      <c r="E809" s="253">
        <v>21933</v>
      </c>
      <c r="F809" s="253"/>
      <c r="G809" s="253">
        <v>10714</v>
      </c>
      <c r="H809" s="253">
        <v>10497</v>
      </c>
      <c r="I809" s="253">
        <v>21211</v>
      </c>
      <c r="J809" s="253"/>
      <c r="K809" s="253">
        <v>10217</v>
      </c>
      <c r="L809" s="253">
        <v>10027</v>
      </c>
      <c r="M809" s="253">
        <v>20244</v>
      </c>
      <c r="N809" s="253"/>
      <c r="O809" s="253">
        <v>9990</v>
      </c>
      <c r="P809" s="253">
        <v>9712</v>
      </c>
      <c r="Q809" s="253">
        <v>19702</v>
      </c>
      <c r="R809" s="253"/>
      <c r="S809" s="253">
        <v>10084</v>
      </c>
      <c r="T809" s="253">
        <v>9749</v>
      </c>
      <c r="U809" s="253">
        <v>19833</v>
      </c>
      <c r="V809" s="253"/>
      <c r="W809" s="253">
        <v>10587</v>
      </c>
      <c r="X809" s="253">
        <v>10228</v>
      </c>
      <c r="Y809" s="253">
        <v>20815</v>
      </c>
      <c r="Z809" s="253"/>
      <c r="AA809" s="253">
        <v>10744</v>
      </c>
      <c r="AB809" s="253">
        <v>10376</v>
      </c>
      <c r="AC809" s="253">
        <v>21120</v>
      </c>
    </row>
    <row r="810" spans="1:29" x14ac:dyDescent="0.25">
      <c r="A810" s="254" t="s">
        <v>3042</v>
      </c>
      <c r="B810" s="252" t="s">
        <v>5983</v>
      </c>
      <c r="C810" s="253">
        <v>10680</v>
      </c>
      <c r="D810" s="253">
        <v>9865</v>
      </c>
      <c r="E810" s="253">
        <v>20545</v>
      </c>
      <c r="F810" s="253"/>
      <c r="G810" s="253">
        <v>12053</v>
      </c>
      <c r="H810" s="253">
        <v>10739</v>
      </c>
      <c r="I810" s="253">
        <v>22792</v>
      </c>
      <c r="J810" s="253"/>
      <c r="K810" s="253">
        <v>11217</v>
      </c>
      <c r="L810" s="253">
        <v>10633</v>
      </c>
      <c r="M810" s="253">
        <v>21850</v>
      </c>
      <c r="N810" s="253"/>
      <c r="O810" s="253">
        <v>10742</v>
      </c>
      <c r="P810" s="253">
        <v>10177</v>
      </c>
      <c r="Q810" s="253">
        <v>20919</v>
      </c>
      <c r="R810" s="253"/>
      <c r="S810" s="253">
        <v>10533</v>
      </c>
      <c r="T810" s="253">
        <v>9875</v>
      </c>
      <c r="U810" s="253">
        <v>20408</v>
      </c>
      <c r="V810" s="253"/>
      <c r="W810" s="253">
        <v>10635</v>
      </c>
      <c r="X810" s="253">
        <v>9915</v>
      </c>
      <c r="Y810" s="253">
        <v>20550</v>
      </c>
      <c r="Z810" s="253"/>
      <c r="AA810" s="253">
        <v>11150</v>
      </c>
      <c r="AB810" s="253">
        <v>10398</v>
      </c>
      <c r="AC810" s="253">
        <v>21548</v>
      </c>
    </row>
    <row r="811" spans="1:29" x14ac:dyDescent="0.25">
      <c r="A811" s="254" t="s">
        <v>3042</v>
      </c>
      <c r="B811" s="252" t="s">
        <v>5984</v>
      </c>
      <c r="C811" s="253">
        <v>9317</v>
      </c>
      <c r="D811" s="253">
        <v>8744</v>
      </c>
      <c r="E811" s="253">
        <v>18061</v>
      </c>
      <c r="F811" s="253"/>
      <c r="G811" s="253">
        <v>10459</v>
      </c>
      <c r="H811" s="253">
        <v>9318</v>
      </c>
      <c r="I811" s="253">
        <v>19777</v>
      </c>
      <c r="J811" s="253"/>
      <c r="K811" s="253">
        <v>11581</v>
      </c>
      <c r="L811" s="253">
        <v>10127</v>
      </c>
      <c r="M811" s="253">
        <v>21708</v>
      </c>
      <c r="N811" s="253"/>
      <c r="O811" s="253">
        <v>10787</v>
      </c>
      <c r="P811" s="253">
        <v>10059</v>
      </c>
      <c r="Q811" s="253">
        <v>20846</v>
      </c>
      <c r="R811" s="253"/>
      <c r="S811" s="253">
        <v>10353</v>
      </c>
      <c r="T811" s="253">
        <v>9647</v>
      </c>
      <c r="U811" s="253">
        <v>20000</v>
      </c>
      <c r="V811" s="253"/>
      <c r="W811" s="253">
        <v>10165</v>
      </c>
      <c r="X811" s="253">
        <v>9375</v>
      </c>
      <c r="Y811" s="253">
        <v>19540</v>
      </c>
      <c r="Z811" s="253"/>
      <c r="AA811" s="253">
        <v>10269</v>
      </c>
      <c r="AB811" s="253">
        <v>9422</v>
      </c>
      <c r="AC811" s="253">
        <v>19691</v>
      </c>
    </row>
    <row r="812" spans="1:29" x14ac:dyDescent="0.25">
      <c r="A812" s="254" t="s">
        <v>3042</v>
      </c>
      <c r="B812" s="252" t="s">
        <v>5985</v>
      </c>
      <c r="C812" s="253">
        <v>8792</v>
      </c>
      <c r="D812" s="253">
        <v>8453</v>
      </c>
      <c r="E812" s="253">
        <v>17245</v>
      </c>
      <c r="F812" s="253"/>
      <c r="G812" s="253">
        <v>9413</v>
      </c>
      <c r="H812" s="253">
        <v>8898</v>
      </c>
      <c r="I812" s="253">
        <v>18311</v>
      </c>
      <c r="J812" s="253"/>
      <c r="K812" s="253">
        <v>10493</v>
      </c>
      <c r="L812" s="253">
        <v>9478</v>
      </c>
      <c r="M812" s="253">
        <v>19971</v>
      </c>
      <c r="N812" s="253"/>
      <c r="O812" s="253">
        <v>11620</v>
      </c>
      <c r="P812" s="253">
        <v>10304</v>
      </c>
      <c r="Q812" s="253">
        <v>21924</v>
      </c>
      <c r="R812" s="253"/>
      <c r="S812" s="253">
        <v>10859</v>
      </c>
      <c r="T812" s="253">
        <v>10263</v>
      </c>
      <c r="U812" s="253">
        <v>21122</v>
      </c>
      <c r="V812" s="253"/>
      <c r="W812" s="253">
        <v>10446</v>
      </c>
      <c r="X812" s="253">
        <v>9871</v>
      </c>
      <c r="Y812" s="253">
        <v>20317</v>
      </c>
      <c r="Z812" s="253"/>
      <c r="AA812" s="253">
        <v>10274</v>
      </c>
      <c r="AB812" s="253">
        <v>9616</v>
      </c>
      <c r="AC812" s="253">
        <v>19890</v>
      </c>
    </row>
    <row r="813" spans="1:29" x14ac:dyDescent="0.25">
      <c r="A813" s="254" t="s">
        <v>3042</v>
      </c>
      <c r="B813" s="252" t="s">
        <v>5986</v>
      </c>
      <c r="C813" s="253">
        <v>9844</v>
      </c>
      <c r="D813" s="253">
        <v>9513</v>
      </c>
      <c r="E813" s="253">
        <v>19357</v>
      </c>
      <c r="F813" s="253"/>
      <c r="G813" s="253">
        <v>8747</v>
      </c>
      <c r="H813" s="253">
        <v>8489</v>
      </c>
      <c r="I813" s="253">
        <v>17236</v>
      </c>
      <c r="J813" s="253"/>
      <c r="K813" s="253">
        <v>9317</v>
      </c>
      <c r="L813" s="253">
        <v>8930</v>
      </c>
      <c r="M813" s="253">
        <v>18247</v>
      </c>
      <c r="N813" s="253"/>
      <c r="O813" s="253">
        <v>10395</v>
      </c>
      <c r="P813" s="253">
        <v>9514</v>
      </c>
      <c r="Q813" s="253">
        <v>19909</v>
      </c>
      <c r="R813" s="253"/>
      <c r="S813" s="253">
        <v>11510</v>
      </c>
      <c r="T813" s="253">
        <v>10337</v>
      </c>
      <c r="U813" s="253">
        <v>21847</v>
      </c>
      <c r="V813" s="253"/>
      <c r="W813" s="253">
        <v>10752</v>
      </c>
      <c r="X813" s="253">
        <v>10295</v>
      </c>
      <c r="Y813" s="253">
        <v>21047</v>
      </c>
      <c r="Z813" s="253"/>
      <c r="AA813" s="253">
        <v>10340</v>
      </c>
      <c r="AB813" s="253">
        <v>9904</v>
      </c>
      <c r="AC813" s="253">
        <v>20244</v>
      </c>
    </row>
    <row r="814" spans="1:29" x14ac:dyDescent="0.25">
      <c r="A814" s="254" t="s">
        <v>3042</v>
      </c>
      <c r="B814" s="252" t="s">
        <v>5987</v>
      </c>
      <c r="C814" s="253">
        <v>11214</v>
      </c>
      <c r="D814" s="253">
        <v>10778</v>
      </c>
      <c r="E814" s="253">
        <v>21992</v>
      </c>
      <c r="F814" s="253"/>
      <c r="G814" s="253">
        <v>9864</v>
      </c>
      <c r="H814" s="253">
        <v>9575</v>
      </c>
      <c r="I814" s="253">
        <v>19439</v>
      </c>
      <c r="J814" s="253"/>
      <c r="K814" s="253">
        <v>8761</v>
      </c>
      <c r="L814" s="253">
        <v>8541</v>
      </c>
      <c r="M814" s="253">
        <v>17302</v>
      </c>
      <c r="N814" s="253"/>
      <c r="O814" s="253">
        <v>9341</v>
      </c>
      <c r="P814" s="253">
        <v>8989</v>
      </c>
      <c r="Q814" s="253">
        <v>18330</v>
      </c>
      <c r="R814" s="253"/>
      <c r="S814" s="253">
        <v>10424</v>
      </c>
      <c r="T814" s="253">
        <v>9575</v>
      </c>
      <c r="U814" s="253">
        <v>19999</v>
      </c>
      <c r="V814" s="253"/>
      <c r="W814" s="253">
        <v>11531</v>
      </c>
      <c r="X814" s="253">
        <v>10389</v>
      </c>
      <c r="Y814" s="253">
        <v>21920</v>
      </c>
      <c r="Z814" s="253"/>
      <c r="AA814" s="253">
        <v>10773</v>
      </c>
      <c r="AB814" s="253">
        <v>10342</v>
      </c>
      <c r="AC814" s="253">
        <v>21115</v>
      </c>
    </row>
    <row r="815" spans="1:29" x14ac:dyDescent="0.25">
      <c r="A815" s="254" t="s">
        <v>3042</v>
      </c>
      <c r="B815" s="252" t="s">
        <v>5988</v>
      </c>
      <c r="C815" s="253">
        <v>12327</v>
      </c>
      <c r="D815" s="253">
        <v>11861</v>
      </c>
      <c r="E815" s="253">
        <v>24188</v>
      </c>
      <c r="F815" s="253"/>
      <c r="G815" s="253">
        <v>10960</v>
      </c>
      <c r="H815" s="253">
        <v>10661</v>
      </c>
      <c r="I815" s="253">
        <v>21621</v>
      </c>
      <c r="J815" s="253"/>
      <c r="K815" s="253">
        <v>9629</v>
      </c>
      <c r="L815" s="253">
        <v>9463</v>
      </c>
      <c r="M815" s="253">
        <v>19092</v>
      </c>
      <c r="N815" s="253"/>
      <c r="O815" s="253">
        <v>8560</v>
      </c>
      <c r="P815" s="253">
        <v>8452</v>
      </c>
      <c r="Q815" s="253">
        <v>17012</v>
      </c>
      <c r="R815" s="253"/>
      <c r="S815" s="253">
        <v>9131</v>
      </c>
      <c r="T815" s="253">
        <v>8896</v>
      </c>
      <c r="U815" s="253">
        <v>18027</v>
      </c>
      <c r="V815" s="253"/>
      <c r="W815" s="253">
        <v>10188</v>
      </c>
      <c r="X815" s="253">
        <v>9475</v>
      </c>
      <c r="Y815" s="253">
        <v>19663</v>
      </c>
      <c r="Z815" s="253"/>
      <c r="AA815" s="253">
        <v>11253</v>
      </c>
      <c r="AB815" s="253">
        <v>10266</v>
      </c>
      <c r="AC815" s="253">
        <v>21519</v>
      </c>
    </row>
    <row r="816" spans="1:29" x14ac:dyDescent="0.25">
      <c r="A816" s="254" t="s">
        <v>3042</v>
      </c>
      <c r="B816" s="252" t="s">
        <v>5989</v>
      </c>
      <c r="C816" s="253">
        <v>12257</v>
      </c>
      <c r="D816" s="253">
        <v>12234</v>
      </c>
      <c r="E816" s="253">
        <v>24491</v>
      </c>
      <c r="F816" s="253"/>
      <c r="G816" s="253">
        <v>12100</v>
      </c>
      <c r="H816" s="253">
        <v>11876</v>
      </c>
      <c r="I816" s="253">
        <v>23976</v>
      </c>
      <c r="J816" s="253"/>
      <c r="K816" s="253">
        <v>10754</v>
      </c>
      <c r="L816" s="253">
        <v>10658</v>
      </c>
      <c r="M816" s="253">
        <v>21412</v>
      </c>
      <c r="N816" s="253"/>
      <c r="O816" s="253">
        <v>9447</v>
      </c>
      <c r="P816" s="253">
        <v>9467</v>
      </c>
      <c r="Q816" s="253">
        <v>18914</v>
      </c>
      <c r="R816" s="253"/>
      <c r="S816" s="253">
        <v>8396</v>
      </c>
      <c r="T816" s="253">
        <v>8460</v>
      </c>
      <c r="U816" s="253">
        <v>16856</v>
      </c>
      <c r="V816" s="253"/>
      <c r="W816" s="253">
        <v>8962</v>
      </c>
      <c r="X816" s="253">
        <v>8902</v>
      </c>
      <c r="Y816" s="253">
        <v>17864</v>
      </c>
      <c r="Z816" s="253"/>
      <c r="AA816" s="253">
        <v>10008</v>
      </c>
      <c r="AB816" s="253">
        <v>9474</v>
      </c>
      <c r="AC816" s="253">
        <v>19482</v>
      </c>
    </row>
    <row r="817" spans="1:29" x14ac:dyDescent="0.25">
      <c r="A817" s="254" t="s">
        <v>3042</v>
      </c>
      <c r="B817" s="252" t="s">
        <v>5990</v>
      </c>
      <c r="C817" s="253">
        <v>11202</v>
      </c>
      <c r="D817" s="253">
        <v>11470</v>
      </c>
      <c r="E817" s="253">
        <v>22672</v>
      </c>
      <c r="F817" s="253"/>
      <c r="G817" s="253">
        <v>11854</v>
      </c>
      <c r="H817" s="253">
        <v>12099</v>
      </c>
      <c r="I817" s="253">
        <v>23953</v>
      </c>
      <c r="J817" s="253"/>
      <c r="K817" s="253">
        <v>11699</v>
      </c>
      <c r="L817" s="253">
        <v>11732</v>
      </c>
      <c r="M817" s="253">
        <v>23431</v>
      </c>
      <c r="N817" s="253"/>
      <c r="O817" s="253">
        <v>10410</v>
      </c>
      <c r="P817" s="253">
        <v>10546</v>
      </c>
      <c r="Q817" s="253">
        <v>20956</v>
      </c>
      <c r="R817" s="253"/>
      <c r="S817" s="253">
        <v>9149</v>
      </c>
      <c r="T817" s="253">
        <v>9382</v>
      </c>
      <c r="U817" s="253">
        <v>18531</v>
      </c>
      <c r="V817" s="253"/>
      <c r="W817" s="253">
        <v>8134</v>
      </c>
      <c r="X817" s="253">
        <v>8396</v>
      </c>
      <c r="Y817" s="253">
        <v>16530</v>
      </c>
      <c r="Z817" s="253"/>
      <c r="AA817" s="253">
        <v>8697</v>
      </c>
      <c r="AB817" s="253">
        <v>8836</v>
      </c>
      <c r="AC817" s="253">
        <v>17533</v>
      </c>
    </row>
    <row r="818" spans="1:29" x14ac:dyDescent="0.25">
      <c r="A818" s="254" t="s">
        <v>3042</v>
      </c>
      <c r="B818" s="252" t="s">
        <v>5991</v>
      </c>
      <c r="C818" s="253">
        <v>10058</v>
      </c>
      <c r="D818" s="253">
        <v>10604</v>
      </c>
      <c r="E818" s="253">
        <v>20662</v>
      </c>
      <c r="F818" s="253"/>
      <c r="G818" s="253">
        <v>10695</v>
      </c>
      <c r="H818" s="253">
        <v>11277</v>
      </c>
      <c r="I818" s="253">
        <v>21972</v>
      </c>
      <c r="J818" s="253"/>
      <c r="K818" s="253">
        <v>11349</v>
      </c>
      <c r="L818" s="253">
        <v>11884</v>
      </c>
      <c r="M818" s="253">
        <v>23233</v>
      </c>
      <c r="N818" s="253"/>
      <c r="O818" s="253">
        <v>11225</v>
      </c>
      <c r="P818" s="253">
        <v>11540</v>
      </c>
      <c r="Q818" s="253">
        <v>22765</v>
      </c>
      <c r="R818" s="253"/>
      <c r="S818" s="253">
        <v>10000</v>
      </c>
      <c r="T818" s="253">
        <v>10385</v>
      </c>
      <c r="U818" s="253">
        <v>20385</v>
      </c>
      <c r="V818" s="253"/>
      <c r="W818" s="253">
        <v>8792</v>
      </c>
      <c r="X818" s="253">
        <v>9246</v>
      </c>
      <c r="Y818" s="253">
        <v>18038</v>
      </c>
      <c r="Z818" s="253"/>
      <c r="AA818" s="253">
        <v>7819</v>
      </c>
      <c r="AB818" s="253">
        <v>8278</v>
      </c>
      <c r="AC818" s="253">
        <v>16097</v>
      </c>
    </row>
    <row r="819" spans="1:29" x14ac:dyDescent="0.25">
      <c r="A819" s="254" t="s">
        <v>3042</v>
      </c>
      <c r="B819" s="252" t="s">
        <v>5992</v>
      </c>
      <c r="C819" s="253">
        <v>7298</v>
      </c>
      <c r="D819" s="253">
        <v>8186</v>
      </c>
      <c r="E819" s="253">
        <v>15484</v>
      </c>
      <c r="F819" s="253"/>
      <c r="G819" s="253">
        <v>9381</v>
      </c>
      <c r="H819" s="253">
        <v>10224</v>
      </c>
      <c r="I819" s="253">
        <v>19605</v>
      </c>
      <c r="J819" s="253"/>
      <c r="K819" s="253">
        <v>9978</v>
      </c>
      <c r="L819" s="253">
        <v>10875</v>
      </c>
      <c r="M819" s="253">
        <v>20853</v>
      </c>
      <c r="N819" s="253"/>
      <c r="O819" s="253">
        <v>10626</v>
      </c>
      <c r="P819" s="253">
        <v>11485</v>
      </c>
      <c r="Q819" s="253">
        <v>22111</v>
      </c>
      <c r="R819" s="253"/>
      <c r="S819" s="253">
        <v>10536</v>
      </c>
      <c r="T819" s="253">
        <v>11173</v>
      </c>
      <c r="U819" s="253">
        <v>21709</v>
      </c>
      <c r="V819" s="253"/>
      <c r="W819" s="253">
        <v>9392</v>
      </c>
      <c r="X819" s="253">
        <v>10065</v>
      </c>
      <c r="Y819" s="253">
        <v>19457</v>
      </c>
      <c r="Z819" s="253"/>
      <c r="AA819" s="253">
        <v>8256</v>
      </c>
      <c r="AB819" s="253">
        <v>8965</v>
      </c>
      <c r="AC819" s="253">
        <v>17221</v>
      </c>
    </row>
    <row r="820" spans="1:29" x14ac:dyDescent="0.25">
      <c r="A820" s="254" t="s">
        <v>3042</v>
      </c>
      <c r="B820" s="252" t="s">
        <v>5993</v>
      </c>
      <c r="C820" s="253">
        <v>5493</v>
      </c>
      <c r="D820" s="253">
        <v>6597</v>
      </c>
      <c r="E820" s="253">
        <v>12090</v>
      </c>
      <c r="F820" s="253"/>
      <c r="G820" s="253">
        <v>6499</v>
      </c>
      <c r="H820" s="253">
        <v>7601</v>
      </c>
      <c r="I820" s="253">
        <v>14100</v>
      </c>
      <c r="J820" s="253"/>
      <c r="K820" s="253">
        <v>8402</v>
      </c>
      <c r="L820" s="253">
        <v>9534</v>
      </c>
      <c r="M820" s="253">
        <v>17936</v>
      </c>
      <c r="N820" s="253"/>
      <c r="O820" s="253">
        <v>8985</v>
      </c>
      <c r="P820" s="253">
        <v>10183</v>
      </c>
      <c r="Q820" s="253">
        <v>19168</v>
      </c>
      <c r="R820" s="253"/>
      <c r="S820" s="253">
        <v>9618</v>
      </c>
      <c r="T820" s="253">
        <v>10796</v>
      </c>
      <c r="U820" s="253">
        <v>20414</v>
      </c>
      <c r="V820" s="253"/>
      <c r="W820" s="253">
        <v>9578</v>
      </c>
      <c r="X820" s="253">
        <v>10537</v>
      </c>
      <c r="Y820" s="253">
        <v>20115</v>
      </c>
      <c r="Z820" s="253"/>
      <c r="AA820" s="253">
        <v>8572</v>
      </c>
      <c r="AB820" s="253">
        <v>9520</v>
      </c>
      <c r="AC820" s="253">
        <v>18092</v>
      </c>
    </row>
    <row r="821" spans="1:29" x14ac:dyDescent="0.25">
      <c r="A821" s="254" t="s">
        <v>3042</v>
      </c>
      <c r="B821" s="252" t="s">
        <v>5994</v>
      </c>
      <c r="C821" s="253">
        <v>4332</v>
      </c>
      <c r="D821" s="253">
        <v>6331</v>
      </c>
      <c r="E821" s="253">
        <v>10663</v>
      </c>
      <c r="F821" s="253"/>
      <c r="G821" s="253">
        <v>4567</v>
      </c>
      <c r="H821" s="253">
        <v>5866</v>
      </c>
      <c r="I821" s="253">
        <v>10433</v>
      </c>
      <c r="J821" s="253"/>
      <c r="K821" s="253">
        <v>5445</v>
      </c>
      <c r="L821" s="253">
        <v>6799</v>
      </c>
      <c r="M821" s="253">
        <v>12244</v>
      </c>
      <c r="N821" s="253"/>
      <c r="O821" s="253">
        <v>7088</v>
      </c>
      <c r="P821" s="253">
        <v>8576</v>
      </c>
      <c r="Q821" s="253">
        <v>15664</v>
      </c>
      <c r="R821" s="253"/>
      <c r="S821" s="253">
        <v>7631</v>
      </c>
      <c r="T821" s="253">
        <v>9208</v>
      </c>
      <c r="U821" s="253">
        <v>16839</v>
      </c>
      <c r="V821" s="253"/>
      <c r="W821" s="253">
        <v>8215</v>
      </c>
      <c r="X821" s="253">
        <v>9808</v>
      </c>
      <c r="Y821" s="253">
        <v>18023</v>
      </c>
      <c r="Z821" s="253"/>
      <c r="AA821" s="253">
        <v>8229</v>
      </c>
      <c r="AB821" s="253">
        <v>9616</v>
      </c>
      <c r="AC821" s="253">
        <v>17845</v>
      </c>
    </row>
    <row r="822" spans="1:29" x14ac:dyDescent="0.25">
      <c r="A822" s="254" t="s">
        <v>3042</v>
      </c>
      <c r="B822" s="252" t="s">
        <v>5995</v>
      </c>
      <c r="C822" s="253">
        <v>3487</v>
      </c>
      <c r="D822" s="253">
        <v>6267</v>
      </c>
      <c r="E822" s="253">
        <v>9754</v>
      </c>
      <c r="F822" s="253"/>
      <c r="G822" s="253">
        <v>3240</v>
      </c>
      <c r="H822" s="253">
        <v>5211</v>
      </c>
      <c r="I822" s="253">
        <v>8451</v>
      </c>
      <c r="J822" s="253"/>
      <c r="K822" s="253">
        <v>3451</v>
      </c>
      <c r="L822" s="253">
        <v>4869</v>
      </c>
      <c r="M822" s="253">
        <v>8320</v>
      </c>
      <c r="N822" s="253"/>
      <c r="O822" s="253">
        <v>4154</v>
      </c>
      <c r="P822" s="253">
        <v>5686</v>
      </c>
      <c r="Q822" s="253">
        <v>9840</v>
      </c>
      <c r="R822" s="253"/>
      <c r="S822" s="253">
        <v>5458</v>
      </c>
      <c r="T822" s="253">
        <v>7226</v>
      </c>
      <c r="U822" s="253">
        <v>12684</v>
      </c>
      <c r="V822" s="253"/>
      <c r="W822" s="253">
        <v>5924</v>
      </c>
      <c r="X822" s="253">
        <v>7810</v>
      </c>
      <c r="Y822" s="253">
        <v>13734</v>
      </c>
      <c r="Z822" s="253"/>
      <c r="AA822" s="253">
        <v>6429</v>
      </c>
      <c r="AB822" s="253">
        <v>8372</v>
      </c>
      <c r="AC822" s="253">
        <v>14801</v>
      </c>
    </row>
    <row r="823" spans="1:29" x14ac:dyDescent="0.25">
      <c r="A823" s="254" t="s">
        <v>3042</v>
      </c>
      <c r="B823" s="252" t="s">
        <v>5996</v>
      </c>
      <c r="C823" s="253">
        <v>2600</v>
      </c>
      <c r="D823" s="253">
        <v>6964</v>
      </c>
      <c r="E823" s="253">
        <v>9564</v>
      </c>
      <c r="F823" s="253"/>
      <c r="G823" s="253">
        <v>3148</v>
      </c>
      <c r="H823" s="253">
        <v>7639</v>
      </c>
      <c r="I823" s="253">
        <v>10787</v>
      </c>
      <c r="J823" s="253"/>
      <c r="K823" s="253">
        <v>3351</v>
      </c>
      <c r="L823" s="253">
        <v>7518</v>
      </c>
      <c r="M823" s="253">
        <v>10869</v>
      </c>
      <c r="N823" s="253"/>
      <c r="O823" s="253">
        <v>3617</v>
      </c>
      <c r="P823" s="253">
        <v>7337</v>
      </c>
      <c r="Q823" s="253">
        <v>10954</v>
      </c>
      <c r="R823" s="253"/>
      <c r="S823" s="253">
        <v>4186</v>
      </c>
      <c r="T823" s="253">
        <v>7808</v>
      </c>
      <c r="U823" s="253">
        <v>11994</v>
      </c>
      <c r="V823" s="253"/>
      <c r="W823" s="253">
        <v>5256</v>
      </c>
      <c r="X823" s="253">
        <v>9114</v>
      </c>
      <c r="Y823" s="253">
        <v>14370</v>
      </c>
      <c r="Z823" s="253"/>
      <c r="AA823" s="253">
        <v>6165</v>
      </c>
      <c r="AB823" s="253">
        <v>10373</v>
      </c>
      <c r="AC823" s="253">
        <v>16538</v>
      </c>
    </row>
    <row r="824" spans="1:29" x14ac:dyDescent="0.25">
      <c r="A824" s="254" t="s">
        <v>3042</v>
      </c>
      <c r="B824" t="s">
        <v>5978</v>
      </c>
      <c r="C824" s="253">
        <v>156861</v>
      </c>
      <c r="D824" s="253">
        <v>164064</v>
      </c>
      <c r="E824" s="253">
        <v>320925</v>
      </c>
      <c r="F824" s="253"/>
      <c r="G824" s="253">
        <v>159557</v>
      </c>
      <c r="H824" s="253">
        <v>164854</v>
      </c>
      <c r="I824" s="253">
        <v>324411</v>
      </c>
      <c r="J824" s="253"/>
      <c r="K824" s="253">
        <v>161798</v>
      </c>
      <c r="L824" s="253">
        <v>166091</v>
      </c>
      <c r="M824" s="253">
        <v>327889</v>
      </c>
      <c r="N824" s="253"/>
      <c r="O824" s="253">
        <v>163848</v>
      </c>
      <c r="P824" s="253">
        <v>167675</v>
      </c>
      <c r="Q824" s="253">
        <v>331523</v>
      </c>
      <c r="R824" s="253"/>
      <c r="S824" s="253">
        <v>165264</v>
      </c>
      <c r="T824" s="253">
        <v>168937</v>
      </c>
      <c r="U824" s="253">
        <v>334201</v>
      </c>
      <c r="V824" s="253"/>
      <c r="W824" s="253">
        <v>165796</v>
      </c>
      <c r="X824" s="253">
        <v>169433</v>
      </c>
      <c r="Y824" s="253">
        <v>335229</v>
      </c>
      <c r="Z824" s="253"/>
      <c r="AA824" s="253">
        <v>165795</v>
      </c>
      <c r="AB824" s="253">
        <v>169354</v>
      </c>
      <c r="AC824" s="253">
        <v>335149</v>
      </c>
    </row>
    <row r="825" spans="1:29" x14ac:dyDescent="0.25">
      <c r="A825" s="254"/>
      <c r="C825" s="253"/>
      <c r="D825" s="253"/>
      <c r="E825" s="253"/>
      <c r="F825" s="253"/>
      <c r="G825" s="253"/>
      <c r="H825" s="253"/>
      <c r="I825" s="253"/>
      <c r="J825" s="253"/>
      <c r="K825" s="253"/>
      <c r="L825" s="253"/>
      <c r="M825" s="253"/>
      <c r="N825" s="253"/>
      <c r="O825" s="253"/>
      <c r="P825" s="253"/>
      <c r="Q825" s="253"/>
      <c r="R825" s="253"/>
      <c r="S825" s="253"/>
      <c r="T825" s="253"/>
      <c r="U825" s="253"/>
      <c r="V825" s="253"/>
      <c r="W825" s="253"/>
      <c r="X825" s="253"/>
      <c r="Y825" s="253"/>
      <c r="Z825" s="253"/>
      <c r="AA825" s="253"/>
      <c r="AB825" s="253"/>
      <c r="AC825" s="253"/>
    </row>
    <row r="826" spans="1:29" x14ac:dyDescent="0.25">
      <c r="A826" s="254" t="s">
        <v>3184</v>
      </c>
      <c r="B826" s="252" t="s">
        <v>5979</v>
      </c>
      <c r="C826" s="253">
        <v>3336</v>
      </c>
      <c r="D826" s="253">
        <v>3101</v>
      </c>
      <c r="E826" s="253">
        <v>6437</v>
      </c>
      <c r="F826" s="253"/>
      <c r="G826" s="253">
        <v>2963</v>
      </c>
      <c r="H826" s="253">
        <v>2851</v>
      </c>
      <c r="I826" s="253">
        <v>5814</v>
      </c>
      <c r="J826" s="253"/>
      <c r="K826" s="253">
        <v>3138</v>
      </c>
      <c r="L826" s="253">
        <v>3020</v>
      </c>
      <c r="M826" s="253">
        <v>6158</v>
      </c>
      <c r="N826" s="253"/>
      <c r="O826" s="253">
        <v>3196</v>
      </c>
      <c r="P826" s="253">
        <v>3075</v>
      </c>
      <c r="Q826" s="253">
        <v>6271</v>
      </c>
      <c r="R826" s="253"/>
      <c r="S826" s="253">
        <v>3193</v>
      </c>
      <c r="T826" s="253">
        <v>3071</v>
      </c>
      <c r="U826" s="253">
        <v>6264</v>
      </c>
      <c r="V826" s="253"/>
      <c r="W826" s="253">
        <v>3135</v>
      </c>
      <c r="X826" s="253">
        <v>3015</v>
      </c>
      <c r="Y826" s="253">
        <v>6150</v>
      </c>
      <c r="Z826" s="253"/>
      <c r="AA826" s="253">
        <v>3052</v>
      </c>
      <c r="AB826" s="253">
        <v>2935</v>
      </c>
      <c r="AC826" s="253">
        <v>5987</v>
      </c>
    </row>
    <row r="827" spans="1:29" x14ac:dyDescent="0.25">
      <c r="A827" s="254" t="s">
        <v>3184</v>
      </c>
      <c r="B827" s="252" t="s">
        <v>5980</v>
      </c>
      <c r="C827" s="253">
        <v>3326</v>
      </c>
      <c r="D827" s="253">
        <v>3290</v>
      </c>
      <c r="E827" s="253">
        <v>6616</v>
      </c>
      <c r="F827" s="253"/>
      <c r="G827" s="253">
        <v>3305</v>
      </c>
      <c r="H827" s="253">
        <v>3080</v>
      </c>
      <c r="I827" s="253">
        <v>6385</v>
      </c>
      <c r="J827" s="253"/>
      <c r="K827" s="253">
        <v>2947</v>
      </c>
      <c r="L827" s="253">
        <v>2839</v>
      </c>
      <c r="M827" s="253">
        <v>5786</v>
      </c>
      <c r="N827" s="253"/>
      <c r="O827" s="253">
        <v>3126</v>
      </c>
      <c r="P827" s="253">
        <v>3010</v>
      </c>
      <c r="Q827" s="253">
        <v>6136</v>
      </c>
      <c r="R827" s="253"/>
      <c r="S827" s="253">
        <v>3189</v>
      </c>
      <c r="T827" s="253">
        <v>3070</v>
      </c>
      <c r="U827" s="253">
        <v>6259</v>
      </c>
      <c r="V827" s="253"/>
      <c r="W827" s="253">
        <v>3191</v>
      </c>
      <c r="X827" s="253">
        <v>3069</v>
      </c>
      <c r="Y827" s="253">
        <v>6260</v>
      </c>
      <c r="Z827" s="253"/>
      <c r="AA827" s="253">
        <v>3137</v>
      </c>
      <c r="AB827" s="253">
        <v>3015</v>
      </c>
      <c r="AC827" s="253">
        <v>6152</v>
      </c>
    </row>
    <row r="828" spans="1:29" x14ac:dyDescent="0.25">
      <c r="A828" s="254" t="s">
        <v>3184</v>
      </c>
      <c r="B828" s="252" t="s">
        <v>5981</v>
      </c>
      <c r="C828" s="253">
        <v>3402</v>
      </c>
      <c r="D828" s="253">
        <v>3260</v>
      </c>
      <c r="E828" s="253">
        <v>6662</v>
      </c>
      <c r="F828" s="253"/>
      <c r="G828" s="253">
        <v>3280</v>
      </c>
      <c r="H828" s="253">
        <v>3266</v>
      </c>
      <c r="I828" s="253">
        <v>6546</v>
      </c>
      <c r="J828" s="253"/>
      <c r="K828" s="253">
        <v>3262</v>
      </c>
      <c r="L828" s="253">
        <v>3060</v>
      </c>
      <c r="M828" s="253">
        <v>6322</v>
      </c>
      <c r="N828" s="253"/>
      <c r="O828" s="253">
        <v>2920</v>
      </c>
      <c r="P828" s="253">
        <v>2829</v>
      </c>
      <c r="Q828" s="253">
        <v>5749</v>
      </c>
      <c r="R828" s="253"/>
      <c r="S828" s="253">
        <v>3101</v>
      </c>
      <c r="T828" s="253">
        <v>3003</v>
      </c>
      <c r="U828" s="253">
        <v>6104</v>
      </c>
      <c r="V828" s="253"/>
      <c r="W828" s="253">
        <v>3169</v>
      </c>
      <c r="X828" s="253">
        <v>3068</v>
      </c>
      <c r="Y828" s="253">
        <v>6237</v>
      </c>
      <c r="Z828" s="253"/>
      <c r="AA828" s="253">
        <v>3175</v>
      </c>
      <c r="AB828" s="253">
        <v>3069</v>
      </c>
      <c r="AC828" s="253">
        <v>6244</v>
      </c>
    </row>
    <row r="829" spans="1:29" x14ac:dyDescent="0.25">
      <c r="A829" s="254" t="s">
        <v>3184</v>
      </c>
      <c r="B829" s="252" t="s">
        <v>5982</v>
      </c>
      <c r="C829" s="253">
        <v>4716</v>
      </c>
      <c r="D829" s="253">
        <v>3842</v>
      </c>
      <c r="E829" s="253">
        <v>8558</v>
      </c>
      <c r="F829" s="253"/>
      <c r="G829" s="253">
        <v>4358</v>
      </c>
      <c r="H829" s="253">
        <v>3943</v>
      </c>
      <c r="I829" s="253">
        <v>8301</v>
      </c>
      <c r="J829" s="253"/>
      <c r="K829" s="253">
        <v>4244</v>
      </c>
      <c r="L829" s="253">
        <v>3954</v>
      </c>
      <c r="M829" s="253">
        <v>8198</v>
      </c>
      <c r="N829" s="253"/>
      <c r="O829" s="253">
        <v>4233</v>
      </c>
      <c r="P829" s="253">
        <v>3754</v>
      </c>
      <c r="Q829" s="253">
        <v>7987</v>
      </c>
      <c r="R829" s="253"/>
      <c r="S829" s="253">
        <v>3908</v>
      </c>
      <c r="T829" s="253">
        <v>3535</v>
      </c>
      <c r="U829" s="253">
        <v>7443</v>
      </c>
      <c r="V829" s="253"/>
      <c r="W829" s="253">
        <v>4095</v>
      </c>
      <c r="X829" s="253">
        <v>3716</v>
      </c>
      <c r="Y829" s="253">
        <v>7811</v>
      </c>
      <c r="Z829" s="253"/>
      <c r="AA829" s="253">
        <v>4167</v>
      </c>
      <c r="AB829" s="253">
        <v>3785</v>
      </c>
      <c r="AC829" s="253">
        <v>7952</v>
      </c>
    </row>
    <row r="830" spans="1:29" x14ac:dyDescent="0.25">
      <c r="A830" s="254" t="s">
        <v>3184</v>
      </c>
      <c r="B830" s="252" t="s">
        <v>5983</v>
      </c>
      <c r="C830" s="253">
        <v>4791</v>
      </c>
      <c r="D830" s="253">
        <v>3941</v>
      </c>
      <c r="E830" s="253">
        <v>8732</v>
      </c>
      <c r="F830" s="253"/>
      <c r="G830" s="253">
        <v>4866</v>
      </c>
      <c r="H830" s="253">
        <v>4276</v>
      </c>
      <c r="I830" s="253">
        <v>9142</v>
      </c>
      <c r="J830" s="253"/>
      <c r="K830" s="253">
        <v>4309</v>
      </c>
      <c r="L830" s="253">
        <v>4238</v>
      </c>
      <c r="M830" s="253">
        <v>8547</v>
      </c>
      <c r="N830" s="253"/>
      <c r="O830" s="253">
        <v>4206</v>
      </c>
      <c r="P830" s="253">
        <v>4258</v>
      </c>
      <c r="Q830" s="253">
        <v>8464</v>
      </c>
      <c r="R830" s="253"/>
      <c r="S830" s="253">
        <v>4202</v>
      </c>
      <c r="T830" s="253">
        <v>4064</v>
      </c>
      <c r="U830" s="253">
        <v>8266</v>
      </c>
      <c r="V830" s="253"/>
      <c r="W830" s="253">
        <v>3880</v>
      </c>
      <c r="X830" s="253">
        <v>3847</v>
      </c>
      <c r="Y830" s="253">
        <v>7727</v>
      </c>
      <c r="Z830" s="253"/>
      <c r="AA830" s="253">
        <v>4072</v>
      </c>
      <c r="AB830" s="253">
        <v>4034</v>
      </c>
      <c r="AC830" s="253">
        <v>8106</v>
      </c>
    </row>
    <row r="831" spans="1:29" x14ac:dyDescent="0.25">
      <c r="A831" s="254" t="s">
        <v>3184</v>
      </c>
      <c r="B831" s="252" t="s">
        <v>5984</v>
      </c>
      <c r="C831" s="253">
        <v>3225</v>
      </c>
      <c r="D831" s="253">
        <v>3508</v>
      </c>
      <c r="E831" s="253">
        <v>6733</v>
      </c>
      <c r="F831" s="253"/>
      <c r="G831" s="253">
        <v>4290</v>
      </c>
      <c r="H831" s="253">
        <v>3710</v>
      </c>
      <c r="I831" s="253">
        <v>8000</v>
      </c>
      <c r="J831" s="253"/>
      <c r="K831" s="253">
        <v>4190</v>
      </c>
      <c r="L831" s="253">
        <v>3877</v>
      </c>
      <c r="M831" s="253">
        <v>8067</v>
      </c>
      <c r="N831" s="253"/>
      <c r="O831" s="253">
        <v>3644</v>
      </c>
      <c r="P831" s="253">
        <v>3853</v>
      </c>
      <c r="Q831" s="253">
        <v>7497</v>
      </c>
      <c r="R831" s="253"/>
      <c r="S831" s="253">
        <v>3555</v>
      </c>
      <c r="T831" s="253">
        <v>3891</v>
      </c>
      <c r="U831" s="253">
        <v>7446</v>
      </c>
      <c r="V831" s="253"/>
      <c r="W831" s="253">
        <v>3561</v>
      </c>
      <c r="X831" s="253">
        <v>3706</v>
      </c>
      <c r="Y831" s="253">
        <v>7267</v>
      </c>
      <c r="Z831" s="253"/>
      <c r="AA831" s="253">
        <v>3241</v>
      </c>
      <c r="AB831" s="253">
        <v>3493</v>
      </c>
      <c r="AC831" s="253">
        <v>6734</v>
      </c>
    </row>
    <row r="832" spans="1:29" x14ac:dyDescent="0.25">
      <c r="A832" s="254" t="s">
        <v>3184</v>
      </c>
      <c r="B832" s="252" t="s">
        <v>5985</v>
      </c>
      <c r="C832" s="253">
        <v>3020</v>
      </c>
      <c r="D832" s="253">
        <v>3113</v>
      </c>
      <c r="E832" s="253">
        <v>6133</v>
      </c>
      <c r="F832" s="253"/>
      <c r="G832" s="253">
        <v>3252</v>
      </c>
      <c r="H832" s="253">
        <v>3528</v>
      </c>
      <c r="I832" s="253">
        <v>6780</v>
      </c>
      <c r="J832" s="253"/>
      <c r="K832" s="253">
        <v>4321</v>
      </c>
      <c r="L832" s="253">
        <v>3748</v>
      </c>
      <c r="M832" s="253">
        <v>8069</v>
      </c>
      <c r="N832" s="253"/>
      <c r="O832" s="253">
        <v>4224</v>
      </c>
      <c r="P832" s="253">
        <v>3921</v>
      </c>
      <c r="Q832" s="253">
        <v>8145</v>
      </c>
      <c r="R832" s="253"/>
      <c r="S832" s="253">
        <v>3691</v>
      </c>
      <c r="T832" s="253">
        <v>3909</v>
      </c>
      <c r="U832" s="253">
        <v>7600</v>
      </c>
      <c r="V832" s="253"/>
      <c r="W832" s="253">
        <v>3610</v>
      </c>
      <c r="X832" s="253">
        <v>3954</v>
      </c>
      <c r="Y832" s="253">
        <v>7564</v>
      </c>
      <c r="Z832" s="253"/>
      <c r="AA832" s="253">
        <v>3622</v>
      </c>
      <c r="AB832" s="253">
        <v>3776</v>
      </c>
      <c r="AC832" s="253">
        <v>7398</v>
      </c>
    </row>
    <row r="833" spans="1:29" x14ac:dyDescent="0.25">
      <c r="A833" s="254" t="s">
        <v>3184</v>
      </c>
      <c r="B833" s="252" t="s">
        <v>5986</v>
      </c>
      <c r="C833" s="253">
        <v>3187</v>
      </c>
      <c r="D833" s="253">
        <v>3423</v>
      </c>
      <c r="E833" s="253">
        <v>6610</v>
      </c>
      <c r="F833" s="253"/>
      <c r="G833" s="253">
        <v>3012</v>
      </c>
      <c r="H833" s="253">
        <v>3115</v>
      </c>
      <c r="I833" s="253">
        <v>6127</v>
      </c>
      <c r="J833" s="253"/>
      <c r="K833" s="253">
        <v>3250</v>
      </c>
      <c r="L833" s="253">
        <v>3493</v>
      </c>
      <c r="M833" s="253">
        <v>6743</v>
      </c>
      <c r="N833" s="253"/>
      <c r="O833" s="253">
        <v>4317</v>
      </c>
      <c r="P833" s="253">
        <v>3716</v>
      </c>
      <c r="Q833" s="253">
        <v>8033</v>
      </c>
      <c r="R833" s="253"/>
      <c r="S833" s="253">
        <v>4224</v>
      </c>
      <c r="T833" s="253">
        <v>3892</v>
      </c>
      <c r="U833" s="253">
        <v>8116</v>
      </c>
      <c r="V833" s="253"/>
      <c r="W833" s="253">
        <v>3697</v>
      </c>
      <c r="X833" s="253">
        <v>3881</v>
      </c>
      <c r="Y833" s="253">
        <v>7578</v>
      </c>
      <c r="Z833" s="253"/>
      <c r="AA833" s="253">
        <v>3621</v>
      </c>
      <c r="AB833" s="253">
        <v>3927</v>
      </c>
      <c r="AC833" s="253">
        <v>7548</v>
      </c>
    </row>
    <row r="834" spans="1:29" x14ac:dyDescent="0.25">
      <c r="A834" s="254" t="s">
        <v>3184</v>
      </c>
      <c r="B834" s="252" t="s">
        <v>5987</v>
      </c>
      <c r="C834" s="253">
        <v>3503</v>
      </c>
      <c r="D834" s="253">
        <v>3837</v>
      </c>
      <c r="E834" s="253">
        <v>7340</v>
      </c>
      <c r="F834" s="253"/>
      <c r="G834" s="253">
        <v>3199</v>
      </c>
      <c r="H834" s="253">
        <v>3413</v>
      </c>
      <c r="I834" s="253">
        <v>6612</v>
      </c>
      <c r="J834" s="253"/>
      <c r="K834" s="253">
        <v>3032</v>
      </c>
      <c r="L834" s="253">
        <v>3117</v>
      </c>
      <c r="M834" s="253">
        <v>6149</v>
      </c>
      <c r="N834" s="253"/>
      <c r="O834" s="253">
        <v>3276</v>
      </c>
      <c r="P834" s="253">
        <v>3502</v>
      </c>
      <c r="Q834" s="253">
        <v>6778</v>
      </c>
      <c r="R834" s="253"/>
      <c r="S834" s="253">
        <v>4351</v>
      </c>
      <c r="T834" s="253">
        <v>3729</v>
      </c>
      <c r="U834" s="253">
        <v>8080</v>
      </c>
      <c r="V834" s="253"/>
      <c r="W834" s="253">
        <v>4259</v>
      </c>
      <c r="X834" s="253">
        <v>3907</v>
      </c>
      <c r="Y834" s="253">
        <v>8166</v>
      </c>
      <c r="Z834" s="253"/>
      <c r="AA834" s="253">
        <v>3734</v>
      </c>
      <c r="AB834" s="253">
        <v>3899</v>
      </c>
      <c r="AC834" s="253">
        <v>7633</v>
      </c>
    </row>
    <row r="835" spans="1:29" x14ac:dyDescent="0.25">
      <c r="A835" s="254" t="s">
        <v>3184</v>
      </c>
      <c r="B835" s="252" t="s">
        <v>5988</v>
      </c>
      <c r="C835" s="253">
        <v>4066</v>
      </c>
      <c r="D835" s="253">
        <v>4455</v>
      </c>
      <c r="E835" s="253">
        <v>8521</v>
      </c>
      <c r="F835" s="253"/>
      <c r="G835" s="253">
        <v>3448</v>
      </c>
      <c r="H835" s="253">
        <v>3730</v>
      </c>
      <c r="I835" s="253">
        <v>7178</v>
      </c>
      <c r="J835" s="253"/>
      <c r="K835" s="253">
        <v>3155</v>
      </c>
      <c r="L835" s="253">
        <v>3369</v>
      </c>
      <c r="M835" s="253">
        <v>6524</v>
      </c>
      <c r="N835" s="253"/>
      <c r="O835" s="253">
        <v>2997</v>
      </c>
      <c r="P835" s="253">
        <v>3080</v>
      </c>
      <c r="Q835" s="253">
        <v>6077</v>
      </c>
      <c r="R835" s="253"/>
      <c r="S835" s="253">
        <v>3243</v>
      </c>
      <c r="T835" s="253">
        <v>3466</v>
      </c>
      <c r="U835" s="253">
        <v>6709</v>
      </c>
      <c r="V835" s="253"/>
      <c r="W835" s="253">
        <v>4310</v>
      </c>
      <c r="X835" s="253">
        <v>3695</v>
      </c>
      <c r="Y835" s="253">
        <v>8005</v>
      </c>
      <c r="Z835" s="253"/>
      <c r="AA835" s="253">
        <v>4219</v>
      </c>
      <c r="AB835" s="253">
        <v>3872</v>
      </c>
      <c r="AC835" s="253">
        <v>8091</v>
      </c>
    </row>
    <row r="836" spans="1:29" x14ac:dyDescent="0.25">
      <c r="A836" s="254" t="s">
        <v>3184</v>
      </c>
      <c r="B836" s="252" t="s">
        <v>5989</v>
      </c>
      <c r="C836" s="253">
        <v>4543</v>
      </c>
      <c r="D836" s="253">
        <v>4694</v>
      </c>
      <c r="E836" s="253">
        <v>9237</v>
      </c>
      <c r="F836" s="253"/>
      <c r="G836" s="253">
        <v>3983</v>
      </c>
      <c r="H836" s="253">
        <v>4334</v>
      </c>
      <c r="I836" s="253">
        <v>8317</v>
      </c>
      <c r="J836" s="253"/>
      <c r="K836" s="253">
        <v>3386</v>
      </c>
      <c r="L836" s="253">
        <v>3660</v>
      </c>
      <c r="M836" s="253">
        <v>7046</v>
      </c>
      <c r="N836" s="253"/>
      <c r="O836" s="253">
        <v>3105</v>
      </c>
      <c r="P836" s="253">
        <v>3306</v>
      </c>
      <c r="Q836" s="253">
        <v>6411</v>
      </c>
      <c r="R836" s="253"/>
      <c r="S836" s="253">
        <v>2955</v>
      </c>
      <c r="T836" s="253">
        <v>3023</v>
      </c>
      <c r="U836" s="253">
        <v>5978</v>
      </c>
      <c r="V836" s="253"/>
      <c r="W836" s="253">
        <v>3201</v>
      </c>
      <c r="X836" s="253">
        <v>3410</v>
      </c>
      <c r="Y836" s="253">
        <v>6611</v>
      </c>
      <c r="Z836" s="253"/>
      <c r="AA836" s="253">
        <v>4259</v>
      </c>
      <c r="AB836" s="253">
        <v>3642</v>
      </c>
      <c r="AC836" s="253">
        <v>7901</v>
      </c>
    </row>
    <row r="837" spans="1:29" x14ac:dyDescent="0.25">
      <c r="A837" s="254" t="s">
        <v>3184</v>
      </c>
      <c r="B837" s="252" t="s">
        <v>5990</v>
      </c>
      <c r="C837" s="253">
        <v>4238</v>
      </c>
      <c r="D837" s="253">
        <v>4191</v>
      </c>
      <c r="E837" s="253">
        <v>8429</v>
      </c>
      <c r="F837" s="253"/>
      <c r="G837" s="253">
        <v>4399</v>
      </c>
      <c r="H837" s="253">
        <v>4574</v>
      </c>
      <c r="I837" s="253">
        <v>8973</v>
      </c>
      <c r="J837" s="253"/>
      <c r="K837" s="253">
        <v>3869</v>
      </c>
      <c r="L837" s="253">
        <v>4225</v>
      </c>
      <c r="M837" s="253">
        <v>8094</v>
      </c>
      <c r="N837" s="253"/>
      <c r="O837" s="253">
        <v>3298</v>
      </c>
      <c r="P837" s="253">
        <v>3570</v>
      </c>
      <c r="Q837" s="253">
        <v>6868</v>
      </c>
      <c r="R837" s="253"/>
      <c r="S837" s="253">
        <v>3030</v>
      </c>
      <c r="T837" s="253">
        <v>3226</v>
      </c>
      <c r="U837" s="253">
        <v>6256</v>
      </c>
      <c r="V837" s="253"/>
      <c r="W837" s="253">
        <v>2891</v>
      </c>
      <c r="X837" s="253">
        <v>2951</v>
      </c>
      <c r="Y837" s="253">
        <v>5842</v>
      </c>
      <c r="Z837" s="253"/>
      <c r="AA837" s="253">
        <v>3136</v>
      </c>
      <c r="AB837" s="253">
        <v>3336</v>
      </c>
      <c r="AC837" s="253">
        <v>6472</v>
      </c>
    </row>
    <row r="838" spans="1:29" x14ac:dyDescent="0.25">
      <c r="A838" s="254" t="s">
        <v>3184</v>
      </c>
      <c r="B838" s="252" t="s">
        <v>5991</v>
      </c>
      <c r="C838" s="253">
        <v>3427</v>
      </c>
      <c r="D838" s="253">
        <v>3604</v>
      </c>
      <c r="E838" s="253">
        <v>7031</v>
      </c>
      <c r="F838" s="253"/>
      <c r="G838" s="253">
        <v>4041</v>
      </c>
      <c r="H838" s="253">
        <v>4075</v>
      </c>
      <c r="I838" s="253">
        <v>8116</v>
      </c>
      <c r="J838" s="253"/>
      <c r="K838" s="253">
        <v>4213</v>
      </c>
      <c r="L838" s="253">
        <v>4457</v>
      </c>
      <c r="M838" s="253">
        <v>8670</v>
      </c>
      <c r="N838" s="253"/>
      <c r="O838" s="253">
        <v>3718</v>
      </c>
      <c r="P838" s="253">
        <v>4126</v>
      </c>
      <c r="Q838" s="253">
        <v>7844</v>
      </c>
      <c r="R838" s="253"/>
      <c r="S838" s="253">
        <v>3177</v>
      </c>
      <c r="T838" s="253">
        <v>3491</v>
      </c>
      <c r="U838" s="253">
        <v>6668</v>
      </c>
      <c r="V838" s="253"/>
      <c r="W838" s="253">
        <v>2926</v>
      </c>
      <c r="X838" s="253">
        <v>3158</v>
      </c>
      <c r="Y838" s="253">
        <v>6084</v>
      </c>
      <c r="Z838" s="253"/>
      <c r="AA838" s="253">
        <v>2799</v>
      </c>
      <c r="AB838" s="253">
        <v>2893</v>
      </c>
      <c r="AC838" s="253">
        <v>5692</v>
      </c>
    </row>
    <row r="839" spans="1:29" x14ac:dyDescent="0.25">
      <c r="A839" s="254" t="s">
        <v>3184</v>
      </c>
      <c r="B839" s="252" t="s">
        <v>5992</v>
      </c>
      <c r="C839" s="253">
        <v>2485</v>
      </c>
      <c r="D839" s="253">
        <v>2835</v>
      </c>
      <c r="E839" s="253">
        <v>5320</v>
      </c>
      <c r="F839" s="253"/>
      <c r="G839" s="253">
        <v>3161</v>
      </c>
      <c r="H839" s="253">
        <v>3404</v>
      </c>
      <c r="I839" s="253">
        <v>6565</v>
      </c>
      <c r="J839" s="253"/>
      <c r="K839" s="253">
        <v>3746</v>
      </c>
      <c r="L839" s="253">
        <v>3853</v>
      </c>
      <c r="M839" s="253">
        <v>7599</v>
      </c>
      <c r="N839" s="253"/>
      <c r="O839" s="253">
        <v>3923</v>
      </c>
      <c r="P839" s="253">
        <v>4232</v>
      </c>
      <c r="Q839" s="253">
        <v>8155</v>
      </c>
      <c r="R839" s="253"/>
      <c r="S839" s="253">
        <v>3478</v>
      </c>
      <c r="T839" s="253">
        <v>3929</v>
      </c>
      <c r="U839" s="253">
        <v>7407</v>
      </c>
      <c r="V839" s="253"/>
      <c r="W839" s="253">
        <v>2984</v>
      </c>
      <c r="X839" s="253">
        <v>3331</v>
      </c>
      <c r="Y839" s="253">
        <v>6315</v>
      </c>
      <c r="Z839" s="253"/>
      <c r="AA839" s="253">
        <v>2758</v>
      </c>
      <c r="AB839" s="253">
        <v>3019</v>
      </c>
      <c r="AC839" s="253">
        <v>5777</v>
      </c>
    </row>
    <row r="840" spans="1:29" x14ac:dyDescent="0.25">
      <c r="A840" s="254" t="s">
        <v>3184</v>
      </c>
      <c r="B840" s="252" t="s">
        <v>5993</v>
      </c>
      <c r="C840" s="253">
        <v>1871</v>
      </c>
      <c r="D840" s="253">
        <v>2245</v>
      </c>
      <c r="E840" s="253">
        <v>4116</v>
      </c>
      <c r="F840" s="253"/>
      <c r="G840" s="253">
        <v>2221</v>
      </c>
      <c r="H840" s="253">
        <v>2642</v>
      </c>
      <c r="I840" s="253">
        <v>4863</v>
      </c>
      <c r="J840" s="253"/>
      <c r="K840" s="253">
        <v>2843</v>
      </c>
      <c r="L840" s="253">
        <v>3187</v>
      </c>
      <c r="M840" s="253">
        <v>6030</v>
      </c>
      <c r="N840" s="253"/>
      <c r="O840" s="253">
        <v>3388</v>
      </c>
      <c r="P840" s="253">
        <v>3623</v>
      </c>
      <c r="Q840" s="253">
        <v>7011</v>
      </c>
      <c r="R840" s="253"/>
      <c r="S840" s="253">
        <v>3567</v>
      </c>
      <c r="T840" s="253">
        <v>3995</v>
      </c>
      <c r="U840" s="253">
        <v>7562</v>
      </c>
      <c r="V840" s="253"/>
      <c r="W840" s="253">
        <v>3177</v>
      </c>
      <c r="X840" s="253">
        <v>3723</v>
      </c>
      <c r="Y840" s="253">
        <v>6900</v>
      </c>
      <c r="Z840" s="253"/>
      <c r="AA840" s="253">
        <v>2738</v>
      </c>
      <c r="AB840" s="253">
        <v>3167</v>
      </c>
      <c r="AC840" s="253">
        <v>5905</v>
      </c>
    </row>
    <row r="841" spans="1:29" x14ac:dyDescent="0.25">
      <c r="A841" s="254" t="s">
        <v>3184</v>
      </c>
      <c r="B841" s="252" t="s">
        <v>5994</v>
      </c>
      <c r="C841" s="253">
        <v>1549</v>
      </c>
      <c r="D841" s="253">
        <v>2064</v>
      </c>
      <c r="E841" s="253">
        <v>3613</v>
      </c>
      <c r="F841" s="253"/>
      <c r="G841" s="253">
        <v>1552</v>
      </c>
      <c r="H841" s="253">
        <v>1995</v>
      </c>
      <c r="I841" s="253">
        <v>3547</v>
      </c>
      <c r="J841" s="253"/>
      <c r="K841" s="253">
        <v>1858</v>
      </c>
      <c r="L841" s="253">
        <v>2363</v>
      </c>
      <c r="M841" s="253">
        <v>4221</v>
      </c>
      <c r="N841" s="253"/>
      <c r="O841" s="253">
        <v>2394</v>
      </c>
      <c r="P841" s="253">
        <v>2866</v>
      </c>
      <c r="Q841" s="253">
        <v>5260</v>
      </c>
      <c r="R841" s="253"/>
      <c r="S841" s="253">
        <v>2872</v>
      </c>
      <c r="T841" s="253">
        <v>3276</v>
      </c>
      <c r="U841" s="253">
        <v>6148</v>
      </c>
      <c r="V841" s="253"/>
      <c r="W841" s="253">
        <v>3041</v>
      </c>
      <c r="X841" s="253">
        <v>3630</v>
      </c>
      <c r="Y841" s="253">
        <v>6671</v>
      </c>
      <c r="Z841" s="253"/>
      <c r="AA841" s="253">
        <v>2726</v>
      </c>
      <c r="AB841" s="253">
        <v>3398</v>
      </c>
      <c r="AC841" s="253">
        <v>6124</v>
      </c>
    </row>
    <row r="842" spans="1:29" x14ac:dyDescent="0.25">
      <c r="A842" s="254" t="s">
        <v>3184</v>
      </c>
      <c r="B842" s="252" t="s">
        <v>5995</v>
      </c>
      <c r="C842" s="253">
        <v>1247</v>
      </c>
      <c r="D842" s="253">
        <v>1815</v>
      </c>
      <c r="E842" s="253">
        <v>3062</v>
      </c>
      <c r="F842" s="253"/>
      <c r="G842" s="253">
        <v>1156</v>
      </c>
      <c r="H842" s="253">
        <v>1698</v>
      </c>
      <c r="I842" s="253">
        <v>2854</v>
      </c>
      <c r="J842" s="253"/>
      <c r="K842" s="253">
        <v>1171</v>
      </c>
      <c r="L842" s="253">
        <v>1656</v>
      </c>
      <c r="M842" s="253">
        <v>2827</v>
      </c>
      <c r="N842" s="253"/>
      <c r="O842" s="253">
        <v>1415</v>
      </c>
      <c r="P842" s="253">
        <v>1976</v>
      </c>
      <c r="Q842" s="253">
        <v>3391</v>
      </c>
      <c r="R842" s="253"/>
      <c r="S842" s="253">
        <v>1840</v>
      </c>
      <c r="T842" s="253">
        <v>2415</v>
      </c>
      <c r="U842" s="253">
        <v>4255</v>
      </c>
      <c r="V842" s="253"/>
      <c r="W842" s="253">
        <v>2226</v>
      </c>
      <c r="X842" s="253">
        <v>2780</v>
      </c>
      <c r="Y842" s="253">
        <v>5006</v>
      </c>
      <c r="Z842" s="253"/>
      <c r="AA842" s="253">
        <v>2378</v>
      </c>
      <c r="AB842" s="253">
        <v>3101</v>
      </c>
      <c r="AC842" s="253">
        <v>5479</v>
      </c>
    </row>
    <row r="843" spans="1:29" x14ac:dyDescent="0.25">
      <c r="A843" s="254" t="s">
        <v>3184</v>
      </c>
      <c r="B843" s="252" t="s">
        <v>5996</v>
      </c>
      <c r="C843" s="253">
        <v>941</v>
      </c>
      <c r="D843" s="253">
        <v>2068</v>
      </c>
      <c r="E843" s="253">
        <v>3009</v>
      </c>
      <c r="F843" s="253"/>
      <c r="G843" s="253">
        <v>1129</v>
      </c>
      <c r="H843" s="253">
        <v>2242</v>
      </c>
      <c r="I843" s="253">
        <v>3371</v>
      </c>
      <c r="J843" s="253"/>
      <c r="K843" s="253">
        <v>1197</v>
      </c>
      <c r="L843" s="253">
        <v>2304</v>
      </c>
      <c r="M843" s="253">
        <v>3501</v>
      </c>
      <c r="N843" s="253"/>
      <c r="O843" s="253">
        <v>1256</v>
      </c>
      <c r="P843" s="253">
        <v>2346</v>
      </c>
      <c r="Q843" s="253">
        <v>3602</v>
      </c>
      <c r="R843" s="253"/>
      <c r="S843" s="253">
        <v>1436</v>
      </c>
      <c r="T843" s="253">
        <v>2592</v>
      </c>
      <c r="U843" s="253">
        <v>4028</v>
      </c>
      <c r="V843" s="253"/>
      <c r="W843" s="253">
        <v>1783</v>
      </c>
      <c r="X843" s="253">
        <v>3036</v>
      </c>
      <c r="Y843" s="253">
        <v>4819</v>
      </c>
      <c r="Z843" s="253"/>
      <c r="AA843" s="253">
        <v>2208</v>
      </c>
      <c r="AB843" s="253">
        <v>3566</v>
      </c>
      <c r="AC843" s="253">
        <v>5774</v>
      </c>
    </row>
    <row r="844" spans="1:29" x14ac:dyDescent="0.25">
      <c r="A844" s="254" t="s">
        <v>3184</v>
      </c>
      <c r="B844" t="s">
        <v>5978</v>
      </c>
      <c r="C844" s="253">
        <v>56873</v>
      </c>
      <c r="D844" s="253">
        <v>59286</v>
      </c>
      <c r="E844" s="253">
        <v>116159</v>
      </c>
      <c r="F844" s="253"/>
      <c r="G844" s="253">
        <v>57615</v>
      </c>
      <c r="H844" s="253">
        <v>59876</v>
      </c>
      <c r="I844" s="253">
        <v>117491</v>
      </c>
      <c r="J844" s="253"/>
      <c r="K844" s="253">
        <v>58131</v>
      </c>
      <c r="L844" s="253">
        <v>60420</v>
      </c>
      <c r="M844" s="253">
        <v>118551</v>
      </c>
      <c r="N844" s="253"/>
      <c r="O844" s="253">
        <v>58636</v>
      </c>
      <c r="P844" s="253">
        <v>61043</v>
      </c>
      <c r="Q844" s="253">
        <v>119679</v>
      </c>
      <c r="R844" s="253"/>
      <c r="S844" s="253">
        <v>59012</v>
      </c>
      <c r="T844" s="253">
        <v>61577</v>
      </c>
      <c r="U844" s="253">
        <v>120589</v>
      </c>
      <c r="V844" s="253"/>
      <c r="W844" s="253">
        <v>59136</v>
      </c>
      <c r="X844" s="253">
        <v>61877</v>
      </c>
      <c r="Y844" s="253">
        <v>121013</v>
      </c>
      <c r="Z844" s="253"/>
      <c r="AA844" s="253">
        <v>59042</v>
      </c>
      <c r="AB844" s="253">
        <v>61927</v>
      </c>
      <c r="AC844" s="253">
        <v>120969</v>
      </c>
    </row>
    <row r="845" spans="1:29" x14ac:dyDescent="0.25">
      <c r="A845" s="254"/>
      <c r="C845" s="253"/>
      <c r="D845" s="253"/>
      <c r="E845" s="253"/>
      <c r="F845" s="253"/>
      <c r="G845" s="253"/>
      <c r="H845" s="253"/>
      <c r="I845" s="253"/>
      <c r="J845" s="253"/>
      <c r="K845" s="253"/>
      <c r="L845" s="253"/>
      <c r="M845" s="253"/>
      <c r="N845" s="253"/>
      <c r="O845" s="253"/>
      <c r="P845" s="253"/>
      <c r="Q845" s="253"/>
      <c r="R845" s="253"/>
      <c r="S845" s="253"/>
      <c r="T845" s="253"/>
      <c r="U845" s="253"/>
      <c r="V845" s="253"/>
      <c r="W845" s="253"/>
      <c r="X845" s="253"/>
      <c r="Y845" s="253"/>
      <c r="Z845" s="253"/>
      <c r="AA845" s="253"/>
      <c r="AB845" s="253"/>
      <c r="AC845" s="253"/>
    </row>
    <row r="846" spans="1:29" x14ac:dyDescent="0.25">
      <c r="A846" s="254" t="s">
        <v>3274</v>
      </c>
      <c r="B846" s="252" t="s">
        <v>5979</v>
      </c>
      <c r="C846" s="253">
        <v>1212</v>
      </c>
      <c r="D846" s="253">
        <v>1150</v>
      </c>
      <c r="E846" s="253">
        <v>2362</v>
      </c>
      <c r="F846" s="253"/>
      <c r="G846" s="253">
        <v>1145</v>
      </c>
      <c r="H846" s="253">
        <v>1071</v>
      </c>
      <c r="I846" s="253">
        <v>2216</v>
      </c>
      <c r="J846" s="253"/>
      <c r="K846" s="253">
        <v>1199</v>
      </c>
      <c r="L846" s="253">
        <v>1121</v>
      </c>
      <c r="M846" s="253">
        <v>2320</v>
      </c>
      <c r="N846" s="253"/>
      <c r="O846" s="253">
        <v>1220</v>
      </c>
      <c r="P846" s="253">
        <v>1140</v>
      </c>
      <c r="Q846" s="253">
        <v>2360</v>
      </c>
      <c r="R846" s="253"/>
      <c r="S846" s="253">
        <v>1206</v>
      </c>
      <c r="T846" s="253">
        <v>1126</v>
      </c>
      <c r="U846" s="253">
        <v>2332</v>
      </c>
      <c r="V846" s="253"/>
      <c r="W846" s="253">
        <v>1158</v>
      </c>
      <c r="X846" s="253">
        <v>1080</v>
      </c>
      <c r="Y846" s="253">
        <v>2238</v>
      </c>
      <c r="Z846" s="253"/>
      <c r="AA846" s="253">
        <v>1116</v>
      </c>
      <c r="AB846" s="253">
        <v>1039</v>
      </c>
      <c r="AC846" s="253">
        <v>2155</v>
      </c>
    </row>
    <row r="847" spans="1:29" x14ac:dyDescent="0.25">
      <c r="A847" s="254" t="s">
        <v>3274</v>
      </c>
      <c r="B847" s="252" t="s">
        <v>5980</v>
      </c>
      <c r="C847" s="253">
        <v>1293</v>
      </c>
      <c r="D847" s="253">
        <v>1145</v>
      </c>
      <c r="E847" s="253">
        <v>2438</v>
      </c>
      <c r="F847" s="253"/>
      <c r="G847" s="253">
        <v>1227</v>
      </c>
      <c r="H847" s="253">
        <v>1148</v>
      </c>
      <c r="I847" s="253">
        <v>2375</v>
      </c>
      <c r="J847" s="253"/>
      <c r="K847" s="253">
        <v>1160</v>
      </c>
      <c r="L847" s="253">
        <v>1070</v>
      </c>
      <c r="M847" s="253">
        <v>2230</v>
      </c>
      <c r="N847" s="253"/>
      <c r="O847" s="253">
        <v>1214</v>
      </c>
      <c r="P847" s="253">
        <v>1120</v>
      </c>
      <c r="Q847" s="253">
        <v>2334</v>
      </c>
      <c r="R847" s="253"/>
      <c r="S847" s="253">
        <v>1234</v>
      </c>
      <c r="T847" s="253">
        <v>1138</v>
      </c>
      <c r="U847" s="253">
        <v>2372</v>
      </c>
      <c r="V847" s="253"/>
      <c r="W847" s="253">
        <v>1218</v>
      </c>
      <c r="X847" s="253">
        <v>1124</v>
      </c>
      <c r="Y847" s="253">
        <v>2342</v>
      </c>
      <c r="Z847" s="253"/>
      <c r="AA847" s="253">
        <v>1169</v>
      </c>
      <c r="AB847" s="253">
        <v>1078</v>
      </c>
      <c r="AC847" s="253">
        <v>2247</v>
      </c>
    </row>
    <row r="848" spans="1:29" x14ac:dyDescent="0.25">
      <c r="A848" s="254" t="s">
        <v>3274</v>
      </c>
      <c r="B848" s="252" t="s">
        <v>5981</v>
      </c>
      <c r="C848" s="253">
        <v>1340</v>
      </c>
      <c r="D848" s="253">
        <v>1264</v>
      </c>
      <c r="E848" s="253">
        <v>2604</v>
      </c>
      <c r="F848" s="253"/>
      <c r="G848" s="253">
        <v>1305</v>
      </c>
      <c r="H848" s="253">
        <v>1141</v>
      </c>
      <c r="I848" s="253">
        <v>2446</v>
      </c>
      <c r="J848" s="253"/>
      <c r="K848" s="253">
        <v>1237</v>
      </c>
      <c r="L848" s="253">
        <v>1142</v>
      </c>
      <c r="M848" s="253">
        <v>2379</v>
      </c>
      <c r="N848" s="253"/>
      <c r="O848" s="253">
        <v>1169</v>
      </c>
      <c r="P848" s="253">
        <v>1066</v>
      </c>
      <c r="Q848" s="253">
        <v>2235</v>
      </c>
      <c r="R848" s="253"/>
      <c r="S848" s="253">
        <v>1223</v>
      </c>
      <c r="T848" s="253">
        <v>1116</v>
      </c>
      <c r="U848" s="253">
        <v>2339</v>
      </c>
      <c r="V848" s="253"/>
      <c r="W848" s="253">
        <v>1242</v>
      </c>
      <c r="X848" s="253">
        <v>1135</v>
      </c>
      <c r="Y848" s="253">
        <v>2377</v>
      </c>
      <c r="Z848" s="253"/>
      <c r="AA848" s="253">
        <v>1225</v>
      </c>
      <c r="AB848" s="253">
        <v>1120</v>
      </c>
      <c r="AC848" s="253">
        <v>2345</v>
      </c>
    </row>
    <row r="849" spans="1:29" x14ac:dyDescent="0.25">
      <c r="A849" s="254" t="s">
        <v>3274</v>
      </c>
      <c r="B849" s="252" t="s">
        <v>5982</v>
      </c>
      <c r="C849" s="253">
        <v>1588</v>
      </c>
      <c r="D849" s="253">
        <v>1470</v>
      </c>
      <c r="E849" s="253">
        <v>3058</v>
      </c>
      <c r="F849" s="253"/>
      <c r="G849" s="253">
        <v>1685</v>
      </c>
      <c r="H849" s="253">
        <v>1521</v>
      </c>
      <c r="I849" s="253">
        <v>3206</v>
      </c>
      <c r="J849" s="253"/>
      <c r="K849" s="253">
        <v>1648</v>
      </c>
      <c r="L849" s="253">
        <v>1395</v>
      </c>
      <c r="M849" s="253">
        <v>3043</v>
      </c>
      <c r="N849" s="253"/>
      <c r="O849" s="253">
        <v>1577</v>
      </c>
      <c r="P849" s="253">
        <v>1396</v>
      </c>
      <c r="Q849" s="253">
        <v>2973</v>
      </c>
      <c r="R849" s="253"/>
      <c r="S849" s="253">
        <v>1509</v>
      </c>
      <c r="T849" s="253">
        <v>1320</v>
      </c>
      <c r="U849" s="253">
        <v>2829</v>
      </c>
      <c r="V849" s="253"/>
      <c r="W849" s="253">
        <v>1562</v>
      </c>
      <c r="X849" s="253">
        <v>1370</v>
      </c>
      <c r="Y849" s="253">
        <v>2932</v>
      </c>
      <c r="Z849" s="253"/>
      <c r="AA849" s="253">
        <v>1581</v>
      </c>
      <c r="AB849" s="253">
        <v>1389</v>
      </c>
      <c r="AC849" s="253">
        <v>2970</v>
      </c>
    </row>
    <row r="850" spans="1:29" x14ac:dyDescent="0.25">
      <c r="A850" s="254" t="s">
        <v>3274</v>
      </c>
      <c r="B850" s="252" t="s">
        <v>5983</v>
      </c>
      <c r="C850" s="253">
        <v>1415</v>
      </c>
      <c r="D850" s="253">
        <v>1256</v>
      </c>
      <c r="E850" s="253">
        <v>2671</v>
      </c>
      <c r="F850" s="253"/>
      <c r="G850" s="253">
        <v>1746</v>
      </c>
      <c r="H850" s="253">
        <v>1433</v>
      </c>
      <c r="I850" s="253">
        <v>3179</v>
      </c>
      <c r="J850" s="253"/>
      <c r="K850" s="253">
        <v>1780</v>
      </c>
      <c r="L850" s="253">
        <v>1450</v>
      </c>
      <c r="M850" s="253">
        <v>3230</v>
      </c>
      <c r="N850" s="253"/>
      <c r="O850" s="253">
        <v>1741</v>
      </c>
      <c r="P850" s="253">
        <v>1327</v>
      </c>
      <c r="Q850" s="253">
        <v>3068</v>
      </c>
      <c r="R850" s="253"/>
      <c r="S850" s="253">
        <v>1668</v>
      </c>
      <c r="T850" s="253">
        <v>1322</v>
      </c>
      <c r="U850" s="253">
        <v>2990</v>
      </c>
      <c r="V850" s="253"/>
      <c r="W850" s="253">
        <v>1599</v>
      </c>
      <c r="X850" s="253">
        <v>1246</v>
      </c>
      <c r="Y850" s="253">
        <v>2845</v>
      </c>
      <c r="Z850" s="253"/>
      <c r="AA850" s="253">
        <v>1647</v>
      </c>
      <c r="AB850" s="253">
        <v>1287</v>
      </c>
      <c r="AC850" s="253">
        <v>2934</v>
      </c>
    </row>
    <row r="851" spans="1:29" x14ac:dyDescent="0.25">
      <c r="A851" s="254" t="s">
        <v>3274</v>
      </c>
      <c r="B851" s="252" t="s">
        <v>5984</v>
      </c>
      <c r="C851" s="253">
        <v>1289</v>
      </c>
      <c r="D851" s="253">
        <v>1070</v>
      </c>
      <c r="E851" s="253">
        <v>2359</v>
      </c>
      <c r="F851" s="253"/>
      <c r="G851" s="253">
        <v>1395</v>
      </c>
      <c r="H851" s="253">
        <v>1049</v>
      </c>
      <c r="I851" s="253">
        <v>2444</v>
      </c>
      <c r="J851" s="253"/>
      <c r="K851" s="253">
        <v>1574</v>
      </c>
      <c r="L851" s="253">
        <v>1193</v>
      </c>
      <c r="M851" s="253">
        <v>2767</v>
      </c>
      <c r="N851" s="253"/>
      <c r="O851" s="253">
        <v>1608</v>
      </c>
      <c r="P851" s="253">
        <v>1210</v>
      </c>
      <c r="Q851" s="253">
        <v>2818</v>
      </c>
      <c r="R851" s="253"/>
      <c r="S851" s="253">
        <v>1567</v>
      </c>
      <c r="T851" s="253">
        <v>1088</v>
      </c>
      <c r="U851" s="253">
        <v>2655</v>
      </c>
      <c r="V851" s="253"/>
      <c r="W851" s="253">
        <v>1492</v>
      </c>
      <c r="X851" s="253">
        <v>1083</v>
      </c>
      <c r="Y851" s="253">
        <v>2575</v>
      </c>
      <c r="Z851" s="253"/>
      <c r="AA851" s="253">
        <v>1420</v>
      </c>
      <c r="AB851" s="253">
        <v>1007</v>
      </c>
      <c r="AC851" s="253">
        <v>2427</v>
      </c>
    </row>
    <row r="852" spans="1:29" x14ac:dyDescent="0.25">
      <c r="A852" s="254" t="s">
        <v>3274</v>
      </c>
      <c r="B852" s="252" t="s">
        <v>5985</v>
      </c>
      <c r="C852" s="253">
        <v>1419</v>
      </c>
      <c r="D852" s="253">
        <v>1086</v>
      </c>
      <c r="E852" s="253">
        <v>2505</v>
      </c>
      <c r="F852" s="253"/>
      <c r="G852" s="253">
        <v>1313</v>
      </c>
      <c r="H852" s="253">
        <v>1103</v>
      </c>
      <c r="I852" s="253">
        <v>2416</v>
      </c>
      <c r="J852" s="253"/>
      <c r="K852" s="253">
        <v>1420</v>
      </c>
      <c r="L852" s="253">
        <v>1079</v>
      </c>
      <c r="M852" s="253">
        <v>2499</v>
      </c>
      <c r="N852" s="253"/>
      <c r="O852" s="253">
        <v>1604</v>
      </c>
      <c r="P852" s="253">
        <v>1224</v>
      </c>
      <c r="Q852" s="253">
        <v>2828</v>
      </c>
      <c r="R852" s="253"/>
      <c r="S852" s="253">
        <v>1635</v>
      </c>
      <c r="T852" s="253">
        <v>1239</v>
      </c>
      <c r="U852" s="253">
        <v>2874</v>
      </c>
      <c r="V852" s="253"/>
      <c r="W852" s="253">
        <v>1588</v>
      </c>
      <c r="X852" s="253">
        <v>1110</v>
      </c>
      <c r="Y852" s="253">
        <v>2698</v>
      </c>
      <c r="Z852" s="253"/>
      <c r="AA852" s="253">
        <v>1505</v>
      </c>
      <c r="AB852" s="253">
        <v>1103</v>
      </c>
      <c r="AC852" s="253">
        <v>2608</v>
      </c>
    </row>
    <row r="853" spans="1:29" x14ac:dyDescent="0.25">
      <c r="A853" s="254" t="s">
        <v>3274</v>
      </c>
      <c r="B853" s="252" t="s">
        <v>5986</v>
      </c>
      <c r="C853" s="253">
        <v>1512</v>
      </c>
      <c r="D853" s="253">
        <v>1254</v>
      </c>
      <c r="E853" s="253">
        <v>2766</v>
      </c>
      <c r="F853" s="253"/>
      <c r="G853" s="253">
        <v>1264</v>
      </c>
      <c r="H853" s="253">
        <v>1103</v>
      </c>
      <c r="I853" s="253">
        <v>2367</v>
      </c>
      <c r="J853" s="253"/>
      <c r="K853" s="253">
        <v>1296</v>
      </c>
      <c r="L853" s="253">
        <v>1120</v>
      </c>
      <c r="M853" s="253">
        <v>2416</v>
      </c>
      <c r="N853" s="253"/>
      <c r="O853" s="253">
        <v>1405</v>
      </c>
      <c r="P853" s="253">
        <v>1094</v>
      </c>
      <c r="Q853" s="253">
        <v>2499</v>
      </c>
      <c r="R853" s="253"/>
      <c r="S853" s="253">
        <v>1591</v>
      </c>
      <c r="T853" s="253">
        <v>1240</v>
      </c>
      <c r="U853" s="253">
        <v>2831</v>
      </c>
      <c r="V853" s="253"/>
      <c r="W853" s="253">
        <v>1619</v>
      </c>
      <c r="X853" s="253">
        <v>1253</v>
      </c>
      <c r="Y853" s="253">
        <v>2872</v>
      </c>
      <c r="Z853" s="253"/>
      <c r="AA853" s="253">
        <v>1568</v>
      </c>
      <c r="AB853" s="253">
        <v>1121</v>
      </c>
      <c r="AC853" s="253">
        <v>2689</v>
      </c>
    </row>
    <row r="854" spans="1:29" x14ac:dyDescent="0.25">
      <c r="A854" s="254" t="s">
        <v>3274</v>
      </c>
      <c r="B854" s="252" t="s">
        <v>5987</v>
      </c>
      <c r="C854" s="253">
        <v>1622</v>
      </c>
      <c r="D854" s="253">
        <v>1348</v>
      </c>
      <c r="E854" s="253">
        <v>2970</v>
      </c>
      <c r="F854" s="253"/>
      <c r="G854" s="253">
        <v>1402</v>
      </c>
      <c r="H854" s="253">
        <v>1247</v>
      </c>
      <c r="I854" s="253">
        <v>2649</v>
      </c>
      <c r="J854" s="253"/>
      <c r="K854" s="253">
        <v>1250</v>
      </c>
      <c r="L854" s="253">
        <v>1098</v>
      </c>
      <c r="M854" s="253">
        <v>2348</v>
      </c>
      <c r="N854" s="253"/>
      <c r="O854" s="253">
        <v>1283</v>
      </c>
      <c r="P854" s="253">
        <v>1116</v>
      </c>
      <c r="Q854" s="253">
        <v>2399</v>
      </c>
      <c r="R854" s="253"/>
      <c r="S854" s="253">
        <v>1393</v>
      </c>
      <c r="T854" s="253">
        <v>1090</v>
      </c>
      <c r="U854" s="253">
        <v>2483</v>
      </c>
      <c r="V854" s="253"/>
      <c r="W854" s="253">
        <v>1578</v>
      </c>
      <c r="X854" s="253">
        <v>1234</v>
      </c>
      <c r="Y854" s="253">
        <v>2812</v>
      </c>
      <c r="Z854" s="253"/>
      <c r="AA854" s="253">
        <v>1606</v>
      </c>
      <c r="AB854" s="253">
        <v>1247</v>
      </c>
      <c r="AC854" s="253">
        <v>2853</v>
      </c>
    </row>
    <row r="855" spans="1:29" x14ac:dyDescent="0.25">
      <c r="A855" s="254" t="s">
        <v>3274</v>
      </c>
      <c r="B855" s="252" t="s">
        <v>5988</v>
      </c>
      <c r="C855" s="253">
        <v>1608</v>
      </c>
      <c r="D855" s="253">
        <v>1512</v>
      </c>
      <c r="E855" s="253">
        <v>3120</v>
      </c>
      <c r="F855" s="253"/>
      <c r="G855" s="253">
        <v>1606</v>
      </c>
      <c r="H855" s="253">
        <v>1366</v>
      </c>
      <c r="I855" s="253">
        <v>2972</v>
      </c>
      <c r="J855" s="253"/>
      <c r="K855" s="253">
        <v>1399</v>
      </c>
      <c r="L855" s="253">
        <v>1263</v>
      </c>
      <c r="M855" s="253">
        <v>2662</v>
      </c>
      <c r="N855" s="253"/>
      <c r="O855" s="253">
        <v>1244</v>
      </c>
      <c r="P855" s="253">
        <v>1112</v>
      </c>
      <c r="Q855" s="253">
        <v>2356</v>
      </c>
      <c r="R855" s="253"/>
      <c r="S855" s="253">
        <v>1276</v>
      </c>
      <c r="T855" s="253">
        <v>1129</v>
      </c>
      <c r="U855" s="253">
        <v>2405</v>
      </c>
      <c r="V855" s="253"/>
      <c r="W855" s="253">
        <v>1386</v>
      </c>
      <c r="X855" s="253">
        <v>1102</v>
      </c>
      <c r="Y855" s="253">
        <v>2488</v>
      </c>
      <c r="Z855" s="253"/>
      <c r="AA855" s="253">
        <v>1570</v>
      </c>
      <c r="AB855" s="253">
        <v>1244</v>
      </c>
      <c r="AC855" s="253">
        <v>2814</v>
      </c>
    </row>
    <row r="856" spans="1:29" x14ac:dyDescent="0.25">
      <c r="A856" s="254" t="s">
        <v>3274</v>
      </c>
      <c r="B856" s="252" t="s">
        <v>5989</v>
      </c>
      <c r="C856" s="253">
        <v>1773</v>
      </c>
      <c r="D856" s="253">
        <v>1703</v>
      </c>
      <c r="E856" s="253">
        <v>3476</v>
      </c>
      <c r="F856" s="253"/>
      <c r="G856" s="253">
        <v>1562</v>
      </c>
      <c r="H856" s="253">
        <v>1495</v>
      </c>
      <c r="I856" s="253">
        <v>3057</v>
      </c>
      <c r="J856" s="253"/>
      <c r="K856" s="253">
        <v>1537</v>
      </c>
      <c r="L856" s="253">
        <v>1353</v>
      </c>
      <c r="M856" s="253">
        <v>2890</v>
      </c>
      <c r="N856" s="253"/>
      <c r="O856" s="253">
        <v>1335</v>
      </c>
      <c r="P856" s="253">
        <v>1252</v>
      </c>
      <c r="Q856" s="253">
        <v>2587</v>
      </c>
      <c r="R856" s="253"/>
      <c r="S856" s="253">
        <v>1183</v>
      </c>
      <c r="T856" s="253">
        <v>1103</v>
      </c>
      <c r="U856" s="253">
        <v>2286</v>
      </c>
      <c r="V856" s="253"/>
      <c r="W856" s="253">
        <v>1216</v>
      </c>
      <c r="X856" s="253">
        <v>1121</v>
      </c>
      <c r="Y856" s="253">
        <v>2337</v>
      </c>
      <c r="Z856" s="253"/>
      <c r="AA856" s="253">
        <v>1326</v>
      </c>
      <c r="AB856" s="253">
        <v>1095</v>
      </c>
      <c r="AC856" s="253">
        <v>2421</v>
      </c>
    </row>
    <row r="857" spans="1:29" x14ac:dyDescent="0.25">
      <c r="A857" s="254" t="s">
        <v>3274</v>
      </c>
      <c r="B857" s="252" t="s">
        <v>5990</v>
      </c>
      <c r="C857" s="253">
        <v>1577</v>
      </c>
      <c r="D857" s="253">
        <v>1484</v>
      </c>
      <c r="E857" s="253">
        <v>3061</v>
      </c>
      <c r="F857" s="253"/>
      <c r="G857" s="253">
        <v>1698</v>
      </c>
      <c r="H857" s="253">
        <v>1654</v>
      </c>
      <c r="I857" s="253">
        <v>3352</v>
      </c>
      <c r="J857" s="253"/>
      <c r="K857" s="253">
        <v>1464</v>
      </c>
      <c r="L857" s="253">
        <v>1454</v>
      </c>
      <c r="M857" s="253">
        <v>2918</v>
      </c>
      <c r="N857" s="253"/>
      <c r="O857" s="253">
        <v>1442</v>
      </c>
      <c r="P857" s="253">
        <v>1317</v>
      </c>
      <c r="Q857" s="253">
        <v>2759</v>
      </c>
      <c r="R857" s="253"/>
      <c r="S857" s="253">
        <v>1249</v>
      </c>
      <c r="T857" s="253">
        <v>1220</v>
      </c>
      <c r="U857" s="253">
        <v>2469</v>
      </c>
      <c r="V857" s="253"/>
      <c r="W857" s="253">
        <v>1104</v>
      </c>
      <c r="X857" s="253">
        <v>1076</v>
      </c>
      <c r="Y857" s="253">
        <v>2180</v>
      </c>
      <c r="Z857" s="253"/>
      <c r="AA857" s="253">
        <v>1137</v>
      </c>
      <c r="AB857" s="253">
        <v>1093</v>
      </c>
      <c r="AC857" s="253">
        <v>2230</v>
      </c>
    </row>
    <row r="858" spans="1:29" x14ac:dyDescent="0.25">
      <c r="A858" s="254" t="s">
        <v>3274</v>
      </c>
      <c r="B858" s="252" t="s">
        <v>5991</v>
      </c>
      <c r="C858" s="253">
        <v>1289</v>
      </c>
      <c r="D858" s="253">
        <v>1323</v>
      </c>
      <c r="E858" s="253">
        <v>2612</v>
      </c>
      <c r="F858" s="253"/>
      <c r="G858" s="253">
        <v>1600</v>
      </c>
      <c r="H858" s="253">
        <v>1514</v>
      </c>
      <c r="I858" s="253">
        <v>3114</v>
      </c>
      <c r="J858" s="253"/>
      <c r="K858" s="253">
        <v>1691</v>
      </c>
      <c r="L858" s="253">
        <v>1688</v>
      </c>
      <c r="M858" s="253">
        <v>3379</v>
      </c>
      <c r="N858" s="253"/>
      <c r="O858" s="253">
        <v>1453</v>
      </c>
      <c r="P858" s="253">
        <v>1482</v>
      </c>
      <c r="Q858" s="253">
        <v>2935</v>
      </c>
      <c r="R858" s="253"/>
      <c r="S858" s="253">
        <v>1430</v>
      </c>
      <c r="T858" s="253">
        <v>1340</v>
      </c>
      <c r="U858" s="253">
        <v>2770</v>
      </c>
      <c r="V858" s="253"/>
      <c r="W858" s="253">
        <v>1232</v>
      </c>
      <c r="X858" s="253">
        <v>1239</v>
      </c>
      <c r="Y858" s="253">
        <v>2471</v>
      </c>
      <c r="Z858" s="253"/>
      <c r="AA858" s="253">
        <v>1083</v>
      </c>
      <c r="AB858" s="253">
        <v>1090</v>
      </c>
      <c r="AC858" s="253">
        <v>2173</v>
      </c>
    </row>
    <row r="859" spans="1:29" x14ac:dyDescent="0.25">
      <c r="A859" s="254" t="s">
        <v>3274</v>
      </c>
      <c r="B859" s="252" t="s">
        <v>5992</v>
      </c>
      <c r="C859" s="253">
        <v>995</v>
      </c>
      <c r="D859" s="253">
        <v>1046</v>
      </c>
      <c r="E859" s="253">
        <v>2041</v>
      </c>
      <c r="F859" s="253"/>
      <c r="G859" s="253">
        <v>1249</v>
      </c>
      <c r="H859" s="253">
        <v>1314</v>
      </c>
      <c r="I859" s="253">
        <v>2563</v>
      </c>
      <c r="J859" s="253"/>
      <c r="K859" s="253">
        <v>1545</v>
      </c>
      <c r="L859" s="253">
        <v>1506</v>
      </c>
      <c r="M859" s="253">
        <v>3051</v>
      </c>
      <c r="N859" s="253"/>
      <c r="O859" s="253">
        <v>1636</v>
      </c>
      <c r="P859" s="253">
        <v>1680</v>
      </c>
      <c r="Q859" s="253">
        <v>3316</v>
      </c>
      <c r="R859" s="253"/>
      <c r="S859" s="253">
        <v>1403</v>
      </c>
      <c r="T859" s="253">
        <v>1477</v>
      </c>
      <c r="U859" s="253">
        <v>2880</v>
      </c>
      <c r="V859" s="253"/>
      <c r="W859" s="253">
        <v>1380</v>
      </c>
      <c r="X859" s="253">
        <v>1335</v>
      </c>
      <c r="Y859" s="253">
        <v>2715</v>
      </c>
      <c r="Z859" s="253"/>
      <c r="AA859" s="253">
        <v>1184</v>
      </c>
      <c r="AB859" s="253">
        <v>1232</v>
      </c>
      <c r="AC859" s="253">
        <v>2416</v>
      </c>
    </row>
    <row r="860" spans="1:29" x14ac:dyDescent="0.25">
      <c r="A860" s="254" t="s">
        <v>3274</v>
      </c>
      <c r="B860" s="252" t="s">
        <v>5993</v>
      </c>
      <c r="C860" s="253">
        <v>758</v>
      </c>
      <c r="D860" s="253">
        <v>913</v>
      </c>
      <c r="E860" s="253">
        <v>1671</v>
      </c>
      <c r="F860" s="253"/>
      <c r="G860" s="253">
        <v>889</v>
      </c>
      <c r="H860" s="253">
        <v>967</v>
      </c>
      <c r="I860" s="253">
        <v>1856</v>
      </c>
      <c r="J860" s="253"/>
      <c r="K860" s="253">
        <v>1122</v>
      </c>
      <c r="L860" s="253">
        <v>1220</v>
      </c>
      <c r="M860" s="253">
        <v>2342</v>
      </c>
      <c r="N860" s="253"/>
      <c r="O860" s="253">
        <v>1395</v>
      </c>
      <c r="P860" s="253">
        <v>1405</v>
      </c>
      <c r="Q860" s="253">
        <v>2800</v>
      </c>
      <c r="R860" s="253"/>
      <c r="S860" s="253">
        <v>1485</v>
      </c>
      <c r="T860" s="253">
        <v>1574</v>
      </c>
      <c r="U860" s="253">
        <v>3059</v>
      </c>
      <c r="V860" s="253"/>
      <c r="W860" s="253">
        <v>1279</v>
      </c>
      <c r="X860" s="253">
        <v>1388</v>
      </c>
      <c r="Y860" s="253">
        <v>2667</v>
      </c>
      <c r="Z860" s="253"/>
      <c r="AA860" s="253">
        <v>1262</v>
      </c>
      <c r="AB860" s="253">
        <v>1258</v>
      </c>
      <c r="AC860" s="253">
        <v>2520</v>
      </c>
    </row>
    <row r="861" spans="1:29" x14ac:dyDescent="0.25">
      <c r="A861" s="254" t="s">
        <v>3274</v>
      </c>
      <c r="B861" s="252" t="s">
        <v>5994</v>
      </c>
      <c r="C861" s="253">
        <v>580</v>
      </c>
      <c r="D861" s="253">
        <v>794</v>
      </c>
      <c r="E861" s="253">
        <v>1374</v>
      </c>
      <c r="F861" s="253"/>
      <c r="G861" s="253">
        <v>627</v>
      </c>
      <c r="H861" s="253">
        <v>799</v>
      </c>
      <c r="I861" s="253">
        <v>1426</v>
      </c>
      <c r="J861" s="253"/>
      <c r="K861" s="253">
        <v>740</v>
      </c>
      <c r="L861" s="253">
        <v>851</v>
      </c>
      <c r="M861" s="253">
        <v>1591</v>
      </c>
      <c r="N861" s="253"/>
      <c r="O861" s="253">
        <v>941</v>
      </c>
      <c r="P861" s="253">
        <v>1079</v>
      </c>
      <c r="Q861" s="253">
        <v>2020</v>
      </c>
      <c r="R861" s="253"/>
      <c r="S861" s="253">
        <v>1178</v>
      </c>
      <c r="T861" s="253">
        <v>1247</v>
      </c>
      <c r="U861" s="253">
        <v>2425</v>
      </c>
      <c r="V861" s="253"/>
      <c r="W861" s="253">
        <v>1261</v>
      </c>
      <c r="X861" s="253">
        <v>1403</v>
      </c>
      <c r="Y861" s="253">
        <v>2664</v>
      </c>
      <c r="Z861" s="253"/>
      <c r="AA861" s="253">
        <v>1092</v>
      </c>
      <c r="AB861" s="253">
        <v>1241</v>
      </c>
      <c r="AC861" s="253">
        <v>2333</v>
      </c>
    </row>
    <row r="862" spans="1:29" x14ac:dyDescent="0.25">
      <c r="A862" s="254" t="s">
        <v>3274</v>
      </c>
      <c r="B862" s="252" t="s">
        <v>5995</v>
      </c>
      <c r="C862" s="253">
        <v>473</v>
      </c>
      <c r="D862" s="253">
        <v>676</v>
      </c>
      <c r="E862" s="253">
        <v>1149</v>
      </c>
      <c r="F862" s="253"/>
      <c r="G862" s="253">
        <v>431</v>
      </c>
      <c r="H862" s="253">
        <v>644</v>
      </c>
      <c r="I862" s="253">
        <v>1075</v>
      </c>
      <c r="J862" s="253"/>
      <c r="K862" s="253">
        <v>471</v>
      </c>
      <c r="L862" s="253">
        <v>652</v>
      </c>
      <c r="M862" s="253">
        <v>1123</v>
      </c>
      <c r="N862" s="253"/>
      <c r="O862" s="253">
        <v>561</v>
      </c>
      <c r="P862" s="253">
        <v>700</v>
      </c>
      <c r="Q862" s="253">
        <v>1261</v>
      </c>
      <c r="R862" s="253"/>
      <c r="S862" s="253">
        <v>720</v>
      </c>
      <c r="T862" s="253">
        <v>893</v>
      </c>
      <c r="U862" s="253">
        <v>1613</v>
      </c>
      <c r="V862" s="253"/>
      <c r="W862" s="253">
        <v>908</v>
      </c>
      <c r="X862" s="253">
        <v>1039</v>
      </c>
      <c r="Y862" s="253">
        <v>1947</v>
      </c>
      <c r="Z862" s="253"/>
      <c r="AA862" s="253">
        <v>980</v>
      </c>
      <c r="AB862" s="253">
        <v>1175</v>
      </c>
      <c r="AC862" s="253">
        <v>2155</v>
      </c>
    </row>
    <row r="863" spans="1:29" x14ac:dyDescent="0.25">
      <c r="A863" s="254" t="s">
        <v>3274</v>
      </c>
      <c r="B863" s="252" t="s">
        <v>5996</v>
      </c>
      <c r="C863" s="253">
        <v>377</v>
      </c>
      <c r="D863" s="253">
        <v>752</v>
      </c>
      <c r="E863" s="253">
        <v>1129</v>
      </c>
      <c r="F863" s="253"/>
      <c r="G863" s="253">
        <v>437</v>
      </c>
      <c r="H863" s="253">
        <v>812</v>
      </c>
      <c r="I863" s="253">
        <v>1249</v>
      </c>
      <c r="J863" s="253"/>
      <c r="K863" s="253">
        <v>453</v>
      </c>
      <c r="L863" s="253">
        <v>839</v>
      </c>
      <c r="M863" s="253">
        <v>1292</v>
      </c>
      <c r="N863" s="253"/>
      <c r="O863" s="253">
        <v>488</v>
      </c>
      <c r="P863" s="253">
        <v>870</v>
      </c>
      <c r="Q863" s="253">
        <v>1358</v>
      </c>
      <c r="R863" s="253"/>
      <c r="S863" s="253">
        <v>562</v>
      </c>
      <c r="T863" s="253">
        <v>925</v>
      </c>
      <c r="U863" s="253">
        <v>1487</v>
      </c>
      <c r="V863" s="253"/>
      <c r="W863" s="253">
        <v>694</v>
      </c>
      <c r="X863" s="253">
        <v>1084</v>
      </c>
      <c r="Y863" s="253">
        <v>1778</v>
      </c>
      <c r="Z863" s="253"/>
      <c r="AA863" s="253">
        <v>878</v>
      </c>
      <c r="AB863" s="253">
        <v>1277</v>
      </c>
      <c r="AC863" s="253">
        <v>2155</v>
      </c>
    </row>
    <row r="864" spans="1:29" x14ac:dyDescent="0.25">
      <c r="A864" s="254" t="s">
        <v>3274</v>
      </c>
      <c r="B864" t="s">
        <v>5978</v>
      </c>
      <c r="C864" s="253">
        <v>22120</v>
      </c>
      <c r="D864" s="253">
        <v>21246</v>
      </c>
      <c r="E864" s="253">
        <v>43366</v>
      </c>
      <c r="F864" s="253"/>
      <c r="G864" s="253">
        <v>22581</v>
      </c>
      <c r="H864" s="253">
        <v>21381</v>
      </c>
      <c r="I864" s="253">
        <v>43962</v>
      </c>
      <c r="J864" s="253"/>
      <c r="K864" s="253">
        <v>22986</v>
      </c>
      <c r="L864" s="253">
        <v>21494</v>
      </c>
      <c r="M864" s="253">
        <v>44480</v>
      </c>
      <c r="N864" s="253"/>
      <c r="O864" s="253">
        <v>23316</v>
      </c>
      <c r="P864" s="253">
        <v>21590</v>
      </c>
      <c r="Q864" s="253">
        <v>44906</v>
      </c>
      <c r="R864" s="253"/>
      <c r="S864" s="253">
        <v>23512</v>
      </c>
      <c r="T864" s="253">
        <v>21587</v>
      </c>
      <c r="U864" s="253">
        <v>45099</v>
      </c>
      <c r="V864" s="253"/>
      <c r="W864" s="253">
        <v>23516</v>
      </c>
      <c r="X864" s="253">
        <v>21422</v>
      </c>
      <c r="Y864" s="253">
        <v>44938</v>
      </c>
      <c r="Z864" s="253"/>
      <c r="AA864" s="253">
        <v>23349</v>
      </c>
      <c r="AB864" s="253">
        <v>21096</v>
      </c>
      <c r="AC864" s="253">
        <v>44445</v>
      </c>
    </row>
    <row r="865" spans="1:29" x14ac:dyDescent="0.25">
      <c r="A865" s="254"/>
      <c r="C865" s="253"/>
      <c r="D865" s="253"/>
      <c r="E865" s="253"/>
      <c r="F865" s="253"/>
      <c r="G865" s="253"/>
      <c r="H865" s="253"/>
      <c r="I865" s="253"/>
      <c r="J865" s="253"/>
      <c r="K865" s="253"/>
      <c r="L865" s="253"/>
      <c r="M865" s="253"/>
      <c r="N865" s="253"/>
      <c r="O865" s="253"/>
      <c r="P865" s="253"/>
      <c r="Q865" s="253"/>
      <c r="R865" s="253"/>
      <c r="S865" s="253"/>
      <c r="T865" s="253"/>
      <c r="U865" s="253"/>
      <c r="V865" s="253"/>
      <c r="W865" s="253"/>
      <c r="X865" s="253"/>
      <c r="Y865" s="253"/>
      <c r="Z865" s="253"/>
      <c r="AA865" s="253"/>
      <c r="AB865" s="253"/>
      <c r="AC865" s="253"/>
    </row>
    <row r="866" spans="1:29" x14ac:dyDescent="0.25">
      <c r="A866" s="254" t="s">
        <v>78</v>
      </c>
      <c r="B866" s="252" t="s">
        <v>5979</v>
      </c>
      <c r="C866" s="253">
        <v>2954</v>
      </c>
      <c r="D866" s="253">
        <v>2989</v>
      </c>
      <c r="E866" s="253">
        <v>5943</v>
      </c>
      <c r="F866" s="253"/>
      <c r="G866" s="253">
        <v>2800</v>
      </c>
      <c r="H866" s="253">
        <v>2631</v>
      </c>
      <c r="I866" s="253">
        <v>5431</v>
      </c>
      <c r="J866" s="253"/>
      <c r="K866" s="253">
        <v>3032</v>
      </c>
      <c r="L866" s="253">
        <v>2853</v>
      </c>
      <c r="M866" s="253">
        <v>5885</v>
      </c>
      <c r="N866" s="253"/>
      <c r="O866" s="253">
        <v>3305</v>
      </c>
      <c r="P866" s="253">
        <v>3113</v>
      </c>
      <c r="Q866" s="253">
        <v>6418</v>
      </c>
      <c r="R866" s="253"/>
      <c r="S866" s="253">
        <v>3468</v>
      </c>
      <c r="T866" s="253">
        <v>3270</v>
      </c>
      <c r="U866" s="253">
        <v>6738</v>
      </c>
      <c r="V866" s="253"/>
      <c r="W866" s="253">
        <v>3403</v>
      </c>
      <c r="X866" s="253">
        <v>3213</v>
      </c>
      <c r="Y866" s="253">
        <v>6616</v>
      </c>
      <c r="Z866" s="253"/>
      <c r="AA866" s="253">
        <v>3239</v>
      </c>
      <c r="AB866" s="253">
        <v>3064</v>
      </c>
      <c r="AC866" s="253">
        <v>6303</v>
      </c>
    </row>
    <row r="867" spans="1:29" x14ac:dyDescent="0.25">
      <c r="A867" s="254" t="s">
        <v>78</v>
      </c>
      <c r="B867" s="252" t="s">
        <v>5980</v>
      </c>
      <c r="C867" s="253">
        <v>3343</v>
      </c>
      <c r="D867" s="253">
        <v>3337</v>
      </c>
      <c r="E867" s="253">
        <v>6680</v>
      </c>
      <c r="F867" s="253"/>
      <c r="G867" s="253">
        <v>3203</v>
      </c>
      <c r="H867" s="253">
        <v>3163</v>
      </c>
      <c r="I867" s="253">
        <v>6366</v>
      </c>
      <c r="J867" s="253"/>
      <c r="K867" s="253">
        <v>3033</v>
      </c>
      <c r="L867" s="253">
        <v>2784</v>
      </c>
      <c r="M867" s="253">
        <v>5817</v>
      </c>
      <c r="N867" s="253"/>
      <c r="O867" s="253">
        <v>3271</v>
      </c>
      <c r="P867" s="253">
        <v>3009</v>
      </c>
      <c r="Q867" s="253">
        <v>6280</v>
      </c>
      <c r="R867" s="253"/>
      <c r="S867" s="253">
        <v>3549</v>
      </c>
      <c r="T867" s="253">
        <v>3274</v>
      </c>
      <c r="U867" s="253">
        <v>6823</v>
      </c>
      <c r="V867" s="253"/>
      <c r="W867" s="253">
        <v>3703</v>
      </c>
      <c r="X867" s="253">
        <v>3425</v>
      </c>
      <c r="Y867" s="253">
        <v>7128</v>
      </c>
      <c r="Z867" s="253"/>
      <c r="AA867" s="253">
        <v>3611</v>
      </c>
      <c r="AB867" s="253">
        <v>3349</v>
      </c>
      <c r="AC867" s="253">
        <v>6960</v>
      </c>
    </row>
    <row r="868" spans="1:29" x14ac:dyDescent="0.25">
      <c r="A868" s="254" t="s">
        <v>78</v>
      </c>
      <c r="B868" s="252" t="s">
        <v>5981</v>
      </c>
      <c r="C868" s="253">
        <v>3851</v>
      </c>
      <c r="D868" s="253">
        <v>3553</v>
      </c>
      <c r="E868" s="253">
        <v>7404</v>
      </c>
      <c r="F868" s="253"/>
      <c r="G868" s="253">
        <v>3606</v>
      </c>
      <c r="H868" s="253">
        <v>3528</v>
      </c>
      <c r="I868" s="253">
        <v>7134</v>
      </c>
      <c r="J868" s="253"/>
      <c r="K868" s="253">
        <v>3443</v>
      </c>
      <c r="L868" s="253">
        <v>3336</v>
      </c>
      <c r="M868" s="253">
        <v>6779</v>
      </c>
      <c r="N868" s="253"/>
      <c r="O868" s="253">
        <v>3254</v>
      </c>
      <c r="P868" s="253">
        <v>2934</v>
      </c>
      <c r="Q868" s="253">
        <v>6188</v>
      </c>
      <c r="R868" s="253"/>
      <c r="S868" s="253">
        <v>3495</v>
      </c>
      <c r="T868" s="253">
        <v>3163</v>
      </c>
      <c r="U868" s="253">
        <v>6658</v>
      </c>
      <c r="V868" s="253"/>
      <c r="W868" s="253">
        <v>3770</v>
      </c>
      <c r="X868" s="253">
        <v>3428</v>
      </c>
      <c r="Y868" s="253">
        <v>7198</v>
      </c>
      <c r="Z868" s="253"/>
      <c r="AA868" s="253">
        <v>3908</v>
      </c>
      <c r="AB868" s="253">
        <v>3569</v>
      </c>
      <c r="AC868" s="253">
        <v>7477</v>
      </c>
    </row>
    <row r="869" spans="1:29" x14ac:dyDescent="0.25">
      <c r="A869" s="254" t="s">
        <v>78</v>
      </c>
      <c r="B869" s="252" t="s">
        <v>5982</v>
      </c>
      <c r="C869" s="253">
        <v>4653</v>
      </c>
      <c r="D869" s="253">
        <v>4033</v>
      </c>
      <c r="E869" s="253">
        <v>8686</v>
      </c>
      <c r="F869" s="253"/>
      <c r="G869" s="253">
        <v>5330</v>
      </c>
      <c r="H869" s="253">
        <v>4471</v>
      </c>
      <c r="I869" s="253">
        <v>9801</v>
      </c>
      <c r="J869" s="253"/>
      <c r="K869" s="253">
        <v>5060</v>
      </c>
      <c r="L869" s="253">
        <v>4440</v>
      </c>
      <c r="M869" s="253">
        <v>9500</v>
      </c>
      <c r="N869" s="253"/>
      <c r="O869" s="253">
        <v>4878</v>
      </c>
      <c r="P869" s="253">
        <v>4232</v>
      </c>
      <c r="Q869" s="253">
        <v>9110</v>
      </c>
      <c r="R869" s="253"/>
      <c r="S869" s="253">
        <v>4674</v>
      </c>
      <c r="T869" s="253">
        <v>3807</v>
      </c>
      <c r="U869" s="253">
        <v>8481</v>
      </c>
      <c r="V869" s="253"/>
      <c r="W869" s="253">
        <v>4919</v>
      </c>
      <c r="X869" s="253">
        <v>4042</v>
      </c>
      <c r="Y869" s="253">
        <v>8961</v>
      </c>
      <c r="Z869" s="253"/>
      <c r="AA869" s="253">
        <v>5193</v>
      </c>
      <c r="AB869" s="253">
        <v>4308</v>
      </c>
      <c r="AC869" s="253">
        <v>9501</v>
      </c>
    </row>
    <row r="870" spans="1:29" x14ac:dyDescent="0.25">
      <c r="A870" s="254" t="s">
        <v>78</v>
      </c>
      <c r="B870" s="252" t="s">
        <v>5983</v>
      </c>
      <c r="C870" s="253">
        <v>3765</v>
      </c>
      <c r="D870" s="253">
        <v>3671</v>
      </c>
      <c r="E870" s="253">
        <v>7436</v>
      </c>
      <c r="F870" s="253"/>
      <c r="G870" s="253">
        <v>4818</v>
      </c>
      <c r="H870" s="253">
        <v>4375</v>
      </c>
      <c r="I870" s="253">
        <v>9193</v>
      </c>
      <c r="J870" s="253"/>
      <c r="K870" s="253">
        <v>5429</v>
      </c>
      <c r="L870" s="253">
        <v>4758</v>
      </c>
      <c r="M870" s="253">
        <v>10187</v>
      </c>
      <c r="N870" s="253"/>
      <c r="O870" s="253">
        <v>5168</v>
      </c>
      <c r="P870" s="253">
        <v>4727</v>
      </c>
      <c r="Q870" s="253">
        <v>9895</v>
      </c>
      <c r="R870" s="253"/>
      <c r="S870" s="253">
        <v>4990</v>
      </c>
      <c r="T870" s="253">
        <v>4524</v>
      </c>
      <c r="U870" s="253">
        <v>9514</v>
      </c>
      <c r="V870" s="253"/>
      <c r="W870" s="253">
        <v>4789</v>
      </c>
      <c r="X870" s="253">
        <v>4115</v>
      </c>
      <c r="Y870" s="253">
        <v>8904</v>
      </c>
      <c r="Z870" s="253"/>
      <c r="AA870" s="253">
        <v>5026</v>
      </c>
      <c r="AB870" s="253">
        <v>4329</v>
      </c>
      <c r="AC870" s="253">
        <v>9355</v>
      </c>
    </row>
    <row r="871" spans="1:29" x14ac:dyDescent="0.25">
      <c r="A871" s="254" t="s">
        <v>78</v>
      </c>
      <c r="B871" s="252" t="s">
        <v>5984</v>
      </c>
      <c r="C871" s="253">
        <v>2905</v>
      </c>
      <c r="D871" s="253">
        <v>2830</v>
      </c>
      <c r="E871" s="253">
        <v>5735</v>
      </c>
      <c r="F871" s="253"/>
      <c r="G871" s="253">
        <v>3011</v>
      </c>
      <c r="H871" s="253">
        <v>2724</v>
      </c>
      <c r="I871" s="253">
        <v>5735</v>
      </c>
      <c r="J871" s="253"/>
      <c r="K871" s="253">
        <v>3874</v>
      </c>
      <c r="L871" s="253">
        <v>3342</v>
      </c>
      <c r="M871" s="253">
        <v>7216</v>
      </c>
      <c r="N871" s="253"/>
      <c r="O871" s="253">
        <v>4490</v>
      </c>
      <c r="P871" s="253">
        <v>3717</v>
      </c>
      <c r="Q871" s="253">
        <v>8207</v>
      </c>
      <c r="R871" s="253"/>
      <c r="S871" s="253">
        <v>4242</v>
      </c>
      <c r="T871" s="253">
        <v>3693</v>
      </c>
      <c r="U871" s="253">
        <v>7935</v>
      </c>
      <c r="V871" s="253"/>
      <c r="W871" s="253">
        <v>4072</v>
      </c>
      <c r="X871" s="253">
        <v>3499</v>
      </c>
      <c r="Y871" s="253">
        <v>7571</v>
      </c>
      <c r="Z871" s="253"/>
      <c r="AA871" s="253">
        <v>3874</v>
      </c>
      <c r="AB871" s="253">
        <v>3100</v>
      </c>
      <c r="AC871" s="253">
        <v>6974</v>
      </c>
    </row>
    <row r="872" spans="1:29" x14ac:dyDescent="0.25">
      <c r="A872" s="254" t="s">
        <v>78</v>
      </c>
      <c r="B872" s="252" t="s">
        <v>5985</v>
      </c>
      <c r="C872" s="253">
        <v>2924</v>
      </c>
      <c r="D872" s="253">
        <v>2860</v>
      </c>
      <c r="E872" s="253">
        <v>5784</v>
      </c>
      <c r="F872" s="253"/>
      <c r="G872" s="253">
        <v>2951</v>
      </c>
      <c r="H872" s="253">
        <v>2796</v>
      </c>
      <c r="I872" s="253">
        <v>5747</v>
      </c>
      <c r="J872" s="253"/>
      <c r="K872" s="253">
        <v>2993</v>
      </c>
      <c r="L872" s="253">
        <v>2696</v>
      </c>
      <c r="M872" s="253">
        <v>5689</v>
      </c>
      <c r="N872" s="253"/>
      <c r="O872" s="253">
        <v>3847</v>
      </c>
      <c r="P872" s="253">
        <v>3297</v>
      </c>
      <c r="Q872" s="253">
        <v>7144</v>
      </c>
      <c r="R872" s="253"/>
      <c r="S872" s="253">
        <v>4461</v>
      </c>
      <c r="T872" s="253">
        <v>3663</v>
      </c>
      <c r="U872" s="253">
        <v>8124</v>
      </c>
      <c r="V872" s="253"/>
      <c r="W872" s="253">
        <v>4221</v>
      </c>
      <c r="X872" s="253">
        <v>3639</v>
      </c>
      <c r="Y872" s="253">
        <v>7860</v>
      </c>
      <c r="Z872" s="253"/>
      <c r="AA872" s="253">
        <v>4056</v>
      </c>
      <c r="AB872" s="253">
        <v>3450</v>
      </c>
      <c r="AC872" s="253">
        <v>7506</v>
      </c>
    </row>
    <row r="873" spans="1:29" x14ac:dyDescent="0.25">
      <c r="A873" s="254" t="s">
        <v>78</v>
      </c>
      <c r="B873" s="252" t="s">
        <v>5986</v>
      </c>
      <c r="C873" s="253">
        <v>3209</v>
      </c>
      <c r="D873" s="253">
        <v>3226</v>
      </c>
      <c r="E873" s="253">
        <v>6435</v>
      </c>
      <c r="F873" s="253"/>
      <c r="G873" s="253">
        <v>2960</v>
      </c>
      <c r="H873" s="253">
        <v>2895</v>
      </c>
      <c r="I873" s="253">
        <v>5855</v>
      </c>
      <c r="J873" s="253"/>
      <c r="K873" s="253">
        <v>2977</v>
      </c>
      <c r="L873" s="253">
        <v>2834</v>
      </c>
      <c r="M873" s="253">
        <v>5811</v>
      </c>
      <c r="N873" s="253"/>
      <c r="O873" s="253">
        <v>3021</v>
      </c>
      <c r="P873" s="253">
        <v>2735</v>
      </c>
      <c r="Q873" s="253">
        <v>5756</v>
      </c>
      <c r="R873" s="253"/>
      <c r="S873" s="253">
        <v>3888</v>
      </c>
      <c r="T873" s="253">
        <v>3340</v>
      </c>
      <c r="U873" s="253">
        <v>7228</v>
      </c>
      <c r="V873" s="253"/>
      <c r="W873" s="253">
        <v>4507</v>
      </c>
      <c r="X873" s="253">
        <v>3707</v>
      </c>
      <c r="Y873" s="253">
        <v>8214</v>
      </c>
      <c r="Z873" s="253"/>
      <c r="AA873" s="253">
        <v>4258</v>
      </c>
      <c r="AB873" s="253">
        <v>3682</v>
      </c>
      <c r="AC873" s="253">
        <v>7940</v>
      </c>
    </row>
    <row r="874" spans="1:29" x14ac:dyDescent="0.25">
      <c r="A874" s="254" t="s">
        <v>78</v>
      </c>
      <c r="B874" s="252" t="s">
        <v>5987</v>
      </c>
      <c r="C874" s="253">
        <v>3758</v>
      </c>
      <c r="D874" s="253">
        <v>3630</v>
      </c>
      <c r="E874" s="253">
        <v>7388</v>
      </c>
      <c r="F874" s="253"/>
      <c r="G874" s="253">
        <v>3197</v>
      </c>
      <c r="H874" s="253">
        <v>3224</v>
      </c>
      <c r="I874" s="253">
        <v>6421</v>
      </c>
      <c r="J874" s="253"/>
      <c r="K874" s="253">
        <v>2972</v>
      </c>
      <c r="L874" s="253">
        <v>2899</v>
      </c>
      <c r="M874" s="253">
        <v>5871</v>
      </c>
      <c r="N874" s="253"/>
      <c r="O874" s="253">
        <v>2993</v>
      </c>
      <c r="P874" s="253">
        <v>2842</v>
      </c>
      <c r="Q874" s="253">
        <v>5835</v>
      </c>
      <c r="R874" s="253"/>
      <c r="S874" s="253">
        <v>3037</v>
      </c>
      <c r="T874" s="253">
        <v>2747</v>
      </c>
      <c r="U874" s="253">
        <v>5784</v>
      </c>
      <c r="V874" s="253"/>
      <c r="W874" s="253">
        <v>3907</v>
      </c>
      <c r="X874" s="253">
        <v>3348</v>
      </c>
      <c r="Y874" s="253">
        <v>7255</v>
      </c>
      <c r="Z874" s="253"/>
      <c r="AA874" s="253">
        <v>4528</v>
      </c>
      <c r="AB874" s="253">
        <v>3715</v>
      </c>
      <c r="AC874" s="253">
        <v>8243</v>
      </c>
    </row>
    <row r="875" spans="1:29" x14ac:dyDescent="0.25">
      <c r="A875" s="254" t="s">
        <v>78</v>
      </c>
      <c r="B875" s="252" t="s">
        <v>5988</v>
      </c>
      <c r="C875" s="253">
        <v>4335</v>
      </c>
      <c r="D875" s="253">
        <v>4124</v>
      </c>
      <c r="E875" s="253">
        <v>8459</v>
      </c>
      <c r="F875" s="253"/>
      <c r="G875" s="253">
        <v>3694</v>
      </c>
      <c r="H875" s="253">
        <v>3617</v>
      </c>
      <c r="I875" s="253">
        <v>7311</v>
      </c>
      <c r="J875" s="253"/>
      <c r="K875" s="253">
        <v>3181</v>
      </c>
      <c r="L875" s="253">
        <v>3217</v>
      </c>
      <c r="M875" s="253">
        <v>6398</v>
      </c>
      <c r="N875" s="253"/>
      <c r="O875" s="253">
        <v>2959</v>
      </c>
      <c r="P875" s="253">
        <v>2898</v>
      </c>
      <c r="Q875" s="253">
        <v>5857</v>
      </c>
      <c r="R875" s="253"/>
      <c r="S875" s="253">
        <v>2981</v>
      </c>
      <c r="T875" s="253">
        <v>2844</v>
      </c>
      <c r="U875" s="253">
        <v>5825</v>
      </c>
      <c r="V875" s="253"/>
      <c r="W875" s="253">
        <v>3024</v>
      </c>
      <c r="X875" s="253">
        <v>2751</v>
      </c>
      <c r="Y875" s="253">
        <v>5775</v>
      </c>
      <c r="Z875" s="253"/>
      <c r="AA875" s="253">
        <v>3892</v>
      </c>
      <c r="AB875" s="253">
        <v>3349</v>
      </c>
      <c r="AC875" s="253">
        <v>7241</v>
      </c>
    </row>
    <row r="876" spans="1:29" x14ac:dyDescent="0.25">
      <c r="A876" s="254" t="s">
        <v>78</v>
      </c>
      <c r="B876" s="252" t="s">
        <v>5989</v>
      </c>
      <c r="C876" s="253">
        <v>4588</v>
      </c>
      <c r="D876" s="253">
        <v>4649</v>
      </c>
      <c r="E876" s="253">
        <v>9237</v>
      </c>
      <c r="F876" s="253"/>
      <c r="G876" s="253">
        <v>4146</v>
      </c>
      <c r="H876" s="253">
        <v>4065</v>
      </c>
      <c r="I876" s="253">
        <v>8211</v>
      </c>
      <c r="J876" s="253"/>
      <c r="K876" s="253">
        <v>3594</v>
      </c>
      <c r="L876" s="253">
        <v>3572</v>
      </c>
      <c r="M876" s="253">
        <v>7166</v>
      </c>
      <c r="N876" s="253"/>
      <c r="O876" s="253">
        <v>3094</v>
      </c>
      <c r="P876" s="253">
        <v>3181</v>
      </c>
      <c r="Q876" s="253">
        <v>6275</v>
      </c>
      <c r="R876" s="253"/>
      <c r="S876" s="253">
        <v>2879</v>
      </c>
      <c r="T876" s="253">
        <v>2868</v>
      </c>
      <c r="U876" s="253">
        <v>5747</v>
      </c>
      <c r="V876" s="253"/>
      <c r="W876" s="253">
        <v>2903</v>
      </c>
      <c r="X876" s="253">
        <v>2818</v>
      </c>
      <c r="Y876" s="253">
        <v>5721</v>
      </c>
      <c r="Z876" s="253"/>
      <c r="AA876" s="253">
        <v>2948</v>
      </c>
      <c r="AB876" s="253">
        <v>2727</v>
      </c>
      <c r="AC876" s="253">
        <v>5675</v>
      </c>
    </row>
    <row r="877" spans="1:29" x14ac:dyDescent="0.25">
      <c r="A877" s="254" t="s">
        <v>78</v>
      </c>
      <c r="B877" s="252" t="s">
        <v>5990</v>
      </c>
      <c r="C877" s="253">
        <v>4255</v>
      </c>
      <c r="D877" s="253">
        <v>4315</v>
      </c>
      <c r="E877" s="253">
        <v>8570</v>
      </c>
      <c r="F877" s="253"/>
      <c r="G877" s="253">
        <v>4372</v>
      </c>
      <c r="H877" s="253">
        <v>4573</v>
      </c>
      <c r="I877" s="253">
        <v>8945</v>
      </c>
      <c r="J877" s="253"/>
      <c r="K877" s="253">
        <v>4014</v>
      </c>
      <c r="L877" s="253">
        <v>4007</v>
      </c>
      <c r="M877" s="253">
        <v>8021</v>
      </c>
      <c r="N877" s="253"/>
      <c r="O877" s="253">
        <v>3481</v>
      </c>
      <c r="P877" s="253">
        <v>3529</v>
      </c>
      <c r="Q877" s="253">
        <v>7010</v>
      </c>
      <c r="R877" s="253"/>
      <c r="S877" s="253">
        <v>2995</v>
      </c>
      <c r="T877" s="253">
        <v>3148</v>
      </c>
      <c r="U877" s="253">
        <v>6143</v>
      </c>
      <c r="V877" s="253"/>
      <c r="W877" s="253">
        <v>2789</v>
      </c>
      <c r="X877" s="253">
        <v>2843</v>
      </c>
      <c r="Y877" s="253">
        <v>5632</v>
      </c>
      <c r="Z877" s="253"/>
      <c r="AA877" s="253">
        <v>2814</v>
      </c>
      <c r="AB877" s="253">
        <v>2796</v>
      </c>
      <c r="AC877" s="253">
        <v>5610</v>
      </c>
    </row>
    <row r="878" spans="1:29" x14ac:dyDescent="0.25">
      <c r="A878" s="254" t="s">
        <v>78</v>
      </c>
      <c r="B878" s="252" t="s">
        <v>5991</v>
      </c>
      <c r="C878" s="253">
        <v>3514</v>
      </c>
      <c r="D878" s="253">
        <v>3708</v>
      </c>
      <c r="E878" s="253">
        <v>7222</v>
      </c>
      <c r="F878" s="253"/>
      <c r="G878" s="253">
        <v>3967</v>
      </c>
      <c r="H878" s="253">
        <v>4153</v>
      </c>
      <c r="I878" s="253">
        <v>8120</v>
      </c>
      <c r="J878" s="253"/>
      <c r="K878" s="253">
        <v>4124</v>
      </c>
      <c r="L878" s="253">
        <v>4411</v>
      </c>
      <c r="M878" s="253">
        <v>8535</v>
      </c>
      <c r="N878" s="253"/>
      <c r="O878" s="253">
        <v>3795</v>
      </c>
      <c r="P878" s="253">
        <v>3872</v>
      </c>
      <c r="Q878" s="253">
        <v>7667</v>
      </c>
      <c r="R878" s="253"/>
      <c r="S878" s="253">
        <v>3296</v>
      </c>
      <c r="T878" s="253">
        <v>3414</v>
      </c>
      <c r="U878" s="253">
        <v>6710</v>
      </c>
      <c r="V878" s="253"/>
      <c r="W878" s="253">
        <v>2838</v>
      </c>
      <c r="X878" s="253">
        <v>3049</v>
      </c>
      <c r="Y878" s="253">
        <v>5887</v>
      </c>
      <c r="Z878" s="253"/>
      <c r="AA878" s="253">
        <v>2645</v>
      </c>
      <c r="AB878" s="253">
        <v>2755</v>
      </c>
      <c r="AC878" s="253">
        <v>5400</v>
      </c>
    </row>
    <row r="879" spans="1:29" x14ac:dyDescent="0.25">
      <c r="A879" s="254" t="s">
        <v>78</v>
      </c>
      <c r="B879" s="252" t="s">
        <v>5992</v>
      </c>
      <c r="C879" s="253">
        <v>2700</v>
      </c>
      <c r="D879" s="253">
        <v>3078</v>
      </c>
      <c r="E879" s="253">
        <v>5778</v>
      </c>
      <c r="F879" s="253"/>
      <c r="G879" s="253">
        <v>3255</v>
      </c>
      <c r="H879" s="253">
        <v>3547</v>
      </c>
      <c r="I879" s="253">
        <v>6802</v>
      </c>
      <c r="J879" s="253"/>
      <c r="K879" s="253">
        <v>3711</v>
      </c>
      <c r="L879" s="253">
        <v>3986</v>
      </c>
      <c r="M879" s="253">
        <v>7697</v>
      </c>
      <c r="N879" s="253"/>
      <c r="O879" s="253">
        <v>3873</v>
      </c>
      <c r="P879" s="253">
        <v>4246</v>
      </c>
      <c r="Q879" s="253">
        <v>8119</v>
      </c>
      <c r="R879" s="253"/>
      <c r="S879" s="253">
        <v>3575</v>
      </c>
      <c r="T879" s="253">
        <v>3739</v>
      </c>
      <c r="U879" s="253">
        <v>7314</v>
      </c>
      <c r="V879" s="253"/>
      <c r="W879" s="253">
        <v>3109</v>
      </c>
      <c r="X879" s="253">
        <v>3306</v>
      </c>
      <c r="Y879" s="253">
        <v>6415</v>
      </c>
      <c r="Z879" s="253"/>
      <c r="AA879" s="253">
        <v>2681</v>
      </c>
      <c r="AB879" s="253">
        <v>2958</v>
      </c>
      <c r="AC879" s="253">
        <v>5639</v>
      </c>
    </row>
    <row r="880" spans="1:29" x14ac:dyDescent="0.25">
      <c r="A880" s="254" t="s">
        <v>78</v>
      </c>
      <c r="B880" s="252" t="s">
        <v>5993</v>
      </c>
      <c r="C880" s="253">
        <v>2075</v>
      </c>
      <c r="D880" s="253">
        <v>2482</v>
      </c>
      <c r="E880" s="253">
        <v>4557</v>
      </c>
      <c r="F880" s="253"/>
      <c r="G880" s="253">
        <v>2359</v>
      </c>
      <c r="H880" s="253">
        <v>2796</v>
      </c>
      <c r="I880" s="253">
        <v>5155</v>
      </c>
      <c r="J880" s="253"/>
      <c r="K880" s="253">
        <v>2858</v>
      </c>
      <c r="L880" s="253">
        <v>3233</v>
      </c>
      <c r="M880" s="253">
        <v>6091</v>
      </c>
      <c r="N880" s="253"/>
      <c r="O880" s="253">
        <v>3273</v>
      </c>
      <c r="P880" s="253">
        <v>3643</v>
      </c>
      <c r="Q880" s="253">
        <v>6916</v>
      </c>
      <c r="R880" s="253"/>
      <c r="S880" s="253">
        <v>3428</v>
      </c>
      <c r="T880" s="253">
        <v>3891</v>
      </c>
      <c r="U880" s="253">
        <v>7319</v>
      </c>
      <c r="V880" s="253"/>
      <c r="W880" s="253">
        <v>3174</v>
      </c>
      <c r="X880" s="253">
        <v>3432</v>
      </c>
      <c r="Y880" s="253">
        <v>6606</v>
      </c>
      <c r="Z880" s="253"/>
      <c r="AA880" s="253">
        <v>2767</v>
      </c>
      <c r="AB880" s="253">
        <v>3038</v>
      </c>
      <c r="AC880" s="253">
        <v>5805</v>
      </c>
    </row>
    <row r="881" spans="1:29" x14ac:dyDescent="0.25">
      <c r="A881" s="254" t="s">
        <v>78</v>
      </c>
      <c r="B881" s="252" t="s">
        <v>5994</v>
      </c>
      <c r="C881" s="253">
        <v>1670</v>
      </c>
      <c r="D881" s="253">
        <v>2265</v>
      </c>
      <c r="E881" s="253">
        <v>3935</v>
      </c>
      <c r="F881" s="253"/>
      <c r="G881" s="253">
        <v>1743</v>
      </c>
      <c r="H881" s="253">
        <v>2212</v>
      </c>
      <c r="I881" s="253">
        <v>3955</v>
      </c>
      <c r="J881" s="253"/>
      <c r="K881" s="253">
        <v>1996</v>
      </c>
      <c r="L881" s="253">
        <v>2507</v>
      </c>
      <c r="M881" s="253">
        <v>4503</v>
      </c>
      <c r="N881" s="253"/>
      <c r="O881" s="253">
        <v>2433</v>
      </c>
      <c r="P881" s="253">
        <v>2916</v>
      </c>
      <c r="Q881" s="253">
        <v>5349</v>
      </c>
      <c r="R881" s="253"/>
      <c r="S881" s="253">
        <v>2803</v>
      </c>
      <c r="T881" s="253">
        <v>3302</v>
      </c>
      <c r="U881" s="253">
        <v>6105</v>
      </c>
      <c r="V881" s="253"/>
      <c r="W881" s="253">
        <v>2950</v>
      </c>
      <c r="X881" s="253">
        <v>3543</v>
      </c>
      <c r="Y881" s="253">
        <v>6493</v>
      </c>
      <c r="Z881" s="253"/>
      <c r="AA881" s="253">
        <v>2745</v>
      </c>
      <c r="AB881" s="253">
        <v>3138</v>
      </c>
      <c r="AC881" s="253">
        <v>5883</v>
      </c>
    </row>
    <row r="882" spans="1:29" x14ac:dyDescent="0.25">
      <c r="A882" s="254" t="s">
        <v>78</v>
      </c>
      <c r="B882" s="252" t="s">
        <v>5995</v>
      </c>
      <c r="C882" s="253">
        <v>1451</v>
      </c>
      <c r="D882" s="253">
        <v>2243</v>
      </c>
      <c r="E882" s="253">
        <v>3694</v>
      </c>
      <c r="F882" s="253"/>
      <c r="G882" s="253">
        <v>1262</v>
      </c>
      <c r="H882" s="253">
        <v>1869</v>
      </c>
      <c r="I882" s="253">
        <v>3131</v>
      </c>
      <c r="J882" s="253"/>
      <c r="K882" s="253">
        <v>1330</v>
      </c>
      <c r="L882" s="253">
        <v>1841</v>
      </c>
      <c r="M882" s="253">
        <v>3171</v>
      </c>
      <c r="N882" s="253"/>
      <c r="O882" s="253">
        <v>1537</v>
      </c>
      <c r="P882" s="253">
        <v>2103</v>
      </c>
      <c r="Q882" s="253">
        <v>3640</v>
      </c>
      <c r="R882" s="253"/>
      <c r="S882" s="253">
        <v>1890</v>
      </c>
      <c r="T882" s="253">
        <v>2462</v>
      </c>
      <c r="U882" s="253">
        <v>4352</v>
      </c>
      <c r="V882" s="253"/>
      <c r="W882" s="253">
        <v>2194</v>
      </c>
      <c r="X882" s="253">
        <v>2807</v>
      </c>
      <c r="Y882" s="253">
        <v>5001</v>
      </c>
      <c r="Z882" s="253"/>
      <c r="AA882" s="253">
        <v>2326</v>
      </c>
      <c r="AB882" s="253">
        <v>3031</v>
      </c>
      <c r="AC882" s="253">
        <v>5357</v>
      </c>
    </row>
    <row r="883" spans="1:29" x14ac:dyDescent="0.25">
      <c r="A883" s="254" t="s">
        <v>78</v>
      </c>
      <c r="B883" s="252" t="s">
        <v>5996</v>
      </c>
      <c r="C883" s="253">
        <v>1113</v>
      </c>
      <c r="D883" s="253">
        <v>2485</v>
      </c>
      <c r="E883" s="253">
        <v>3598</v>
      </c>
      <c r="F883" s="253"/>
      <c r="G883" s="253">
        <v>1341</v>
      </c>
      <c r="H883" s="253">
        <v>2738</v>
      </c>
      <c r="I883" s="253">
        <v>4079</v>
      </c>
      <c r="J883" s="253"/>
      <c r="K883" s="253">
        <v>1380</v>
      </c>
      <c r="L883" s="253">
        <v>2703</v>
      </c>
      <c r="M883" s="253">
        <v>4083</v>
      </c>
      <c r="N883" s="253"/>
      <c r="O883" s="253">
        <v>1455</v>
      </c>
      <c r="P883" s="253">
        <v>2700</v>
      </c>
      <c r="Q883" s="253">
        <v>4155</v>
      </c>
      <c r="R883" s="253"/>
      <c r="S883" s="253">
        <v>1626</v>
      </c>
      <c r="T883" s="253">
        <v>2887</v>
      </c>
      <c r="U883" s="253">
        <v>4513</v>
      </c>
      <c r="V883" s="253"/>
      <c r="W883" s="253">
        <v>1933</v>
      </c>
      <c r="X883" s="253">
        <v>3252</v>
      </c>
      <c r="Y883" s="253">
        <v>5185</v>
      </c>
      <c r="Z883" s="253"/>
      <c r="AA883" s="253">
        <v>2292</v>
      </c>
      <c r="AB883" s="253">
        <v>3723</v>
      </c>
      <c r="AC883" s="253">
        <v>6015</v>
      </c>
    </row>
    <row r="884" spans="1:29" x14ac:dyDescent="0.25">
      <c r="A884" s="254" t="s">
        <v>78</v>
      </c>
      <c r="B884" t="s">
        <v>5978</v>
      </c>
      <c r="C884" s="253">
        <v>57063</v>
      </c>
      <c r="D884" s="253">
        <v>59478</v>
      </c>
      <c r="E884" s="253">
        <v>116541</v>
      </c>
      <c r="F884" s="253"/>
      <c r="G884" s="253">
        <v>58015</v>
      </c>
      <c r="H884" s="253">
        <v>59377</v>
      </c>
      <c r="I884" s="253">
        <v>117392</v>
      </c>
      <c r="J884" s="253"/>
      <c r="K884" s="253">
        <v>59001</v>
      </c>
      <c r="L884" s="253">
        <v>59419</v>
      </c>
      <c r="M884" s="253">
        <v>118420</v>
      </c>
      <c r="N884" s="253"/>
      <c r="O884" s="253">
        <v>60127</v>
      </c>
      <c r="P884" s="253">
        <v>59694</v>
      </c>
      <c r="Q884" s="253">
        <v>119821</v>
      </c>
      <c r="R884" s="253"/>
      <c r="S884" s="253">
        <v>61277</v>
      </c>
      <c r="T884" s="253">
        <v>60036</v>
      </c>
      <c r="U884" s="253">
        <v>121313</v>
      </c>
      <c r="V884" s="253"/>
      <c r="W884" s="253">
        <v>62205</v>
      </c>
      <c r="X884" s="253">
        <v>60217</v>
      </c>
      <c r="Y884" s="253">
        <v>122422</v>
      </c>
      <c r="Z884" s="253"/>
      <c r="AA884" s="253">
        <v>62803</v>
      </c>
      <c r="AB884" s="253">
        <v>60081</v>
      </c>
      <c r="AC884" s="253">
        <v>122884</v>
      </c>
    </row>
    <row r="885" spans="1:29" x14ac:dyDescent="0.25">
      <c r="A885" s="254"/>
      <c r="C885" s="253"/>
      <c r="D885" s="253"/>
      <c r="E885" s="253"/>
      <c r="F885" s="253"/>
      <c r="G885" s="253"/>
      <c r="H885" s="253"/>
      <c r="I885" s="253"/>
      <c r="J885" s="253"/>
      <c r="K885" s="253"/>
      <c r="L885" s="253"/>
      <c r="M885" s="253"/>
      <c r="N885" s="253"/>
      <c r="O885" s="253"/>
      <c r="P885" s="253"/>
      <c r="Q885" s="253"/>
      <c r="R885" s="253"/>
      <c r="S885" s="253"/>
      <c r="T885" s="253"/>
      <c r="U885" s="253"/>
      <c r="V885" s="253"/>
      <c r="W885" s="253"/>
      <c r="X885" s="253"/>
      <c r="Y885" s="253"/>
      <c r="Z885" s="253"/>
      <c r="AA885" s="253"/>
      <c r="AB885" s="253"/>
      <c r="AC885" s="253"/>
    </row>
    <row r="886" spans="1:29" x14ac:dyDescent="0.25">
      <c r="A886" s="254" t="s">
        <v>3397</v>
      </c>
      <c r="B886" s="252" t="s">
        <v>5979</v>
      </c>
      <c r="C886" s="253">
        <v>1502</v>
      </c>
      <c r="D886" s="253">
        <v>1412</v>
      </c>
      <c r="E886" s="253">
        <v>2914</v>
      </c>
      <c r="F886" s="253"/>
      <c r="G886" s="253">
        <v>1627</v>
      </c>
      <c r="H886" s="253">
        <v>1597</v>
      </c>
      <c r="I886" s="253">
        <v>3224</v>
      </c>
      <c r="J886" s="253"/>
      <c r="K886" s="253">
        <v>1744</v>
      </c>
      <c r="L886" s="253">
        <v>1709</v>
      </c>
      <c r="M886" s="253">
        <v>3453</v>
      </c>
      <c r="N886" s="253"/>
      <c r="O886" s="253">
        <v>1830</v>
      </c>
      <c r="P886" s="253">
        <v>1790</v>
      </c>
      <c r="Q886" s="253">
        <v>3620</v>
      </c>
      <c r="R886" s="253"/>
      <c r="S886" s="253">
        <v>1849</v>
      </c>
      <c r="T886" s="253">
        <v>1806</v>
      </c>
      <c r="U886" s="253">
        <v>3655</v>
      </c>
      <c r="V886" s="253"/>
      <c r="W886" s="253">
        <v>1852</v>
      </c>
      <c r="X886" s="253">
        <v>1805</v>
      </c>
      <c r="Y886" s="253">
        <v>3657</v>
      </c>
      <c r="Z886" s="253"/>
      <c r="AA886" s="253">
        <v>1910</v>
      </c>
      <c r="AB886" s="253">
        <v>1857</v>
      </c>
      <c r="AC886" s="253">
        <v>3767</v>
      </c>
    </row>
    <row r="887" spans="1:29" x14ac:dyDescent="0.25">
      <c r="A887" s="254" t="s">
        <v>3397</v>
      </c>
      <c r="B887" s="252" t="s">
        <v>5980</v>
      </c>
      <c r="C887" s="253">
        <v>1541</v>
      </c>
      <c r="D887" s="253">
        <v>1404</v>
      </c>
      <c r="E887" s="253">
        <v>2945</v>
      </c>
      <c r="F887" s="253"/>
      <c r="G887" s="253">
        <v>1474</v>
      </c>
      <c r="H887" s="253">
        <v>1398</v>
      </c>
      <c r="I887" s="253">
        <v>2872</v>
      </c>
      <c r="J887" s="253"/>
      <c r="K887" s="253">
        <v>1597</v>
      </c>
      <c r="L887" s="253">
        <v>1581</v>
      </c>
      <c r="M887" s="253">
        <v>3178</v>
      </c>
      <c r="N887" s="253"/>
      <c r="O887" s="253">
        <v>1709</v>
      </c>
      <c r="P887" s="253">
        <v>1691</v>
      </c>
      <c r="Q887" s="253">
        <v>3400</v>
      </c>
      <c r="R887" s="253"/>
      <c r="S887" s="253">
        <v>1791</v>
      </c>
      <c r="T887" s="253">
        <v>1772</v>
      </c>
      <c r="U887" s="253">
        <v>3563</v>
      </c>
      <c r="V887" s="253"/>
      <c r="W887" s="253">
        <v>1808</v>
      </c>
      <c r="X887" s="253">
        <v>1786</v>
      </c>
      <c r="Y887" s="253">
        <v>3594</v>
      </c>
      <c r="Z887" s="253"/>
      <c r="AA887" s="253">
        <v>1807</v>
      </c>
      <c r="AB887" s="253">
        <v>1782</v>
      </c>
      <c r="AC887" s="253">
        <v>3589</v>
      </c>
    </row>
    <row r="888" spans="1:29" x14ac:dyDescent="0.25">
      <c r="A888" s="254" t="s">
        <v>3397</v>
      </c>
      <c r="B888" s="252" t="s">
        <v>5981</v>
      </c>
      <c r="C888" s="253">
        <v>1565</v>
      </c>
      <c r="D888" s="253">
        <v>1463</v>
      </c>
      <c r="E888" s="253">
        <v>3028</v>
      </c>
      <c r="F888" s="253"/>
      <c r="G888" s="253">
        <v>1508</v>
      </c>
      <c r="H888" s="253">
        <v>1388</v>
      </c>
      <c r="I888" s="253">
        <v>2896</v>
      </c>
      <c r="J888" s="253"/>
      <c r="K888" s="253">
        <v>1440</v>
      </c>
      <c r="L888" s="253">
        <v>1380</v>
      </c>
      <c r="M888" s="253">
        <v>2820</v>
      </c>
      <c r="N888" s="253"/>
      <c r="O888" s="253">
        <v>1560</v>
      </c>
      <c r="P888" s="253">
        <v>1562</v>
      </c>
      <c r="Q888" s="253">
        <v>3122</v>
      </c>
      <c r="R888" s="253"/>
      <c r="S888" s="253">
        <v>1668</v>
      </c>
      <c r="T888" s="253">
        <v>1670</v>
      </c>
      <c r="U888" s="253">
        <v>3338</v>
      </c>
      <c r="V888" s="253"/>
      <c r="W888" s="253">
        <v>1746</v>
      </c>
      <c r="X888" s="253">
        <v>1748</v>
      </c>
      <c r="Y888" s="253">
        <v>3494</v>
      </c>
      <c r="Z888" s="253"/>
      <c r="AA888" s="253">
        <v>1759</v>
      </c>
      <c r="AB888" s="253">
        <v>1760</v>
      </c>
      <c r="AC888" s="253">
        <v>3519</v>
      </c>
    </row>
    <row r="889" spans="1:29" x14ac:dyDescent="0.25">
      <c r="A889" s="254" t="s">
        <v>3397</v>
      </c>
      <c r="B889" s="252" t="s">
        <v>5982</v>
      </c>
      <c r="C889" s="253">
        <v>1464</v>
      </c>
      <c r="D889" s="253">
        <v>1428</v>
      </c>
      <c r="E889" s="253">
        <v>2892</v>
      </c>
      <c r="F889" s="253"/>
      <c r="G889" s="253">
        <v>1546</v>
      </c>
      <c r="H889" s="253">
        <v>1467</v>
      </c>
      <c r="I889" s="253">
        <v>3013</v>
      </c>
      <c r="J889" s="253"/>
      <c r="K889" s="253">
        <v>1488</v>
      </c>
      <c r="L889" s="253">
        <v>1389</v>
      </c>
      <c r="M889" s="253">
        <v>2877</v>
      </c>
      <c r="N889" s="253"/>
      <c r="O889" s="253">
        <v>1417</v>
      </c>
      <c r="P889" s="253">
        <v>1379</v>
      </c>
      <c r="Q889" s="253">
        <v>2796</v>
      </c>
      <c r="R889" s="253"/>
      <c r="S889" s="253">
        <v>1536</v>
      </c>
      <c r="T889" s="253">
        <v>1562</v>
      </c>
      <c r="U889" s="253">
        <v>3098</v>
      </c>
      <c r="V889" s="253"/>
      <c r="W889" s="253">
        <v>1639</v>
      </c>
      <c r="X889" s="253">
        <v>1668</v>
      </c>
      <c r="Y889" s="253">
        <v>3307</v>
      </c>
      <c r="Z889" s="253"/>
      <c r="AA889" s="253">
        <v>1713</v>
      </c>
      <c r="AB889" s="253">
        <v>1745</v>
      </c>
      <c r="AC889" s="253">
        <v>3458</v>
      </c>
    </row>
    <row r="890" spans="1:29" x14ac:dyDescent="0.25">
      <c r="A890" s="254" t="s">
        <v>3397</v>
      </c>
      <c r="B890" s="252" t="s">
        <v>5983</v>
      </c>
      <c r="C890" s="253">
        <v>1238</v>
      </c>
      <c r="D890" s="253">
        <v>1158</v>
      </c>
      <c r="E890" s="253">
        <v>2396</v>
      </c>
      <c r="F890" s="253"/>
      <c r="G890" s="253">
        <v>1412</v>
      </c>
      <c r="H890" s="253">
        <v>1399</v>
      </c>
      <c r="I890" s="253">
        <v>2811</v>
      </c>
      <c r="J890" s="253"/>
      <c r="K890" s="253">
        <v>1488</v>
      </c>
      <c r="L890" s="253">
        <v>1435</v>
      </c>
      <c r="M890" s="253">
        <v>2923</v>
      </c>
      <c r="N890" s="253"/>
      <c r="O890" s="253">
        <v>1427</v>
      </c>
      <c r="P890" s="253">
        <v>1355</v>
      </c>
      <c r="Q890" s="253">
        <v>2782</v>
      </c>
      <c r="R890" s="253"/>
      <c r="S890" s="253">
        <v>1353</v>
      </c>
      <c r="T890" s="253">
        <v>1341</v>
      </c>
      <c r="U890" s="253">
        <v>2694</v>
      </c>
      <c r="V890" s="253"/>
      <c r="W890" s="253">
        <v>1460</v>
      </c>
      <c r="X890" s="253">
        <v>1514</v>
      </c>
      <c r="Y890" s="253">
        <v>2974</v>
      </c>
      <c r="Z890" s="253"/>
      <c r="AA890" s="253">
        <v>1553</v>
      </c>
      <c r="AB890" s="253">
        <v>1613</v>
      </c>
      <c r="AC890" s="253">
        <v>3166</v>
      </c>
    </row>
    <row r="891" spans="1:29" x14ac:dyDescent="0.25">
      <c r="A891" s="254" t="s">
        <v>3397</v>
      </c>
      <c r="B891" s="252" t="s">
        <v>5984</v>
      </c>
      <c r="C891" s="253">
        <v>1230</v>
      </c>
      <c r="D891" s="253">
        <v>1230</v>
      </c>
      <c r="E891" s="253">
        <v>2460</v>
      </c>
      <c r="F891" s="253"/>
      <c r="G891" s="253">
        <v>1283</v>
      </c>
      <c r="H891" s="253">
        <v>1226</v>
      </c>
      <c r="I891" s="253">
        <v>2509</v>
      </c>
      <c r="J891" s="253"/>
      <c r="K891" s="253">
        <v>1458</v>
      </c>
      <c r="L891" s="253">
        <v>1476</v>
      </c>
      <c r="M891" s="253">
        <v>2934</v>
      </c>
      <c r="N891" s="253"/>
      <c r="O891" s="253">
        <v>1533</v>
      </c>
      <c r="P891" s="253">
        <v>1508</v>
      </c>
      <c r="Q891" s="253">
        <v>3041</v>
      </c>
      <c r="R891" s="253"/>
      <c r="S891" s="253">
        <v>1467</v>
      </c>
      <c r="T891" s="253">
        <v>1419</v>
      </c>
      <c r="U891" s="253">
        <v>2886</v>
      </c>
      <c r="V891" s="253"/>
      <c r="W891" s="253">
        <v>1388</v>
      </c>
      <c r="X891" s="253">
        <v>1399</v>
      </c>
      <c r="Y891" s="253">
        <v>2787</v>
      </c>
      <c r="Z891" s="253"/>
      <c r="AA891" s="253">
        <v>1492</v>
      </c>
      <c r="AB891" s="253">
        <v>1570</v>
      </c>
      <c r="AC891" s="253">
        <v>3062</v>
      </c>
    </row>
    <row r="892" spans="1:29" x14ac:dyDescent="0.25">
      <c r="A892" s="254" t="s">
        <v>3397</v>
      </c>
      <c r="B892" s="252" t="s">
        <v>5985</v>
      </c>
      <c r="C892" s="253">
        <v>1184</v>
      </c>
      <c r="D892" s="253">
        <v>1226</v>
      </c>
      <c r="E892" s="253">
        <v>2410</v>
      </c>
      <c r="F892" s="253"/>
      <c r="G892" s="253">
        <v>1227</v>
      </c>
      <c r="H892" s="253">
        <v>1242</v>
      </c>
      <c r="I892" s="253">
        <v>2469</v>
      </c>
      <c r="J892" s="253"/>
      <c r="K892" s="253">
        <v>1280</v>
      </c>
      <c r="L892" s="253">
        <v>1238</v>
      </c>
      <c r="M892" s="253">
        <v>2518</v>
      </c>
      <c r="N892" s="253"/>
      <c r="O892" s="253">
        <v>1453</v>
      </c>
      <c r="P892" s="253">
        <v>1488</v>
      </c>
      <c r="Q892" s="253">
        <v>2941</v>
      </c>
      <c r="R892" s="253"/>
      <c r="S892" s="253">
        <v>1529</v>
      </c>
      <c r="T892" s="253">
        <v>1520</v>
      </c>
      <c r="U892" s="253">
        <v>3049</v>
      </c>
      <c r="V892" s="253"/>
      <c r="W892" s="253">
        <v>1464</v>
      </c>
      <c r="X892" s="253">
        <v>1429</v>
      </c>
      <c r="Y892" s="253">
        <v>2893</v>
      </c>
      <c r="Z892" s="253"/>
      <c r="AA892" s="253">
        <v>1387</v>
      </c>
      <c r="AB892" s="253">
        <v>1408</v>
      </c>
      <c r="AC892" s="253">
        <v>2795</v>
      </c>
    </row>
    <row r="893" spans="1:29" x14ac:dyDescent="0.25">
      <c r="A893" s="254" t="s">
        <v>3397</v>
      </c>
      <c r="B893" s="252" t="s">
        <v>5986</v>
      </c>
      <c r="C893" s="253">
        <v>1336</v>
      </c>
      <c r="D893" s="253">
        <v>1392</v>
      </c>
      <c r="E893" s="253">
        <v>2728</v>
      </c>
      <c r="F893" s="253"/>
      <c r="G893" s="253">
        <v>1161</v>
      </c>
      <c r="H893" s="253">
        <v>1214</v>
      </c>
      <c r="I893" s="253">
        <v>2375</v>
      </c>
      <c r="J893" s="253"/>
      <c r="K893" s="253">
        <v>1202</v>
      </c>
      <c r="L893" s="253">
        <v>1231</v>
      </c>
      <c r="M893" s="253">
        <v>2433</v>
      </c>
      <c r="N893" s="253"/>
      <c r="O893" s="253">
        <v>1253</v>
      </c>
      <c r="P893" s="253">
        <v>1226</v>
      </c>
      <c r="Q893" s="253">
        <v>2479</v>
      </c>
      <c r="R893" s="253"/>
      <c r="S893" s="253">
        <v>1421</v>
      </c>
      <c r="T893" s="253">
        <v>1472</v>
      </c>
      <c r="U893" s="253">
        <v>2893</v>
      </c>
      <c r="V893" s="253"/>
      <c r="W893" s="253">
        <v>1492</v>
      </c>
      <c r="X893" s="253">
        <v>1502</v>
      </c>
      <c r="Y893" s="253">
        <v>2994</v>
      </c>
      <c r="Z893" s="253"/>
      <c r="AA893" s="253">
        <v>1427</v>
      </c>
      <c r="AB893" s="253">
        <v>1412</v>
      </c>
      <c r="AC893" s="253">
        <v>2839</v>
      </c>
    </row>
    <row r="894" spans="1:29" x14ac:dyDescent="0.25">
      <c r="A894" s="254" t="s">
        <v>3397</v>
      </c>
      <c r="B894" s="252" t="s">
        <v>5987</v>
      </c>
      <c r="C894" s="253">
        <v>1577</v>
      </c>
      <c r="D894" s="253">
        <v>1577</v>
      </c>
      <c r="E894" s="253">
        <v>3154</v>
      </c>
      <c r="F894" s="253"/>
      <c r="G894" s="253">
        <v>1425</v>
      </c>
      <c r="H894" s="253">
        <v>1502</v>
      </c>
      <c r="I894" s="253">
        <v>2927</v>
      </c>
      <c r="J894" s="253"/>
      <c r="K894" s="253">
        <v>1236</v>
      </c>
      <c r="L894" s="253">
        <v>1307</v>
      </c>
      <c r="M894" s="253">
        <v>2543</v>
      </c>
      <c r="N894" s="253"/>
      <c r="O894" s="253">
        <v>1276</v>
      </c>
      <c r="P894" s="253">
        <v>1319</v>
      </c>
      <c r="Q894" s="253">
        <v>2595</v>
      </c>
      <c r="R894" s="253"/>
      <c r="S894" s="253">
        <v>1325</v>
      </c>
      <c r="T894" s="253">
        <v>1307</v>
      </c>
      <c r="U894" s="253">
        <v>2632</v>
      </c>
      <c r="V894" s="253"/>
      <c r="W894" s="253">
        <v>1493</v>
      </c>
      <c r="X894" s="253">
        <v>1559</v>
      </c>
      <c r="Y894" s="253">
        <v>3052</v>
      </c>
      <c r="Z894" s="253"/>
      <c r="AA894" s="253">
        <v>1559</v>
      </c>
      <c r="AB894" s="253">
        <v>1579</v>
      </c>
      <c r="AC894" s="253">
        <v>3138</v>
      </c>
    </row>
    <row r="895" spans="1:29" x14ac:dyDescent="0.25">
      <c r="A895" s="254" t="s">
        <v>3397</v>
      </c>
      <c r="B895" s="252" t="s">
        <v>5988</v>
      </c>
      <c r="C895" s="253">
        <v>1711</v>
      </c>
      <c r="D895" s="253">
        <v>1720</v>
      </c>
      <c r="E895" s="253">
        <v>3431</v>
      </c>
      <c r="F895" s="253"/>
      <c r="G895" s="253">
        <v>1556</v>
      </c>
      <c r="H895" s="253">
        <v>1572</v>
      </c>
      <c r="I895" s="253">
        <v>3128</v>
      </c>
      <c r="J895" s="253"/>
      <c r="K895" s="253">
        <v>1409</v>
      </c>
      <c r="L895" s="253">
        <v>1499</v>
      </c>
      <c r="M895" s="253">
        <v>2908</v>
      </c>
      <c r="N895" s="253"/>
      <c r="O895" s="253">
        <v>1224</v>
      </c>
      <c r="P895" s="253">
        <v>1305</v>
      </c>
      <c r="Q895" s="253">
        <v>2529</v>
      </c>
      <c r="R895" s="253"/>
      <c r="S895" s="253">
        <v>1265</v>
      </c>
      <c r="T895" s="253">
        <v>1318</v>
      </c>
      <c r="U895" s="253">
        <v>2583</v>
      </c>
      <c r="V895" s="253"/>
      <c r="W895" s="253">
        <v>1314</v>
      </c>
      <c r="X895" s="253">
        <v>1306</v>
      </c>
      <c r="Y895" s="253">
        <v>2620</v>
      </c>
      <c r="Z895" s="253"/>
      <c r="AA895" s="253">
        <v>1480</v>
      </c>
      <c r="AB895" s="253">
        <v>1555</v>
      </c>
      <c r="AC895" s="253">
        <v>3035</v>
      </c>
    </row>
    <row r="896" spans="1:29" x14ac:dyDescent="0.25">
      <c r="A896" s="254" t="s">
        <v>3397</v>
      </c>
      <c r="B896" s="252" t="s">
        <v>5989</v>
      </c>
      <c r="C896" s="253">
        <v>1737</v>
      </c>
      <c r="D896" s="253">
        <v>1669</v>
      </c>
      <c r="E896" s="253">
        <v>3406</v>
      </c>
      <c r="F896" s="253"/>
      <c r="G896" s="253">
        <v>1643</v>
      </c>
      <c r="H896" s="253">
        <v>1671</v>
      </c>
      <c r="I896" s="253">
        <v>3314</v>
      </c>
      <c r="J896" s="253"/>
      <c r="K896" s="253">
        <v>1496</v>
      </c>
      <c r="L896" s="253">
        <v>1528</v>
      </c>
      <c r="M896" s="253">
        <v>3024</v>
      </c>
      <c r="N896" s="253"/>
      <c r="O896" s="253">
        <v>1356</v>
      </c>
      <c r="P896" s="253">
        <v>1457</v>
      </c>
      <c r="Q896" s="253">
        <v>2813</v>
      </c>
      <c r="R896" s="253"/>
      <c r="S896" s="253">
        <v>1178</v>
      </c>
      <c r="T896" s="253">
        <v>1269</v>
      </c>
      <c r="U896" s="253">
        <v>2447</v>
      </c>
      <c r="V896" s="253"/>
      <c r="W896" s="253">
        <v>1218</v>
      </c>
      <c r="X896" s="253">
        <v>1280</v>
      </c>
      <c r="Y896" s="253">
        <v>2498</v>
      </c>
      <c r="Z896" s="253"/>
      <c r="AA896" s="253">
        <v>1265</v>
      </c>
      <c r="AB896" s="253">
        <v>1268</v>
      </c>
      <c r="AC896" s="253">
        <v>2533</v>
      </c>
    </row>
    <row r="897" spans="1:29" x14ac:dyDescent="0.25">
      <c r="A897" s="254" t="s">
        <v>3397</v>
      </c>
      <c r="B897" s="252" t="s">
        <v>5990</v>
      </c>
      <c r="C897" s="253">
        <v>1575</v>
      </c>
      <c r="D897" s="253">
        <v>1640</v>
      </c>
      <c r="E897" s="253">
        <v>3215</v>
      </c>
      <c r="F897" s="253"/>
      <c r="G897" s="253">
        <v>1752</v>
      </c>
      <c r="H897" s="253">
        <v>1717</v>
      </c>
      <c r="I897" s="253">
        <v>3469</v>
      </c>
      <c r="J897" s="253"/>
      <c r="K897" s="253">
        <v>1659</v>
      </c>
      <c r="L897" s="253">
        <v>1718</v>
      </c>
      <c r="M897" s="253">
        <v>3377</v>
      </c>
      <c r="N897" s="253"/>
      <c r="O897" s="253">
        <v>1511</v>
      </c>
      <c r="P897" s="253">
        <v>1570</v>
      </c>
      <c r="Q897" s="253">
        <v>3081</v>
      </c>
      <c r="R897" s="253"/>
      <c r="S897" s="253">
        <v>1369</v>
      </c>
      <c r="T897" s="253">
        <v>1494</v>
      </c>
      <c r="U897" s="253">
        <v>2863</v>
      </c>
      <c r="V897" s="253"/>
      <c r="W897" s="253">
        <v>1188</v>
      </c>
      <c r="X897" s="253">
        <v>1297</v>
      </c>
      <c r="Y897" s="253">
        <v>2485</v>
      </c>
      <c r="Z897" s="253"/>
      <c r="AA897" s="253">
        <v>1226</v>
      </c>
      <c r="AB897" s="253">
        <v>1305</v>
      </c>
      <c r="AC897" s="253">
        <v>2531</v>
      </c>
    </row>
    <row r="898" spans="1:29" x14ac:dyDescent="0.25">
      <c r="A898" s="254" t="s">
        <v>3397</v>
      </c>
      <c r="B898" s="252" t="s">
        <v>5991</v>
      </c>
      <c r="C898" s="253">
        <v>1410</v>
      </c>
      <c r="D898" s="253">
        <v>1615</v>
      </c>
      <c r="E898" s="253">
        <v>3025</v>
      </c>
      <c r="F898" s="253"/>
      <c r="G898" s="253">
        <v>1498</v>
      </c>
      <c r="H898" s="253">
        <v>1601</v>
      </c>
      <c r="I898" s="253">
        <v>3099</v>
      </c>
      <c r="J898" s="253"/>
      <c r="K898" s="253">
        <v>1673</v>
      </c>
      <c r="L898" s="253">
        <v>1680</v>
      </c>
      <c r="M898" s="253">
        <v>3353</v>
      </c>
      <c r="N898" s="253"/>
      <c r="O898" s="253">
        <v>1589</v>
      </c>
      <c r="P898" s="253">
        <v>1684</v>
      </c>
      <c r="Q898" s="253">
        <v>3273</v>
      </c>
      <c r="R898" s="253"/>
      <c r="S898" s="253">
        <v>1451</v>
      </c>
      <c r="T898" s="253">
        <v>1541</v>
      </c>
      <c r="U898" s="253">
        <v>2992</v>
      </c>
      <c r="V898" s="253"/>
      <c r="W898" s="253">
        <v>1318</v>
      </c>
      <c r="X898" s="253">
        <v>1469</v>
      </c>
      <c r="Y898" s="253">
        <v>2787</v>
      </c>
      <c r="Z898" s="253"/>
      <c r="AA898" s="253">
        <v>1147</v>
      </c>
      <c r="AB898" s="253">
        <v>1277</v>
      </c>
      <c r="AC898" s="253">
        <v>2424</v>
      </c>
    </row>
    <row r="899" spans="1:29" x14ac:dyDescent="0.25">
      <c r="A899" s="254" t="s">
        <v>3397</v>
      </c>
      <c r="B899" s="252" t="s">
        <v>5992</v>
      </c>
      <c r="C899" s="253">
        <v>1215</v>
      </c>
      <c r="D899" s="253">
        <v>1315</v>
      </c>
      <c r="E899" s="253">
        <v>2530</v>
      </c>
      <c r="F899" s="253"/>
      <c r="G899" s="253">
        <v>1213</v>
      </c>
      <c r="H899" s="253">
        <v>1419</v>
      </c>
      <c r="I899" s="253">
        <v>2632</v>
      </c>
      <c r="J899" s="253"/>
      <c r="K899" s="253">
        <v>1290</v>
      </c>
      <c r="L899" s="253">
        <v>1406</v>
      </c>
      <c r="M899" s="253">
        <v>2696</v>
      </c>
      <c r="N899" s="253"/>
      <c r="O899" s="253">
        <v>1440</v>
      </c>
      <c r="P899" s="253">
        <v>1472</v>
      </c>
      <c r="Q899" s="253">
        <v>2912</v>
      </c>
      <c r="R899" s="253"/>
      <c r="S899" s="253">
        <v>1365</v>
      </c>
      <c r="T899" s="253">
        <v>1472</v>
      </c>
      <c r="U899" s="253">
        <v>2837</v>
      </c>
      <c r="V899" s="253"/>
      <c r="W899" s="253">
        <v>1244</v>
      </c>
      <c r="X899" s="253">
        <v>1341</v>
      </c>
      <c r="Y899" s="253">
        <v>2585</v>
      </c>
      <c r="Z899" s="253"/>
      <c r="AA899" s="253">
        <v>1124</v>
      </c>
      <c r="AB899" s="253">
        <v>1271</v>
      </c>
      <c r="AC899" s="253">
        <v>2395</v>
      </c>
    </row>
    <row r="900" spans="1:29" x14ac:dyDescent="0.25">
      <c r="A900" s="254" t="s">
        <v>3397</v>
      </c>
      <c r="B900" s="252" t="s">
        <v>5993</v>
      </c>
      <c r="C900" s="253">
        <v>943</v>
      </c>
      <c r="D900" s="253">
        <v>1049</v>
      </c>
      <c r="E900" s="253">
        <v>1992</v>
      </c>
      <c r="F900" s="253"/>
      <c r="G900" s="253">
        <v>1042</v>
      </c>
      <c r="H900" s="253">
        <v>1171</v>
      </c>
      <c r="I900" s="253">
        <v>2213</v>
      </c>
      <c r="J900" s="253"/>
      <c r="K900" s="253">
        <v>1045</v>
      </c>
      <c r="L900" s="253">
        <v>1268</v>
      </c>
      <c r="M900" s="253">
        <v>2313</v>
      </c>
      <c r="N900" s="253"/>
      <c r="O900" s="253">
        <v>1114</v>
      </c>
      <c r="P900" s="253">
        <v>1258</v>
      </c>
      <c r="Q900" s="253">
        <v>2372</v>
      </c>
      <c r="R900" s="253"/>
      <c r="S900" s="253">
        <v>1247</v>
      </c>
      <c r="T900" s="253">
        <v>1319</v>
      </c>
      <c r="U900" s="253">
        <v>2566</v>
      </c>
      <c r="V900" s="253"/>
      <c r="W900" s="253">
        <v>1184</v>
      </c>
      <c r="X900" s="253">
        <v>1319</v>
      </c>
      <c r="Y900" s="253">
        <v>2503</v>
      </c>
      <c r="Z900" s="253"/>
      <c r="AA900" s="253">
        <v>1080</v>
      </c>
      <c r="AB900" s="253">
        <v>1201</v>
      </c>
      <c r="AC900" s="253">
        <v>2281</v>
      </c>
    </row>
    <row r="901" spans="1:29" x14ac:dyDescent="0.25">
      <c r="A901" s="254" t="s">
        <v>3397</v>
      </c>
      <c r="B901" s="252" t="s">
        <v>5994</v>
      </c>
      <c r="C901" s="253">
        <v>727</v>
      </c>
      <c r="D901" s="253">
        <v>921</v>
      </c>
      <c r="E901" s="253">
        <v>1648</v>
      </c>
      <c r="F901" s="253"/>
      <c r="G901" s="253">
        <v>777</v>
      </c>
      <c r="H901" s="253">
        <v>928</v>
      </c>
      <c r="I901" s="253">
        <v>1705</v>
      </c>
      <c r="J901" s="253"/>
      <c r="K901" s="253">
        <v>865</v>
      </c>
      <c r="L901" s="253">
        <v>1043</v>
      </c>
      <c r="M901" s="253">
        <v>1908</v>
      </c>
      <c r="N901" s="253"/>
      <c r="O901" s="253">
        <v>873</v>
      </c>
      <c r="P901" s="253">
        <v>1135</v>
      </c>
      <c r="Q901" s="253">
        <v>2008</v>
      </c>
      <c r="R901" s="253"/>
      <c r="S901" s="253">
        <v>937</v>
      </c>
      <c r="T901" s="253">
        <v>1132</v>
      </c>
      <c r="U901" s="253">
        <v>2069</v>
      </c>
      <c r="V901" s="253"/>
      <c r="W901" s="253">
        <v>1054</v>
      </c>
      <c r="X901" s="253">
        <v>1193</v>
      </c>
      <c r="Y901" s="253">
        <v>2247</v>
      </c>
      <c r="Z901" s="253"/>
      <c r="AA901" s="253">
        <v>1007</v>
      </c>
      <c r="AB901" s="253">
        <v>1198</v>
      </c>
      <c r="AC901" s="253">
        <v>2205</v>
      </c>
    </row>
    <row r="902" spans="1:29" x14ac:dyDescent="0.25">
      <c r="A902" s="254" t="s">
        <v>3397</v>
      </c>
      <c r="B902" s="252" t="s">
        <v>5995</v>
      </c>
      <c r="C902" s="253">
        <v>524</v>
      </c>
      <c r="D902" s="253">
        <v>759</v>
      </c>
      <c r="E902" s="253">
        <v>1283</v>
      </c>
      <c r="F902" s="253"/>
      <c r="G902" s="253">
        <v>538</v>
      </c>
      <c r="H902" s="253">
        <v>755</v>
      </c>
      <c r="I902" s="253">
        <v>1293</v>
      </c>
      <c r="J902" s="253"/>
      <c r="K902" s="253">
        <v>581</v>
      </c>
      <c r="L902" s="253">
        <v>768</v>
      </c>
      <c r="M902" s="253">
        <v>1349</v>
      </c>
      <c r="N902" s="253"/>
      <c r="O902" s="253">
        <v>653</v>
      </c>
      <c r="P902" s="253">
        <v>869</v>
      </c>
      <c r="Q902" s="253">
        <v>1522</v>
      </c>
      <c r="R902" s="253"/>
      <c r="S902" s="253">
        <v>665</v>
      </c>
      <c r="T902" s="253">
        <v>953</v>
      </c>
      <c r="U902" s="253">
        <v>1618</v>
      </c>
      <c r="V902" s="253"/>
      <c r="W902" s="253">
        <v>719</v>
      </c>
      <c r="X902" s="253">
        <v>957</v>
      </c>
      <c r="Y902" s="253">
        <v>1676</v>
      </c>
      <c r="Z902" s="253"/>
      <c r="AA902" s="253">
        <v>816</v>
      </c>
      <c r="AB902" s="253">
        <v>1015</v>
      </c>
      <c r="AC902" s="253">
        <v>1831</v>
      </c>
    </row>
    <row r="903" spans="1:29" x14ac:dyDescent="0.25">
      <c r="A903" s="254" t="s">
        <v>3397</v>
      </c>
      <c r="B903" s="252" t="s">
        <v>5996</v>
      </c>
      <c r="C903" s="253">
        <v>353</v>
      </c>
      <c r="D903" s="253">
        <v>850</v>
      </c>
      <c r="E903" s="253">
        <v>1203</v>
      </c>
      <c r="F903" s="253"/>
      <c r="G903" s="253">
        <v>449</v>
      </c>
      <c r="H903" s="253">
        <v>927</v>
      </c>
      <c r="I903" s="253">
        <v>1376</v>
      </c>
      <c r="J903" s="253"/>
      <c r="K903" s="253">
        <v>513</v>
      </c>
      <c r="L903" s="253">
        <v>982</v>
      </c>
      <c r="M903" s="253">
        <v>1495</v>
      </c>
      <c r="N903" s="253"/>
      <c r="O903" s="253">
        <v>577</v>
      </c>
      <c r="P903" s="253">
        <v>1034</v>
      </c>
      <c r="Q903" s="253">
        <v>1611</v>
      </c>
      <c r="R903" s="253"/>
      <c r="S903" s="253">
        <v>656</v>
      </c>
      <c r="T903" s="253">
        <v>1139</v>
      </c>
      <c r="U903" s="253">
        <v>1795</v>
      </c>
      <c r="V903" s="253"/>
      <c r="W903" s="253">
        <v>712</v>
      </c>
      <c r="X903" s="253">
        <v>1266</v>
      </c>
      <c r="Y903" s="253">
        <v>1978</v>
      </c>
      <c r="Z903" s="253"/>
      <c r="AA903" s="253">
        <v>781</v>
      </c>
      <c r="AB903" s="253">
        <v>1360</v>
      </c>
      <c r="AC903" s="253">
        <v>2141</v>
      </c>
    </row>
    <row r="904" spans="1:29" x14ac:dyDescent="0.25">
      <c r="A904" s="254" t="s">
        <v>3397</v>
      </c>
      <c r="B904" t="s">
        <v>5978</v>
      </c>
      <c r="C904" s="253">
        <v>22832</v>
      </c>
      <c r="D904" s="253">
        <v>23828</v>
      </c>
      <c r="E904" s="253">
        <v>46660</v>
      </c>
      <c r="F904" s="253"/>
      <c r="G904" s="253">
        <v>23131</v>
      </c>
      <c r="H904" s="253">
        <v>24194</v>
      </c>
      <c r="I904" s="253">
        <v>47325</v>
      </c>
      <c r="J904" s="253"/>
      <c r="K904" s="253">
        <v>23464</v>
      </c>
      <c r="L904" s="253">
        <v>24638</v>
      </c>
      <c r="M904" s="253">
        <v>48102</v>
      </c>
      <c r="N904" s="253"/>
      <c r="O904" s="253">
        <v>23795</v>
      </c>
      <c r="P904" s="253">
        <v>25102</v>
      </c>
      <c r="Q904" s="253">
        <v>48897</v>
      </c>
      <c r="R904" s="253"/>
      <c r="S904" s="253">
        <v>24072</v>
      </c>
      <c r="T904" s="253">
        <v>25506</v>
      </c>
      <c r="U904" s="253">
        <v>49578</v>
      </c>
      <c r="V904" s="253"/>
      <c r="W904" s="253">
        <v>24293</v>
      </c>
      <c r="X904" s="253">
        <v>25838</v>
      </c>
      <c r="Y904" s="253">
        <v>50131</v>
      </c>
      <c r="Z904" s="253"/>
      <c r="AA904" s="253">
        <v>24533</v>
      </c>
      <c r="AB904" s="253">
        <v>26176</v>
      </c>
      <c r="AC904" s="253">
        <v>50709</v>
      </c>
    </row>
    <row r="905" spans="1:29" x14ac:dyDescent="0.25">
      <c r="A905" s="254"/>
      <c r="C905" s="253"/>
      <c r="D905" s="253"/>
      <c r="E905" s="253"/>
      <c r="F905" s="253"/>
      <c r="G905" s="253"/>
      <c r="H905" s="253"/>
      <c r="I905" s="253"/>
      <c r="J905" s="253"/>
      <c r="K905" s="253"/>
      <c r="L905" s="253"/>
      <c r="M905" s="253"/>
      <c r="N905" s="253"/>
      <c r="O905" s="253"/>
      <c r="P905" s="253"/>
      <c r="Q905" s="253"/>
      <c r="R905" s="253"/>
      <c r="S905" s="253"/>
      <c r="T905" s="253"/>
      <c r="U905" s="253"/>
      <c r="V905" s="253"/>
      <c r="W905" s="253"/>
      <c r="X905" s="253"/>
      <c r="Y905" s="253"/>
      <c r="Z905" s="253"/>
      <c r="AA905" s="253"/>
      <c r="AB905" s="253"/>
      <c r="AC905" s="253"/>
    </row>
    <row r="906" spans="1:29" x14ac:dyDescent="0.25">
      <c r="A906" s="254" t="s">
        <v>3424</v>
      </c>
      <c r="B906" s="252" t="s">
        <v>5979</v>
      </c>
      <c r="C906" s="253">
        <v>4483</v>
      </c>
      <c r="D906" s="253">
        <v>4191</v>
      </c>
      <c r="E906" s="253">
        <v>8674</v>
      </c>
      <c r="F906" s="253"/>
      <c r="G906" s="253">
        <v>3949</v>
      </c>
      <c r="H906" s="253">
        <v>3781</v>
      </c>
      <c r="I906" s="253">
        <v>7730</v>
      </c>
      <c r="J906" s="253"/>
      <c r="K906" s="253">
        <v>4637</v>
      </c>
      <c r="L906" s="253">
        <v>4440</v>
      </c>
      <c r="M906" s="253">
        <v>9077</v>
      </c>
      <c r="N906" s="253"/>
      <c r="O906" s="253">
        <v>5058</v>
      </c>
      <c r="P906" s="253">
        <v>4842</v>
      </c>
      <c r="Q906" s="253">
        <v>9900</v>
      </c>
      <c r="R906" s="253"/>
      <c r="S906" s="253">
        <v>4881</v>
      </c>
      <c r="T906" s="253">
        <v>4673</v>
      </c>
      <c r="U906" s="253">
        <v>9554</v>
      </c>
      <c r="V906" s="253"/>
      <c r="W906" s="253">
        <v>4355</v>
      </c>
      <c r="X906" s="253">
        <v>4169</v>
      </c>
      <c r="Y906" s="253">
        <v>8524</v>
      </c>
      <c r="Z906" s="253"/>
      <c r="AA906" s="253">
        <v>3963</v>
      </c>
      <c r="AB906" s="253">
        <v>3793</v>
      </c>
      <c r="AC906" s="253">
        <v>7756</v>
      </c>
    </row>
    <row r="907" spans="1:29" x14ac:dyDescent="0.25">
      <c r="A907" s="254" t="s">
        <v>3424</v>
      </c>
      <c r="B907" s="252" t="s">
        <v>5980</v>
      </c>
      <c r="C907" s="253">
        <v>5381</v>
      </c>
      <c r="D907" s="253">
        <v>5169</v>
      </c>
      <c r="E907" s="253">
        <v>10550</v>
      </c>
      <c r="F907" s="253"/>
      <c r="G907" s="253">
        <v>4548</v>
      </c>
      <c r="H907" s="253">
        <v>4252</v>
      </c>
      <c r="I907" s="253">
        <v>8800</v>
      </c>
      <c r="J907" s="253"/>
      <c r="K907" s="253">
        <v>4014</v>
      </c>
      <c r="L907" s="253">
        <v>3839</v>
      </c>
      <c r="M907" s="253">
        <v>7853</v>
      </c>
      <c r="N907" s="253"/>
      <c r="O907" s="253">
        <v>4708</v>
      </c>
      <c r="P907" s="253">
        <v>4504</v>
      </c>
      <c r="Q907" s="253">
        <v>9212</v>
      </c>
      <c r="R907" s="253"/>
      <c r="S907" s="253">
        <v>5133</v>
      </c>
      <c r="T907" s="253">
        <v>4907</v>
      </c>
      <c r="U907" s="253">
        <v>10040</v>
      </c>
      <c r="V907" s="253"/>
      <c r="W907" s="253">
        <v>4952</v>
      </c>
      <c r="X907" s="253">
        <v>4731</v>
      </c>
      <c r="Y907" s="253">
        <v>9683</v>
      </c>
      <c r="Z907" s="253"/>
      <c r="AA907" s="253">
        <v>4418</v>
      </c>
      <c r="AB907" s="253">
        <v>4217</v>
      </c>
      <c r="AC907" s="253">
        <v>8635</v>
      </c>
    </row>
    <row r="908" spans="1:29" x14ac:dyDescent="0.25">
      <c r="A908" s="254" t="s">
        <v>3424</v>
      </c>
      <c r="B908" s="252" t="s">
        <v>5981</v>
      </c>
      <c r="C908" s="253">
        <v>6562</v>
      </c>
      <c r="D908" s="253">
        <v>6128</v>
      </c>
      <c r="E908" s="253">
        <v>12690</v>
      </c>
      <c r="F908" s="253"/>
      <c r="G908" s="253">
        <v>5429</v>
      </c>
      <c r="H908" s="253">
        <v>5236</v>
      </c>
      <c r="I908" s="253">
        <v>10665</v>
      </c>
      <c r="J908" s="253"/>
      <c r="K908" s="253">
        <v>4588</v>
      </c>
      <c r="L908" s="253">
        <v>4305</v>
      </c>
      <c r="M908" s="253">
        <v>8893</v>
      </c>
      <c r="N908" s="253"/>
      <c r="O908" s="253">
        <v>4059</v>
      </c>
      <c r="P908" s="253">
        <v>3893</v>
      </c>
      <c r="Q908" s="253">
        <v>7952</v>
      </c>
      <c r="R908" s="253"/>
      <c r="S908" s="253">
        <v>4755</v>
      </c>
      <c r="T908" s="253">
        <v>4562</v>
      </c>
      <c r="U908" s="253">
        <v>9317</v>
      </c>
      <c r="V908" s="253"/>
      <c r="W908" s="253">
        <v>5178</v>
      </c>
      <c r="X908" s="253">
        <v>4964</v>
      </c>
      <c r="Y908" s="253">
        <v>10142</v>
      </c>
      <c r="Z908" s="253"/>
      <c r="AA908" s="253">
        <v>4991</v>
      </c>
      <c r="AB908" s="253">
        <v>4780</v>
      </c>
      <c r="AC908" s="253">
        <v>9771</v>
      </c>
    </row>
    <row r="909" spans="1:29" x14ac:dyDescent="0.25">
      <c r="A909" s="254" t="s">
        <v>3424</v>
      </c>
      <c r="B909" s="252" t="s">
        <v>5982</v>
      </c>
      <c r="C909" s="253">
        <v>7535</v>
      </c>
      <c r="D909" s="253">
        <v>7120</v>
      </c>
      <c r="E909" s="253">
        <v>14655</v>
      </c>
      <c r="F909" s="253"/>
      <c r="G909" s="253">
        <v>7258</v>
      </c>
      <c r="H909" s="253">
        <v>7061</v>
      </c>
      <c r="I909" s="253">
        <v>14319</v>
      </c>
      <c r="J909" s="253"/>
      <c r="K909" s="253">
        <v>6110</v>
      </c>
      <c r="L909" s="253">
        <v>6147</v>
      </c>
      <c r="M909" s="253">
        <v>12257</v>
      </c>
      <c r="N909" s="253"/>
      <c r="O909" s="253">
        <v>5262</v>
      </c>
      <c r="P909" s="253">
        <v>5198</v>
      </c>
      <c r="Q909" s="253">
        <v>10460</v>
      </c>
      <c r="R909" s="253"/>
      <c r="S909" s="253">
        <v>4738</v>
      </c>
      <c r="T909" s="253">
        <v>4788</v>
      </c>
      <c r="U909" s="253">
        <v>9526</v>
      </c>
      <c r="V909" s="253"/>
      <c r="W909" s="253">
        <v>5444</v>
      </c>
      <c r="X909" s="253">
        <v>5469</v>
      </c>
      <c r="Y909" s="253">
        <v>10913</v>
      </c>
      <c r="Z909" s="253"/>
      <c r="AA909" s="253">
        <v>5869</v>
      </c>
      <c r="AB909" s="253">
        <v>5875</v>
      </c>
      <c r="AC909" s="253">
        <v>11744</v>
      </c>
    </row>
    <row r="910" spans="1:29" x14ac:dyDescent="0.25">
      <c r="A910" s="254" t="s">
        <v>3424</v>
      </c>
      <c r="B910" s="252" t="s">
        <v>5983</v>
      </c>
      <c r="C910" s="253">
        <v>6071</v>
      </c>
      <c r="D910" s="253">
        <v>5568</v>
      </c>
      <c r="E910" s="253">
        <v>11639</v>
      </c>
      <c r="F910" s="253"/>
      <c r="G910" s="253">
        <v>7347</v>
      </c>
      <c r="H910" s="253">
        <v>6923</v>
      </c>
      <c r="I910" s="253">
        <v>14270</v>
      </c>
      <c r="J910" s="253"/>
      <c r="K910" s="253">
        <v>7129</v>
      </c>
      <c r="L910" s="253">
        <v>6942</v>
      </c>
      <c r="M910" s="253">
        <v>14071</v>
      </c>
      <c r="N910" s="253"/>
      <c r="O910" s="253">
        <v>6005</v>
      </c>
      <c r="P910" s="253">
        <v>6045</v>
      </c>
      <c r="Q910" s="253">
        <v>12050</v>
      </c>
      <c r="R910" s="253"/>
      <c r="S910" s="253">
        <v>5173</v>
      </c>
      <c r="T910" s="253">
        <v>5117</v>
      </c>
      <c r="U910" s="253">
        <v>10290</v>
      </c>
      <c r="V910" s="253"/>
      <c r="W910" s="253">
        <v>4658</v>
      </c>
      <c r="X910" s="253">
        <v>4712</v>
      </c>
      <c r="Y910" s="253">
        <v>9370</v>
      </c>
      <c r="Z910" s="253"/>
      <c r="AA910" s="253">
        <v>5325</v>
      </c>
      <c r="AB910" s="253">
        <v>5360</v>
      </c>
      <c r="AC910" s="253">
        <v>10685</v>
      </c>
    </row>
    <row r="911" spans="1:29" x14ac:dyDescent="0.25">
      <c r="A911" s="254" t="s">
        <v>3424</v>
      </c>
      <c r="B911" s="252" t="s">
        <v>5984</v>
      </c>
      <c r="C911" s="253">
        <v>3973</v>
      </c>
      <c r="D911" s="253">
        <v>3744</v>
      </c>
      <c r="E911" s="253">
        <v>7717</v>
      </c>
      <c r="F911" s="253"/>
      <c r="G911" s="253">
        <v>5626</v>
      </c>
      <c r="H911" s="253">
        <v>4961</v>
      </c>
      <c r="I911" s="253">
        <v>10587</v>
      </c>
      <c r="J911" s="253"/>
      <c r="K911" s="253">
        <v>6951</v>
      </c>
      <c r="L911" s="253">
        <v>6395</v>
      </c>
      <c r="M911" s="253">
        <v>13346</v>
      </c>
      <c r="N911" s="253"/>
      <c r="O911" s="253">
        <v>6750</v>
      </c>
      <c r="P911" s="253">
        <v>6430</v>
      </c>
      <c r="Q911" s="253">
        <v>13180</v>
      </c>
      <c r="R911" s="253"/>
      <c r="S911" s="253">
        <v>5649</v>
      </c>
      <c r="T911" s="253">
        <v>5553</v>
      </c>
      <c r="U911" s="253">
        <v>11202</v>
      </c>
      <c r="V911" s="253"/>
      <c r="W911" s="253">
        <v>4832</v>
      </c>
      <c r="X911" s="253">
        <v>4638</v>
      </c>
      <c r="Y911" s="253">
        <v>9470</v>
      </c>
      <c r="Z911" s="253"/>
      <c r="AA911" s="253">
        <v>4322</v>
      </c>
      <c r="AB911" s="253">
        <v>4237</v>
      </c>
      <c r="AC911" s="253">
        <v>8559</v>
      </c>
    </row>
    <row r="912" spans="1:29" x14ac:dyDescent="0.25">
      <c r="A912" s="254" t="s">
        <v>3424</v>
      </c>
      <c r="B912" s="252" t="s">
        <v>5985</v>
      </c>
      <c r="C912" s="253">
        <v>3890</v>
      </c>
      <c r="D912" s="253">
        <v>4327</v>
      </c>
      <c r="E912" s="253">
        <v>8217</v>
      </c>
      <c r="F912" s="253"/>
      <c r="G912" s="253">
        <v>3975</v>
      </c>
      <c r="H912" s="253">
        <v>3770</v>
      </c>
      <c r="I912" s="253">
        <v>7745</v>
      </c>
      <c r="J912" s="253"/>
      <c r="K912" s="253">
        <v>5613</v>
      </c>
      <c r="L912" s="253">
        <v>4983</v>
      </c>
      <c r="M912" s="253">
        <v>10596</v>
      </c>
      <c r="N912" s="253"/>
      <c r="O912" s="253">
        <v>6919</v>
      </c>
      <c r="P912" s="253">
        <v>6404</v>
      </c>
      <c r="Q912" s="253">
        <v>13323</v>
      </c>
      <c r="R912" s="253"/>
      <c r="S912" s="253">
        <v>6728</v>
      </c>
      <c r="T912" s="253">
        <v>6446</v>
      </c>
      <c r="U912" s="253">
        <v>13174</v>
      </c>
      <c r="V912" s="253"/>
      <c r="W912" s="253">
        <v>5648</v>
      </c>
      <c r="X912" s="253">
        <v>5585</v>
      </c>
      <c r="Y912" s="253">
        <v>11233</v>
      </c>
      <c r="Z912" s="253"/>
      <c r="AA912" s="253">
        <v>4847</v>
      </c>
      <c r="AB912" s="253">
        <v>4686</v>
      </c>
      <c r="AC912" s="253">
        <v>9533</v>
      </c>
    </row>
    <row r="913" spans="1:29" x14ac:dyDescent="0.25">
      <c r="A913" s="254" t="s">
        <v>3424</v>
      </c>
      <c r="B913" s="252" t="s">
        <v>5986</v>
      </c>
      <c r="C913" s="253">
        <v>4577</v>
      </c>
      <c r="D913" s="253">
        <v>5370</v>
      </c>
      <c r="E913" s="253">
        <v>9947</v>
      </c>
      <c r="F913" s="253"/>
      <c r="G913" s="253">
        <v>3974</v>
      </c>
      <c r="H913" s="253">
        <v>4430</v>
      </c>
      <c r="I913" s="253">
        <v>8404</v>
      </c>
      <c r="J913" s="253"/>
      <c r="K913" s="253">
        <v>4059</v>
      </c>
      <c r="L913" s="253">
        <v>3860</v>
      </c>
      <c r="M913" s="253">
        <v>7919</v>
      </c>
      <c r="N913" s="253"/>
      <c r="O913" s="253">
        <v>5718</v>
      </c>
      <c r="P913" s="253">
        <v>5088</v>
      </c>
      <c r="Q913" s="253">
        <v>10806</v>
      </c>
      <c r="R913" s="253"/>
      <c r="S913" s="253">
        <v>7025</v>
      </c>
      <c r="T913" s="253">
        <v>6514</v>
      </c>
      <c r="U913" s="253">
        <v>13539</v>
      </c>
      <c r="V913" s="253"/>
      <c r="W913" s="253">
        <v>6820</v>
      </c>
      <c r="X913" s="253">
        <v>6542</v>
      </c>
      <c r="Y913" s="253">
        <v>13362</v>
      </c>
      <c r="Z913" s="253"/>
      <c r="AA913" s="253">
        <v>5719</v>
      </c>
      <c r="AB913" s="253">
        <v>5659</v>
      </c>
      <c r="AC913" s="253">
        <v>11378</v>
      </c>
    </row>
    <row r="914" spans="1:29" x14ac:dyDescent="0.25">
      <c r="A914" s="254" t="s">
        <v>3424</v>
      </c>
      <c r="B914" s="252" t="s">
        <v>5987</v>
      </c>
      <c r="C914" s="253">
        <v>6134</v>
      </c>
      <c r="D914" s="253">
        <v>6603</v>
      </c>
      <c r="E914" s="253">
        <v>12737</v>
      </c>
      <c r="F914" s="253"/>
      <c r="G914" s="253">
        <v>4631</v>
      </c>
      <c r="H914" s="253">
        <v>5436</v>
      </c>
      <c r="I914" s="253">
        <v>10067</v>
      </c>
      <c r="J914" s="253"/>
      <c r="K914" s="253">
        <v>4025</v>
      </c>
      <c r="L914" s="253">
        <v>4488</v>
      </c>
      <c r="M914" s="253">
        <v>8513</v>
      </c>
      <c r="N914" s="253"/>
      <c r="O914" s="253">
        <v>4111</v>
      </c>
      <c r="P914" s="253">
        <v>3911</v>
      </c>
      <c r="Q914" s="253">
        <v>8022</v>
      </c>
      <c r="R914" s="253"/>
      <c r="S914" s="253">
        <v>5776</v>
      </c>
      <c r="T914" s="253">
        <v>5142</v>
      </c>
      <c r="U914" s="253">
        <v>10918</v>
      </c>
      <c r="V914" s="253"/>
      <c r="W914" s="253">
        <v>7078</v>
      </c>
      <c r="X914" s="253">
        <v>6561</v>
      </c>
      <c r="Y914" s="253">
        <v>13639</v>
      </c>
      <c r="Z914" s="253"/>
      <c r="AA914" s="253">
        <v>6862</v>
      </c>
      <c r="AB914" s="253">
        <v>6575</v>
      </c>
      <c r="AC914" s="253">
        <v>13437</v>
      </c>
    </row>
    <row r="915" spans="1:29" x14ac:dyDescent="0.25">
      <c r="A915" s="254" t="s">
        <v>3424</v>
      </c>
      <c r="B915" s="252" t="s">
        <v>5988</v>
      </c>
      <c r="C915" s="253">
        <v>7319</v>
      </c>
      <c r="D915" s="253">
        <v>7549</v>
      </c>
      <c r="E915" s="253">
        <v>14868</v>
      </c>
      <c r="F915" s="253"/>
      <c r="G915" s="253">
        <v>6039</v>
      </c>
      <c r="H915" s="253">
        <v>6546</v>
      </c>
      <c r="I915" s="253">
        <v>12585</v>
      </c>
      <c r="J915" s="253"/>
      <c r="K915" s="253">
        <v>4567</v>
      </c>
      <c r="L915" s="253">
        <v>5397</v>
      </c>
      <c r="M915" s="253">
        <v>9964</v>
      </c>
      <c r="N915" s="253"/>
      <c r="O915" s="253">
        <v>3978</v>
      </c>
      <c r="P915" s="253">
        <v>4463</v>
      </c>
      <c r="Q915" s="253">
        <v>8441</v>
      </c>
      <c r="R915" s="253"/>
      <c r="S915" s="253">
        <v>4067</v>
      </c>
      <c r="T915" s="253">
        <v>3897</v>
      </c>
      <c r="U915" s="253">
        <v>7964</v>
      </c>
      <c r="V915" s="253"/>
      <c r="W915" s="253">
        <v>5714</v>
      </c>
      <c r="X915" s="253">
        <v>5122</v>
      </c>
      <c r="Y915" s="253">
        <v>10836</v>
      </c>
      <c r="Z915" s="253"/>
      <c r="AA915" s="253">
        <v>6996</v>
      </c>
      <c r="AB915" s="253">
        <v>6528</v>
      </c>
      <c r="AC915" s="253">
        <v>13524</v>
      </c>
    </row>
    <row r="916" spans="1:29" x14ac:dyDescent="0.25">
      <c r="A916" s="254" t="s">
        <v>3424</v>
      </c>
      <c r="B916" s="252" t="s">
        <v>5989</v>
      </c>
      <c r="C916" s="253">
        <v>7111</v>
      </c>
      <c r="D916" s="253">
        <v>7406</v>
      </c>
      <c r="E916" s="253">
        <v>14517</v>
      </c>
      <c r="F916" s="253"/>
      <c r="G916" s="253">
        <v>7143</v>
      </c>
      <c r="H916" s="253">
        <v>7448</v>
      </c>
      <c r="I916" s="253">
        <v>14591</v>
      </c>
      <c r="J916" s="253"/>
      <c r="K916" s="253">
        <v>5905</v>
      </c>
      <c r="L916" s="253">
        <v>6467</v>
      </c>
      <c r="M916" s="253">
        <v>12372</v>
      </c>
      <c r="N916" s="253"/>
      <c r="O916" s="253">
        <v>4475</v>
      </c>
      <c r="P916" s="253">
        <v>5339</v>
      </c>
      <c r="Q916" s="253">
        <v>9814</v>
      </c>
      <c r="R916" s="253"/>
      <c r="S916" s="253">
        <v>3903</v>
      </c>
      <c r="T916" s="253">
        <v>4421</v>
      </c>
      <c r="U916" s="253">
        <v>8324</v>
      </c>
      <c r="V916" s="253"/>
      <c r="W916" s="253">
        <v>3994</v>
      </c>
      <c r="X916" s="253">
        <v>3864</v>
      </c>
      <c r="Y916" s="253">
        <v>7858</v>
      </c>
      <c r="Z916" s="253"/>
      <c r="AA916" s="253">
        <v>5614</v>
      </c>
      <c r="AB916" s="253">
        <v>5077</v>
      </c>
      <c r="AC916" s="253">
        <v>10691</v>
      </c>
    </row>
    <row r="917" spans="1:29" x14ac:dyDescent="0.25">
      <c r="A917" s="254" t="s">
        <v>3424</v>
      </c>
      <c r="B917" s="252" t="s">
        <v>5990</v>
      </c>
      <c r="C917" s="253">
        <v>6050</v>
      </c>
      <c r="D917" s="253">
        <v>5990</v>
      </c>
      <c r="E917" s="253">
        <v>12040</v>
      </c>
      <c r="F917" s="253"/>
      <c r="G917" s="253">
        <v>6910</v>
      </c>
      <c r="H917" s="253">
        <v>7302</v>
      </c>
      <c r="I917" s="253">
        <v>14212</v>
      </c>
      <c r="J917" s="253"/>
      <c r="K917" s="253">
        <v>6959</v>
      </c>
      <c r="L917" s="253">
        <v>7354</v>
      </c>
      <c r="M917" s="253">
        <v>14313</v>
      </c>
      <c r="N917" s="253"/>
      <c r="O917" s="253">
        <v>5766</v>
      </c>
      <c r="P917" s="253">
        <v>6395</v>
      </c>
      <c r="Q917" s="253">
        <v>12161</v>
      </c>
      <c r="R917" s="253"/>
      <c r="S917" s="253">
        <v>4378</v>
      </c>
      <c r="T917" s="253">
        <v>5288</v>
      </c>
      <c r="U917" s="253">
        <v>9666</v>
      </c>
      <c r="V917" s="253"/>
      <c r="W917" s="253">
        <v>3826</v>
      </c>
      <c r="X917" s="253">
        <v>4386</v>
      </c>
      <c r="Y917" s="253">
        <v>8212</v>
      </c>
      <c r="Z917" s="253"/>
      <c r="AA917" s="253">
        <v>3919</v>
      </c>
      <c r="AB917" s="253">
        <v>3836</v>
      </c>
      <c r="AC917" s="253">
        <v>7755</v>
      </c>
    </row>
    <row r="918" spans="1:29" x14ac:dyDescent="0.25">
      <c r="A918" s="254" t="s">
        <v>3424</v>
      </c>
      <c r="B918" s="252" t="s">
        <v>5991</v>
      </c>
      <c r="C918" s="253">
        <v>4963</v>
      </c>
      <c r="D918" s="253">
        <v>4956</v>
      </c>
      <c r="E918" s="253">
        <v>9919</v>
      </c>
      <c r="F918" s="253"/>
      <c r="G918" s="253">
        <v>5710</v>
      </c>
      <c r="H918" s="253">
        <v>5784</v>
      </c>
      <c r="I918" s="253">
        <v>11494</v>
      </c>
      <c r="J918" s="253"/>
      <c r="K918" s="253">
        <v>6540</v>
      </c>
      <c r="L918" s="253">
        <v>7060</v>
      </c>
      <c r="M918" s="253">
        <v>13600</v>
      </c>
      <c r="N918" s="253"/>
      <c r="O918" s="253">
        <v>6601</v>
      </c>
      <c r="P918" s="253">
        <v>7120</v>
      </c>
      <c r="Q918" s="253">
        <v>13721</v>
      </c>
      <c r="R918" s="253"/>
      <c r="S918" s="253">
        <v>5479</v>
      </c>
      <c r="T918" s="253">
        <v>6198</v>
      </c>
      <c r="U918" s="253">
        <v>11677</v>
      </c>
      <c r="V918" s="253"/>
      <c r="W918" s="253">
        <v>4165</v>
      </c>
      <c r="X918" s="253">
        <v>5130</v>
      </c>
      <c r="Y918" s="253">
        <v>9295</v>
      </c>
      <c r="Z918" s="253"/>
      <c r="AA918" s="253">
        <v>3644</v>
      </c>
      <c r="AB918" s="253">
        <v>4257</v>
      </c>
      <c r="AC918" s="253">
        <v>7901</v>
      </c>
    </row>
    <row r="919" spans="1:29" x14ac:dyDescent="0.25">
      <c r="A919" s="254" t="s">
        <v>3424</v>
      </c>
      <c r="B919" s="252" t="s">
        <v>5992</v>
      </c>
      <c r="C919" s="253">
        <v>3562</v>
      </c>
      <c r="D919" s="253">
        <v>3792</v>
      </c>
      <c r="E919" s="253">
        <v>7354</v>
      </c>
      <c r="F919" s="253"/>
      <c r="G919" s="253">
        <v>4594</v>
      </c>
      <c r="H919" s="253">
        <v>4713</v>
      </c>
      <c r="I919" s="253">
        <v>9307</v>
      </c>
      <c r="J919" s="253"/>
      <c r="K919" s="253">
        <v>5310</v>
      </c>
      <c r="L919" s="253">
        <v>5517</v>
      </c>
      <c r="M919" s="253">
        <v>10827</v>
      </c>
      <c r="N919" s="253"/>
      <c r="O919" s="253">
        <v>6104</v>
      </c>
      <c r="P919" s="253">
        <v>6752</v>
      </c>
      <c r="Q919" s="253">
        <v>12856</v>
      </c>
      <c r="R919" s="253"/>
      <c r="S919" s="253">
        <v>6181</v>
      </c>
      <c r="T919" s="253">
        <v>6827</v>
      </c>
      <c r="U919" s="253">
        <v>13008</v>
      </c>
      <c r="V919" s="253"/>
      <c r="W919" s="253">
        <v>5146</v>
      </c>
      <c r="X919" s="253">
        <v>5955</v>
      </c>
      <c r="Y919" s="253">
        <v>11101</v>
      </c>
      <c r="Z919" s="253"/>
      <c r="AA919" s="253">
        <v>3921</v>
      </c>
      <c r="AB919" s="253">
        <v>4938</v>
      </c>
      <c r="AC919" s="253">
        <v>8859</v>
      </c>
    </row>
    <row r="920" spans="1:29" x14ac:dyDescent="0.25">
      <c r="A920" s="254" t="s">
        <v>3424</v>
      </c>
      <c r="B920" s="252" t="s">
        <v>5993</v>
      </c>
      <c r="C920" s="253">
        <v>2523</v>
      </c>
      <c r="D920" s="253">
        <v>2831</v>
      </c>
      <c r="E920" s="253">
        <v>5354</v>
      </c>
      <c r="F920" s="253"/>
      <c r="G920" s="253">
        <v>3167</v>
      </c>
      <c r="H920" s="253">
        <v>3514</v>
      </c>
      <c r="I920" s="253">
        <v>6681</v>
      </c>
      <c r="J920" s="253"/>
      <c r="K920" s="253">
        <v>4108</v>
      </c>
      <c r="L920" s="253">
        <v>4388</v>
      </c>
      <c r="M920" s="253">
        <v>8496</v>
      </c>
      <c r="N920" s="253"/>
      <c r="O920" s="253">
        <v>4773</v>
      </c>
      <c r="P920" s="253">
        <v>5156</v>
      </c>
      <c r="Q920" s="253">
        <v>9929</v>
      </c>
      <c r="R920" s="253"/>
      <c r="S920" s="253">
        <v>5514</v>
      </c>
      <c r="T920" s="253">
        <v>6335</v>
      </c>
      <c r="U920" s="253">
        <v>11849</v>
      </c>
      <c r="V920" s="253"/>
      <c r="W920" s="253">
        <v>5607</v>
      </c>
      <c r="X920" s="253">
        <v>6425</v>
      </c>
      <c r="Y920" s="253">
        <v>12032</v>
      </c>
      <c r="Z920" s="253"/>
      <c r="AA920" s="253">
        <v>4686</v>
      </c>
      <c r="AB920" s="253">
        <v>5621</v>
      </c>
      <c r="AC920" s="253">
        <v>10307</v>
      </c>
    </row>
    <row r="921" spans="1:29" x14ac:dyDescent="0.25">
      <c r="A921" s="254" t="s">
        <v>3424</v>
      </c>
      <c r="B921" s="252" t="s">
        <v>5994</v>
      </c>
      <c r="C921" s="253">
        <v>1763</v>
      </c>
      <c r="D921" s="253">
        <v>2108</v>
      </c>
      <c r="E921" s="253">
        <v>3871</v>
      </c>
      <c r="F921" s="253"/>
      <c r="G921" s="253">
        <v>2079</v>
      </c>
      <c r="H921" s="253">
        <v>2495</v>
      </c>
      <c r="I921" s="253">
        <v>4574</v>
      </c>
      <c r="J921" s="253"/>
      <c r="K921" s="253">
        <v>2628</v>
      </c>
      <c r="L921" s="253">
        <v>3113</v>
      </c>
      <c r="M921" s="253">
        <v>5741</v>
      </c>
      <c r="N921" s="253"/>
      <c r="O921" s="253">
        <v>3428</v>
      </c>
      <c r="P921" s="253">
        <v>3906</v>
      </c>
      <c r="Q921" s="253">
        <v>7334</v>
      </c>
      <c r="R921" s="253"/>
      <c r="S921" s="253">
        <v>4007</v>
      </c>
      <c r="T921" s="253">
        <v>4610</v>
      </c>
      <c r="U921" s="253">
        <v>8617</v>
      </c>
      <c r="V921" s="253"/>
      <c r="W921" s="253">
        <v>4651</v>
      </c>
      <c r="X921" s="253">
        <v>5685</v>
      </c>
      <c r="Y921" s="253">
        <v>10336</v>
      </c>
      <c r="Z921" s="253"/>
      <c r="AA921" s="253">
        <v>4751</v>
      </c>
      <c r="AB921" s="253">
        <v>5787</v>
      </c>
      <c r="AC921" s="253">
        <v>10538</v>
      </c>
    </row>
    <row r="922" spans="1:29" x14ac:dyDescent="0.25">
      <c r="A922" s="254" t="s">
        <v>3424</v>
      </c>
      <c r="B922" s="252" t="s">
        <v>5995</v>
      </c>
      <c r="C922" s="253">
        <v>1233</v>
      </c>
      <c r="D922" s="253">
        <v>1630</v>
      </c>
      <c r="E922" s="253">
        <v>2863</v>
      </c>
      <c r="F922" s="253"/>
      <c r="G922" s="253">
        <v>1306</v>
      </c>
      <c r="H922" s="253">
        <v>1719</v>
      </c>
      <c r="I922" s="253">
        <v>3025</v>
      </c>
      <c r="J922" s="253"/>
      <c r="K922" s="253">
        <v>1556</v>
      </c>
      <c r="L922" s="253">
        <v>2050</v>
      </c>
      <c r="M922" s="253">
        <v>3606</v>
      </c>
      <c r="N922" s="253"/>
      <c r="O922" s="253">
        <v>1983</v>
      </c>
      <c r="P922" s="253">
        <v>2575</v>
      </c>
      <c r="Q922" s="253">
        <v>4558</v>
      </c>
      <c r="R922" s="253"/>
      <c r="S922" s="253">
        <v>2610</v>
      </c>
      <c r="T922" s="253">
        <v>3251</v>
      </c>
      <c r="U922" s="253">
        <v>5861</v>
      </c>
      <c r="V922" s="253"/>
      <c r="W922" s="253">
        <v>3072</v>
      </c>
      <c r="X922" s="253">
        <v>3858</v>
      </c>
      <c r="Y922" s="253">
        <v>6930</v>
      </c>
      <c r="Z922" s="253"/>
      <c r="AA922" s="253">
        <v>3592</v>
      </c>
      <c r="AB922" s="253">
        <v>4785</v>
      </c>
      <c r="AC922" s="253">
        <v>8377</v>
      </c>
    </row>
    <row r="923" spans="1:29" x14ac:dyDescent="0.25">
      <c r="A923" s="254" t="s">
        <v>3424</v>
      </c>
      <c r="B923" s="252" t="s">
        <v>5996</v>
      </c>
      <c r="C923" s="253">
        <v>801</v>
      </c>
      <c r="D923" s="253">
        <v>1568</v>
      </c>
      <c r="E923" s="253">
        <v>2369</v>
      </c>
      <c r="F923" s="253"/>
      <c r="G923" s="253">
        <v>1043</v>
      </c>
      <c r="H923" s="253">
        <v>1830</v>
      </c>
      <c r="I923" s="253">
        <v>2873</v>
      </c>
      <c r="J923" s="253"/>
      <c r="K923" s="253">
        <v>1222</v>
      </c>
      <c r="L923" s="253">
        <v>2055</v>
      </c>
      <c r="M923" s="253">
        <v>3277</v>
      </c>
      <c r="N923" s="253"/>
      <c r="O923" s="253">
        <v>1462</v>
      </c>
      <c r="P923" s="253">
        <v>2404</v>
      </c>
      <c r="Q923" s="253">
        <v>3866</v>
      </c>
      <c r="R923" s="253"/>
      <c r="S923" s="253">
        <v>1836</v>
      </c>
      <c r="T923" s="253">
        <v>2950</v>
      </c>
      <c r="U923" s="253">
        <v>4786</v>
      </c>
      <c r="V923" s="253"/>
      <c r="W923" s="253">
        <v>2394</v>
      </c>
      <c r="X923" s="253">
        <v>3711</v>
      </c>
      <c r="Y923" s="253">
        <v>6105</v>
      </c>
      <c r="Z923" s="253"/>
      <c r="AA923" s="253">
        <v>2975</v>
      </c>
      <c r="AB923" s="253">
        <v>4575</v>
      </c>
      <c r="AC923" s="253">
        <v>7550</v>
      </c>
    </row>
    <row r="924" spans="1:29" x14ac:dyDescent="0.25">
      <c r="A924" s="254" t="s">
        <v>3424</v>
      </c>
      <c r="B924" t="s">
        <v>5978</v>
      </c>
      <c r="C924" s="253">
        <v>83931</v>
      </c>
      <c r="D924" s="253">
        <v>86050</v>
      </c>
      <c r="E924" s="253">
        <v>169981</v>
      </c>
      <c r="F924" s="253"/>
      <c r="G924" s="253">
        <v>84728</v>
      </c>
      <c r="H924" s="253">
        <v>87201</v>
      </c>
      <c r="I924" s="253">
        <v>171929</v>
      </c>
      <c r="J924" s="253"/>
      <c r="K924" s="253">
        <v>85921</v>
      </c>
      <c r="L924" s="253">
        <v>88800</v>
      </c>
      <c r="M924" s="253">
        <v>174721</v>
      </c>
      <c r="N924" s="253"/>
      <c r="O924" s="253">
        <v>87160</v>
      </c>
      <c r="P924" s="253">
        <v>90425</v>
      </c>
      <c r="Q924" s="253">
        <v>177585</v>
      </c>
      <c r="R924" s="253"/>
      <c r="S924" s="253">
        <v>87833</v>
      </c>
      <c r="T924" s="253">
        <v>91479</v>
      </c>
      <c r="U924" s="253">
        <v>179312</v>
      </c>
      <c r="V924" s="253"/>
      <c r="W924" s="253">
        <v>87534</v>
      </c>
      <c r="X924" s="253">
        <v>91507</v>
      </c>
      <c r="Y924" s="253">
        <v>179041</v>
      </c>
      <c r="Z924" s="253"/>
      <c r="AA924" s="253">
        <v>86414</v>
      </c>
      <c r="AB924" s="253">
        <v>90586</v>
      </c>
      <c r="AC924" s="253">
        <v>177000</v>
      </c>
    </row>
    <row r="925" spans="1:29" x14ac:dyDescent="0.25">
      <c r="A925" s="254"/>
      <c r="C925" s="253"/>
      <c r="D925" s="253"/>
      <c r="E925" s="253"/>
      <c r="F925" s="253"/>
      <c r="G925" s="253"/>
      <c r="H925" s="253"/>
      <c r="I925" s="253"/>
      <c r="J925" s="253"/>
      <c r="K925" s="253"/>
      <c r="L925" s="253"/>
      <c r="M925" s="253"/>
      <c r="N925" s="253"/>
      <c r="O925" s="253"/>
      <c r="P925" s="253"/>
      <c r="Q925" s="253"/>
      <c r="R925" s="253"/>
      <c r="S925" s="253"/>
      <c r="T925" s="253"/>
      <c r="U925" s="253"/>
      <c r="V925" s="253"/>
      <c r="W925" s="253"/>
      <c r="X925" s="253"/>
      <c r="Y925" s="253"/>
      <c r="Z925" s="253"/>
      <c r="AA925" s="253"/>
      <c r="AB925" s="253"/>
      <c r="AC925" s="253"/>
    </row>
    <row r="926" spans="1:29" x14ac:dyDescent="0.25">
      <c r="A926" s="254" t="s">
        <v>11</v>
      </c>
      <c r="B926" s="252" t="s">
        <v>5979</v>
      </c>
      <c r="C926" s="253">
        <v>24290</v>
      </c>
      <c r="D926" s="253">
        <v>22990</v>
      </c>
      <c r="E926" s="253">
        <v>47280</v>
      </c>
      <c r="F926" s="253"/>
      <c r="G926" s="253">
        <v>23729</v>
      </c>
      <c r="H926" s="253">
        <v>22675</v>
      </c>
      <c r="I926" s="253">
        <v>46404</v>
      </c>
      <c r="J926" s="253"/>
      <c r="K926" s="253">
        <v>25097</v>
      </c>
      <c r="L926" s="253">
        <v>23985</v>
      </c>
      <c r="M926" s="253">
        <v>49082</v>
      </c>
      <c r="N926" s="253"/>
      <c r="O926" s="253">
        <v>27009</v>
      </c>
      <c r="P926" s="253">
        <v>25814</v>
      </c>
      <c r="Q926" s="253">
        <v>52823</v>
      </c>
      <c r="R926" s="253"/>
      <c r="S926" s="253">
        <v>28312</v>
      </c>
      <c r="T926" s="253">
        <v>27061</v>
      </c>
      <c r="U926" s="253">
        <v>55373</v>
      </c>
      <c r="V926" s="253"/>
      <c r="W926" s="253">
        <v>28247</v>
      </c>
      <c r="X926" s="253">
        <v>26998</v>
      </c>
      <c r="Y926" s="253">
        <v>55245</v>
      </c>
      <c r="Z926" s="253"/>
      <c r="AA926" s="253">
        <v>27970</v>
      </c>
      <c r="AB926" s="253">
        <v>26727</v>
      </c>
      <c r="AC926" s="253">
        <v>54697</v>
      </c>
    </row>
    <row r="927" spans="1:29" x14ac:dyDescent="0.25">
      <c r="A927" s="254" t="s">
        <v>11</v>
      </c>
      <c r="B927" s="252" t="s">
        <v>5980</v>
      </c>
      <c r="C927" s="253">
        <v>25493</v>
      </c>
      <c r="D927" s="253">
        <v>24756</v>
      </c>
      <c r="E927" s="253">
        <v>50249</v>
      </c>
      <c r="F927" s="253"/>
      <c r="G927" s="253">
        <v>23918</v>
      </c>
      <c r="H927" s="253">
        <v>22547</v>
      </c>
      <c r="I927" s="253">
        <v>46465</v>
      </c>
      <c r="J927" s="253"/>
      <c r="K927" s="253">
        <v>23505</v>
      </c>
      <c r="L927" s="253">
        <v>22346</v>
      </c>
      <c r="M927" s="253">
        <v>45851</v>
      </c>
      <c r="N927" s="253"/>
      <c r="O927" s="253">
        <v>24961</v>
      </c>
      <c r="P927" s="253">
        <v>23720</v>
      </c>
      <c r="Q927" s="253">
        <v>48681</v>
      </c>
      <c r="R927" s="253"/>
      <c r="S927" s="253">
        <v>26979</v>
      </c>
      <c r="T927" s="253">
        <v>25631</v>
      </c>
      <c r="U927" s="253">
        <v>52610</v>
      </c>
      <c r="V927" s="253"/>
      <c r="W927" s="253">
        <v>28381</v>
      </c>
      <c r="X927" s="253">
        <v>26962</v>
      </c>
      <c r="Y927" s="253">
        <v>55343</v>
      </c>
      <c r="Z927" s="253"/>
      <c r="AA927" s="253">
        <v>28437</v>
      </c>
      <c r="AB927" s="253">
        <v>27001</v>
      </c>
      <c r="AC927" s="253">
        <v>55438</v>
      </c>
    </row>
    <row r="928" spans="1:29" x14ac:dyDescent="0.25">
      <c r="A928" s="254" t="s">
        <v>11</v>
      </c>
      <c r="B928" s="252" t="s">
        <v>5981</v>
      </c>
      <c r="C928" s="253">
        <v>26859</v>
      </c>
      <c r="D928" s="253">
        <v>25715</v>
      </c>
      <c r="E928" s="253">
        <v>52574</v>
      </c>
      <c r="F928" s="253"/>
      <c r="G928" s="253">
        <v>24941</v>
      </c>
      <c r="H928" s="253">
        <v>24261</v>
      </c>
      <c r="I928" s="253">
        <v>49202</v>
      </c>
      <c r="J928" s="253"/>
      <c r="K928" s="253">
        <v>23499</v>
      </c>
      <c r="L928" s="253">
        <v>22184</v>
      </c>
      <c r="M928" s="253">
        <v>45683</v>
      </c>
      <c r="N928" s="253"/>
      <c r="O928" s="253">
        <v>23233</v>
      </c>
      <c r="P928" s="253">
        <v>22110</v>
      </c>
      <c r="Q928" s="253">
        <v>45343</v>
      </c>
      <c r="R928" s="253"/>
      <c r="S928" s="253">
        <v>24786</v>
      </c>
      <c r="T928" s="253">
        <v>23573</v>
      </c>
      <c r="U928" s="253">
        <v>48359</v>
      </c>
      <c r="V928" s="253"/>
      <c r="W928" s="253">
        <v>26882</v>
      </c>
      <c r="X928" s="253">
        <v>25562</v>
      </c>
      <c r="Y928" s="253">
        <v>52444</v>
      </c>
      <c r="Z928" s="253"/>
      <c r="AA928" s="253">
        <v>28376</v>
      </c>
      <c r="AB928" s="253">
        <v>26980</v>
      </c>
      <c r="AC928" s="253">
        <v>55356</v>
      </c>
    </row>
    <row r="929" spans="1:29" x14ac:dyDescent="0.25">
      <c r="A929" s="254" t="s">
        <v>11</v>
      </c>
      <c r="B929" s="252" t="s">
        <v>5982</v>
      </c>
      <c r="C929" s="253">
        <v>26334</v>
      </c>
      <c r="D929" s="253">
        <v>25105</v>
      </c>
      <c r="E929" s="253">
        <v>51439</v>
      </c>
      <c r="F929" s="253"/>
      <c r="G929" s="253">
        <v>28150</v>
      </c>
      <c r="H929" s="253">
        <v>27939</v>
      </c>
      <c r="I929" s="253">
        <v>56089</v>
      </c>
      <c r="J929" s="253"/>
      <c r="K929" s="253">
        <v>26419</v>
      </c>
      <c r="L929" s="253">
        <v>26631</v>
      </c>
      <c r="M929" s="253">
        <v>53050</v>
      </c>
      <c r="N929" s="253"/>
      <c r="O929" s="253">
        <v>25161</v>
      </c>
      <c r="P929" s="253">
        <v>24720</v>
      </c>
      <c r="Q929" s="253">
        <v>49881</v>
      </c>
      <c r="R929" s="253"/>
      <c r="S929" s="253">
        <v>25112</v>
      </c>
      <c r="T929" s="253">
        <v>24839</v>
      </c>
      <c r="U929" s="253">
        <v>49951</v>
      </c>
      <c r="V929" s="253"/>
      <c r="W929" s="253">
        <v>26789</v>
      </c>
      <c r="X929" s="253">
        <v>26427</v>
      </c>
      <c r="Y929" s="253">
        <v>53216</v>
      </c>
      <c r="Z929" s="253"/>
      <c r="AA929" s="253">
        <v>28993</v>
      </c>
      <c r="AB929" s="253">
        <v>28527</v>
      </c>
      <c r="AC929" s="253">
        <v>57520</v>
      </c>
    </row>
    <row r="930" spans="1:29" x14ac:dyDescent="0.25">
      <c r="A930" s="254" t="s">
        <v>11</v>
      </c>
      <c r="B930" s="252" t="s">
        <v>5983</v>
      </c>
      <c r="C930" s="253">
        <v>21883</v>
      </c>
      <c r="D930" s="253">
        <v>21921</v>
      </c>
      <c r="E930" s="253">
        <v>43804</v>
      </c>
      <c r="F930" s="253"/>
      <c r="G930" s="253">
        <v>27570</v>
      </c>
      <c r="H930" s="253">
        <v>26276</v>
      </c>
      <c r="I930" s="253">
        <v>53846</v>
      </c>
      <c r="J930" s="253"/>
      <c r="K930" s="253">
        <v>29545</v>
      </c>
      <c r="L930" s="253">
        <v>29287</v>
      </c>
      <c r="M930" s="253">
        <v>58832</v>
      </c>
      <c r="N930" s="253"/>
      <c r="O930" s="253">
        <v>27943</v>
      </c>
      <c r="P930" s="253">
        <v>28105</v>
      </c>
      <c r="Q930" s="253">
        <v>56048</v>
      </c>
      <c r="R930" s="253"/>
      <c r="S930" s="253">
        <v>26807</v>
      </c>
      <c r="T930" s="253">
        <v>26307</v>
      </c>
      <c r="U930" s="253">
        <v>53114</v>
      </c>
      <c r="V930" s="253"/>
      <c r="W930" s="253">
        <v>26841</v>
      </c>
      <c r="X930" s="253">
        <v>26507</v>
      </c>
      <c r="Y930" s="253">
        <v>53348</v>
      </c>
      <c r="Z930" s="253"/>
      <c r="AA930" s="253">
        <v>28614</v>
      </c>
      <c r="AB930" s="253">
        <v>28171</v>
      </c>
      <c r="AC930" s="253">
        <v>56785</v>
      </c>
    </row>
    <row r="931" spans="1:29" x14ac:dyDescent="0.25">
      <c r="A931" s="254" t="s">
        <v>11</v>
      </c>
      <c r="B931" s="252" t="s">
        <v>5984</v>
      </c>
      <c r="C931" s="253">
        <v>24684</v>
      </c>
      <c r="D931" s="253">
        <v>24132</v>
      </c>
      <c r="E931" s="253">
        <v>48816</v>
      </c>
      <c r="F931" s="253"/>
      <c r="G931" s="253">
        <v>22698</v>
      </c>
      <c r="H931" s="253">
        <v>21549</v>
      </c>
      <c r="I931" s="253">
        <v>44247</v>
      </c>
      <c r="J931" s="253"/>
      <c r="K931" s="253">
        <v>28673</v>
      </c>
      <c r="L931" s="253">
        <v>26184</v>
      </c>
      <c r="M931" s="253">
        <v>54857</v>
      </c>
      <c r="N931" s="253"/>
      <c r="O931" s="253">
        <v>30930</v>
      </c>
      <c r="P931" s="253">
        <v>29498</v>
      </c>
      <c r="Q931" s="253">
        <v>60428</v>
      </c>
      <c r="R931" s="253"/>
      <c r="S931" s="253">
        <v>29533</v>
      </c>
      <c r="T931" s="253">
        <v>28540</v>
      </c>
      <c r="U931" s="253">
        <v>58073</v>
      </c>
      <c r="V931" s="253"/>
      <c r="W931" s="253">
        <v>28539</v>
      </c>
      <c r="X931" s="253">
        <v>26883</v>
      </c>
      <c r="Y931" s="253">
        <v>55422</v>
      </c>
      <c r="Z931" s="253"/>
      <c r="AA931" s="253">
        <v>28695</v>
      </c>
      <c r="AB931" s="253">
        <v>27212</v>
      </c>
      <c r="AC931" s="253">
        <v>55907</v>
      </c>
    </row>
    <row r="932" spans="1:29" x14ac:dyDescent="0.25">
      <c r="A932" s="254" t="s">
        <v>11</v>
      </c>
      <c r="B932" s="252" t="s">
        <v>5985</v>
      </c>
      <c r="C932" s="253">
        <v>24007</v>
      </c>
      <c r="D932" s="253">
        <v>24228</v>
      </c>
      <c r="E932" s="253">
        <v>48235</v>
      </c>
      <c r="F932" s="253"/>
      <c r="G932" s="253">
        <v>25117</v>
      </c>
      <c r="H932" s="253">
        <v>24717</v>
      </c>
      <c r="I932" s="253">
        <v>49834</v>
      </c>
      <c r="J932" s="253"/>
      <c r="K932" s="253">
        <v>23225</v>
      </c>
      <c r="L932" s="253">
        <v>22238</v>
      </c>
      <c r="M932" s="253">
        <v>45463</v>
      </c>
      <c r="N932" s="253"/>
      <c r="O932" s="253">
        <v>29254</v>
      </c>
      <c r="P932" s="253">
        <v>26953</v>
      </c>
      <c r="Q932" s="253">
        <v>56207</v>
      </c>
      <c r="R932" s="253"/>
      <c r="S932" s="253">
        <v>31621</v>
      </c>
      <c r="T932" s="253">
        <v>30376</v>
      </c>
      <c r="U932" s="253">
        <v>61997</v>
      </c>
      <c r="V932" s="253"/>
      <c r="W932" s="253">
        <v>30307</v>
      </c>
      <c r="X932" s="253">
        <v>29507</v>
      </c>
      <c r="Y932" s="253">
        <v>59814</v>
      </c>
      <c r="Z932" s="253"/>
      <c r="AA932" s="253">
        <v>29371</v>
      </c>
      <c r="AB932" s="253">
        <v>27915</v>
      </c>
      <c r="AC932" s="253">
        <v>57286</v>
      </c>
    </row>
    <row r="933" spans="1:29" x14ac:dyDescent="0.25">
      <c r="A933" s="254" t="s">
        <v>11</v>
      </c>
      <c r="B933" s="252" t="s">
        <v>5986</v>
      </c>
      <c r="C933" s="253">
        <v>25187</v>
      </c>
      <c r="D933" s="253">
        <v>25632</v>
      </c>
      <c r="E933" s="253">
        <v>50819</v>
      </c>
      <c r="F933" s="253"/>
      <c r="G933" s="253">
        <v>24156</v>
      </c>
      <c r="H933" s="253">
        <v>24451</v>
      </c>
      <c r="I933" s="253">
        <v>48607</v>
      </c>
      <c r="J933" s="253"/>
      <c r="K933" s="253">
        <v>25316</v>
      </c>
      <c r="L933" s="253">
        <v>24988</v>
      </c>
      <c r="M933" s="253">
        <v>50304</v>
      </c>
      <c r="N933" s="253"/>
      <c r="O933" s="253">
        <v>23473</v>
      </c>
      <c r="P933" s="253">
        <v>22555</v>
      </c>
      <c r="Q933" s="253">
        <v>46028</v>
      </c>
      <c r="R933" s="253"/>
      <c r="S933" s="253">
        <v>29536</v>
      </c>
      <c r="T933" s="253">
        <v>27301</v>
      </c>
      <c r="U933" s="253">
        <v>56837</v>
      </c>
      <c r="V933" s="253"/>
      <c r="W933" s="253">
        <v>31924</v>
      </c>
      <c r="X933" s="253">
        <v>30743</v>
      </c>
      <c r="Y933" s="253">
        <v>62667</v>
      </c>
      <c r="Z933" s="253"/>
      <c r="AA933" s="253">
        <v>30627</v>
      </c>
      <c r="AB933" s="253">
        <v>29892</v>
      </c>
      <c r="AC933" s="253">
        <v>60519</v>
      </c>
    </row>
    <row r="934" spans="1:29" x14ac:dyDescent="0.25">
      <c r="A934" s="254" t="s">
        <v>11</v>
      </c>
      <c r="B934" s="252" t="s">
        <v>5987</v>
      </c>
      <c r="C934" s="253">
        <v>28273</v>
      </c>
      <c r="D934" s="253">
        <v>29513</v>
      </c>
      <c r="E934" s="253">
        <v>57786</v>
      </c>
      <c r="F934" s="253"/>
      <c r="G934" s="253">
        <v>25408</v>
      </c>
      <c r="H934" s="253">
        <v>25867</v>
      </c>
      <c r="I934" s="253">
        <v>51275</v>
      </c>
      <c r="J934" s="253"/>
      <c r="K934" s="253">
        <v>24438</v>
      </c>
      <c r="L934" s="253">
        <v>24742</v>
      </c>
      <c r="M934" s="253">
        <v>49180</v>
      </c>
      <c r="N934" s="253"/>
      <c r="O934" s="253">
        <v>25672</v>
      </c>
      <c r="P934" s="253">
        <v>25345</v>
      </c>
      <c r="Q934" s="253">
        <v>51017</v>
      </c>
      <c r="R934" s="253"/>
      <c r="S934" s="253">
        <v>23872</v>
      </c>
      <c r="T934" s="253">
        <v>22955</v>
      </c>
      <c r="U934" s="253">
        <v>46827</v>
      </c>
      <c r="V934" s="253"/>
      <c r="W934" s="253">
        <v>30030</v>
      </c>
      <c r="X934" s="253">
        <v>27767</v>
      </c>
      <c r="Y934" s="253">
        <v>57797</v>
      </c>
      <c r="Z934" s="253"/>
      <c r="AA934" s="253">
        <v>32505</v>
      </c>
      <c r="AB934" s="253">
        <v>31285</v>
      </c>
      <c r="AC934" s="253">
        <v>63790</v>
      </c>
    </row>
    <row r="935" spans="1:29" x14ac:dyDescent="0.25">
      <c r="A935" s="254" t="s">
        <v>11</v>
      </c>
      <c r="B935" s="252" t="s">
        <v>5988</v>
      </c>
      <c r="C935" s="253">
        <v>31080</v>
      </c>
      <c r="D935" s="253">
        <v>33136</v>
      </c>
      <c r="E935" s="253">
        <v>64216</v>
      </c>
      <c r="F935" s="253"/>
      <c r="G935" s="253">
        <v>28036</v>
      </c>
      <c r="H935" s="253">
        <v>29495</v>
      </c>
      <c r="I935" s="253">
        <v>57531</v>
      </c>
      <c r="J935" s="253"/>
      <c r="K935" s="253">
        <v>25250</v>
      </c>
      <c r="L935" s="253">
        <v>25913</v>
      </c>
      <c r="M935" s="253">
        <v>51163</v>
      </c>
      <c r="N935" s="253"/>
      <c r="O935" s="253">
        <v>24346</v>
      </c>
      <c r="P935" s="253">
        <v>24842</v>
      </c>
      <c r="Q935" s="253">
        <v>49188</v>
      </c>
      <c r="R935" s="253"/>
      <c r="S935" s="253">
        <v>25628</v>
      </c>
      <c r="T935" s="253">
        <v>25493</v>
      </c>
      <c r="U935" s="253">
        <v>51121</v>
      </c>
      <c r="V935" s="253"/>
      <c r="W935" s="253">
        <v>23871</v>
      </c>
      <c r="X935" s="253">
        <v>23151</v>
      </c>
      <c r="Y935" s="253">
        <v>47022</v>
      </c>
      <c r="Z935" s="253"/>
      <c r="AA935" s="253">
        <v>30030</v>
      </c>
      <c r="AB935" s="253">
        <v>27985</v>
      </c>
      <c r="AC935" s="253">
        <v>58015</v>
      </c>
    </row>
    <row r="936" spans="1:29" x14ac:dyDescent="0.25">
      <c r="A936" s="254" t="s">
        <v>11</v>
      </c>
      <c r="B936" s="252" t="s">
        <v>5989</v>
      </c>
      <c r="C936" s="253">
        <v>31266</v>
      </c>
      <c r="D936" s="253">
        <v>32702</v>
      </c>
      <c r="E936" s="253">
        <v>63968</v>
      </c>
      <c r="F936" s="253"/>
      <c r="G936" s="253">
        <v>30271</v>
      </c>
      <c r="H936" s="253">
        <v>32748</v>
      </c>
      <c r="I936" s="253">
        <v>63019</v>
      </c>
      <c r="J936" s="253"/>
      <c r="K936" s="253">
        <v>27362</v>
      </c>
      <c r="L936" s="253">
        <v>29204</v>
      </c>
      <c r="M936" s="253">
        <v>56566</v>
      </c>
      <c r="N936" s="253"/>
      <c r="O936" s="253">
        <v>24690</v>
      </c>
      <c r="P936" s="253">
        <v>25713</v>
      </c>
      <c r="Q936" s="253">
        <v>50403</v>
      </c>
      <c r="R936" s="253"/>
      <c r="S936" s="253">
        <v>23857</v>
      </c>
      <c r="T936" s="253">
        <v>24698</v>
      </c>
      <c r="U936" s="253">
        <v>48555</v>
      </c>
      <c r="V936" s="253"/>
      <c r="W936" s="253">
        <v>25158</v>
      </c>
      <c r="X936" s="253">
        <v>25382</v>
      </c>
      <c r="Y936" s="253">
        <v>50540</v>
      </c>
      <c r="Z936" s="253"/>
      <c r="AA936" s="253">
        <v>23463</v>
      </c>
      <c r="AB936" s="253">
        <v>23094</v>
      </c>
      <c r="AC936" s="253">
        <v>46557</v>
      </c>
    </row>
    <row r="937" spans="1:29" x14ac:dyDescent="0.25">
      <c r="A937" s="254" t="s">
        <v>11</v>
      </c>
      <c r="B937" s="252" t="s">
        <v>5990</v>
      </c>
      <c r="C937" s="253">
        <v>26601</v>
      </c>
      <c r="D937" s="253">
        <v>28510</v>
      </c>
      <c r="E937" s="253">
        <v>55111</v>
      </c>
      <c r="F937" s="253"/>
      <c r="G937" s="253">
        <v>30327</v>
      </c>
      <c r="H937" s="253">
        <v>32253</v>
      </c>
      <c r="I937" s="253">
        <v>62580</v>
      </c>
      <c r="J937" s="253"/>
      <c r="K937" s="253">
        <v>29432</v>
      </c>
      <c r="L937" s="253">
        <v>32349</v>
      </c>
      <c r="M937" s="253">
        <v>61781</v>
      </c>
      <c r="N937" s="253"/>
      <c r="O937" s="253">
        <v>26662</v>
      </c>
      <c r="P937" s="253">
        <v>28913</v>
      </c>
      <c r="Q937" s="253">
        <v>55575</v>
      </c>
      <c r="R937" s="253"/>
      <c r="S937" s="253">
        <v>24104</v>
      </c>
      <c r="T937" s="253">
        <v>25515</v>
      </c>
      <c r="U937" s="253">
        <v>49619</v>
      </c>
      <c r="V937" s="253"/>
      <c r="W937" s="253">
        <v>23337</v>
      </c>
      <c r="X937" s="253">
        <v>24552</v>
      </c>
      <c r="Y937" s="253">
        <v>47889</v>
      </c>
      <c r="Z937" s="253"/>
      <c r="AA937" s="253">
        <v>24651</v>
      </c>
      <c r="AB937" s="253">
        <v>25256</v>
      </c>
      <c r="AC937" s="253">
        <v>49907</v>
      </c>
    </row>
    <row r="938" spans="1:29" x14ac:dyDescent="0.25">
      <c r="A938" s="254" t="s">
        <v>11</v>
      </c>
      <c r="B938" s="252" t="s">
        <v>5991</v>
      </c>
      <c r="C938" s="253">
        <v>22015</v>
      </c>
      <c r="D938" s="253">
        <v>23669</v>
      </c>
      <c r="E938" s="253">
        <v>45684</v>
      </c>
      <c r="F938" s="253"/>
      <c r="G938" s="253">
        <v>25221</v>
      </c>
      <c r="H938" s="253">
        <v>27759</v>
      </c>
      <c r="I938" s="253">
        <v>52980</v>
      </c>
      <c r="J938" s="253"/>
      <c r="K938" s="253">
        <v>28861</v>
      </c>
      <c r="L938" s="253">
        <v>31472</v>
      </c>
      <c r="M938" s="253">
        <v>60333</v>
      </c>
      <c r="N938" s="253"/>
      <c r="O938" s="253">
        <v>28100</v>
      </c>
      <c r="P938" s="253">
        <v>31644</v>
      </c>
      <c r="Q938" s="253">
        <v>59744</v>
      </c>
      <c r="R938" s="253"/>
      <c r="S938" s="253">
        <v>25525</v>
      </c>
      <c r="T938" s="253">
        <v>28359</v>
      </c>
      <c r="U938" s="253">
        <v>53884</v>
      </c>
      <c r="V938" s="253"/>
      <c r="W938" s="253">
        <v>23124</v>
      </c>
      <c r="X938" s="253">
        <v>25080</v>
      </c>
      <c r="Y938" s="253">
        <v>48204</v>
      </c>
      <c r="Z938" s="253"/>
      <c r="AA938" s="253">
        <v>22441</v>
      </c>
      <c r="AB938" s="253">
        <v>24177</v>
      </c>
      <c r="AC938" s="253">
        <v>46618</v>
      </c>
    </row>
    <row r="939" spans="1:29" x14ac:dyDescent="0.25">
      <c r="A939" s="254" t="s">
        <v>11</v>
      </c>
      <c r="B939" s="252" t="s">
        <v>5992</v>
      </c>
      <c r="C939" s="253">
        <v>15590</v>
      </c>
      <c r="D939" s="253">
        <v>17903</v>
      </c>
      <c r="E939" s="253">
        <v>33493</v>
      </c>
      <c r="F939" s="253"/>
      <c r="G939" s="253">
        <v>20391</v>
      </c>
      <c r="H939" s="253">
        <v>22554</v>
      </c>
      <c r="I939" s="253">
        <v>42945</v>
      </c>
      <c r="J939" s="253"/>
      <c r="K939" s="253">
        <v>23480</v>
      </c>
      <c r="L939" s="253">
        <v>26538</v>
      </c>
      <c r="M939" s="253">
        <v>50018</v>
      </c>
      <c r="N939" s="253"/>
      <c r="O939" s="253">
        <v>26991</v>
      </c>
      <c r="P939" s="253">
        <v>30190</v>
      </c>
      <c r="Q939" s="253">
        <v>57181</v>
      </c>
      <c r="R939" s="253"/>
      <c r="S939" s="253">
        <v>26386</v>
      </c>
      <c r="T939" s="253">
        <v>30454</v>
      </c>
      <c r="U939" s="253">
        <v>56840</v>
      </c>
      <c r="V939" s="253"/>
      <c r="W939" s="253">
        <v>24049</v>
      </c>
      <c r="X939" s="253">
        <v>27369</v>
      </c>
      <c r="Y939" s="253">
        <v>51418</v>
      </c>
      <c r="Z939" s="253"/>
      <c r="AA939" s="253">
        <v>21851</v>
      </c>
      <c r="AB939" s="253">
        <v>24262</v>
      </c>
      <c r="AC939" s="253">
        <v>46113</v>
      </c>
    </row>
    <row r="940" spans="1:29" x14ac:dyDescent="0.25">
      <c r="A940" s="254" t="s">
        <v>11</v>
      </c>
      <c r="B940" s="252" t="s">
        <v>5993</v>
      </c>
      <c r="C940" s="253">
        <v>11308</v>
      </c>
      <c r="D940" s="253">
        <v>13999</v>
      </c>
      <c r="E940" s="253">
        <v>25307</v>
      </c>
      <c r="F940" s="253"/>
      <c r="G940" s="253">
        <v>14042</v>
      </c>
      <c r="H940" s="253">
        <v>16797</v>
      </c>
      <c r="I940" s="253">
        <v>30839</v>
      </c>
      <c r="J940" s="253"/>
      <c r="K940" s="253">
        <v>18488</v>
      </c>
      <c r="L940" s="253">
        <v>21266</v>
      </c>
      <c r="M940" s="253">
        <v>39754</v>
      </c>
      <c r="N940" s="253"/>
      <c r="O940" s="253">
        <v>21423</v>
      </c>
      <c r="P940" s="253">
        <v>25143</v>
      </c>
      <c r="Q940" s="253">
        <v>46566</v>
      </c>
      <c r="R940" s="253"/>
      <c r="S940" s="253">
        <v>24781</v>
      </c>
      <c r="T940" s="253">
        <v>28743</v>
      </c>
      <c r="U940" s="253">
        <v>53524</v>
      </c>
      <c r="V940" s="253"/>
      <c r="W940" s="253">
        <v>24364</v>
      </c>
      <c r="X940" s="253">
        <v>29124</v>
      </c>
      <c r="Y940" s="253">
        <v>53488</v>
      </c>
      <c r="Z940" s="253"/>
      <c r="AA940" s="253">
        <v>22323</v>
      </c>
      <c r="AB940" s="253">
        <v>26284</v>
      </c>
      <c r="AC940" s="253">
        <v>48607</v>
      </c>
    </row>
    <row r="941" spans="1:29" x14ac:dyDescent="0.25">
      <c r="A941" s="254" t="s">
        <v>11</v>
      </c>
      <c r="B941" s="252" t="s">
        <v>5994</v>
      </c>
      <c r="C941" s="253">
        <v>9344</v>
      </c>
      <c r="D941" s="253">
        <v>12644</v>
      </c>
      <c r="E941" s="253">
        <v>21988</v>
      </c>
      <c r="F941" s="253"/>
      <c r="G941" s="253">
        <v>9437</v>
      </c>
      <c r="H941" s="253">
        <v>12483</v>
      </c>
      <c r="I941" s="253">
        <v>21920</v>
      </c>
      <c r="J941" s="253"/>
      <c r="K941" s="253">
        <v>11808</v>
      </c>
      <c r="L941" s="253">
        <v>15069</v>
      </c>
      <c r="M941" s="253">
        <v>26877</v>
      </c>
      <c r="N941" s="253"/>
      <c r="O941" s="253">
        <v>15658</v>
      </c>
      <c r="P941" s="253">
        <v>19188</v>
      </c>
      <c r="Q941" s="253">
        <v>34846</v>
      </c>
      <c r="R941" s="253"/>
      <c r="S941" s="253">
        <v>18270</v>
      </c>
      <c r="T941" s="253">
        <v>22814</v>
      </c>
      <c r="U941" s="253">
        <v>41084</v>
      </c>
      <c r="V941" s="253"/>
      <c r="W941" s="253">
        <v>21263</v>
      </c>
      <c r="X941" s="253">
        <v>26212</v>
      </c>
      <c r="Y941" s="253">
        <v>47475</v>
      </c>
      <c r="Z941" s="253"/>
      <c r="AA941" s="253">
        <v>21035</v>
      </c>
      <c r="AB941" s="253">
        <v>26691</v>
      </c>
      <c r="AC941" s="253">
        <v>47726</v>
      </c>
    </row>
    <row r="942" spans="1:29" x14ac:dyDescent="0.25">
      <c r="A942" s="254" t="s">
        <v>11</v>
      </c>
      <c r="B942" s="252" t="s">
        <v>5995</v>
      </c>
      <c r="C942" s="253">
        <v>7771</v>
      </c>
      <c r="D942" s="253">
        <v>11836</v>
      </c>
      <c r="E942" s="253">
        <v>19607</v>
      </c>
      <c r="F942" s="253"/>
      <c r="G942" s="253">
        <v>7010</v>
      </c>
      <c r="H942" s="253">
        <v>10433</v>
      </c>
      <c r="I942" s="253">
        <v>17443</v>
      </c>
      <c r="J942" s="253"/>
      <c r="K942" s="253">
        <v>7155</v>
      </c>
      <c r="L942" s="253">
        <v>10387</v>
      </c>
      <c r="M942" s="253">
        <v>17542</v>
      </c>
      <c r="N942" s="253"/>
      <c r="O942" s="253">
        <v>9039</v>
      </c>
      <c r="P942" s="253">
        <v>12637</v>
      </c>
      <c r="Q942" s="253">
        <v>21676</v>
      </c>
      <c r="R942" s="253"/>
      <c r="S942" s="253">
        <v>12103</v>
      </c>
      <c r="T942" s="253">
        <v>16215</v>
      </c>
      <c r="U942" s="253">
        <v>28318</v>
      </c>
      <c r="V942" s="253"/>
      <c r="W942" s="253">
        <v>14242</v>
      </c>
      <c r="X942" s="253">
        <v>19415</v>
      </c>
      <c r="Y942" s="253">
        <v>33657</v>
      </c>
      <c r="Z942" s="253"/>
      <c r="AA942" s="253">
        <v>16717</v>
      </c>
      <c r="AB942" s="253">
        <v>22462</v>
      </c>
      <c r="AC942" s="253">
        <v>39179</v>
      </c>
    </row>
    <row r="943" spans="1:29" x14ac:dyDescent="0.25">
      <c r="A943" s="254" t="s">
        <v>11</v>
      </c>
      <c r="B943" s="252" t="s">
        <v>5996</v>
      </c>
      <c r="C943" s="253">
        <v>6638</v>
      </c>
      <c r="D943" s="253">
        <v>14120</v>
      </c>
      <c r="E943" s="253">
        <v>20758</v>
      </c>
      <c r="F943" s="253"/>
      <c r="G943" s="253">
        <v>7475</v>
      </c>
      <c r="H943" s="253">
        <v>15018</v>
      </c>
      <c r="I943" s="253">
        <v>22493</v>
      </c>
      <c r="J943" s="253"/>
      <c r="K943" s="253">
        <v>7623</v>
      </c>
      <c r="L943" s="253">
        <v>14924</v>
      </c>
      <c r="M943" s="253">
        <v>22547</v>
      </c>
      <c r="N943" s="253"/>
      <c r="O943" s="253">
        <v>7884</v>
      </c>
      <c r="P943" s="253">
        <v>15030</v>
      </c>
      <c r="Q943" s="253">
        <v>22914</v>
      </c>
      <c r="R943" s="253"/>
      <c r="S943" s="253">
        <v>9148</v>
      </c>
      <c r="T943" s="253">
        <v>16634</v>
      </c>
      <c r="U943" s="253">
        <v>25782</v>
      </c>
      <c r="V943" s="253"/>
      <c r="W943" s="253">
        <v>11629</v>
      </c>
      <c r="X943" s="253">
        <v>19977</v>
      </c>
      <c r="Y943" s="253">
        <v>31606</v>
      </c>
      <c r="Z943" s="253"/>
      <c r="AA943" s="253">
        <v>14328</v>
      </c>
      <c r="AB943" s="253">
        <v>24232</v>
      </c>
      <c r="AC943" s="253">
        <v>38560</v>
      </c>
    </row>
    <row r="944" spans="1:29" x14ac:dyDescent="0.25">
      <c r="A944" s="254" t="s">
        <v>11</v>
      </c>
      <c r="B944" t="s">
        <v>5978</v>
      </c>
      <c r="C944" s="253">
        <v>388623</v>
      </c>
      <c r="D944" s="253">
        <v>412511</v>
      </c>
      <c r="E944" s="253">
        <v>801134</v>
      </c>
      <c r="F944" s="253"/>
      <c r="G944" s="253">
        <v>397897</v>
      </c>
      <c r="H944" s="253">
        <v>419822</v>
      </c>
      <c r="I944" s="253">
        <v>817719</v>
      </c>
      <c r="J944" s="253"/>
      <c r="K944" s="253">
        <v>409176</v>
      </c>
      <c r="L944" s="253">
        <v>429707</v>
      </c>
      <c r="M944" s="253">
        <v>838883</v>
      </c>
      <c r="N944" s="253"/>
      <c r="O944" s="253">
        <v>422429</v>
      </c>
      <c r="P944" s="253">
        <v>442120</v>
      </c>
      <c r="Q944" s="253">
        <v>864549</v>
      </c>
      <c r="R944" s="253"/>
      <c r="S944" s="253">
        <v>436360</v>
      </c>
      <c r="T944" s="253">
        <v>455508</v>
      </c>
      <c r="U944" s="253">
        <v>891868</v>
      </c>
      <c r="V944" s="253"/>
      <c r="W944" s="253">
        <v>448977</v>
      </c>
      <c r="X944" s="253">
        <v>467618</v>
      </c>
      <c r="Y944" s="253">
        <v>916595</v>
      </c>
      <c r="Z944" s="253"/>
      <c r="AA944" s="253">
        <v>460427</v>
      </c>
      <c r="AB944" s="253">
        <v>478153</v>
      </c>
      <c r="AC944" s="253">
        <v>938580</v>
      </c>
    </row>
    <row r="945" spans="1:29" x14ac:dyDescent="0.25">
      <c r="A945" s="254"/>
      <c r="C945" s="253"/>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c r="AA945" s="253"/>
      <c r="AB945" s="253"/>
      <c r="AC945" s="253"/>
    </row>
    <row r="946" spans="1:29" x14ac:dyDescent="0.25">
      <c r="A946" s="254" t="s">
        <v>3576</v>
      </c>
      <c r="B946" s="252" t="s">
        <v>5979</v>
      </c>
      <c r="C946" s="253">
        <v>549</v>
      </c>
      <c r="D946" s="253">
        <v>500</v>
      </c>
      <c r="E946" s="253">
        <v>1049</v>
      </c>
      <c r="F946" s="253"/>
      <c r="G946" s="253">
        <v>576</v>
      </c>
      <c r="H946" s="253">
        <v>572</v>
      </c>
      <c r="I946" s="253">
        <v>1148</v>
      </c>
      <c r="J946" s="253"/>
      <c r="K946" s="253">
        <v>635</v>
      </c>
      <c r="L946" s="253">
        <v>629</v>
      </c>
      <c r="M946" s="253">
        <v>1264</v>
      </c>
      <c r="N946" s="253"/>
      <c r="O946" s="253">
        <v>662</v>
      </c>
      <c r="P946" s="253">
        <v>656</v>
      </c>
      <c r="Q946" s="253">
        <v>1318</v>
      </c>
      <c r="R946" s="253"/>
      <c r="S946" s="253">
        <v>706</v>
      </c>
      <c r="T946" s="253">
        <v>699</v>
      </c>
      <c r="U946" s="253">
        <v>1405</v>
      </c>
      <c r="V946" s="253"/>
      <c r="W946" s="253">
        <v>764</v>
      </c>
      <c r="X946" s="253">
        <v>754</v>
      </c>
      <c r="Y946" s="253">
        <v>1518</v>
      </c>
      <c r="Z946" s="253"/>
      <c r="AA946" s="253">
        <v>838</v>
      </c>
      <c r="AB946" s="253">
        <v>823</v>
      </c>
      <c r="AC946" s="253">
        <v>1661</v>
      </c>
    </row>
    <row r="947" spans="1:29" x14ac:dyDescent="0.25">
      <c r="A947" s="254" t="s">
        <v>3576</v>
      </c>
      <c r="B947" s="252" t="s">
        <v>5980</v>
      </c>
      <c r="C947" s="253">
        <v>586</v>
      </c>
      <c r="D947" s="253">
        <v>475</v>
      </c>
      <c r="E947" s="253">
        <v>1061</v>
      </c>
      <c r="F947" s="253"/>
      <c r="G947" s="253">
        <v>576</v>
      </c>
      <c r="H947" s="253">
        <v>532</v>
      </c>
      <c r="I947" s="253">
        <v>1108</v>
      </c>
      <c r="J947" s="253"/>
      <c r="K947" s="253">
        <v>603</v>
      </c>
      <c r="L947" s="253">
        <v>608</v>
      </c>
      <c r="M947" s="253">
        <v>1211</v>
      </c>
      <c r="N947" s="253"/>
      <c r="O947" s="253">
        <v>664</v>
      </c>
      <c r="P947" s="253">
        <v>669</v>
      </c>
      <c r="Q947" s="253">
        <v>1333</v>
      </c>
      <c r="R947" s="253"/>
      <c r="S947" s="253">
        <v>692</v>
      </c>
      <c r="T947" s="253">
        <v>695</v>
      </c>
      <c r="U947" s="253">
        <v>1387</v>
      </c>
      <c r="V947" s="253"/>
      <c r="W947" s="253">
        <v>736</v>
      </c>
      <c r="X947" s="253">
        <v>737</v>
      </c>
      <c r="Y947" s="253">
        <v>1473</v>
      </c>
      <c r="Z947" s="253"/>
      <c r="AA947" s="253">
        <v>793</v>
      </c>
      <c r="AB947" s="253">
        <v>792</v>
      </c>
      <c r="AC947" s="253">
        <v>1585</v>
      </c>
    </row>
    <row r="948" spans="1:29" x14ac:dyDescent="0.25">
      <c r="A948" s="254" t="s">
        <v>3576</v>
      </c>
      <c r="B948" s="252" t="s">
        <v>5981</v>
      </c>
      <c r="C948" s="253">
        <v>526</v>
      </c>
      <c r="D948" s="253">
        <v>485</v>
      </c>
      <c r="E948" s="253">
        <v>1011</v>
      </c>
      <c r="F948" s="253"/>
      <c r="G948" s="253">
        <v>613</v>
      </c>
      <c r="H948" s="253">
        <v>505</v>
      </c>
      <c r="I948" s="253">
        <v>1118</v>
      </c>
      <c r="J948" s="253"/>
      <c r="K948" s="253">
        <v>601</v>
      </c>
      <c r="L948" s="253">
        <v>565</v>
      </c>
      <c r="M948" s="253">
        <v>1166</v>
      </c>
      <c r="N948" s="253"/>
      <c r="O948" s="253">
        <v>630</v>
      </c>
      <c r="P948" s="253">
        <v>645</v>
      </c>
      <c r="Q948" s="253">
        <v>1275</v>
      </c>
      <c r="R948" s="253"/>
      <c r="S948" s="253">
        <v>692</v>
      </c>
      <c r="T948" s="253">
        <v>707</v>
      </c>
      <c r="U948" s="253">
        <v>1399</v>
      </c>
      <c r="V948" s="253"/>
      <c r="W948" s="253">
        <v>719</v>
      </c>
      <c r="X948" s="253">
        <v>732</v>
      </c>
      <c r="Y948" s="253">
        <v>1451</v>
      </c>
      <c r="Z948" s="253"/>
      <c r="AA948" s="253">
        <v>762</v>
      </c>
      <c r="AB948" s="253">
        <v>774</v>
      </c>
      <c r="AC948" s="253">
        <v>1536</v>
      </c>
    </row>
    <row r="949" spans="1:29" x14ac:dyDescent="0.25">
      <c r="A949" s="254" t="s">
        <v>3576</v>
      </c>
      <c r="B949" s="252" t="s">
        <v>5982</v>
      </c>
      <c r="C949" s="253">
        <v>605</v>
      </c>
      <c r="D949" s="253">
        <v>528</v>
      </c>
      <c r="E949" s="253">
        <v>1133</v>
      </c>
      <c r="F949" s="253"/>
      <c r="G949" s="253">
        <v>637</v>
      </c>
      <c r="H949" s="253">
        <v>558</v>
      </c>
      <c r="I949" s="253">
        <v>1195</v>
      </c>
      <c r="J949" s="253"/>
      <c r="K949" s="253">
        <v>728</v>
      </c>
      <c r="L949" s="253">
        <v>577</v>
      </c>
      <c r="M949" s="253">
        <v>1305</v>
      </c>
      <c r="N949" s="253"/>
      <c r="O949" s="253">
        <v>715</v>
      </c>
      <c r="P949" s="253">
        <v>641</v>
      </c>
      <c r="Q949" s="253">
        <v>1356</v>
      </c>
      <c r="R949" s="253"/>
      <c r="S949" s="253">
        <v>746</v>
      </c>
      <c r="T949" s="253">
        <v>727</v>
      </c>
      <c r="U949" s="253">
        <v>1473</v>
      </c>
      <c r="V949" s="253"/>
      <c r="W949" s="253">
        <v>809</v>
      </c>
      <c r="X949" s="253">
        <v>791</v>
      </c>
      <c r="Y949" s="253">
        <v>1600</v>
      </c>
      <c r="Z949" s="253"/>
      <c r="AA949" s="253">
        <v>835</v>
      </c>
      <c r="AB949" s="253">
        <v>816</v>
      </c>
      <c r="AC949" s="253">
        <v>1651</v>
      </c>
    </row>
    <row r="950" spans="1:29" x14ac:dyDescent="0.25">
      <c r="A950" s="254" t="s">
        <v>3576</v>
      </c>
      <c r="B950" s="252" t="s">
        <v>5983</v>
      </c>
      <c r="C950" s="253">
        <v>442</v>
      </c>
      <c r="D950" s="253">
        <v>478</v>
      </c>
      <c r="E950" s="253">
        <v>920</v>
      </c>
      <c r="F950" s="253"/>
      <c r="G950" s="253">
        <v>524</v>
      </c>
      <c r="H950" s="253">
        <v>537</v>
      </c>
      <c r="I950" s="253">
        <v>1061</v>
      </c>
      <c r="J950" s="253"/>
      <c r="K950" s="253">
        <v>556</v>
      </c>
      <c r="L950" s="253">
        <v>568</v>
      </c>
      <c r="M950" s="253">
        <v>1124</v>
      </c>
      <c r="N950" s="253"/>
      <c r="O950" s="253">
        <v>647</v>
      </c>
      <c r="P950" s="253">
        <v>588</v>
      </c>
      <c r="Q950" s="253">
        <v>1235</v>
      </c>
      <c r="R950" s="253"/>
      <c r="S950" s="253">
        <v>634</v>
      </c>
      <c r="T950" s="253">
        <v>654</v>
      </c>
      <c r="U950" s="253">
        <v>1288</v>
      </c>
      <c r="V950" s="253"/>
      <c r="W950" s="253">
        <v>664</v>
      </c>
      <c r="X950" s="253">
        <v>742</v>
      </c>
      <c r="Y950" s="253">
        <v>1406</v>
      </c>
      <c r="Z950" s="253"/>
      <c r="AA950" s="253">
        <v>725</v>
      </c>
      <c r="AB950" s="253">
        <v>807</v>
      </c>
      <c r="AC950" s="253">
        <v>1532</v>
      </c>
    </row>
    <row r="951" spans="1:29" x14ac:dyDescent="0.25">
      <c r="A951" s="254" t="s">
        <v>3576</v>
      </c>
      <c r="B951" s="252" t="s">
        <v>5984</v>
      </c>
      <c r="C951" s="253">
        <v>521</v>
      </c>
      <c r="D951" s="253">
        <v>597</v>
      </c>
      <c r="E951" s="253">
        <v>1118</v>
      </c>
      <c r="F951" s="253"/>
      <c r="G951" s="253">
        <v>503</v>
      </c>
      <c r="H951" s="253">
        <v>565</v>
      </c>
      <c r="I951" s="253">
        <v>1068</v>
      </c>
      <c r="J951" s="253"/>
      <c r="K951" s="253">
        <v>591</v>
      </c>
      <c r="L951" s="253">
        <v>630</v>
      </c>
      <c r="M951" s="253">
        <v>1221</v>
      </c>
      <c r="N951" s="253"/>
      <c r="O951" s="253">
        <v>626</v>
      </c>
      <c r="P951" s="253">
        <v>665</v>
      </c>
      <c r="Q951" s="253">
        <v>1291</v>
      </c>
      <c r="R951" s="253"/>
      <c r="S951" s="253">
        <v>724</v>
      </c>
      <c r="T951" s="253">
        <v>684</v>
      </c>
      <c r="U951" s="253">
        <v>1408</v>
      </c>
      <c r="V951" s="253"/>
      <c r="W951" s="253">
        <v>706</v>
      </c>
      <c r="X951" s="253">
        <v>755</v>
      </c>
      <c r="Y951" s="253">
        <v>1461</v>
      </c>
      <c r="Z951" s="253"/>
      <c r="AA951" s="253">
        <v>735</v>
      </c>
      <c r="AB951" s="253">
        <v>846</v>
      </c>
      <c r="AC951" s="253">
        <v>1581</v>
      </c>
    </row>
    <row r="952" spans="1:29" x14ac:dyDescent="0.25">
      <c r="A952" s="254" t="s">
        <v>3576</v>
      </c>
      <c r="B952" s="252" t="s">
        <v>5985</v>
      </c>
      <c r="C952" s="253">
        <v>486</v>
      </c>
      <c r="D952" s="253">
        <v>474</v>
      </c>
      <c r="E952" s="253">
        <v>960</v>
      </c>
      <c r="F952" s="253"/>
      <c r="G952" s="253">
        <v>590</v>
      </c>
      <c r="H952" s="253">
        <v>700</v>
      </c>
      <c r="I952" s="253">
        <v>1290</v>
      </c>
      <c r="J952" s="253"/>
      <c r="K952" s="253">
        <v>568</v>
      </c>
      <c r="L952" s="253">
        <v>660</v>
      </c>
      <c r="M952" s="253">
        <v>1228</v>
      </c>
      <c r="N952" s="253"/>
      <c r="O952" s="253">
        <v>665</v>
      </c>
      <c r="P952" s="253">
        <v>732</v>
      </c>
      <c r="Q952" s="253">
        <v>1397</v>
      </c>
      <c r="R952" s="253"/>
      <c r="S952" s="253">
        <v>700</v>
      </c>
      <c r="T952" s="253">
        <v>767</v>
      </c>
      <c r="U952" s="253">
        <v>1467</v>
      </c>
      <c r="V952" s="253"/>
      <c r="W952" s="253">
        <v>805</v>
      </c>
      <c r="X952" s="253">
        <v>784</v>
      </c>
      <c r="Y952" s="253">
        <v>1589</v>
      </c>
      <c r="Z952" s="253"/>
      <c r="AA952" s="253">
        <v>780</v>
      </c>
      <c r="AB952" s="253">
        <v>857</v>
      </c>
      <c r="AC952" s="253">
        <v>1637</v>
      </c>
    </row>
    <row r="953" spans="1:29" x14ac:dyDescent="0.25">
      <c r="A953" s="254" t="s">
        <v>3576</v>
      </c>
      <c r="B953" s="252" t="s">
        <v>5986</v>
      </c>
      <c r="C953" s="253">
        <v>500</v>
      </c>
      <c r="D953" s="253">
        <v>484</v>
      </c>
      <c r="E953" s="253">
        <v>984</v>
      </c>
      <c r="F953" s="253"/>
      <c r="G953" s="253">
        <v>481</v>
      </c>
      <c r="H953" s="253">
        <v>489</v>
      </c>
      <c r="I953" s="253">
        <v>970</v>
      </c>
      <c r="J953" s="253"/>
      <c r="K953" s="253">
        <v>584</v>
      </c>
      <c r="L953" s="253">
        <v>717</v>
      </c>
      <c r="M953" s="253">
        <v>1301</v>
      </c>
      <c r="N953" s="253"/>
      <c r="O953" s="253">
        <v>562</v>
      </c>
      <c r="P953" s="253">
        <v>678</v>
      </c>
      <c r="Q953" s="253">
        <v>1240</v>
      </c>
      <c r="R953" s="253"/>
      <c r="S953" s="253">
        <v>657</v>
      </c>
      <c r="T953" s="253">
        <v>749</v>
      </c>
      <c r="U953" s="253">
        <v>1406</v>
      </c>
      <c r="V953" s="253"/>
      <c r="W953" s="253">
        <v>691</v>
      </c>
      <c r="X953" s="253">
        <v>785</v>
      </c>
      <c r="Y953" s="253">
        <v>1476</v>
      </c>
      <c r="Z953" s="253"/>
      <c r="AA953" s="253">
        <v>795</v>
      </c>
      <c r="AB953" s="253">
        <v>802</v>
      </c>
      <c r="AC953" s="253">
        <v>1597</v>
      </c>
    </row>
    <row r="954" spans="1:29" x14ac:dyDescent="0.25">
      <c r="A954" s="254" t="s">
        <v>3576</v>
      </c>
      <c r="B954" s="252" t="s">
        <v>5987</v>
      </c>
      <c r="C954" s="253">
        <v>555</v>
      </c>
      <c r="D954" s="253">
        <v>612</v>
      </c>
      <c r="E954" s="253">
        <v>1167</v>
      </c>
      <c r="F954" s="253"/>
      <c r="G954" s="253">
        <v>484</v>
      </c>
      <c r="H954" s="253">
        <v>474</v>
      </c>
      <c r="I954" s="253">
        <v>958</v>
      </c>
      <c r="J954" s="253"/>
      <c r="K954" s="253">
        <v>465</v>
      </c>
      <c r="L954" s="253">
        <v>478</v>
      </c>
      <c r="M954" s="253">
        <v>943</v>
      </c>
      <c r="N954" s="253"/>
      <c r="O954" s="253">
        <v>564</v>
      </c>
      <c r="P954" s="253">
        <v>702</v>
      </c>
      <c r="Q954" s="253">
        <v>1266</v>
      </c>
      <c r="R954" s="253"/>
      <c r="S954" s="253">
        <v>542</v>
      </c>
      <c r="T954" s="253">
        <v>663</v>
      </c>
      <c r="U954" s="253">
        <v>1205</v>
      </c>
      <c r="V954" s="253"/>
      <c r="W954" s="253">
        <v>631</v>
      </c>
      <c r="X954" s="253">
        <v>733</v>
      </c>
      <c r="Y954" s="253">
        <v>1364</v>
      </c>
      <c r="Z954" s="253"/>
      <c r="AA954" s="253">
        <v>661</v>
      </c>
      <c r="AB954" s="253">
        <v>767</v>
      </c>
      <c r="AC954" s="253">
        <v>1428</v>
      </c>
    </row>
    <row r="955" spans="1:29" x14ac:dyDescent="0.25">
      <c r="A955" s="254" t="s">
        <v>3576</v>
      </c>
      <c r="B955" s="252" t="s">
        <v>5988</v>
      </c>
      <c r="C955" s="253">
        <v>688</v>
      </c>
      <c r="D955" s="253">
        <v>718</v>
      </c>
      <c r="E955" s="253">
        <v>1406</v>
      </c>
      <c r="F955" s="253"/>
      <c r="G955" s="253">
        <v>504</v>
      </c>
      <c r="H955" s="253">
        <v>565</v>
      </c>
      <c r="I955" s="253">
        <v>1069</v>
      </c>
      <c r="J955" s="253"/>
      <c r="K955" s="253">
        <v>439</v>
      </c>
      <c r="L955" s="253">
        <v>437</v>
      </c>
      <c r="M955" s="253">
        <v>876</v>
      </c>
      <c r="N955" s="253"/>
      <c r="O955" s="253">
        <v>421</v>
      </c>
      <c r="P955" s="253">
        <v>439</v>
      </c>
      <c r="Q955" s="253">
        <v>860</v>
      </c>
      <c r="R955" s="253"/>
      <c r="S955" s="253">
        <v>507</v>
      </c>
      <c r="T955" s="253">
        <v>643</v>
      </c>
      <c r="U955" s="253">
        <v>1150</v>
      </c>
      <c r="V955" s="253"/>
      <c r="W955" s="253">
        <v>485</v>
      </c>
      <c r="X955" s="253">
        <v>604</v>
      </c>
      <c r="Y955" s="253">
        <v>1089</v>
      </c>
      <c r="Z955" s="253"/>
      <c r="AA955" s="253">
        <v>558</v>
      </c>
      <c r="AB955" s="253">
        <v>663</v>
      </c>
      <c r="AC955" s="253">
        <v>1221</v>
      </c>
    </row>
    <row r="956" spans="1:29" x14ac:dyDescent="0.25">
      <c r="A956" s="254" t="s">
        <v>3576</v>
      </c>
      <c r="B956" s="252" t="s">
        <v>5989</v>
      </c>
      <c r="C956" s="253">
        <v>727</v>
      </c>
      <c r="D956" s="253">
        <v>787</v>
      </c>
      <c r="E956" s="253">
        <v>1514</v>
      </c>
      <c r="F956" s="253"/>
      <c r="G956" s="253">
        <v>689</v>
      </c>
      <c r="H956" s="253">
        <v>726</v>
      </c>
      <c r="I956" s="253">
        <v>1415</v>
      </c>
      <c r="J956" s="253"/>
      <c r="K956" s="253">
        <v>507</v>
      </c>
      <c r="L956" s="253">
        <v>572</v>
      </c>
      <c r="M956" s="253">
        <v>1079</v>
      </c>
      <c r="N956" s="253"/>
      <c r="O956" s="253">
        <v>444</v>
      </c>
      <c r="P956" s="253">
        <v>444</v>
      </c>
      <c r="Q956" s="253">
        <v>888</v>
      </c>
      <c r="R956" s="253"/>
      <c r="S956" s="253">
        <v>427</v>
      </c>
      <c r="T956" s="253">
        <v>447</v>
      </c>
      <c r="U956" s="253">
        <v>874</v>
      </c>
      <c r="V956" s="253"/>
      <c r="W956" s="253">
        <v>513</v>
      </c>
      <c r="X956" s="253">
        <v>651</v>
      </c>
      <c r="Y956" s="253">
        <v>1164</v>
      </c>
      <c r="Z956" s="253"/>
      <c r="AA956" s="253">
        <v>491</v>
      </c>
      <c r="AB956" s="253">
        <v>612</v>
      </c>
      <c r="AC956" s="253">
        <v>1103</v>
      </c>
    </row>
    <row r="957" spans="1:29" x14ac:dyDescent="0.25">
      <c r="A957" s="254" t="s">
        <v>3576</v>
      </c>
      <c r="B957" s="252" t="s">
        <v>5990</v>
      </c>
      <c r="C957" s="253">
        <v>689</v>
      </c>
      <c r="D957" s="253">
        <v>694</v>
      </c>
      <c r="E957" s="253">
        <v>1383</v>
      </c>
      <c r="F957" s="253"/>
      <c r="G957" s="253">
        <v>725</v>
      </c>
      <c r="H957" s="253">
        <v>803</v>
      </c>
      <c r="I957" s="253">
        <v>1528</v>
      </c>
      <c r="J957" s="253"/>
      <c r="K957" s="253">
        <v>684</v>
      </c>
      <c r="L957" s="253">
        <v>740</v>
      </c>
      <c r="M957" s="253">
        <v>1424</v>
      </c>
      <c r="N957" s="253"/>
      <c r="O957" s="253">
        <v>503</v>
      </c>
      <c r="P957" s="253">
        <v>584</v>
      </c>
      <c r="Q957" s="253">
        <v>1087</v>
      </c>
      <c r="R957" s="253"/>
      <c r="S957" s="253">
        <v>440</v>
      </c>
      <c r="T957" s="253">
        <v>455</v>
      </c>
      <c r="U957" s="253">
        <v>895</v>
      </c>
      <c r="V957" s="253"/>
      <c r="W957" s="253">
        <v>424</v>
      </c>
      <c r="X957" s="253">
        <v>457</v>
      </c>
      <c r="Y957" s="253">
        <v>881</v>
      </c>
      <c r="Z957" s="253"/>
      <c r="AA957" s="253">
        <v>509</v>
      </c>
      <c r="AB957" s="253">
        <v>663</v>
      </c>
      <c r="AC957" s="253">
        <v>1172</v>
      </c>
    </row>
    <row r="958" spans="1:29" x14ac:dyDescent="0.25">
      <c r="A958" s="254" t="s">
        <v>3576</v>
      </c>
      <c r="B958" s="252" t="s">
        <v>5991</v>
      </c>
      <c r="C958" s="253">
        <v>566</v>
      </c>
      <c r="D958" s="253">
        <v>623</v>
      </c>
      <c r="E958" s="253">
        <v>1189</v>
      </c>
      <c r="F958" s="253"/>
      <c r="G958" s="253">
        <v>640</v>
      </c>
      <c r="H958" s="253">
        <v>671</v>
      </c>
      <c r="I958" s="253">
        <v>1311</v>
      </c>
      <c r="J958" s="253"/>
      <c r="K958" s="253">
        <v>672</v>
      </c>
      <c r="L958" s="253">
        <v>775</v>
      </c>
      <c r="M958" s="253">
        <v>1447</v>
      </c>
      <c r="N958" s="253"/>
      <c r="O958" s="253">
        <v>636</v>
      </c>
      <c r="P958" s="253">
        <v>715</v>
      </c>
      <c r="Q958" s="253">
        <v>1351</v>
      </c>
      <c r="R958" s="253"/>
      <c r="S958" s="253">
        <v>467</v>
      </c>
      <c r="T958" s="253">
        <v>565</v>
      </c>
      <c r="U958" s="253">
        <v>1032</v>
      </c>
      <c r="V958" s="253"/>
      <c r="W958" s="253">
        <v>409</v>
      </c>
      <c r="X958" s="253">
        <v>439</v>
      </c>
      <c r="Y958" s="253">
        <v>848</v>
      </c>
      <c r="Z958" s="253"/>
      <c r="AA958" s="253">
        <v>393</v>
      </c>
      <c r="AB958" s="253">
        <v>442</v>
      </c>
      <c r="AC958" s="253">
        <v>835</v>
      </c>
    </row>
    <row r="959" spans="1:29" x14ac:dyDescent="0.25">
      <c r="A959" s="254" t="s">
        <v>3576</v>
      </c>
      <c r="B959" s="252" t="s">
        <v>5992</v>
      </c>
      <c r="C959" s="253">
        <v>417</v>
      </c>
      <c r="D959" s="253">
        <v>452</v>
      </c>
      <c r="E959" s="253">
        <v>869</v>
      </c>
      <c r="F959" s="253"/>
      <c r="G959" s="253">
        <v>502</v>
      </c>
      <c r="H959" s="253">
        <v>577</v>
      </c>
      <c r="I959" s="253">
        <v>1079</v>
      </c>
      <c r="J959" s="253"/>
      <c r="K959" s="253">
        <v>571</v>
      </c>
      <c r="L959" s="253">
        <v>622</v>
      </c>
      <c r="M959" s="253">
        <v>1193</v>
      </c>
      <c r="N959" s="253"/>
      <c r="O959" s="253">
        <v>602</v>
      </c>
      <c r="P959" s="253">
        <v>722</v>
      </c>
      <c r="Q959" s="253">
        <v>1324</v>
      </c>
      <c r="R959" s="253"/>
      <c r="S959" s="253">
        <v>570</v>
      </c>
      <c r="T959" s="253">
        <v>667</v>
      </c>
      <c r="U959" s="253">
        <v>1237</v>
      </c>
      <c r="V959" s="253"/>
      <c r="W959" s="253">
        <v>416</v>
      </c>
      <c r="X959" s="253">
        <v>525</v>
      </c>
      <c r="Y959" s="253">
        <v>941</v>
      </c>
      <c r="Z959" s="253"/>
      <c r="AA959" s="253">
        <v>363</v>
      </c>
      <c r="AB959" s="253">
        <v>407</v>
      </c>
      <c r="AC959" s="253">
        <v>770</v>
      </c>
    </row>
    <row r="960" spans="1:29" x14ac:dyDescent="0.25">
      <c r="A960" s="254" t="s">
        <v>3576</v>
      </c>
      <c r="B960" s="252" t="s">
        <v>5993</v>
      </c>
      <c r="C960" s="253">
        <v>336</v>
      </c>
      <c r="D960" s="253">
        <v>414</v>
      </c>
      <c r="E960" s="253">
        <v>750</v>
      </c>
      <c r="F960" s="253"/>
      <c r="G960" s="253">
        <v>359</v>
      </c>
      <c r="H960" s="253">
        <v>411</v>
      </c>
      <c r="I960" s="253">
        <v>770</v>
      </c>
      <c r="J960" s="253"/>
      <c r="K960" s="253">
        <v>435</v>
      </c>
      <c r="L960" s="253">
        <v>527</v>
      </c>
      <c r="M960" s="253">
        <v>962</v>
      </c>
      <c r="N960" s="253"/>
      <c r="O960" s="253">
        <v>496</v>
      </c>
      <c r="P960" s="253">
        <v>570</v>
      </c>
      <c r="Q960" s="253">
        <v>1066</v>
      </c>
      <c r="R960" s="253"/>
      <c r="S960" s="253">
        <v>525</v>
      </c>
      <c r="T960" s="253">
        <v>664</v>
      </c>
      <c r="U960" s="253">
        <v>1189</v>
      </c>
      <c r="V960" s="253"/>
      <c r="W960" s="253">
        <v>499</v>
      </c>
      <c r="X960" s="253">
        <v>615</v>
      </c>
      <c r="Y960" s="253">
        <v>1114</v>
      </c>
      <c r="Z960" s="253"/>
      <c r="AA960" s="253">
        <v>365</v>
      </c>
      <c r="AB960" s="253">
        <v>485</v>
      </c>
      <c r="AC960" s="253">
        <v>850</v>
      </c>
    </row>
    <row r="961" spans="1:29" x14ac:dyDescent="0.25">
      <c r="A961" s="254" t="s">
        <v>3576</v>
      </c>
      <c r="B961" s="252" t="s">
        <v>5994</v>
      </c>
      <c r="C961" s="253">
        <v>262</v>
      </c>
      <c r="D961" s="253">
        <v>391</v>
      </c>
      <c r="E961" s="253">
        <v>653</v>
      </c>
      <c r="F961" s="253"/>
      <c r="G961" s="253">
        <v>271</v>
      </c>
      <c r="H961" s="253">
        <v>362</v>
      </c>
      <c r="I961" s="253">
        <v>633</v>
      </c>
      <c r="J961" s="253"/>
      <c r="K961" s="253">
        <v>292</v>
      </c>
      <c r="L961" s="253">
        <v>362</v>
      </c>
      <c r="M961" s="253">
        <v>654</v>
      </c>
      <c r="N961" s="253"/>
      <c r="O961" s="253">
        <v>356</v>
      </c>
      <c r="P961" s="253">
        <v>466</v>
      </c>
      <c r="Q961" s="253">
        <v>822</v>
      </c>
      <c r="R961" s="253"/>
      <c r="S961" s="253">
        <v>408</v>
      </c>
      <c r="T961" s="253">
        <v>507</v>
      </c>
      <c r="U961" s="253">
        <v>915</v>
      </c>
      <c r="V961" s="253"/>
      <c r="W961" s="253">
        <v>434</v>
      </c>
      <c r="X961" s="253">
        <v>593</v>
      </c>
      <c r="Y961" s="253">
        <v>1027</v>
      </c>
      <c r="Z961" s="253"/>
      <c r="AA961" s="253">
        <v>414</v>
      </c>
      <c r="AB961" s="253">
        <v>551</v>
      </c>
      <c r="AC961" s="253">
        <v>965</v>
      </c>
    </row>
    <row r="962" spans="1:29" x14ac:dyDescent="0.25">
      <c r="A962" s="254" t="s">
        <v>3576</v>
      </c>
      <c r="B962" s="252" t="s">
        <v>5995</v>
      </c>
      <c r="C962" s="253">
        <v>198</v>
      </c>
      <c r="D962" s="253">
        <v>348</v>
      </c>
      <c r="E962" s="253">
        <v>546</v>
      </c>
      <c r="F962" s="253"/>
      <c r="G962" s="253">
        <v>190</v>
      </c>
      <c r="H962" s="253">
        <v>317</v>
      </c>
      <c r="I962" s="253">
        <v>507</v>
      </c>
      <c r="J962" s="253"/>
      <c r="K962" s="253">
        <v>199</v>
      </c>
      <c r="L962" s="253">
        <v>296</v>
      </c>
      <c r="M962" s="253">
        <v>495</v>
      </c>
      <c r="N962" s="253"/>
      <c r="O962" s="253">
        <v>216</v>
      </c>
      <c r="P962" s="253">
        <v>298</v>
      </c>
      <c r="Q962" s="253">
        <v>514</v>
      </c>
      <c r="R962" s="253"/>
      <c r="S962" s="253">
        <v>266</v>
      </c>
      <c r="T962" s="253">
        <v>387</v>
      </c>
      <c r="U962" s="253">
        <v>653</v>
      </c>
      <c r="V962" s="253"/>
      <c r="W962" s="253">
        <v>307</v>
      </c>
      <c r="X962" s="253">
        <v>423</v>
      </c>
      <c r="Y962" s="253">
        <v>730</v>
      </c>
      <c r="Z962" s="253"/>
      <c r="AA962" s="253">
        <v>328</v>
      </c>
      <c r="AB962" s="253">
        <v>498</v>
      </c>
      <c r="AC962" s="253">
        <v>826</v>
      </c>
    </row>
    <row r="963" spans="1:29" x14ac:dyDescent="0.25">
      <c r="A963" s="254" t="s">
        <v>3576</v>
      </c>
      <c r="B963" s="252" t="s">
        <v>5996</v>
      </c>
      <c r="C963" s="253">
        <v>145</v>
      </c>
      <c r="D963" s="253">
        <v>443</v>
      </c>
      <c r="E963" s="253">
        <v>588</v>
      </c>
      <c r="F963" s="253"/>
      <c r="G963" s="253">
        <v>173</v>
      </c>
      <c r="H963" s="253">
        <v>452</v>
      </c>
      <c r="I963" s="253">
        <v>625</v>
      </c>
      <c r="J963" s="253"/>
      <c r="K963" s="253">
        <v>186</v>
      </c>
      <c r="L963" s="253">
        <v>445</v>
      </c>
      <c r="M963" s="253">
        <v>631</v>
      </c>
      <c r="N963" s="253"/>
      <c r="O963" s="253">
        <v>200</v>
      </c>
      <c r="P963" s="253">
        <v>435</v>
      </c>
      <c r="Q963" s="253">
        <v>635</v>
      </c>
      <c r="R963" s="253"/>
      <c r="S963" s="253">
        <v>219</v>
      </c>
      <c r="T963" s="253">
        <v>435</v>
      </c>
      <c r="U963" s="253">
        <v>654</v>
      </c>
      <c r="V963" s="253"/>
      <c r="W963" s="253">
        <v>257</v>
      </c>
      <c r="X963" s="253">
        <v>492</v>
      </c>
      <c r="Y963" s="253">
        <v>749</v>
      </c>
      <c r="Z963" s="253"/>
      <c r="AA963" s="253">
        <v>302</v>
      </c>
      <c r="AB963" s="253">
        <v>555</v>
      </c>
      <c r="AC963" s="253">
        <v>857</v>
      </c>
    </row>
    <row r="964" spans="1:29" x14ac:dyDescent="0.25">
      <c r="A964" s="254" t="s">
        <v>3576</v>
      </c>
      <c r="B964" t="s">
        <v>5978</v>
      </c>
      <c r="C964" s="253">
        <v>8798</v>
      </c>
      <c r="D964" s="253">
        <v>9503</v>
      </c>
      <c r="E964" s="253">
        <v>18301</v>
      </c>
      <c r="F964" s="253"/>
      <c r="G964" s="253">
        <v>9037</v>
      </c>
      <c r="H964" s="253">
        <v>9816</v>
      </c>
      <c r="I964" s="253">
        <v>18853</v>
      </c>
      <c r="J964" s="253"/>
      <c r="K964" s="253">
        <v>9316</v>
      </c>
      <c r="L964" s="253">
        <v>10208</v>
      </c>
      <c r="M964" s="253">
        <v>19524</v>
      </c>
      <c r="N964" s="253"/>
      <c r="O964" s="253">
        <v>9609</v>
      </c>
      <c r="P964" s="253">
        <v>10649</v>
      </c>
      <c r="Q964" s="253">
        <v>20258</v>
      </c>
      <c r="R964" s="253"/>
      <c r="S964" s="253">
        <v>9922</v>
      </c>
      <c r="T964" s="253">
        <v>11115</v>
      </c>
      <c r="U964" s="253">
        <v>21037</v>
      </c>
      <c r="V964" s="253"/>
      <c r="W964" s="253">
        <v>10269</v>
      </c>
      <c r="X964" s="253">
        <v>11612</v>
      </c>
      <c r="Y964" s="253">
        <v>21881</v>
      </c>
      <c r="Z964" s="253"/>
      <c r="AA964" s="253">
        <v>10647</v>
      </c>
      <c r="AB964" s="253">
        <v>12160</v>
      </c>
      <c r="AC964" s="253">
        <v>22807</v>
      </c>
    </row>
    <row r="965" spans="1:29" x14ac:dyDescent="0.25">
      <c r="A965" s="254"/>
      <c r="C965" s="253"/>
      <c r="D965" s="253"/>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c r="AA965" s="253"/>
      <c r="AB965" s="253"/>
      <c r="AC965" s="253"/>
    </row>
    <row r="966" spans="1:29" x14ac:dyDescent="0.25">
      <c r="A966" s="254" t="s">
        <v>3593</v>
      </c>
      <c r="B966" s="252" t="s">
        <v>5979</v>
      </c>
      <c r="C966" s="253">
        <v>8218</v>
      </c>
      <c r="D966" s="253">
        <v>7996</v>
      </c>
      <c r="E966" s="253">
        <v>16214</v>
      </c>
      <c r="F966" s="253"/>
      <c r="G966" s="253">
        <v>7829</v>
      </c>
      <c r="H966" s="253">
        <v>7563</v>
      </c>
      <c r="I966" s="253">
        <v>15392</v>
      </c>
      <c r="J966" s="253"/>
      <c r="K966" s="253">
        <v>8429</v>
      </c>
      <c r="L966" s="253">
        <v>8135</v>
      </c>
      <c r="M966" s="253">
        <v>16564</v>
      </c>
      <c r="N966" s="253"/>
      <c r="O966" s="253">
        <v>8974</v>
      </c>
      <c r="P966" s="253">
        <v>8652</v>
      </c>
      <c r="Q966" s="253">
        <v>17626</v>
      </c>
      <c r="R966" s="253"/>
      <c r="S966" s="253">
        <v>9231</v>
      </c>
      <c r="T966" s="253">
        <v>8888</v>
      </c>
      <c r="U966" s="253">
        <v>18119</v>
      </c>
      <c r="V966" s="253"/>
      <c r="W966" s="253">
        <v>9096</v>
      </c>
      <c r="X966" s="253">
        <v>8748</v>
      </c>
      <c r="Y966" s="253">
        <v>17844</v>
      </c>
      <c r="Z966" s="253"/>
      <c r="AA966" s="253">
        <v>8805</v>
      </c>
      <c r="AB966" s="253">
        <v>8454</v>
      </c>
      <c r="AC966" s="253">
        <v>17259</v>
      </c>
    </row>
    <row r="967" spans="1:29" x14ac:dyDescent="0.25">
      <c r="A967" s="254" t="s">
        <v>3593</v>
      </c>
      <c r="B967" s="252" t="s">
        <v>5980</v>
      </c>
      <c r="C967" s="253">
        <v>9122</v>
      </c>
      <c r="D967" s="253">
        <v>8827</v>
      </c>
      <c r="E967" s="253">
        <v>17949</v>
      </c>
      <c r="F967" s="253"/>
      <c r="G967" s="253">
        <v>8427</v>
      </c>
      <c r="H967" s="253">
        <v>8278</v>
      </c>
      <c r="I967" s="253">
        <v>16705</v>
      </c>
      <c r="J967" s="253"/>
      <c r="K967" s="253">
        <v>8033</v>
      </c>
      <c r="L967" s="253">
        <v>7817</v>
      </c>
      <c r="M967" s="253">
        <v>15850</v>
      </c>
      <c r="N967" s="253"/>
      <c r="O967" s="253">
        <v>8637</v>
      </c>
      <c r="P967" s="253">
        <v>8385</v>
      </c>
      <c r="Q967" s="253">
        <v>17022</v>
      </c>
      <c r="R967" s="253"/>
      <c r="S967" s="253">
        <v>9181</v>
      </c>
      <c r="T967" s="253">
        <v>8888</v>
      </c>
      <c r="U967" s="253">
        <v>18069</v>
      </c>
      <c r="V967" s="253"/>
      <c r="W967" s="253">
        <v>9423</v>
      </c>
      <c r="X967" s="253">
        <v>9095</v>
      </c>
      <c r="Y967" s="253">
        <v>18518</v>
      </c>
      <c r="Z967" s="253"/>
      <c r="AA967" s="253">
        <v>9264</v>
      </c>
      <c r="AB967" s="253">
        <v>8909</v>
      </c>
      <c r="AC967" s="253">
        <v>18173</v>
      </c>
    </row>
    <row r="968" spans="1:29" x14ac:dyDescent="0.25">
      <c r="A968" s="254" t="s">
        <v>3593</v>
      </c>
      <c r="B968" s="252" t="s">
        <v>5981</v>
      </c>
      <c r="C968" s="253">
        <v>9552</v>
      </c>
      <c r="D968" s="253">
        <v>9097</v>
      </c>
      <c r="E968" s="253">
        <v>18649</v>
      </c>
      <c r="F968" s="253"/>
      <c r="G968" s="253">
        <v>9302</v>
      </c>
      <c r="H968" s="253">
        <v>9129</v>
      </c>
      <c r="I968" s="253">
        <v>18431</v>
      </c>
      <c r="J968" s="253"/>
      <c r="K968" s="253">
        <v>8581</v>
      </c>
      <c r="L968" s="253">
        <v>8535</v>
      </c>
      <c r="M968" s="253">
        <v>17116</v>
      </c>
      <c r="N968" s="253"/>
      <c r="O968" s="253">
        <v>8186</v>
      </c>
      <c r="P968" s="253">
        <v>8053</v>
      </c>
      <c r="Q968" s="253">
        <v>16239</v>
      </c>
      <c r="R968" s="253"/>
      <c r="S968" s="253">
        <v>8788</v>
      </c>
      <c r="T968" s="253">
        <v>8610</v>
      </c>
      <c r="U968" s="253">
        <v>17398</v>
      </c>
      <c r="V968" s="253"/>
      <c r="W968" s="253">
        <v>9321</v>
      </c>
      <c r="X968" s="253">
        <v>9092</v>
      </c>
      <c r="Y968" s="253">
        <v>18413</v>
      </c>
      <c r="Z968" s="253"/>
      <c r="AA968" s="253">
        <v>9541</v>
      </c>
      <c r="AB968" s="253">
        <v>9260</v>
      </c>
      <c r="AC968" s="253">
        <v>18801</v>
      </c>
    </row>
    <row r="969" spans="1:29" x14ac:dyDescent="0.25">
      <c r="A969" s="254" t="s">
        <v>3593</v>
      </c>
      <c r="B969" s="252" t="s">
        <v>5982</v>
      </c>
      <c r="C969" s="253">
        <v>11348</v>
      </c>
      <c r="D969" s="253">
        <v>10490</v>
      </c>
      <c r="E969" s="253">
        <v>21838</v>
      </c>
      <c r="F969" s="253"/>
      <c r="G969" s="253">
        <v>11708</v>
      </c>
      <c r="H969" s="253">
        <v>11157</v>
      </c>
      <c r="I969" s="253">
        <v>22865</v>
      </c>
      <c r="J969" s="253"/>
      <c r="K969" s="253">
        <v>11451</v>
      </c>
      <c r="L969" s="253">
        <v>11174</v>
      </c>
      <c r="M969" s="253">
        <v>22625</v>
      </c>
      <c r="N969" s="253"/>
      <c r="O969" s="253">
        <v>10721</v>
      </c>
      <c r="P969" s="253">
        <v>10548</v>
      </c>
      <c r="Q969" s="253">
        <v>21269</v>
      </c>
      <c r="R969" s="253"/>
      <c r="S969" s="253">
        <v>10336</v>
      </c>
      <c r="T969" s="253">
        <v>10052</v>
      </c>
      <c r="U969" s="253">
        <v>20388</v>
      </c>
      <c r="V969" s="253"/>
      <c r="W969" s="253">
        <v>10943</v>
      </c>
      <c r="X969" s="253">
        <v>10609</v>
      </c>
      <c r="Y969" s="253">
        <v>21552</v>
      </c>
      <c r="Z969" s="253"/>
      <c r="AA969" s="253">
        <v>11469</v>
      </c>
      <c r="AB969" s="253">
        <v>11074</v>
      </c>
      <c r="AC969" s="253">
        <v>22543</v>
      </c>
    </row>
    <row r="970" spans="1:29" x14ac:dyDescent="0.25">
      <c r="A970" s="254" t="s">
        <v>3593</v>
      </c>
      <c r="B970" s="252" t="s">
        <v>5983</v>
      </c>
      <c r="C970" s="253">
        <v>10521</v>
      </c>
      <c r="D970" s="253">
        <v>9350</v>
      </c>
      <c r="E970" s="253">
        <v>19871</v>
      </c>
      <c r="F970" s="253"/>
      <c r="G970" s="253">
        <v>11424</v>
      </c>
      <c r="H970" s="253">
        <v>10622</v>
      </c>
      <c r="I970" s="253">
        <v>22046</v>
      </c>
      <c r="J970" s="253"/>
      <c r="K970" s="253">
        <v>11675</v>
      </c>
      <c r="L970" s="253">
        <v>11224</v>
      </c>
      <c r="M970" s="253">
        <v>22899</v>
      </c>
      <c r="N970" s="253"/>
      <c r="O970" s="253">
        <v>11416</v>
      </c>
      <c r="P970" s="253">
        <v>11252</v>
      </c>
      <c r="Q970" s="253">
        <v>22668</v>
      </c>
      <c r="R970" s="253"/>
      <c r="S970" s="253">
        <v>10699</v>
      </c>
      <c r="T970" s="253">
        <v>10641</v>
      </c>
      <c r="U970" s="253">
        <v>21340</v>
      </c>
      <c r="V970" s="253"/>
      <c r="W970" s="253">
        <v>10306</v>
      </c>
      <c r="X970" s="253">
        <v>10150</v>
      </c>
      <c r="Y970" s="253">
        <v>20456</v>
      </c>
      <c r="Z970" s="253"/>
      <c r="AA970" s="253">
        <v>10831</v>
      </c>
      <c r="AB970" s="253">
        <v>10689</v>
      </c>
      <c r="AC970" s="253">
        <v>21520</v>
      </c>
    </row>
    <row r="971" spans="1:29" x14ac:dyDescent="0.25">
      <c r="A971" s="254" t="s">
        <v>3593</v>
      </c>
      <c r="B971" s="252" t="s">
        <v>5984</v>
      </c>
      <c r="C971" s="253">
        <v>8122</v>
      </c>
      <c r="D971" s="253">
        <v>7958</v>
      </c>
      <c r="E971" s="253">
        <v>16080</v>
      </c>
      <c r="F971" s="253"/>
      <c r="G971" s="253">
        <v>8817</v>
      </c>
      <c r="H971" s="253">
        <v>8296</v>
      </c>
      <c r="I971" s="253">
        <v>17113</v>
      </c>
      <c r="J971" s="253"/>
      <c r="K971" s="253">
        <v>9627</v>
      </c>
      <c r="L971" s="253">
        <v>9517</v>
      </c>
      <c r="M971" s="253">
        <v>19144</v>
      </c>
      <c r="N971" s="253"/>
      <c r="O971" s="253">
        <v>9905</v>
      </c>
      <c r="P971" s="253">
        <v>10143</v>
      </c>
      <c r="Q971" s="253">
        <v>20048</v>
      </c>
      <c r="R971" s="253"/>
      <c r="S971" s="253">
        <v>9681</v>
      </c>
      <c r="T971" s="253">
        <v>10187</v>
      </c>
      <c r="U971" s="253">
        <v>19868</v>
      </c>
      <c r="V971" s="253"/>
      <c r="W971" s="253">
        <v>8987</v>
      </c>
      <c r="X971" s="253">
        <v>9577</v>
      </c>
      <c r="Y971" s="253">
        <v>18564</v>
      </c>
      <c r="Z971" s="253"/>
      <c r="AA971" s="253">
        <v>8599</v>
      </c>
      <c r="AB971" s="253">
        <v>9065</v>
      </c>
      <c r="AC971" s="253">
        <v>17664</v>
      </c>
    </row>
    <row r="972" spans="1:29" x14ac:dyDescent="0.25">
      <c r="A972" s="254" t="s">
        <v>3593</v>
      </c>
      <c r="B972" s="252" t="s">
        <v>5985</v>
      </c>
      <c r="C972" s="253">
        <v>7802</v>
      </c>
      <c r="D972" s="253">
        <v>8313</v>
      </c>
      <c r="E972" s="253">
        <v>16115</v>
      </c>
      <c r="F972" s="253"/>
      <c r="G972" s="253">
        <v>8409</v>
      </c>
      <c r="H972" s="253">
        <v>8400</v>
      </c>
      <c r="I972" s="253">
        <v>16809</v>
      </c>
      <c r="J972" s="253"/>
      <c r="K972" s="253">
        <v>9114</v>
      </c>
      <c r="L972" s="253">
        <v>8735</v>
      </c>
      <c r="M972" s="253">
        <v>17849</v>
      </c>
      <c r="N972" s="253"/>
      <c r="O972" s="253">
        <v>9923</v>
      </c>
      <c r="P972" s="253">
        <v>9969</v>
      </c>
      <c r="Q972" s="253">
        <v>19892</v>
      </c>
      <c r="R972" s="253"/>
      <c r="S972" s="253">
        <v>10195</v>
      </c>
      <c r="T972" s="253">
        <v>10582</v>
      </c>
      <c r="U972" s="253">
        <v>20777</v>
      </c>
      <c r="V972" s="253"/>
      <c r="W972" s="253">
        <v>9953</v>
      </c>
      <c r="X972" s="253">
        <v>10591</v>
      </c>
      <c r="Y972" s="253">
        <v>20544</v>
      </c>
      <c r="Z972" s="253"/>
      <c r="AA972" s="253">
        <v>9230</v>
      </c>
      <c r="AB972" s="253">
        <v>9927</v>
      </c>
      <c r="AC972" s="253">
        <v>19157</v>
      </c>
    </row>
    <row r="973" spans="1:29" x14ac:dyDescent="0.25">
      <c r="A973" s="254" t="s">
        <v>3593</v>
      </c>
      <c r="B973" s="252" t="s">
        <v>5986</v>
      </c>
      <c r="C973" s="253">
        <v>8973</v>
      </c>
      <c r="D973" s="253">
        <v>9229</v>
      </c>
      <c r="E973" s="253">
        <v>18202</v>
      </c>
      <c r="F973" s="253"/>
      <c r="G973" s="253">
        <v>7900</v>
      </c>
      <c r="H973" s="253">
        <v>8498</v>
      </c>
      <c r="I973" s="253">
        <v>16398</v>
      </c>
      <c r="J973" s="253"/>
      <c r="K973" s="253">
        <v>8520</v>
      </c>
      <c r="L973" s="253">
        <v>8584</v>
      </c>
      <c r="M973" s="253">
        <v>17104</v>
      </c>
      <c r="N973" s="253"/>
      <c r="O973" s="253">
        <v>9235</v>
      </c>
      <c r="P973" s="253">
        <v>8918</v>
      </c>
      <c r="Q973" s="253">
        <v>18153</v>
      </c>
      <c r="R973" s="253"/>
      <c r="S973" s="253">
        <v>10045</v>
      </c>
      <c r="T973" s="253">
        <v>10150</v>
      </c>
      <c r="U973" s="253">
        <v>20195</v>
      </c>
      <c r="V973" s="253"/>
      <c r="W973" s="253">
        <v>10316</v>
      </c>
      <c r="X973" s="253">
        <v>10749</v>
      </c>
      <c r="Y973" s="253">
        <v>21065</v>
      </c>
      <c r="Z973" s="253"/>
      <c r="AA973" s="253">
        <v>10069</v>
      </c>
      <c r="AB973" s="253">
        <v>10736</v>
      </c>
      <c r="AC973" s="253">
        <v>20805</v>
      </c>
    </row>
    <row r="974" spans="1:29" x14ac:dyDescent="0.25">
      <c r="A974" s="254" t="s">
        <v>3593</v>
      </c>
      <c r="B974" s="252" t="s">
        <v>5987</v>
      </c>
      <c r="C974" s="253">
        <v>10354</v>
      </c>
      <c r="D974" s="253">
        <v>10666</v>
      </c>
      <c r="E974" s="253">
        <v>21020</v>
      </c>
      <c r="F974" s="253"/>
      <c r="G974" s="253">
        <v>8897</v>
      </c>
      <c r="H974" s="253">
        <v>9238</v>
      </c>
      <c r="I974" s="253">
        <v>18135</v>
      </c>
      <c r="J974" s="253"/>
      <c r="K974" s="253">
        <v>7848</v>
      </c>
      <c r="L974" s="253">
        <v>8521</v>
      </c>
      <c r="M974" s="253">
        <v>16369</v>
      </c>
      <c r="N974" s="253"/>
      <c r="O974" s="253">
        <v>8467</v>
      </c>
      <c r="P974" s="253">
        <v>8617</v>
      </c>
      <c r="Q974" s="253">
        <v>17084</v>
      </c>
      <c r="R974" s="253"/>
      <c r="S974" s="253">
        <v>9174</v>
      </c>
      <c r="T974" s="253">
        <v>8955</v>
      </c>
      <c r="U974" s="253">
        <v>18129</v>
      </c>
      <c r="V974" s="253"/>
      <c r="W974" s="253">
        <v>9964</v>
      </c>
      <c r="X974" s="253">
        <v>10180</v>
      </c>
      <c r="Y974" s="253">
        <v>20144</v>
      </c>
      <c r="Z974" s="253"/>
      <c r="AA974" s="253">
        <v>10228</v>
      </c>
      <c r="AB974" s="253">
        <v>10778</v>
      </c>
      <c r="AC974" s="253">
        <v>21006</v>
      </c>
    </row>
    <row r="975" spans="1:29" x14ac:dyDescent="0.25">
      <c r="A975" s="254" t="s">
        <v>3593</v>
      </c>
      <c r="B975" s="252" t="s">
        <v>5988</v>
      </c>
      <c r="C975" s="253">
        <v>11458</v>
      </c>
      <c r="D975" s="253">
        <v>11552</v>
      </c>
      <c r="E975" s="253">
        <v>23010</v>
      </c>
      <c r="F975" s="253"/>
      <c r="G975" s="253">
        <v>10189</v>
      </c>
      <c r="H975" s="253">
        <v>10645</v>
      </c>
      <c r="I975" s="253">
        <v>20834</v>
      </c>
      <c r="J975" s="253"/>
      <c r="K975" s="253">
        <v>8770</v>
      </c>
      <c r="L975" s="253">
        <v>9229</v>
      </c>
      <c r="M975" s="253">
        <v>17999</v>
      </c>
      <c r="N975" s="253"/>
      <c r="O975" s="253">
        <v>7750</v>
      </c>
      <c r="P975" s="253">
        <v>8523</v>
      </c>
      <c r="Q975" s="253">
        <v>16273</v>
      </c>
      <c r="R975" s="253"/>
      <c r="S975" s="253">
        <v>8370</v>
      </c>
      <c r="T975" s="253">
        <v>8624</v>
      </c>
      <c r="U975" s="253">
        <v>16994</v>
      </c>
      <c r="V975" s="253"/>
      <c r="W975" s="253">
        <v>9072</v>
      </c>
      <c r="X975" s="253">
        <v>8965</v>
      </c>
      <c r="Y975" s="253">
        <v>18037</v>
      </c>
      <c r="Z975" s="253"/>
      <c r="AA975" s="253">
        <v>9845</v>
      </c>
      <c r="AB975" s="253">
        <v>10177</v>
      </c>
      <c r="AC975" s="253">
        <v>20022</v>
      </c>
    </row>
    <row r="976" spans="1:29" x14ac:dyDescent="0.25">
      <c r="A976" s="254" t="s">
        <v>3593</v>
      </c>
      <c r="B976" s="252" t="s">
        <v>5989</v>
      </c>
      <c r="C976" s="253">
        <v>11524</v>
      </c>
      <c r="D976" s="253">
        <v>12124</v>
      </c>
      <c r="E976" s="253">
        <v>23648</v>
      </c>
      <c r="F976" s="253"/>
      <c r="G976" s="253">
        <v>11192</v>
      </c>
      <c r="H976" s="253">
        <v>11479</v>
      </c>
      <c r="I976" s="253">
        <v>22671</v>
      </c>
      <c r="J976" s="253"/>
      <c r="K976" s="253">
        <v>9972</v>
      </c>
      <c r="L976" s="253">
        <v>10590</v>
      </c>
      <c r="M976" s="253">
        <v>20562</v>
      </c>
      <c r="N976" s="253"/>
      <c r="O976" s="253">
        <v>8598</v>
      </c>
      <c r="P976" s="253">
        <v>9193</v>
      </c>
      <c r="Q976" s="253">
        <v>17791</v>
      </c>
      <c r="R976" s="253"/>
      <c r="S976" s="253">
        <v>7611</v>
      </c>
      <c r="T976" s="253">
        <v>8498</v>
      </c>
      <c r="U976" s="253">
        <v>16109</v>
      </c>
      <c r="V976" s="253"/>
      <c r="W976" s="253">
        <v>8227</v>
      </c>
      <c r="X976" s="253">
        <v>8603</v>
      </c>
      <c r="Y976" s="253">
        <v>16830</v>
      </c>
      <c r="Z976" s="253"/>
      <c r="AA976" s="253">
        <v>8922</v>
      </c>
      <c r="AB976" s="253">
        <v>8944</v>
      </c>
      <c r="AC976" s="253">
        <v>17866</v>
      </c>
    </row>
    <row r="977" spans="1:29" x14ac:dyDescent="0.25">
      <c r="A977" s="254" t="s">
        <v>3593</v>
      </c>
      <c r="B977" s="252" t="s">
        <v>5990</v>
      </c>
      <c r="C977" s="253">
        <v>10164</v>
      </c>
      <c r="D977" s="253">
        <v>10535</v>
      </c>
      <c r="E977" s="253">
        <v>20699</v>
      </c>
      <c r="F977" s="253"/>
      <c r="G977" s="253">
        <v>11267</v>
      </c>
      <c r="H977" s="253">
        <v>12073</v>
      </c>
      <c r="I977" s="253">
        <v>23340</v>
      </c>
      <c r="J977" s="253"/>
      <c r="K977" s="253">
        <v>10962</v>
      </c>
      <c r="L977" s="253">
        <v>11436</v>
      </c>
      <c r="M977" s="253">
        <v>22398</v>
      </c>
      <c r="N977" s="253"/>
      <c r="O977" s="253">
        <v>9782</v>
      </c>
      <c r="P977" s="253">
        <v>10554</v>
      </c>
      <c r="Q977" s="253">
        <v>20336</v>
      </c>
      <c r="R977" s="253"/>
      <c r="S977" s="253">
        <v>8444</v>
      </c>
      <c r="T977" s="253">
        <v>9165</v>
      </c>
      <c r="U977" s="253">
        <v>17609</v>
      </c>
      <c r="V977" s="253"/>
      <c r="W977" s="253">
        <v>7483</v>
      </c>
      <c r="X977" s="253">
        <v>8472</v>
      </c>
      <c r="Y977" s="253">
        <v>15955</v>
      </c>
      <c r="Z977" s="253"/>
      <c r="AA977" s="253">
        <v>8089</v>
      </c>
      <c r="AB977" s="253">
        <v>8567</v>
      </c>
      <c r="AC977" s="253">
        <v>16656</v>
      </c>
    </row>
    <row r="978" spans="1:29" x14ac:dyDescent="0.25">
      <c r="A978" s="254" t="s">
        <v>3593</v>
      </c>
      <c r="B978" s="252" t="s">
        <v>5991</v>
      </c>
      <c r="C978" s="253">
        <v>8664</v>
      </c>
      <c r="D978" s="253">
        <v>9329</v>
      </c>
      <c r="E978" s="253">
        <v>17993</v>
      </c>
      <c r="F978" s="253"/>
      <c r="G978" s="253">
        <v>9563</v>
      </c>
      <c r="H978" s="253">
        <v>10207</v>
      </c>
      <c r="I978" s="253">
        <v>19770</v>
      </c>
      <c r="J978" s="253"/>
      <c r="K978" s="253">
        <v>10624</v>
      </c>
      <c r="L978" s="253">
        <v>11716</v>
      </c>
      <c r="M978" s="253">
        <v>22340</v>
      </c>
      <c r="N978" s="253"/>
      <c r="O978" s="253">
        <v>10358</v>
      </c>
      <c r="P978" s="253">
        <v>11118</v>
      </c>
      <c r="Q978" s="253">
        <v>21476</v>
      </c>
      <c r="R978" s="253"/>
      <c r="S978" s="253">
        <v>9255</v>
      </c>
      <c r="T978" s="253">
        <v>10276</v>
      </c>
      <c r="U978" s="253">
        <v>19531</v>
      </c>
      <c r="V978" s="253"/>
      <c r="W978" s="253">
        <v>7995</v>
      </c>
      <c r="X978" s="253">
        <v>8933</v>
      </c>
      <c r="Y978" s="253">
        <v>16928</v>
      </c>
      <c r="Z978" s="253"/>
      <c r="AA978" s="253">
        <v>7088</v>
      </c>
      <c r="AB978" s="253">
        <v>8265</v>
      </c>
      <c r="AC978" s="253">
        <v>15353</v>
      </c>
    </row>
    <row r="979" spans="1:29" x14ac:dyDescent="0.25">
      <c r="A979" s="254" t="s">
        <v>3593</v>
      </c>
      <c r="B979" s="252" t="s">
        <v>5992</v>
      </c>
      <c r="C979" s="253">
        <v>6253</v>
      </c>
      <c r="D979" s="253">
        <v>6898</v>
      </c>
      <c r="E979" s="253">
        <v>13151</v>
      </c>
      <c r="F979" s="253"/>
      <c r="G979" s="253">
        <v>8137</v>
      </c>
      <c r="H979" s="253">
        <v>9016</v>
      </c>
      <c r="I979" s="253">
        <v>17153</v>
      </c>
      <c r="J979" s="253"/>
      <c r="K979" s="253">
        <v>9014</v>
      </c>
      <c r="L979" s="253">
        <v>9887</v>
      </c>
      <c r="M979" s="253">
        <v>18901</v>
      </c>
      <c r="N979" s="253"/>
      <c r="O979" s="253">
        <v>10046</v>
      </c>
      <c r="P979" s="253">
        <v>11369</v>
      </c>
      <c r="Q979" s="253">
        <v>21415</v>
      </c>
      <c r="R979" s="253"/>
      <c r="S979" s="253">
        <v>9820</v>
      </c>
      <c r="T979" s="253">
        <v>10804</v>
      </c>
      <c r="U979" s="253">
        <v>20624</v>
      </c>
      <c r="V979" s="253"/>
      <c r="W979" s="253">
        <v>8793</v>
      </c>
      <c r="X979" s="253">
        <v>9996</v>
      </c>
      <c r="Y979" s="253">
        <v>18789</v>
      </c>
      <c r="Z979" s="253"/>
      <c r="AA979" s="253">
        <v>7609</v>
      </c>
      <c r="AB979" s="253">
        <v>8693</v>
      </c>
      <c r="AC979" s="253">
        <v>16302</v>
      </c>
    </row>
    <row r="980" spans="1:29" x14ac:dyDescent="0.25">
      <c r="A980" s="254" t="s">
        <v>3593</v>
      </c>
      <c r="B980" s="252" t="s">
        <v>5993</v>
      </c>
      <c r="C980" s="253">
        <v>4373</v>
      </c>
      <c r="D980" s="253">
        <v>5263</v>
      </c>
      <c r="E980" s="253">
        <v>9636</v>
      </c>
      <c r="F980" s="253"/>
      <c r="G980" s="253">
        <v>5616</v>
      </c>
      <c r="H980" s="253">
        <v>6475</v>
      </c>
      <c r="I980" s="253">
        <v>12091</v>
      </c>
      <c r="J980" s="253"/>
      <c r="K980" s="253">
        <v>7343</v>
      </c>
      <c r="L980" s="253">
        <v>8489</v>
      </c>
      <c r="M980" s="253">
        <v>15832</v>
      </c>
      <c r="N980" s="253"/>
      <c r="O980" s="253">
        <v>8171</v>
      </c>
      <c r="P980" s="253">
        <v>9335</v>
      </c>
      <c r="Q980" s="253">
        <v>17506</v>
      </c>
      <c r="R980" s="253"/>
      <c r="S980" s="253">
        <v>9143</v>
      </c>
      <c r="T980" s="253">
        <v>10760</v>
      </c>
      <c r="U980" s="253">
        <v>19903</v>
      </c>
      <c r="V980" s="253"/>
      <c r="W980" s="253">
        <v>8966</v>
      </c>
      <c r="X980" s="253">
        <v>10244</v>
      </c>
      <c r="Y980" s="253">
        <v>19210</v>
      </c>
      <c r="Z980" s="253"/>
      <c r="AA980" s="253">
        <v>8050</v>
      </c>
      <c r="AB980" s="253">
        <v>9490</v>
      </c>
      <c r="AC980" s="253">
        <v>17540</v>
      </c>
    </row>
    <row r="981" spans="1:29" x14ac:dyDescent="0.25">
      <c r="A981" s="254" t="s">
        <v>3593</v>
      </c>
      <c r="B981" s="252" t="s">
        <v>5994</v>
      </c>
      <c r="C981" s="253">
        <v>3553</v>
      </c>
      <c r="D981" s="253">
        <v>4827</v>
      </c>
      <c r="E981" s="253">
        <v>8380</v>
      </c>
      <c r="F981" s="253"/>
      <c r="G981" s="253">
        <v>3617</v>
      </c>
      <c r="H981" s="253">
        <v>4683</v>
      </c>
      <c r="I981" s="253">
        <v>8300</v>
      </c>
      <c r="J981" s="253"/>
      <c r="K981" s="253">
        <v>4677</v>
      </c>
      <c r="L981" s="253">
        <v>5795</v>
      </c>
      <c r="M981" s="253">
        <v>10472</v>
      </c>
      <c r="N981" s="253"/>
      <c r="O981" s="253">
        <v>6155</v>
      </c>
      <c r="P981" s="253">
        <v>7639</v>
      </c>
      <c r="Q981" s="253">
        <v>13794</v>
      </c>
      <c r="R981" s="253"/>
      <c r="S981" s="253">
        <v>6890</v>
      </c>
      <c r="T981" s="253">
        <v>8444</v>
      </c>
      <c r="U981" s="253">
        <v>15334</v>
      </c>
      <c r="V981" s="253"/>
      <c r="W981" s="253">
        <v>7749</v>
      </c>
      <c r="X981" s="253">
        <v>9778</v>
      </c>
      <c r="Y981" s="253">
        <v>17527</v>
      </c>
      <c r="Z981" s="253"/>
      <c r="AA981" s="253">
        <v>7639</v>
      </c>
      <c r="AB981" s="253">
        <v>9351</v>
      </c>
      <c r="AC981" s="253">
        <v>16990</v>
      </c>
    </row>
    <row r="982" spans="1:29" x14ac:dyDescent="0.25">
      <c r="A982" s="254" t="s">
        <v>3593</v>
      </c>
      <c r="B982" s="252" t="s">
        <v>5995</v>
      </c>
      <c r="C982" s="253">
        <v>3074</v>
      </c>
      <c r="D982" s="253">
        <v>4589</v>
      </c>
      <c r="E982" s="253">
        <v>7663</v>
      </c>
      <c r="F982" s="253"/>
      <c r="G982" s="253">
        <v>2643</v>
      </c>
      <c r="H982" s="253">
        <v>3977</v>
      </c>
      <c r="I982" s="253">
        <v>6620</v>
      </c>
      <c r="J982" s="253"/>
      <c r="K982" s="253">
        <v>2718</v>
      </c>
      <c r="L982" s="253">
        <v>3890</v>
      </c>
      <c r="M982" s="253">
        <v>6608</v>
      </c>
      <c r="N982" s="253"/>
      <c r="O982" s="253">
        <v>3547</v>
      </c>
      <c r="P982" s="253">
        <v>4850</v>
      </c>
      <c r="Q982" s="253">
        <v>8397</v>
      </c>
      <c r="R982" s="253"/>
      <c r="S982" s="253">
        <v>4708</v>
      </c>
      <c r="T982" s="253">
        <v>6439</v>
      </c>
      <c r="U982" s="253">
        <v>11147</v>
      </c>
      <c r="V982" s="253"/>
      <c r="W982" s="253">
        <v>5310</v>
      </c>
      <c r="X982" s="253">
        <v>7164</v>
      </c>
      <c r="Y982" s="253">
        <v>12474</v>
      </c>
      <c r="Z982" s="253"/>
      <c r="AA982" s="253">
        <v>6018</v>
      </c>
      <c r="AB982" s="253">
        <v>8350</v>
      </c>
      <c r="AC982" s="253">
        <v>14368</v>
      </c>
    </row>
    <row r="983" spans="1:29" x14ac:dyDescent="0.25">
      <c r="A983" s="254" t="s">
        <v>3593</v>
      </c>
      <c r="B983" s="252" t="s">
        <v>5996</v>
      </c>
      <c r="C983" s="253">
        <v>2489</v>
      </c>
      <c r="D983" s="253">
        <v>5458</v>
      </c>
      <c r="E983" s="253">
        <v>7947</v>
      </c>
      <c r="F983" s="253"/>
      <c r="G983" s="253">
        <v>2861</v>
      </c>
      <c r="H983" s="253">
        <v>5806</v>
      </c>
      <c r="I983" s="253">
        <v>8667</v>
      </c>
      <c r="J983" s="253"/>
      <c r="K983" s="253">
        <v>2871</v>
      </c>
      <c r="L983" s="253">
        <v>5728</v>
      </c>
      <c r="M983" s="253">
        <v>8599</v>
      </c>
      <c r="N983" s="253"/>
      <c r="O983" s="253">
        <v>2952</v>
      </c>
      <c r="P983" s="253">
        <v>5701</v>
      </c>
      <c r="Q983" s="253">
        <v>8653</v>
      </c>
      <c r="R983" s="253"/>
      <c r="S983" s="253">
        <v>3475</v>
      </c>
      <c r="T983" s="253">
        <v>6329</v>
      </c>
      <c r="U983" s="253">
        <v>9804</v>
      </c>
      <c r="V983" s="253"/>
      <c r="W983" s="253">
        <v>4425</v>
      </c>
      <c r="X983" s="253">
        <v>7744</v>
      </c>
      <c r="Y983" s="253">
        <v>12169</v>
      </c>
      <c r="Z983" s="253"/>
      <c r="AA983" s="253">
        <v>5322</v>
      </c>
      <c r="AB983" s="253">
        <v>9140</v>
      </c>
      <c r="AC983" s="253">
        <v>14462</v>
      </c>
    </row>
    <row r="984" spans="1:29" x14ac:dyDescent="0.25">
      <c r="A984" s="254" t="s">
        <v>3593</v>
      </c>
      <c r="B984" t="s">
        <v>5978</v>
      </c>
      <c r="C984" s="253">
        <v>145564</v>
      </c>
      <c r="D984" s="253">
        <v>152501</v>
      </c>
      <c r="E984" s="253">
        <v>298065</v>
      </c>
      <c r="F984" s="253"/>
      <c r="G984" s="253">
        <v>147798</v>
      </c>
      <c r="H984" s="253">
        <v>155542</v>
      </c>
      <c r="I984" s="253">
        <v>303340</v>
      </c>
      <c r="J984" s="253"/>
      <c r="K984" s="253">
        <v>150229</v>
      </c>
      <c r="L984" s="253">
        <v>159002</v>
      </c>
      <c r="M984" s="253">
        <v>309231</v>
      </c>
      <c r="N984" s="253"/>
      <c r="O984" s="253">
        <v>152823</v>
      </c>
      <c r="P984" s="253">
        <v>162819</v>
      </c>
      <c r="Q984" s="253">
        <v>315642</v>
      </c>
      <c r="R984" s="253"/>
      <c r="S984" s="253">
        <v>155046</v>
      </c>
      <c r="T984" s="253">
        <v>166292</v>
      </c>
      <c r="U984" s="253">
        <v>321338</v>
      </c>
      <c r="V984" s="253"/>
      <c r="W984" s="253">
        <v>156329</v>
      </c>
      <c r="X984" s="253">
        <v>168690</v>
      </c>
      <c r="Y984" s="253">
        <v>325019</v>
      </c>
      <c r="Z984" s="253"/>
      <c r="AA984" s="253">
        <v>156618</v>
      </c>
      <c r="AB984" s="253">
        <v>169869</v>
      </c>
      <c r="AC984" s="253">
        <v>326487</v>
      </c>
    </row>
    <row r="985" spans="1:29" x14ac:dyDescent="0.25">
      <c r="A985" s="254"/>
      <c r="C985" s="253"/>
      <c r="D985" s="253"/>
      <c r="E985" s="253"/>
      <c r="F985" s="253"/>
      <c r="G985" s="253"/>
      <c r="H985" s="253"/>
      <c r="I985" s="253"/>
      <c r="J985" s="253"/>
      <c r="K985" s="253"/>
      <c r="L985" s="253"/>
      <c r="M985" s="253"/>
      <c r="N985" s="253"/>
      <c r="O985" s="253"/>
      <c r="P985" s="253"/>
      <c r="Q985" s="253"/>
      <c r="R985" s="253"/>
      <c r="S985" s="253"/>
      <c r="T985" s="253"/>
      <c r="U985" s="253"/>
      <c r="V985" s="253"/>
      <c r="W985" s="253"/>
      <c r="X985" s="253"/>
      <c r="Y985" s="253"/>
      <c r="Z985" s="253"/>
      <c r="AA985" s="253"/>
      <c r="AB985" s="253"/>
      <c r="AC985" s="253"/>
    </row>
    <row r="986" spans="1:29" x14ac:dyDescent="0.25">
      <c r="A986" s="254" t="s">
        <v>5997</v>
      </c>
      <c r="B986" s="252" t="s">
        <v>5979</v>
      </c>
      <c r="C986" s="253">
        <v>2688</v>
      </c>
      <c r="D986" s="253">
        <v>2561</v>
      </c>
      <c r="E986" s="253">
        <v>5249</v>
      </c>
      <c r="F986" s="253"/>
      <c r="G986" s="253">
        <v>2608</v>
      </c>
      <c r="H986" s="253">
        <v>2399</v>
      </c>
      <c r="I986" s="253">
        <v>5007</v>
      </c>
      <c r="J986" s="253"/>
      <c r="K986" s="253">
        <v>2613</v>
      </c>
      <c r="L986" s="253">
        <v>2401</v>
      </c>
      <c r="M986" s="253">
        <v>5014</v>
      </c>
      <c r="N986" s="253"/>
      <c r="O986" s="253">
        <v>2575</v>
      </c>
      <c r="P986" s="253">
        <v>2364</v>
      </c>
      <c r="Q986" s="253">
        <v>4939</v>
      </c>
      <c r="R986" s="253"/>
      <c r="S986" s="253">
        <v>2524</v>
      </c>
      <c r="T986" s="253">
        <v>2314</v>
      </c>
      <c r="U986" s="253">
        <v>4838</v>
      </c>
      <c r="V986" s="253"/>
      <c r="W986" s="253">
        <v>2437</v>
      </c>
      <c r="X986" s="253">
        <v>2230</v>
      </c>
      <c r="Y986" s="253">
        <v>4667</v>
      </c>
      <c r="Z986" s="253"/>
      <c r="AA986" s="253">
        <v>2344</v>
      </c>
      <c r="AB986" s="253">
        <v>2142</v>
      </c>
      <c r="AC986" s="253">
        <v>4486</v>
      </c>
    </row>
    <row r="987" spans="1:29" x14ac:dyDescent="0.25">
      <c r="A987" s="254" t="s">
        <v>5997</v>
      </c>
      <c r="B987" s="252" t="s">
        <v>5980</v>
      </c>
      <c r="C987" s="253">
        <v>2682</v>
      </c>
      <c r="D987" s="253">
        <v>2558</v>
      </c>
      <c r="E987" s="253">
        <v>5240</v>
      </c>
      <c r="F987" s="253"/>
      <c r="G987" s="253">
        <v>2677</v>
      </c>
      <c r="H987" s="253">
        <v>2477</v>
      </c>
      <c r="I987" s="253">
        <v>5154</v>
      </c>
      <c r="J987" s="253"/>
      <c r="K987" s="253">
        <v>2600</v>
      </c>
      <c r="L987" s="253">
        <v>2320</v>
      </c>
      <c r="M987" s="253">
        <v>4920</v>
      </c>
      <c r="N987" s="253"/>
      <c r="O987" s="253">
        <v>2606</v>
      </c>
      <c r="P987" s="253">
        <v>2318</v>
      </c>
      <c r="Q987" s="253">
        <v>4924</v>
      </c>
      <c r="R987" s="253"/>
      <c r="S987" s="253">
        <v>2569</v>
      </c>
      <c r="T987" s="253">
        <v>2278</v>
      </c>
      <c r="U987" s="253">
        <v>4847</v>
      </c>
      <c r="V987" s="253"/>
      <c r="W987" s="253">
        <v>2518</v>
      </c>
      <c r="X987" s="253">
        <v>2224</v>
      </c>
      <c r="Y987" s="253">
        <v>4742</v>
      </c>
      <c r="Z987" s="253"/>
      <c r="AA987" s="253">
        <v>2429</v>
      </c>
      <c r="AB987" s="253">
        <v>2135</v>
      </c>
      <c r="AC987" s="253">
        <v>4564</v>
      </c>
    </row>
    <row r="988" spans="1:29" x14ac:dyDescent="0.25">
      <c r="A988" s="254" t="s">
        <v>5997</v>
      </c>
      <c r="B988" s="252" t="s">
        <v>5981</v>
      </c>
      <c r="C988" s="253">
        <v>2714</v>
      </c>
      <c r="D988" s="253">
        <v>2524</v>
      </c>
      <c r="E988" s="253">
        <v>5238</v>
      </c>
      <c r="F988" s="253"/>
      <c r="G988" s="253">
        <v>2661</v>
      </c>
      <c r="H988" s="253">
        <v>2472</v>
      </c>
      <c r="I988" s="253">
        <v>5133</v>
      </c>
      <c r="J988" s="253"/>
      <c r="K988" s="253">
        <v>2653</v>
      </c>
      <c r="L988" s="253">
        <v>2389</v>
      </c>
      <c r="M988" s="253">
        <v>5042</v>
      </c>
      <c r="N988" s="253"/>
      <c r="O988" s="253">
        <v>2580</v>
      </c>
      <c r="P988" s="253">
        <v>2236</v>
      </c>
      <c r="Q988" s="253">
        <v>4816</v>
      </c>
      <c r="R988" s="253"/>
      <c r="S988" s="253">
        <v>2587</v>
      </c>
      <c r="T988" s="253">
        <v>2231</v>
      </c>
      <c r="U988" s="253">
        <v>4818</v>
      </c>
      <c r="V988" s="253"/>
      <c r="W988" s="253">
        <v>2550</v>
      </c>
      <c r="X988" s="253">
        <v>2187</v>
      </c>
      <c r="Y988" s="253">
        <v>4737</v>
      </c>
      <c r="Z988" s="253"/>
      <c r="AA988" s="253">
        <v>2497</v>
      </c>
      <c r="AB988" s="253">
        <v>2129</v>
      </c>
      <c r="AC988" s="253">
        <v>4626</v>
      </c>
    </row>
    <row r="989" spans="1:29" x14ac:dyDescent="0.25">
      <c r="A989" s="254" t="s">
        <v>5997</v>
      </c>
      <c r="B989" s="252" t="s">
        <v>5982</v>
      </c>
      <c r="C989" s="253">
        <v>2952</v>
      </c>
      <c r="D989" s="253">
        <v>2676</v>
      </c>
      <c r="E989" s="253">
        <v>5628</v>
      </c>
      <c r="F989" s="253"/>
      <c r="G989" s="253">
        <v>2985</v>
      </c>
      <c r="H989" s="253">
        <v>2502</v>
      </c>
      <c r="I989" s="253">
        <v>5487</v>
      </c>
      <c r="J989" s="253"/>
      <c r="K989" s="253">
        <v>2932</v>
      </c>
      <c r="L989" s="253">
        <v>2447</v>
      </c>
      <c r="M989" s="253">
        <v>5379</v>
      </c>
      <c r="N989" s="253"/>
      <c r="O989" s="253">
        <v>2925</v>
      </c>
      <c r="P989" s="253">
        <v>2362</v>
      </c>
      <c r="Q989" s="253">
        <v>5287</v>
      </c>
      <c r="R989" s="253"/>
      <c r="S989" s="253">
        <v>2856</v>
      </c>
      <c r="T989" s="253">
        <v>2213</v>
      </c>
      <c r="U989" s="253">
        <v>5069</v>
      </c>
      <c r="V989" s="253"/>
      <c r="W989" s="253">
        <v>2864</v>
      </c>
      <c r="X989" s="253">
        <v>2204</v>
      </c>
      <c r="Y989" s="253">
        <v>5068</v>
      </c>
      <c r="Z989" s="253"/>
      <c r="AA989" s="253">
        <v>2826</v>
      </c>
      <c r="AB989" s="253">
        <v>2155</v>
      </c>
      <c r="AC989" s="253">
        <v>4981</v>
      </c>
    </row>
    <row r="990" spans="1:29" x14ac:dyDescent="0.25">
      <c r="A990" s="254" t="s">
        <v>5997</v>
      </c>
      <c r="B990" s="252" t="s">
        <v>5983</v>
      </c>
      <c r="C990" s="253">
        <v>2897</v>
      </c>
      <c r="D990" s="253">
        <v>2337</v>
      </c>
      <c r="E990" s="253">
        <v>5234</v>
      </c>
      <c r="F990" s="253"/>
      <c r="G990" s="253">
        <v>3221</v>
      </c>
      <c r="H990" s="253">
        <v>2602</v>
      </c>
      <c r="I990" s="253">
        <v>5823</v>
      </c>
      <c r="J990" s="253"/>
      <c r="K990" s="253">
        <v>3213</v>
      </c>
      <c r="L990" s="253">
        <v>2431</v>
      </c>
      <c r="M990" s="253">
        <v>5644</v>
      </c>
      <c r="N990" s="253"/>
      <c r="O990" s="253">
        <v>3155</v>
      </c>
      <c r="P990" s="253">
        <v>2374</v>
      </c>
      <c r="Q990" s="253">
        <v>5529</v>
      </c>
      <c r="R990" s="253"/>
      <c r="S990" s="253">
        <v>3143</v>
      </c>
      <c r="T990" s="253">
        <v>2287</v>
      </c>
      <c r="U990" s="253">
        <v>5430</v>
      </c>
      <c r="V990" s="253"/>
      <c r="W990" s="253">
        <v>3066</v>
      </c>
      <c r="X990" s="253">
        <v>2137</v>
      </c>
      <c r="Y990" s="253">
        <v>5203</v>
      </c>
      <c r="Z990" s="253"/>
      <c r="AA990" s="253">
        <v>3070</v>
      </c>
      <c r="AB990" s="253">
        <v>2122</v>
      </c>
      <c r="AC990" s="253">
        <v>5192</v>
      </c>
    </row>
    <row r="991" spans="1:29" x14ac:dyDescent="0.25">
      <c r="A991" s="254" t="s">
        <v>5997</v>
      </c>
      <c r="B991" s="252" t="s">
        <v>5984</v>
      </c>
      <c r="C991" s="253">
        <v>2899</v>
      </c>
      <c r="D991" s="253">
        <v>2554</v>
      </c>
      <c r="E991" s="253">
        <v>5453</v>
      </c>
      <c r="F991" s="253"/>
      <c r="G991" s="253">
        <v>3017</v>
      </c>
      <c r="H991" s="253">
        <v>2321</v>
      </c>
      <c r="I991" s="253">
        <v>5338</v>
      </c>
      <c r="J991" s="253"/>
      <c r="K991" s="253">
        <v>3380</v>
      </c>
      <c r="L991" s="253">
        <v>2580</v>
      </c>
      <c r="M991" s="253">
        <v>5960</v>
      </c>
      <c r="N991" s="253"/>
      <c r="O991" s="253">
        <v>3371</v>
      </c>
      <c r="P991" s="253">
        <v>2414</v>
      </c>
      <c r="Q991" s="253">
        <v>5785</v>
      </c>
      <c r="R991" s="253"/>
      <c r="S991" s="253">
        <v>3311</v>
      </c>
      <c r="T991" s="253">
        <v>2362</v>
      </c>
      <c r="U991" s="253">
        <v>5673</v>
      </c>
      <c r="V991" s="253"/>
      <c r="W991" s="253">
        <v>3294</v>
      </c>
      <c r="X991" s="253">
        <v>2277</v>
      </c>
      <c r="Y991" s="253">
        <v>5571</v>
      </c>
      <c r="Z991" s="253"/>
      <c r="AA991" s="253">
        <v>3209</v>
      </c>
      <c r="AB991" s="253">
        <v>2130</v>
      </c>
      <c r="AC991" s="253">
        <v>5339</v>
      </c>
    </row>
    <row r="992" spans="1:29" x14ac:dyDescent="0.25">
      <c r="A992" s="254" t="s">
        <v>5997</v>
      </c>
      <c r="B992" s="252" t="s">
        <v>5985</v>
      </c>
      <c r="C992" s="253">
        <v>2806</v>
      </c>
      <c r="D992" s="253">
        <v>2455</v>
      </c>
      <c r="E992" s="253">
        <v>5261</v>
      </c>
      <c r="F992" s="253"/>
      <c r="G992" s="253">
        <v>2982</v>
      </c>
      <c r="H992" s="253">
        <v>2545</v>
      </c>
      <c r="I992" s="253">
        <v>5527</v>
      </c>
      <c r="J992" s="253"/>
      <c r="K992" s="253">
        <v>3054</v>
      </c>
      <c r="L992" s="253">
        <v>2316</v>
      </c>
      <c r="M992" s="253">
        <v>5370</v>
      </c>
      <c r="N992" s="253"/>
      <c r="O992" s="253">
        <v>3422</v>
      </c>
      <c r="P992" s="253">
        <v>2573</v>
      </c>
      <c r="Q992" s="253">
        <v>5995</v>
      </c>
      <c r="R992" s="253"/>
      <c r="S992" s="253">
        <v>3411</v>
      </c>
      <c r="T992" s="253">
        <v>2411</v>
      </c>
      <c r="U992" s="253">
        <v>5822</v>
      </c>
      <c r="V992" s="253"/>
      <c r="W992" s="253">
        <v>3347</v>
      </c>
      <c r="X992" s="253">
        <v>2362</v>
      </c>
      <c r="Y992" s="253">
        <v>5709</v>
      </c>
      <c r="Z992" s="253"/>
      <c r="AA992" s="253">
        <v>3329</v>
      </c>
      <c r="AB992" s="253">
        <v>2281</v>
      </c>
      <c r="AC992" s="253">
        <v>5610</v>
      </c>
    </row>
    <row r="993" spans="1:29" x14ac:dyDescent="0.25">
      <c r="A993" s="254" t="s">
        <v>5997</v>
      </c>
      <c r="B993" s="252" t="s">
        <v>5986</v>
      </c>
      <c r="C993" s="253">
        <v>2891</v>
      </c>
      <c r="D993" s="253">
        <v>2696</v>
      </c>
      <c r="E993" s="253">
        <v>5587</v>
      </c>
      <c r="F993" s="253"/>
      <c r="G993" s="253">
        <v>2880</v>
      </c>
      <c r="H993" s="253">
        <v>2458</v>
      </c>
      <c r="I993" s="253">
        <v>5338</v>
      </c>
      <c r="J993" s="253"/>
      <c r="K993" s="253">
        <v>2974</v>
      </c>
      <c r="L993" s="253">
        <v>2550</v>
      </c>
      <c r="M993" s="253">
        <v>5524</v>
      </c>
      <c r="N993" s="253"/>
      <c r="O993" s="253">
        <v>3045</v>
      </c>
      <c r="P993" s="253">
        <v>2323</v>
      </c>
      <c r="Q993" s="253">
        <v>5368</v>
      </c>
      <c r="R993" s="253"/>
      <c r="S993" s="253">
        <v>3416</v>
      </c>
      <c r="T993" s="253">
        <v>2579</v>
      </c>
      <c r="U993" s="253">
        <v>5995</v>
      </c>
      <c r="V993" s="253"/>
      <c r="W993" s="253">
        <v>3400</v>
      </c>
      <c r="X993" s="253">
        <v>2418</v>
      </c>
      <c r="Y993" s="253">
        <v>5818</v>
      </c>
      <c r="Z993" s="253"/>
      <c r="AA993" s="253">
        <v>3330</v>
      </c>
      <c r="AB993" s="253">
        <v>2368</v>
      </c>
      <c r="AC993" s="253">
        <v>5698</v>
      </c>
    </row>
    <row r="994" spans="1:29" x14ac:dyDescent="0.25">
      <c r="A994" s="254" t="s">
        <v>5997</v>
      </c>
      <c r="B994" s="252" t="s">
        <v>5987</v>
      </c>
      <c r="C994" s="253">
        <v>3242</v>
      </c>
      <c r="D994" s="253">
        <v>2940</v>
      </c>
      <c r="E994" s="253">
        <v>6182</v>
      </c>
      <c r="F994" s="253"/>
      <c r="G994" s="253">
        <v>3005</v>
      </c>
      <c r="H994" s="253">
        <v>2703</v>
      </c>
      <c r="I994" s="253">
        <v>5708</v>
      </c>
      <c r="J994" s="253"/>
      <c r="K994" s="253">
        <v>2914</v>
      </c>
      <c r="L994" s="253">
        <v>2468</v>
      </c>
      <c r="M994" s="253">
        <v>5382</v>
      </c>
      <c r="N994" s="253"/>
      <c r="O994" s="253">
        <v>3009</v>
      </c>
      <c r="P994" s="253">
        <v>2561</v>
      </c>
      <c r="Q994" s="253">
        <v>5570</v>
      </c>
      <c r="R994" s="253"/>
      <c r="S994" s="253">
        <v>3079</v>
      </c>
      <c r="T994" s="253">
        <v>2334</v>
      </c>
      <c r="U994" s="253">
        <v>5413</v>
      </c>
      <c r="V994" s="253"/>
      <c r="W994" s="253">
        <v>3450</v>
      </c>
      <c r="X994" s="253">
        <v>2588</v>
      </c>
      <c r="Y994" s="253">
        <v>6038</v>
      </c>
      <c r="Z994" s="253"/>
      <c r="AA994" s="253">
        <v>3428</v>
      </c>
      <c r="AB994" s="253">
        <v>2425</v>
      </c>
      <c r="AC994" s="253">
        <v>5853</v>
      </c>
    </row>
    <row r="995" spans="1:29" x14ac:dyDescent="0.25">
      <c r="A995" s="254" t="s">
        <v>5997</v>
      </c>
      <c r="B995" s="252" t="s">
        <v>5988</v>
      </c>
      <c r="C995" s="253">
        <v>3646</v>
      </c>
      <c r="D995" s="253">
        <v>3451</v>
      </c>
      <c r="E995" s="253">
        <v>7097</v>
      </c>
      <c r="F995" s="253"/>
      <c r="G995" s="253">
        <v>3294</v>
      </c>
      <c r="H995" s="253">
        <v>2947</v>
      </c>
      <c r="I995" s="253">
        <v>6241</v>
      </c>
      <c r="J995" s="253"/>
      <c r="K995" s="253">
        <v>2997</v>
      </c>
      <c r="L995" s="253">
        <v>2711</v>
      </c>
      <c r="M995" s="253">
        <v>5708</v>
      </c>
      <c r="N995" s="253"/>
      <c r="O995" s="253">
        <v>2906</v>
      </c>
      <c r="P995" s="253">
        <v>2476</v>
      </c>
      <c r="Q995" s="253">
        <v>5382</v>
      </c>
      <c r="R995" s="253"/>
      <c r="S995" s="253">
        <v>3002</v>
      </c>
      <c r="T995" s="253">
        <v>2571</v>
      </c>
      <c r="U995" s="253">
        <v>5573</v>
      </c>
      <c r="V995" s="253"/>
      <c r="W995" s="253">
        <v>3069</v>
      </c>
      <c r="X995" s="253">
        <v>2343</v>
      </c>
      <c r="Y995" s="253">
        <v>5412</v>
      </c>
      <c r="Z995" s="253"/>
      <c r="AA995" s="253">
        <v>3437</v>
      </c>
      <c r="AB995" s="253">
        <v>2595</v>
      </c>
      <c r="AC995" s="253">
        <v>6032</v>
      </c>
    </row>
    <row r="996" spans="1:29" x14ac:dyDescent="0.25">
      <c r="A996" s="254" t="s">
        <v>5997</v>
      </c>
      <c r="B996" s="252" t="s">
        <v>5989</v>
      </c>
      <c r="C996" s="253">
        <v>3715</v>
      </c>
      <c r="D996" s="253">
        <v>3700</v>
      </c>
      <c r="E996" s="253">
        <v>7415</v>
      </c>
      <c r="F996" s="253"/>
      <c r="G996" s="253">
        <v>3654</v>
      </c>
      <c r="H996" s="253">
        <v>3464</v>
      </c>
      <c r="I996" s="253">
        <v>7118</v>
      </c>
      <c r="J996" s="253"/>
      <c r="K996" s="253">
        <v>3239</v>
      </c>
      <c r="L996" s="253">
        <v>2960</v>
      </c>
      <c r="M996" s="253">
        <v>6199</v>
      </c>
      <c r="N996" s="253"/>
      <c r="O996" s="253">
        <v>2940</v>
      </c>
      <c r="P996" s="253">
        <v>2724</v>
      </c>
      <c r="Q996" s="253">
        <v>5664</v>
      </c>
      <c r="R996" s="253"/>
      <c r="S996" s="253">
        <v>2849</v>
      </c>
      <c r="T996" s="253">
        <v>2489</v>
      </c>
      <c r="U996" s="253">
        <v>5338</v>
      </c>
      <c r="V996" s="253"/>
      <c r="W996" s="253">
        <v>2944</v>
      </c>
      <c r="X996" s="253">
        <v>2583</v>
      </c>
      <c r="Y996" s="253">
        <v>5527</v>
      </c>
      <c r="Z996" s="253"/>
      <c r="AA996" s="253">
        <v>3008</v>
      </c>
      <c r="AB996" s="253">
        <v>2353</v>
      </c>
      <c r="AC996" s="253">
        <v>5361</v>
      </c>
    </row>
    <row r="997" spans="1:29" x14ac:dyDescent="0.25">
      <c r="A997" s="254" t="s">
        <v>5997</v>
      </c>
      <c r="B997" s="252" t="s">
        <v>5990</v>
      </c>
      <c r="C997" s="253">
        <v>3584</v>
      </c>
      <c r="D997" s="253">
        <v>3471</v>
      </c>
      <c r="E997" s="253">
        <v>7055</v>
      </c>
      <c r="F997" s="253"/>
      <c r="G997" s="253">
        <v>3636</v>
      </c>
      <c r="H997" s="253">
        <v>3672</v>
      </c>
      <c r="I997" s="253">
        <v>7308</v>
      </c>
      <c r="J997" s="253"/>
      <c r="K997" s="253">
        <v>3557</v>
      </c>
      <c r="L997" s="253">
        <v>3442</v>
      </c>
      <c r="M997" s="253">
        <v>6999</v>
      </c>
      <c r="N997" s="253"/>
      <c r="O997" s="253">
        <v>3149</v>
      </c>
      <c r="P997" s="253">
        <v>2944</v>
      </c>
      <c r="Q997" s="253">
        <v>6093</v>
      </c>
      <c r="R997" s="253"/>
      <c r="S997" s="253">
        <v>2853</v>
      </c>
      <c r="T997" s="253">
        <v>2712</v>
      </c>
      <c r="U997" s="253">
        <v>5565</v>
      </c>
      <c r="V997" s="253"/>
      <c r="W997" s="253">
        <v>2764</v>
      </c>
      <c r="X997" s="253">
        <v>2480</v>
      </c>
      <c r="Y997" s="253">
        <v>5244</v>
      </c>
      <c r="Z997" s="253"/>
      <c r="AA997" s="253">
        <v>2857</v>
      </c>
      <c r="AB997" s="253">
        <v>2574</v>
      </c>
      <c r="AC997" s="253">
        <v>5431</v>
      </c>
    </row>
    <row r="998" spans="1:29" x14ac:dyDescent="0.25">
      <c r="A998" s="254" t="s">
        <v>5997</v>
      </c>
      <c r="B998" s="252" t="s">
        <v>5991</v>
      </c>
      <c r="C998" s="253">
        <v>3049</v>
      </c>
      <c r="D998" s="253">
        <v>3159</v>
      </c>
      <c r="E998" s="253">
        <v>6208</v>
      </c>
      <c r="F998" s="253"/>
      <c r="G998" s="253">
        <v>3440</v>
      </c>
      <c r="H998" s="253">
        <v>3395</v>
      </c>
      <c r="I998" s="253">
        <v>6835</v>
      </c>
      <c r="J998" s="253"/>
      <c r="K998" s="253">
        <v>3496</v>
      </c>
      <c r="L998" s="253">
        <v>3600</v>
      </c>
      <c r="M998" s="253">
        <v>7096</v>
      </c>
      <c r="N998" s="253"/>
      <c r="O998" s="253">
        <v>3426</v>
      </c>
      <c r="P998" s="253">
        <v>3381</v>
      </c>
      <c r="Q998" s="253">
        <v>6807</v>
      </c>
      <c r="R998" s="253"/>
      <c r="S998" s="253">
        <v>3033</v>
      </c>
      <c r="T998" s="253">
        <v>2897</v>
      </c>
      <c r="U998" s="253">
        <v>5930</v>
      </c>
      <c r="V998" s="253"/>
      <c r="W998" s="253">
        <v>2747</v>
      </c>
      <c r="X998" s="253">
        <v>2672</v>
      </c>
      <c r="Y998" s="253">
        <v>5419</v>
      </c>
      <c r="Z998" s="253"/>
      <c r="AA998" s="253">
        <v>2662</v>
      </c>
      <c r="AB998" s="253">
        <v>2445</v>
      </c>
      <c r="AC998" s="253">
        <v>5107</v>
      </c>
    </row>
    <row r="999" spans="1:29" x14ac:dyDescent="0.25">
      <c r="A999" s="254" t="s">
        <v>5997</v>
      </c>
      <c r="B999" s="252" t="s">
        <v>5992</v>
      </c>
      <c r="C999" s="253">
        <v>2288</v>
      </c>
      <c r="D999" s="253">
        <v>2475</v>
      </c>
      <c r="E999" s="253">
        <v>4763</v>
      </c>
      <c r="F999" s="253"/>
      <c r="G999" s="253">
        <v>2821</v>
      </c>
      <c r="H999" s="253">
        <v>2996</v>
      </c>
      <c r="I999" s="253">
        <v>5817</v>
      </c>
      <c r="J999" s="253"/>
      <c r="K999" s="253">
        <v>3190</v>
      </c>
      <c r="L999" s="253">
        <v>3231</v>
      </c>
      <c r="M999" s="253">
        <v>6421</v>
      </c>
      <c r="N999" s="253"/>
      <c r="O999" s="253">
        <v>3257</v>
      </c>
      <c r="P999" s="253">
        <v>3435</v>
      </c>
      <c r="Q999" s="253">
        <v>6692</v>
      </c>
      <c r="R999" s="253"/>
      <c r="S999" s="253">
        <v>3202</v>
      </c>
      <c r="T999" s="253">
        <v>3235</v>
      </c>
      <c r="U999" s="253">
        <v>6437</v>
      </c>
      <c r="V999" s="253"/>
      <c r="W999" s="253">
        <v>2839</v>
      </c>
      <c r="X999" s="253">
        <v>2778</v>
      </c>
      <c r="Y999" s="253">
        <v>5617</v>
      </c>
      <c r="Z999" s="253"/>
      <c r="AA999" s="253">
        <v>2575</v>
      </c>
      <c r="AB999" s="253">
        <v>2565</v>
      </c>
      <c r="AC999" s="253">
        <v>5140</v>
      </c>
    </row>
    <row r="1000" spans="1:29" x14ac:dyDescent="0.25">
      <c r="A1000" s="254" t="s">
        <v>5997</v>
      </c>
      <c r="B1000" s="252" t="s">
        <v>5993</v>
      </c>
      <c r="C1000" s="253">
        <v>1778</v>
      </c>
      <c r="D1000" s="253">
        <v>2152</v>
      </c>
      <c r="E1000" s="253">
        <v>3930</v>
      </c>
      <c r="F1000" s="253"/>
      <c r="G1000" s="253">
        <v>2049</v>
      </c>
      <c r="H1000" s="253">
        <v>2287</v>
      </c>
      <c r="I1000" s="253">
        <v>4336</v>
      </c>
      <c r="J1000" s="253"/>
      <c r="K1000" s="253">
        <v>2542</v>
      </c>
      <c r="L1000" s="253">
        <v>2781</v>
      </c>
      <c r="M1000" s="253">
        <v>5323</v>
      </c>
      <c r="N1000" s="253"/>
      <c r="O1000" s="253">
        <v>2889</v>
      </c>
      <c r="P1000" s="253">
        <v>3011</v>
      </c>
      <c r="Q1000" s="253">
        <v>5900</v>
      </c>
      <c r="R1000" s="253"/>
      <c r="S1000" s="253">
        <v>2963</v>
      </c>
      <c r="T1000" s="253">
        <v>3213</v>
      </c>
      <c r="U1000" s="253">
        <v>6176</v>
      </c>
      <c r="V1000" s="253"/>
      <c r="W1000" s="253">
        <v>2925</v>
      </c>
      <c r="X1000" s="253">
        <v>3035</v>
      </c>
      <c r="Y1000" s="253">
        <v>5960</v>
      </c>
      <c r="Z1000" s="253"/>
      <c r="AA1000" s="253">
        <v>2603</v>
      </c>
      <c r="AB1000" s="253">
        <v>2614</v>
      </c>
      <c r="AC1000" s="253">
        <v>5217</v>
      </c>
    </row>
    <row r="1001" spans="1:29" x14ac:dyDescent="0.25">
      <c r="A1001" s="254" t="s">
        <v>5997</v>
      </c>
      <c r="B1001" s="252" t="s">
        <v>5994</v>
      </c>
      <c r="C1001" s="253">
        <v>1400</v>
      </c>
      <c r="D1001" s="253">
        <v>1807</v>
      </c>
      <c r="E1001" s="253">
        <v>3207</v>
      </c>
      <c r="F1001" s="253"/>
      <c r="G1001" s="253">
        <v>1480</v>
      </c>
      <c r="H1001" s="253">
        <v>1880</v>
      </c>
      <c r="I1001" s="253">
        <v>3360</v>
      </c>
      <c r="J1001" s="253"/>
      <c r="K1001" s="253">
        <v>1719</v>
      </c>
      <c r="L1001" s="253">
        <v>2008</v>
      </c>
      <c r="M1001" s="253">
        <v>3727</v>
      </c>
      <c r="N1001" s="253"/>
      <c r="O1001" s="253">
        <v>2147</v>
      </c>
      <c r="P1001" s="253">
        <v>2454</v>
      </c>
      <c r="Q1001" s="253">
        <v>4601</v>
      </c>
      <c r="R1001" s="253"/>
      <c r="S1001" s="253">
        <v>2456</v>
      </c>
      <c r="T1001" s="253">
        <v>2669</v>
      </c>
      <c r="U1001" s="253">
        <v>5125</v>
      </c>
      <c r="V1001" s="253"/>
      <c r="W1001" s="253">
        <v>2534</v>
      </c>
      <c r="X1001" s="253">
        <v>2859</v>
      </c>
      <c r="Y1001" s="253">
        <v>5393</v>
      </c>
      <c r="Z1001" s="253"/>
      <c r="AA1001" s="253">
        <v>2517</v>
      </c>
      <c r="AB1001" s="253">
        <v>2709</v>
      </c>
      <c r="AC1001" s="253">
        <v>5226</v>
      </c>
    </row>
    <row r="1002" spans="1:29" x14ac:dyDescent="0.25">
      <c r="A1002" s="254" t="s">
        <v>5997</v>
      </c>
      <c r="B1002" s="252" t="s">
        <v>5995</v>
      </c>
      <c r="C1002" s="253">
        <v>1049</v>
      </c>
      <c r="D1002" s="253">
        <v>1791</v>
      </c>
      <c r="E1002" s="253">
        <v>2840</v>
      </c>
      <c r="F1002" s="253"/>
      <c r="G1002" s="253">
        <v>1048</v>
      </c>
      <c r="H1002" s="253">
        <v>1462</v>
      </c>
      <c r="I1002" s="253">
        <v>2510</v>
      </c>
      <c r="J1002" s="253"/>
      <c r="K1002" s="253">
        <v>1119</v>
      </c>
      <c r="L1002" s="253">
        <v>1532</v>
      </c>
      <c r="M1002" s="253">
        <v>2651</v>
      </c>
      <c r="N1002" s="253"/>
      <c r="O1002" s="253">
        <v>1313</v>
      </c>
      <c r="P1002" s="253">
        <v>1649</v>
      </c>
      <c r="Q1002" s="253">
        <v>2962</v>
      </c>
      <c r="R1002" s="253"/>
      <c r="S1002" s="253">
        <v>1655</v>
      </c>
      <c r="T1002" s="253">
        <v>2027</v>
      </c>
      <c r="U1002" s="253">
        <v>3682</v>
      </c>
      <c r="V1002" s="253"/>
      <c r="W1002" s="253">
        <v>1909</v>
      </c>
      <c r="X1002" s="253">
        <v>2217</v>
      </c>
      <c r="Y1002" s="253">
        <v>4126</v>
      </c>
      <c r="Z1002" s="253"/>
      <c r="AA1002" s="253">
        <v>1986</v>
      </c>
      <c r="AB1002" s="253">
        <v>2387</v>
      </c>
      <c r="AC1002" s="253">
        <v>4373</v>
      </c>
    </row>
    <row r="1003" spans="1:29" x14ac:dyDescent="0.25">
      <c r="A1003" s="254" t="s">
        <v>5997</v>
      </c>
      <c r="B1003" s="252" t="s">
        <v>5996</v>
      </c>
      <c r="C1003" s="253">
        <v>840</v>
      </c>
      <c r="D1003" s="253">
        <v>1940</v>
      </c>
      <c r="E1003" s="253">
        <v>2780</v>
      </c>
      <c r="F1003" s="253"/>
      <c r="G1003" s="253">
        <v>978</v>
      </c>
      <c r="H1003" s="253">
        <v>2119</v>
      </c>
      <c r="I1003" s="253">
        <v>3097</v>
      </c>
      <c r="J1003" s="253"/>
      <c r="K1003" s="253">
        <v>1063</v>
      </c>
      <c r="L1003" s="253">
        <v>2059</v>
      </c>
      <c r="M1003" s="253">
        <v>3122</v>
      </c>
      <c r="N1003" s="253"/>
      <c r="O1003" s="253">
        <v>1162</v>
      </c>
      <c r="P1003" s="253">
        <v>2090</v>
      </c>
      <c r="Q1003" s="253">
        <v>3252</v>
      </c>
      <c r="R1003" s="253"/>
      <c r="S1003" s="253">
        <v>1334</v>
      </c>
      <c r="T1003" s="253">
        <v>2199</v>
      </c>
      <c r="U1003" s="253">
        <v>3533</v>
      </c>
      <c r="V1003" s="253"/>
      <c r="W1003" s="253">
        <v>1631</v>
      </c>
      <c r="X1003" s="253">
        <v>2511</v>
      </c>
      <c r="Y1003" s="253">
        <v>4142</v>
      </c>
      <c r="Z1003" s="253"/>
      <c r="AA1003" s="253">
        <v>1954</v>
      </c>
      <c r="AB1003" s="253">
        <v>2837</v>
      </c>
      <c r="AC1003" s="253">
        <v>4791</v>
      </c>
    </row>
    <row r="1004" spans="1:29" x14ac:dyDescent="0.25">
      <c r="A1004" s="254" t="s">
        <v>5997</v>
      </c>
      <c r="B1004" t="s">
        <v>5978</v>
      </c>
      <c r="C1004" s="253">
        <v>47120</v>
      </c>
      <c r="D1004" s="253">
        <v>47247</v>
      </c>
      <c r="E1004" s="253">
        <v>94367</v>
      </c>
      <c r="F1004" s="253"/>
      <c r="G1004" s="253">
        <v>48436</v>
      </c>
      <c r="H1004" s="253">
        <v>46701</v>
      </c>
      <c r="I1004" s="253">
        <v>95137</v>
      </c>
      <c r="J1004" s="253"/>
      <c r="K1004" s="253">
        <v>49255</v>
      </c>
      <c r="L1004" s="253">
        <v>46226</v>
      </c>
      <c r="M1004" s="253">
        <v>95481</v>
      </c>
      <c r="N1004" s="253"/>
      <c r="O1004" s="253">
        <v>49877</v>
      </c>
      <c r="P1004" s="253">
        <v>45689</v>
      </c>
      <c r="Q1004" s="253">
        <v>95566</v>
      </c>
      <c r="R1004" s="253"/>
      <c r="S1004" s="253">
        <v>50243</v>
      </c>
      <c r="T1004" s="253">
        <v>45021</v>
      </c>
      <c r="U1004" s="253">
        <v>95264</v>
      </c>
      <c r="V1004" s="253"/>
      <c r="W1004" s="253">
        <v>50288</v>
      </c>
      <c r="X1004" s="253">
        <v>44105</v>
      </c>
      <c r="Y1004" s="253">
        <v>94393</v>
      </c>
      <c r="Z1004" s="253"/>
      <c r="AA1004" s="253">
        <v>50061</v>
      </c>
      <c r="AB1004" s="253">
        <v>42966</v>
      </c>
      <c r="AC1004" s="253">
        <v>93027</v>
      </c>
    </row>
    <row r="1005" spans="1:29" x14ac:dyDescent="0.25">
      <c r="A1005" s="254"/>
      <c r="C1005" s="253"/>
      <c r="D1005" s="253"/>
      <c r="E1005" s="253"/>
      <c r="F1005" s="253"/>
      <c r="G1005" s="253"/>
      <c r="H1005" s="253"/>
      <c r="I1005" s="253"/>
      <c r="J1005" s="253"/>
      <c r="K1005" s="253"/>
      <c r="L1005" s="253"/>
      <c r="M1005" s="253"/>
      <c r="N1005" s="253"/>
      <c r="O1005" s="253"/>
      <c r="P1005" s="253"/>
      <c r="Q1005" s="253"/>
      <c r="R1005" s="253"/>
      <c r="S1005" s="253"/>
      <c r="T1005" s="253"/>
      <c r="U1005" s="253"/>
      <c r="V1005" s="253"/>
      <c r="W1005" s="253"/>
      <c r="X1005" s="253"/>
      <c r="Y1005" s="253"/>
      <c r="Z1005" s="253"/>
      <c r="AA1005" s="253"/>
      <c r="AB1005" s="253"/>
      <c r="AC1005" s="253"/>
    </row>
    <row r="1006" spans="1:29" x14ac:dyDescent="0.25">
      <c r="A1006" s="254" t="s">
        <v>3734</v>
      </c>
      <c r="B1006" s="252" t="s">
        <v>5979</v>
      </c>
      <c r="C1006" s="253">
        <v>1440</v>
      </c>
      <c r="D1006" s="253">
        <v>1313</v>
      </c>
      <c r="E1006" s="253">
        <v>2753</v>
      </c>
      <c r="F1006" s="253"/>
      <c r="G1006" s="253">
        <v>1544</v>
      </c>
      <c r="H1006" s="253">
        <v>1436</v>
      </c>
      <c r="I1006" s="253">
        <v>2980</v>
      </c>
      <c r="J1006" s="253"/>
      <c r="K1006" s="253">
        <v>1649</v>
      </c>
      <c r="L1006" s="253">
        <v>1537</v>
      </c>
      <c r="M1006" s="253">
        <v>3186</v>
      </c>
      <c r="N1006" s="253"/>
      <c r="O1006" s="253">
        <v>1714</v>
      </c>
      <c r="P1006" s="253">
        <v>1603</v>
      </c>
      <c r="Q1006" s="253">
        <v>3317</v>
      </c>
      <c r="R1006" s="253"/>
      <c r="S1006" s="253">
        <v>1678</v>
      </c>
      <c r="T1006" s="253">
        <v>1576</v>
      </c>
      <c r="U1006" s="253">
        <v>3254</v>
      </c>
      <c r="V1006" s="253"/>
      <c r="W1006" s="253">
        <v>1594</v>
      </c>
      <c r="X1006" s="253">
        <v>1501</v>
      </c>
      <c r="Y1006" s="253">
        <v>3095</v>
      </c>
      <c r="Z1006" s="253"/>
      <c r="AA1006" s="253">
        <v>1569</v>
      </c>
      <c r="AB1006" s="253">
        <v>1485</v>
      </c>
      <c r="AC1006" s="253">
        <v>3054</v>
      </c>
    </row>
    <row r="1007" spans="1:29" x14ac:dyDescent="0.25">
      <c r="A1007" s="254" t="s">
        <v>3734</v>
      </c>
      <c r="B1007" s="252" t="s">
        <v>5980</v>
      </c>
      <c r="C1007" s="253">
        <v>1406</v>
      </c>
      <c r="D1007" s="253">
        <v>1403</v>
      </c>
      <c r="E1007" s="253">
        <v>2809</v>
      </c>
      <c r="F1007" s="253"/>
      <c r="G1007" s="253">
        <v>1438</v>
      </c>
      <c r="H1007" s="253">
        <v>1281</v>
      </c>
      <c r="I1007" s="253">
        <v>2719</v>
      </c>
      <c r="J1007" s="253"/>
      <c r="K1007" s="253">
        <v>1545</v>
      </c>
      <c r="L1007" s="253">
        <v>1399</v>
      </c>
      <c r="M1007" s="253">
        <v>2944</v>
      </c>
      <c r="N1007" s="253"/>
      <c r="O1007" s="253">
        <v>1649</v>
      </c>
      <c r="P1007" s="253">
        <v>1493</v>
      </c>
      <c r="Q1007" s="253">
        <v>3142</v>
      </c>
      <c r="R1007" s="253"/>
      <c r="S1007" s="253">
        <v>1714</v>
      </c>
      <c r="T1007" s="253">
        <v>1552</v>
      </c>
      <c r="U1007" s="253">
        <v>3266</v>
      </c>
      <c r="V1007" s="253"/>
      <c r="W1007" s="253">
        <v>1678</v>
      </c>
      <c r="X1007" s="253">
        <v>1520</v>
      </c>
      <c r="Y1007" s="253">
        <v>3198</v>
      </c>
      <c r="Z1007" s="253"/>
      <c r="AA1007" s="253">
        <v>1593</v>
      </c>
      <c r="AB1007" s="253">
        <v>1442</v>
      </c>
      <c r="AC1007" s="253">
        <v>3035</v>
      </c>
    </row>
    <row r="1008" spans="1:29" x14ac:dyDescent="0.25">
      <c r="A1008" s="254" t="s">
        <v>3734</v>
      </c>
      <c r="B1008" s="252" t="s">
        <v>5981</v>
      </c>
      <c r="C1008" s="253">
        <v>1540</v>
      </c>
      <c r="D1008" s="253">
        <v>1460</v>
      </c>
      <c r="E1008" s="253">
        <v>3000</v>
      </c>
      <c r="F1008" s="253"/>
      <c r="G1008" s="253">
        <v>1402</v>
      </c>
      <c r="H1008" s="253">
        <v>1368</v>
      </c>
      <c r="I1008" s="253">
        <v>2770</v>
      </c>
      <c r="J1008" s="253"/>
      <c r="K1008" s="253">
        <v>1432</v>
      </c>
      <c r="L1008" s="253">
        <v>1245</v>
      </c>
      <c r="M1008" s="253">
        <v>2677</v>
      </c>
      <c r="N1008" s="253"/>
      <c r="O1008" s="253">
        <v>1539</v>
      </c>
      <c r="P1008" s="253">
        <v>1356</v>
      </c>
      <c r="Q1008" s="253">
        <v>2895</v>
      </c>
      <c r="R1008" s="253"/>
      <c r="S1008" s="253">
        <v>1644</v>
      </c>
      <c r="T1008" s="253">
        <v>1444</v>
      </c>
      <c r="U1008" s="253">
        <v>3088</v>
      </c>
      <c r="V1008" s="253"/>
      <c r="W1008" s="253">
        <v>1709</v>
      </c>
      <c r="X1008" s="253">
        <v>1497</v>
      </c>
      <c r="Y1008" s="253">
        <v>3206</v>
      </c>
      <c r="Z1008" s="253"/>
      <c r="AA1008" s="253">
        <v>1672</v>
      </c>
      <c r="AB1008" s="253">
        <v>1461</v>
      </c>
      <c r="AC1008" s="253">
        <v>3133</v>
      </c>
    </row>
    <row r="1009" spans="1:29" x14ac:dyDescent="0.25">
      <c r="A1009" s="254" t="s">
        <v>3734</v>
      </c>
      <c r="B1009" s="252" t="s">
        <v>5982</v>
      </c>
      <c r="C1009" s="253">
        <v>1724</v>
      </c>
      <c r="D1009" s="253">
        <v>1533</v>
      </c>
      <c r="E1009" s="253">
        <v>3257</v>
      </c>
      <c r="F1009" s="253"/>
      <c r="G1009" s="253">
        <v>1654</v>
      </c>
      <c r="H1009" s="253">
        <v>1448</v>
      </c>
      <c r="I1009" s="253">
        <v>3102</v>
      </c>
      <c r="J1009" s="253"/>
      <c r="K1009" s="253">
        <v>1515</v>
      </c>
      <c r="L1009" s="253">
        <v>1353</v>
      </c>
      <c r="M1009" s="253">
        <v>2868</v>
      </c>
      <c r="N1009" s="253"/>
      <c r="O1009" s="253">
        <v>1546</v>
      </c>
      <c r="P1009" s="253">
        <v>1229</v>
      </c>
      <c r="Q1009" s="253">
        <v>2775</v>
      </c>
      <c r="R1009" s="253"/>
      <c r="S1009" s="253">
        <v>1656</v>
      </c>
      <c r="T1009" s="253">
        <v>1336</v>
      </c>
      <c r="U1009" s="253">
        <v>2992</v>
      </c>
      <c r="V1009" s="253"/>
      <c r="W1009" s="253">
        <v>1760</v>
      </c>
      <c r="X1009" s="253">
        <v>1418</v>
      </c>
      <c r="Y1009" s="253">
        <v>3178</v>
      </c>
      <c r="Z1009" s="253"/>
      <c r="AA1009" s="253">
        <v>1825</v>
      </c>
      <c r="AB1009" s="253">
        <v>1463</v>
      </c>
      <c r="AC1009" s="253">
        <v>3288</v>
      </c>
    </row>
    <row r="1010" spans="1:29" x14ac:dyDescent="0.25">
      <c r="A1010" s="254" t="s">
        <v>3734</v>
      </c>
      <c r="B1010" s="252" t="s">
        <v>5983</v>
      </c>
      <c r="C1010" s="253">
        <v>1268</v>
      </c>
      <c r="D1010" s="253">
        <v>1154</v>
      </c>
      <c r="E1010" s="253">
        <v>2422</v>
      </c>
      <c r="F1010" s="253"/>
      <c r="G1010" s="253">
        <v>1710</v>
      </c>
      <c r="H1010" s="253">
        <v>1531</v>
      </c>
      <c r="I1010" s="253">
        <v>3241</v>
      </c>
      <c r="J1010" s="253"/>
      <c r="K1010" s="253">
        <v>1632</v>
      </c>
      <c r="L1010" s="253">
        <v>1445</v>
      </c>
      <c r="M1010" s="253">
        <v>3077</v>
      </c>
      <c r="N1010" s="253"/>
      <c r="O1010" s="253">
        <v>1479</v>
      </c>
      <c r="P1010" s="253">
        <v>1349</v>
      </c>
      <c r="Q1010" s="253">
        <v>2828</v>
      </c>
      <c r="R1010" s="253"/>
      <c r="S1010" s="253">
        <v>1502</v>
      </c>
      <c r="T1010" s="253">
        <v>1225</v>
      </c>
      <c r="U1010" s="253">
        <v>2727</v>
      </c>
      <c r="V1010" s="253"/>
      <c r="W1010" s="253">
        <v>1607</v>
      </c>
      <c r="X1010" s="253">
        <v>1328</v>
      </c>
      <c r="Y1010" s="253">
        <v>2935</v>
      </c>
      <c r="Z1010" s="253"/>
      <c r="AA1010" s="253">
        <v>1704</v>
      </c>
      <c r="AB1010" s="253">
        <v>1406</v>
      </c>
      <c r="AC1010" s="253">
        <v>3110</v>
      </c>
    </row>
    <row r="1011" spans="1:29" x14ac:dyDescent="0.25">
      <c r="A1011" s="254" t="s">
        <v>3734</v>
      </c>
      <c r="B1011" s="252" t="s">
        <v>5984</v>
      </c>
      <c r="C1011" s="253">
        <v>1270</v>
      </c>
      <c r="D1011" s="253">
        <v>1248</v>
      </c>
      <c r="E1011" s="253">
        <v>2518</v>
      </c>
      <c r="F1011" s="253"/>
      <c r="G1011" s="253">
        <v>1360</v>
      </c>
      <c r="H1011" s="253">
        <v>1184</v>
      </c>
      <c r="I1011" s="253">
        <v>2544</v>
      </c>
      <c r="J1011" s="253"/>
      <c r="K1011" s="253">
        <v>1815</v>
      </c>
      <c r="L1011" s="253">
        <v>1564</v>
      </c>
      <c r="M1011" s="253">
        <v>3379</v>
      </c>
      <c r="N1011" s="253"/>
      <c r="O1011" s="253">
        <v>1722</v>
      </c>
      <c r="P1011" s="253">
        <v>1476</v>
      </c>
      <c r="Q1011" s="253">
        <v>3198</v>
      </c>
      <c r="R1011" s="253"/>
      <c r="S1011" s="253">
        <v>1551</v>
      </c>
      <c r="T1011" s="253">
        <v>1378</v>
      </c>
      <c r="U1011" s="253">
        <v>2929</v>
      </c>
      <c r="V1011" s="253"/>
      <c r="W1011" s="253">
        <v>1563</v>
      </c>
      <c r="X1011" s="253">
        <v>1251</v>
      </c>
      <c r="Y1011" s="253">
        <v>2814</v>
      </c>
      <c r="Z1011" s="253"/>
      <c r="AA1011" s="253">
        <v>1655</v>
      </c>
      <c r="AB1011" s="253">
        <v>1350</v>
      </c>
      <c r="AC1011" s="253">
        <v>3005</v>
      </c>
    </row>
    <row r="1012" spans="1:29" x14ac:dyDescent="0.25">
      <c r="A1012" s="254" t="s">
        <v>3734</v>
      </c>
      <c r="B1012" s="252" t="s">
        <v>5985</v>
      </c>
      <c r="C1012" s="253">
        <v>1286</v>
      </c>
      <c r="D1012" s="253">
        <v>1275</v>
      </c>
      <c r="E1012" s="253">
        <v>2561</v>
      </c>
      <c r="F1012" s="253"/>
      <c r="G1012" s="253">
        <v>1315</v>
      </c>
      <c r="H1012" s="253">
        <v>1266</v>
      </c>
      <c r="I1012" s="253">
        <v>2581</v>
      </c>
      <c r="J1012" s="253"/>
      <c r="K1012" s="253">
        <v>1404</v>
      </c>
      <c r="L1012" s="253">
        <v>1202</v>
      </c>
      <c r="M1012" s="253">
        <v>2606</v>
      </c>
      <c r="N1012" s="253"/>
      <c r="O1012" s="253">
        <v>1863</v>
      </c>
      <c r="P1012" s="253">
        <v>1582</v>
      </c>
      <c r="Q1012" s="253">
        <v>3445</v>
      </c>
      <c r="R1012" s="253"/>
      <c r="S1012" s="253">
        <v>1761</v>
      </c>
      <c r="T1012" s="253">
        <v>1494</v>
      </c>
      <c r="U1012" s="253">
        <v>3255</v>
      </c>
      <c r="V1012" s="253"/>
      <c r="W1012" s="253">
        <v>1583</v>
      </c>
      <c r="X1012" s="253">
        <v>1394</v>
      </c>
      <c r="Y1012" s="253">
        <v>2977</v>
      </c>
      <c r="Z1012" s="253"/>
      <c r="AA1012" s="253">
        <v>1589</v>
      </c>
      <c r="AB1012" s="253">
        <v>1266</v>
      </c>
      <c r="AC1012" s="253">
        <v>2855</v>
      </c>
    </row>
    <row r="1013" spans="1:29" x14ac:dyDescent="0.25">
      <c r="A1013" s="254" t="s">
        <v>3734</v>
      </c>
      <c r="B1013" s="252" t="s">
        <v>5986</v>
      </c>
      <c r="C1013" s="253">
        <v>1455</v>
      </c>
      <c r="D1013" s="253">
        <v>1446</v>
      </c>
      <c r="E1013" s="253">
        <v>2901</v>
      </c>
      <c r="F1013" s="253"/>
      <c r="G1013" s="253">
        <v>1269</v>
      </c>
      <c r="H1013" s="253">
        <v>1226</v>
      </c>
      <c r="I1013" s="253">
        <v>2495</v>
      </c>
      <c r="J1013" s="253"/>
      <c r="K1013" s="253">
        <v>1297</v>
      </c>
      <c r="L1013" s="253">
        <v>1213</v>
      </c>
      <c r="M1013" s="253">
        <v>2510</v>
      </c>
      <c r="N1013" s="253"/>
      <c r="O1013" s="253">
        <v>1383</v>
      </c>
      <c r="P1013" s="253">
        <v>1148</v>
      </c>
      <c r="Q1013" s="253">
        <v>2531</v>
      </c>
      <c r="R1013" s="253"/>
      <c r="S1013" s="253">
        <v>1830</v>
      </c>
      <c r="T1013" s="253">
        <v>1502</v>
      </c>
      <c r="U1013" s="253">
        <v>3332</v>
      </c>
      <c r="V1013" s="253"/>
      <c r="W1013" s="253">
        <v>1727</v>
      </c>
      <c r="X1013" s="253">
        <v>1410</v>
      </c>
      <c r="Y1013" s="253">
        <v>3137</v>
      </c>
      <c r="Z1013" s="253"/>
      <c r="AA1013" s="253">
        <v>1550</v>
      </c>
      <c r="AB1013" s="253">
        <v>1309</v>
      </c>
      <c r="AC1013" s="253">
        <v>2859</v>
      </c>
    </row>
    <row r="1014" spans="1:29" x14ac:dyDescent="0.25">
      <c r="A1014" s="254" t="s">
        <v>3734</v>
      </c>
      <c r="B1014" s="252" t="s">
        <v>5987</v>
      </c>
      <c r="C1014" s="253">
        <v>1680</v>
      </c>
      <c r="D1014" s="253">
        <v>1675</v>
      </c>
      <c r="E1014" s="253">
        <v>3355</v>
      </c>
      <c r="F1014" s="253"/>
      <c r="G1014" s="253">
        <v>1479</v>
      </c>
      <c r="H1014" s="253">
        <v>1452</v>
      </c>
      <c r="I1014" s="253">
        <v>2931</v>
      </c>
      <c r="J1014" s="253"/>
      <c r="K1014" s="253">
        <v>1290</v>
      </c>
      <c r="L1014" s="253">
        <v>1232</v>
      </c>
      <c r="M1014" s="253">
        <v>2522</v>
      </c>
      <c r="N1014" s="253"/>
      <c r="O1014" s="253">
        <v>1316</v>
      </c>
      <c r="P1014" s="253">
        <v>1219</v>
      </c>
      <c r="Q1014" s="253">
        <v>2535</v>
      </c>
      <c r="R1014" s="253"/>
      <c r="S1014" s="253">
        <v>1401</v>
      </c>
      <c r="T1014" s="253">
        <v>1152</v>
      </c>
      <c r="U1014" s="253">
        <v>2553</v>
      </c>
      <c r="V1014" s="253"/>
      <c r="W1014" s="253">
        <v>1847</v>
      </c>
      <c r="X1014" s="253">
        <v>1504</v>
      </c>
      <c r="Y1014" s="253">
        <v>3351</v>
      </c>
      <c r="Z1014" s="253"/>
      <c r="AA1014" s="253">
        <v>1739</v>
      </c>
      <c r="AB1014" s="253">
        <v>1411</v>
      </c>
      <c r="AC1014" s="253">
        <v>3150</v>
      </c>
    </row>
    <row r="1015" spans="1:29" x14ac:dyDescent="0.25">
      <c r="A1015" s="254" t="s">
        <v>3734</v>
      </c>
      <c r="B1015" s="252" t="s">
        <v>5988</v>
      </c>
      <c r="C1015" s="253">
        <v>1822</v>
      </c>
      <c r="D1015" s="253">
        <v>1768</v>
      </c>
      <c r="E1015" s="253">
        <v>3590</v>
      </c>
      <c r="F1015" s="253"/>
      <c r="G1015" s="253">
        <v>1703</v>
      </c>
      <c r="H1015" s="253">
        <v>1681</v>
      </c>
      <c r="I1015" s="253">
        <v>3384</v>
      </c>
      <c r="J1015" s="253"/>
      <c r="K1015" s="253">
        <v>1497</v>
      </c>
      <c r="L1015" s="253">
        <v>1456</v>
      </c>
      <c r="M1015" s="253">
        <v>2953</v>
      </c>
      <c r="N1015" s="253"/>
      <c r="O1015" s="253">
        <v>1304</v>
      </c>
      <c r="P1015" s="253">
        <v>1236</v>
      </c>
      <c r="Q1015" s="253">
        <v>2540</v>
      </c>
      <c r="R1015" s="253"/>
      <c r="S1015" s="253">
        <v>1327</v>
      </c>
      <c r="T1015" s="253">
        <v>1223</v>
      </c>
      <c r="U1015" s="253">
        <v>2550</v>
      </c>
      <c r="V1015" s="253"/>
      <c r="W1015" s="253">
        <v>1409</v>
      </c>
      <c r="X1015" s="253">
        <v>1155</v>
      </c>
      <c r="Y1015" s="253">
        <v>2564</v>
      </c>
      <c r="Z1015" s="253"/>
      <c r="AA1015" s="253">
        <v>1849</v>
      </c>
      <c r="AB1015" s="253">
        <v>1503</v>
      </c>
      <c r="AC1015" s="253">
        <v>3352</v>
      </c>
    </row>
    <row r="1016" spans="1:29" x14ac:dyDescent="0.25">
      <c r="A1016" s="254" t="s">
        <v>3734</v>
      </c>
      <c r="B1016" s="252" t="s">
        <v>5989</v>
      </c>
      <c r="C1016" s="253">
        <v>1864</v>
      </c>
      <c r="D1016" s="253">
        <v>1908</v>
      </c>
      <c r="E1016" s="253">
        <v>3772</v>
      </c>
      <c r="F1016" s="253"/>
      <c r="G1016" s="253">
        <v>1783</v>
      </c>
      <c r="H1016" s="253">
        <v>1729</v>
      </c>
      <c r="I1016" s="253">
        <v>3512</v>
      </c>
      <c r="J1016" s="253"/>
      <c r="K1016" s="253">
        <v>1670</v>
      </c>
      <c r="L1016" s="253">
        <v>1644</v>
      </c>
      <c r="M1016" s="253">
        <v>3314</v>
      </c>
      <c r="N1016" s="253"/>
      <c r="O1016" s="253">
        <v>1471</v>
      </c>
      <c r="P1016" s="253">
        <v>1425</v>
      </c>
      <c r="Q1016" s="253">
        <v>2896</v>
      </c>
      <c r="R1016" s="253"/>
      <c r="S1016" s="253">
        <v>1283</v>
      </c>
      <c r="T1016" s="253">
        <v>1208</v>
      </c>
      <c r="U1016" s="253">
        <v>2491</v>
      </c>
      <c r="V1016" s="253"/>
      <c r="W1016" s="253">
        <v>1308</v>
      </c>
      <c r="X1016" s="253">
        <v>1195</v>
      </c>
      <c r="Y1016" s="253">
        <v>2503</v>
      </c>
      <c r="Z1016" s="253"/>
      <c r="AA1016" s="253">
        <v>1390</v>
      </c>
      <c r="AB1016" s="253">
        <v>1127</v>
      </c>
      <c r="AC1016" s="253">
        <v>2517</v>
      </c>
    </row>
    <row r="1017" spans="1:29" x14ac:dyDescent="0.25">
      <c r="A1017" s="254" t="s">
        <v>3734</v>
      </c>
      <c r="B1017" s="252" t="s">
        <v>5990</v>
      </c>
      <c r="C1017" s="253">
        <v>1813</v>
      </c>
      <c r="D1017" s="253">
        <v>1780</v>
      </c>
      <c r="E1017" s="253">
        <v>3593</v>
      </c>
      <c r="F1017" s="253"/>
      <c r="G1017" s="253">
        <v>1789</v>
      </c>
      <c r="H1017" s="253">
        <v>1838</v>
      </c>
      <c r="I1017" s="253">
        <v>3627</v>
      </c>
      <c r="J1017" s="253"/>
      <c r="K1017" s="253">
        <v>1713</v>
      </c>
      <c r="L1017" s="253">
        <v>1665</v>
      </c>
      <c r="M1017" s="253">
        <v>3378</v>
      </c>
      <c r="N1017" s="253"/>
      <c r="O1017" s="253">
        <v>1607</v>
      </c>
      <c r="P1017" s="253">
        <v>1582</v>
      </c>
      <c r="Q1017" s="253">
        <v>3189</v>
      </c>
      <c r="R1017" s="253"/>
      <c r="S1017" s="253">
        <v>1417</v>
      </c>
      <c r="T1017" s="253">
        <v>1370</v>
      </c>
      <c r="U1017" s="253">
        <v>2787</v>
      </c>
      <c r="V1017" s="253"/>
      <c r="W1017" s="253">
        <v>1237</v>
      </c>
      <c r="X1017" s="253">
        <v>1161</v>
      </c>
      <c r="Y1017" s="253">
        <v>2398</v>
      </c>
      <c r="Z1017" s="253"/>
      <c r="AA1017" s="253">
        <v>1262</v>
      </c>
      <c r="AB1017" s="253">
        <v>1146</v>
      </c>
      <c r="AC1017" s="253">
        <v>2408</v>
      </c>
    </row>
    <row r="1018" spans="1:29" x14ac:dyDescent="0.25">
      <c r="A1018" s="254" t="s">
        <v>3734</v>
      </c>
      <c r="B1018" s="252" t="s">
        <v>5991</v>
      </c>
      <c r="C1018" s="253">
        <v>1624</v>
      </c>
      <c r="D1018" s="253">
        <v>1482</v>
      </c>
      <c r="E1018" s="253">
        <v>3106</v>
      </c>
      <c r="F1018" s="253"/>
      <c r="G1018" s="253">
        <v>1742</v>
      </c>
      <c r="H1018" s="253">
        <v>1740</v>
      </c>
      <c r="I1018" s="253">
        <v>3482</v>
      </c>
      <c r="J1018" s="253"/>
      <c r="K1018" s="253">
        <v>1723</v>
      </c>
      <c r="L1018" s="253">
        <v>1799</v>
      </c>
      <c r="M1018" s="253">
        <v>3522</v>
      </c>
      <c r="N1018" s="253"/>
      <c r="O1018" s="253">
        <v>1654</v>
      </c>
      <c r="P1018" s="253">
        <v>1633</v>
      </c>
      <c r="Q1018" s="253">
        <v>3287</v>
      </c>
      <c r="R1018" s="253"/>
      <c r="S1018" s="253">
        <v>1554</v>
      </c>
      <c r="T1018" s="253">
        <v>1554</v>
      </c>
      <c r="U1018" s="253">
        <v>3108</v>
      </c>
      <c r="V1018" s="253"/>
      <c r="W1018" s="253">
        <v>1372</v>
      </c>
      <c r="X1018" s="253">
        <v>1347</v>
      </c>
      <c r="Y1018" s="253">
        <v>2719</v>
      </c>
      <c r="Z1018" s="253"/>
      <c r="AA1018" s="253">
        <v>1199</v>
      </c>
      <c r="AB1018" s="253">
        <v>1143</v>
      </c>
      <c r="AC1018" s="253">
        <v>2342</v>
      </c>
    </row>
    <row r="1019" spans="1:29" x14ac:dyDescent="0.25">
      <c r="A1019" s="254" t="s">
        <v>3734</v>
      </c>
      <c r="B1019" s="252" t="s">
        <v>5992</v>
      </c>
      <c r="C1019" s="253">
        <v>1065</v>
      </c>
      <c r="D1019" s="253">
        <v>1097</v>
      </c>
      <c r="E1019" s="253">
        <v>2162</v>
      </c>
      <c r="F1019" s="253"/>
      <c r="G1019" s="253">
        <v>1492</v>
      </c>
      <c r="H1019" s="253">
        <v>1386</v>
      </c>
      <c r="I1019" s="253">
        <v>2878</v>
      </c>
      <c r="J1019" s="253"/>
      <c r="K1019" s="253">
        <v>1606</v>
      </c>
      <c r="L1019" s="253">
        <v>1629</v>
      </c>
      <c r="M1019" s="253">
        <v>3235</v>
      </c>
      <c r="N1019" s="253"/>
      <c r="O1019" s="253">
        <v>1594</v>
      </c>
      <c r="P1019" s="253">
        <v>1687</v>
      </c>
      <c r="Q1019" s="253">
        <v>3281</v>
      </c>
      <c r="R1019" s="253"/>
      <c r="S1019" s="253">
        <v>1534</v>
      </c>
      <c r="T1019" s="253">
        <v>1531</v>
      </c>
      <c r="U1019" s="253">
        <v>3065</v>
      </c>
      <c r="V1019" s="253"/>
      <c r="W1019" s="253">
        <v>1444</v>
      </c>
      <c r="X1019" s="253">
        <v>1458</v>
      </c>
      <c r="Y1019" s="253">
        <v>2902</v>
      </c>
      <c r="Z1019" s="253"/>
      <c r="AA1019" s="253">
        <v>1277</v>
      </c>
      <c r="AB1019" s="253">
        <v>1263</v>
      </c>
      <c r="AC1019" s="253">
        <v>2540</v>
      </c>
    </row>
    <row r="1020" spans="1:29" x14ac:dyDescent="0.25">
      <c r="A1020" s="254" t="s">
        <v>3734</v>
      </c>
      <c r="B1020" s="252" t="s">
        <v>5993</v>
      </c>
      <c r="C1020" s="253">
        <v>728</v>
      </c>
      <c r="D1020" s="253">
        <v>760</v>
      </c>
      <c r="E1020" s="253">
        <v>1488</v>
      </c>
      <c r="F1020" s="253"/>
      <c r="G1020" s="253">
        <v>1003</v>
      </c>
      <c r="H1020" s="253">
        <v>1070</v>
      </c>
      <c r="I1020" s="253">
        <v>2073</v>
      </c>
      <c r="J1020" s="253"/>
      <c r="K1020" s="253">
        <v>1404</v>
      </c>
      <c r="L1020" s="253">
        <v>1351</v>
      </c>
      <c r="M1020" s="253">
        <v>2755</v>
      </c>
      <c r="N1020" s="253"/>
      <c r="O1020" s="253">
        <v>1511</v>
      </c>
      <c r="P1020" s="253">
        <v>1585</v>
      </c>
      <c r="Q1020" s="253">
        <v>3096</v>
      </c>
      <c r="R1020" s="253"/>
      <c r="S1020" s="253">
        <v>1496</v>
      </c>
      <c r="T1020" s="253">
        <v>1637</v>
      </c>
      <c r="U1020" s="253">
        <v>3133</v>
      </c>
      <c r="V1020" s="253"/>
      <c r="W1020" s="253">
        <v>1435</v>
      </c>
      <c r="X1020" s="253">
        <v>1481</v>
      </c>
      <c r="Y1020" s="253">
        <v>2916</v>
      </c>
      <c r="Z1020" s="253"/>
      <c r="AA1020" s="253">
        <v>1344</v>
      </c>
      <c r="AB1020" s="253">
        <v>1403</v>
      </c>
      <c r="AC1020" s="253">
        <v>2747</v>
      </c>
    </row>
    <row r="1021" spans="1:29" x14ac:dyDescent="0.25">
      <c r="A1021" s="254" t="s">
        <v>3734</v>
      </c>
      <c r="B1021" s="252" t="s">
        <v>5994</v>
      </c>
      <c r="C1021" s="253">
        <v>511</v>
      </c>
      <c r="D1021" s="253">
        <v>634</v>
      </c>
      <c r="E1021" s="253">
        <v>1145</v>
      </c>
      <c r="F1021" s="253"/>
      <c r="G1021" s="253">
        <v>596</v>
      </c>
      <c r="H1021" s="253">
        <v>655</v>
      </c>
      <c r="I1021" s="253">
        <v>1251</v>
      </c>
      <c r="J1021" s="253"/>
      <c r="K1021" s="253">
        <v>827</v>
      </c>
      <c r="L1021" s="253">
        <v>926</v>
      </c>
      <c r="M1021" s="253">
        <v>1753</v>
      </c>
      <c r="N1021" s="253"/>
      <c r="O1021" s="253">
        <v>1164</v>
      </c>
      <c r="P1021" s="253">
        <v>1172</v>
      </c>
      <c r="Q1021" s="253">
        <v>2336</v>
      </c>
      <c r="R1021" s="253"/>
      <c r="S1021" s="253">
        <v>1259</v>
      </c>
      <c r="T1021" s="253">
        <v>1378</v>
      </c>
      <c r="U1021" s="253">
        <v>2637</v>
      </c>
      <c r="V1021" s="253"/>
      <c r="W1021" s="253">
        <v>1252</v>
      </c>
      <c r="X1021" s="253">
        <v>1424</v>
      </c>
      <c r="Y1021" s="253">
        <v>2676</v>
      </c>
      <c r="Z1021" s="253"/>
      <c r="AA1021" s="253">
        <v>1206</v>
      </c>
      <c r="AB1021" s="253">
        <v>1290</v>
      </c>
      <c r="AC1021" s="253">
        <v>2496</v>
      </c>
    </row>
    <row r="1022" spans="1:29" x14ac:dyDescent="0.25">
      <c r="A1022" s="254" t="s">
        <v>3734</v>
      </c>
      <c r="B1022" s="252" t="s">
        <v>5995</v>
      </c>
      <c r="C1022" s="253">
        <v>360</v>
      </c>
      <c r="D1022" s="253">
        <v>503</v>
      </c>
      <c r="E1022" s="253">
        <v>863</v>
      </c>
      <c r="F1022" s="253"/>
      <c r="G1022" s="253">
        <v>377</v>
      </c>
      <c r="H1022" s="253">
        <v>507</v>
      </c>
      <c r="I1022" s="253">
        <v>884</v>
      </c>
      <c r="J1022" s="253"/>
      <c r="K1022" s="253">
        <v>444</v>
      </c>
      <c r="L1022" s="253">
        <v>527</v>
      </c>
      <c r="M1022" s="253">
        <v>971</v>
      </c>
      <c r="N1022" s="253"/>
      <c r="O1022" s="253">
        <v>621</v>
      </c>
      <c r="P1022" s="253">
        <v>748</v>
      </c>
      <c r="Q1022" s="253">
        <v>1369</v>
      </c>
      <c r="R1022" s="253"/>
      <c r="S1022" s="253">
        <v>881</v>
      </c>
      <c r="T1022" s="253">
        <v>950</v>
      </c>
      <c r="U1022" s="253">
        <v>1831</v>
      </c>
      <c r="V1022" s="253"/>
      <c r="W1022" s="253">
        <v>960</v>
      </c>
      <c r="X1022" s="253">
        <v>1121</v>
      </c>
      <c r="Y1022" s="253">
        <v>2081</v>
      </c>
      <c r="Z1022" s="253"/>
      <c r="AA1022" s="253">
        <v>961</v>
      </c>
      <c r="AB1022" s="253">
        <v>1162</v>
      </c>
      <c r="AC1022" s="253">
        <v>2123</v>
      </c>
    </row>
    <row r="1023" spans="1:29" x14ac:dyDescent="0.25">
      <c r="A1023" s="254" t="s">
        <v>3734</v>
      </c>
      <c r="B1023" s="252" t="s">
        <v>5996</v>
      </c>
      <c r="C1023" s="253">
        <v>218</v>
      </c>
      <c r="D1023" s="253">
        <v>480</v>
      </c>
      <c r="E1023" s="253">
        <v>698</v>
      </c>
      <c r="F1023" s="253"/>
      <c r="G1023" s="253">
        <v>294</v>
      </c>
      <c r="H1023" s="253">
        <v>551</v>
      </c>
      <c r="I1023" s="253">
        <v>845</v>
      </c>
      <c r="J1023" s="253"/>
      <c r="K1023" s="253">
        <v>347</v>
      </c>
      <c r="L1023" s="253">
        <v>600</v>
      </c>
      <c r="M1023" s="253">
        <v>947</v>
      </c>
      <c r="N1023" s="253"/>
      <c r="O1023" s="253">
        <v>413</v>
      </c>
      <c r="P1023" s="253">
        <v>645</v>
      </c>
      <c r="Q1023" s="253">
        <v>1058</v>
      </c>
      <c r="R1023" s="253"/>
      <c r="S1023" s="253">
        <v>546</v>
      </c>
      <c r="T1023" s="253">
        <v>804</v>
      </c>
      <c r="U1023" s="253">
        <v>1350</v>
      </c>
      <c r="V1023" s="253"/>
      <c r="W1023" s="253">
        <v>762</v>
      </c>
      <c r="X1023" s="253">
        <v>1021</v>
      </c>
      <c r="Y1023" s="253">
        <v>1783</v>
      </c>
      <c r="Z1023" s="253"/>
      <c r="AA1023" s="253">
        <v>928</v>
      </c>
      <c r="AB1023" s="253">
        <v>1256</v>
      </c>
      <c r="AC1023" s="253">
        <v>2184</v>
      </c>
    </row>
    <row r="1024" spans="1:29" x14ac:dyDescent="0.25">
      <c r="A1024" s="254" t="s">
        <v>3734</v>
      </c>
      <c r="B1024" t="s">
        <v>5978</v>
      </c>
      <c r="C1024" s="253">
        <v>23074</v>
      </c>
      <c r="D1024" s="253">
        <v>22919</v>
      </c>
      <c r="E1024" s="253">
        <v>45993</v>
      </c>
      <c r="F1024" s="253"/>
      <c r="G1024" s="253">
        <v>23950</v>
      </c>
      <c r="H1024" s="253">
        <v>23349</v>
      </c>
      <c r="I1024" s="253">
        <v>47299</v>
      </c>
      <c r="J1024" s="253"/>
      <c r="K1024" s="253">
        <v>24810</v>
      </c>
      <c r="L1024" s="253">
        <v>23787</v>
      </c>
      <c r="M1024" s="253">
        <v>48597</v>
      </c>
      <c r="N1024" s="253"/>
      <c r="O1024" s="253">
        <v>25550</v>
      </c>
      <c r="P1024" s="253">
        <v>24168</v>
      </c>
      <c r="Q1024" s="253">
        <v>49718</v>
      </c>
      <c r="R1024" s="253"/>
      <c r="S1024" s="253">
        <v>26034</v>
      </c>
      <c r="T1024" s="253">
        <v>24314</v>
      </c>
      <c r="U1024" s="253">
        <v>50348</v>
      </c>
      <c r="V1024" s="253"/>
      <c r="W1024" s="253">
        <v>26247</v>
      </c>
      <c r="X1024" s="253">
        <v>24186</v>
      </c>
      <c r="Y1024" s="253">
        <v>50433</v>
      </c>
      <c r="Z1024" s="253"/>
      <c r="AA1024" s="253">
        <v>26312</v>
      </c>
      <c r="AB1024" s="253">
        <v>23886</v>
      </c>
      <c r="AC1024" s="253">
        <v>50198</v>
      </c>
    </row>
    <row r="1025" spans="1:29" x14ac:dyDescent="0.25">
      <c r="A1025" s="254"/>
      <c r="C1025" s="253"/>
      <c r="D1025" s="253"/>
      <c r="E1025" s="253"/>
      <c r="F1025" s="253"/>
      <c r="G1025" s="253"/>
      <c r="H1025" s="253"/>
      <c r="I1025" s="253"/>
      <c r="J1025" s="253"/>
      <c r="K1025" s="253"/>
      <c r="L1025" s="253"/>
      <c r="M1025" s="253"/>
      <c r="N1025" s="253"/>
      <c r="O1025" s="253"/>
      <c r="P1025" s="253"/>
      <c r="Q1025" s="253"/>
      <c r="R1025" s="253"/>
      <c r="S1025" s="253"/>
      <c r="T1025" s="253"/>
      <c r="U1025" s="253"/>
      <c r="V1025" s="253"/>
      <c r="W1025" s="253"/>
      <c r="X1025" s="253"/>
      <c r="Y1025" s="253"/>
      <c r="Z1025" s="253"/>
      <c r="AA1025" s="253"/>
      <c r="AB1025" s="253"/>
      <c r="AC1025" s="253"/>
    </row>
    <row r="1026" spans="1:29" x14ac:dyDescent="0.25">
      <c r="A1026" s="254" t="s">
        <v>73</v>
      </c>
      <c r="B1026" s="252" t="s">
        <v>5979</v>
      </c>
      <c r="C1026" s="253">
        <v>51200</v>
      </c>
      <c r="D1026" s="253">
        <v>49826</v>
      </c>
      <c r="E1026" s="253">
        <v>101026</v>
      </c>
      <c r="F1026" s="253"/>
      <c r="G1026" s="253">
        <v>57090</v>
      </c>
      <c r="H1026" s="253">
        <v>55018</v>
      </c>
      <c r="I1026" s="253">
        <v>112108</v>
      </c>
      <c r="J1026" s="253"/>
      <c r="K1026" s="253">
        <v>54581</v>
      </c>
      <c r="L1026" s="253">
        <v>52588</v>
      </c>
      <c r="M1026" s="253">
        <v>107169</v>
      </c>
      <c r="N1026" s="253"/>
      <c r="O1026" s="253">
        <v>49050</v>
      </c>
      <c r="P1026" s="253">
        <v>47260</v>
      </c>
      <c r="Q1026" s="253">
        <v>96310</v>
      </c>
      <c r="R1026" s="253"/>
      <c r="S1026" s="253">
        <v>47099</v>
      </c>
      <c r="T1026" s="253">
        <v>45372</v>
      </c>
      <c r="U1026" s="253">
        <v>92471</v>
      </c>
      <c r="V1026" s="253"/>
      <c r="W1026" s="253">
        <v>50283</v>
      </c>
      <c r="X1026" s="253">
        <v>48390</v>
      </c>
      <c r="Y1026" s="253">
        <v>98673</v>
      </c>
      <c r="Z1026" s="253"/>
      <c r="AA1026" s="253">
        <v>54327</v>
      </c>
      <c r="AB1026" s="253">
        <v>52212</v>
      </c>
      <c r="AC1026" s="253">
        <v>106539</v>
      </c>
    </row>
    <row r="1027" spans="1:29" x14ac:dyDescent="0.25">
      <c r="A1027" s="254" t="s">
        <v>73</v>
      </c>
      <c r="B1027" s="252" t="s">
        <v>5980</v>
      </c>
      <c r="C1027" s="253">
        <v>46306</v>
      </c>
      <c r="D1027" s="253">
        <v>44389</v>
      </c>
      <c r="E1027" s="253">
        <v>90695</v>
      </c>
      <c r="F1027" s="253"/>
      <c r="G1027" s="253">
        <v>51764</v>
      </c>
      <c r="H1027" s="253">
        <v>50338</v>
      </c>
      <c r="I1027" s="253">
        <v>102102</v>
      </c>
      <c r="J1027" s="253"/>
      <c r="K1027" s="253">
        <v>57808</v>
      </c>
      <c r="L1027" s="253">
        <v>55671</v>
      </c>
      <c r="M1027" s="253">
        <v>113479</v>
      </c>
      <c r="N1027" s="253"/>
      <c r="O1027" s="253">
        <v>55442</v>
      </c>
      <c r="P1027" s="253">
        <v>53311</v>
      </c>
      <c r="Q1027" s="253">
        <v>108753</v>
      </c>
      <c r="R1027" s="253"/>
      <c r="S1027" s="253">
        <v>50064</v>
      </c>
      <c r="T1027" s="253">
        <v>48042</v>
      </c>
      <c r="U1027" s="253">
        <v>98106</v>
      </c>
      <c r="V1027" s="253"/>
      <c r="W1027" s="253">
        <v>48177</v>
      </c>
      <c r="X1027" s="253">
        <v>46184</v>
      </c>
      <c r="Y1027" s="253">
        <v>94361</v>
      </c>
      <c r="Z1027" s="253"/>
      <c r="AA1027" s="253">
        <v>51408</v>
      </c>
      <c r="AB1027" s="253">
        <v>49246</v>
      </c>
      <c r="AC1027" s="253">
        <v>100654</v>
      </c>
    </row>
    <row r="1028" spans="1:29" x14ac:dyDescent="0.25">
      <c r="A1028" s="254" t="s">
        <v>73</v>
      </c>
      <c r="B1028" s="252" t="s">
        <v>5981</v>
      </c>
      <c r="C1028" s="253">
        <v>46091</v>
      </c>
      <c r="D1028" s="253">
        <v>44562</v>
      </c>
      <c r="E1028" s="253">
        <v>90653</v>
      </c>
      <c r="F1028" s="253"/>
      <c r="G1028" s="253">
        <v>46576</v>
      </c>
      <c r="H1028" s="253">
        <v>44876</v>
      </c>
      <c r="I1028" s="253">
        <v>91452</v>
      </c>
      <c r="J1028" s="253"/>
      <c r="K1028" s="253">
        <v>52064</v>
      </c>
      <c r="L1028" s="253">
        <v>50884</v>
      </c>
      <c r="M1028" s="253">
        <v>102948</v>
      </c>
      <c r="N1028" s="253"/>
      <c r="O1028" s="253">
        <v>58253</v>
      </c>
      <c r="P1028" s="253">
        <v>56397</v>
      </c>
      <c r="Q1028" s="253">
        <v>114650</v>
      </c>
      <c r="R1028" s="253"/>
      <c r="S1028" s="253">
        <v>56031</v>
      </c>
      <c r="T1028" s="253">
        <v>54137</v>
      </c>
      <c r="U1028" s="253">
        <v>110168</v>
      </c>
      <c r="V1028" s="253"/>
      <c r="W1028" s="253">
        <v>50740</v>
      </c>
      <c r="X1028" s="253">
        <v>48918</v>
      </c>
      <c r="Y1028" s="253">
        <v>99658</v>
      </c>
      <c r="Z1028" s="253"/>
      <c r="AA1028" s="253">
        <v>48907</v>
      </c>
      <c r="AB1028" s="253">
        <v>47077</v>
      </c>
      <c r="AC1028" s="253">
        <v>95984</v>
      </c>
    </row>
    <row r="1029" spans="1:29" x14ac:dyDescent="0.25">
      <c r="A1029" s="254" t="s">
        <v>73</v>
      </c>
      <c r="B1029" s="252" t="s">
        <v>5982</v>
      </c>
      <c r="C1029" s="253">
        <v>58225</v>
      </c>
      <c r="D1029" s="253">
        <v>59612</v>
      </c>
      <c r="E1029" s="253">
        <v>117837</v>
      </c>
      <c r="F1029" s="253"/>
      <c r="G1029" s="253">
        <v>54576</v>
      </c>
      <c r="H1029" s="253">
        <v>54933</v>
      </c>
      <c r="I1029" s="253">
        <v>109509</v>
      </c>
      <c r="J1029" s="253"/>
      <c r="K1029" s="253">
        <v>55268</v>
      </c>
      <c r="L1029" s="253">
        <v>55420</v>
      </c>
      <c r="M1029" s="253">
        <v>110688</v>
      </c>
      <c r="N1029" s="253"/>
      <c r="O1029" s="253">
        <v>61005</v>
      </c>
      <c r="P1029" s="253">
        <v>61747</v>
      </c>
      <c r="Q1029" s="253">
        <v>122752</v>
      </c>
      <c r="R1029" s="253"/>
      <c r="S1029" s="253">
        <v>67567</v>
      </c>
      <c r="T1029" s="253">
        <v>67658</v>
      </c>
      <c r="U1029" s="253">
        <v>135225</v>
      </c>
      <c r="V1029" s="253"/>
      <c r="W1029" s="253">
        <v>65481</v>
      </c>
      <c r="X1029" s="253">
        <v>65512</v>
      </c>
      <c r="Y1029" s="253">
        <v>130993</v>
      </c>
      <c r="Z1029" s="253"/>
      <c r="AA1029" s="253">
        <v>60242</v>
      </c>
      <c r="AB1029" s="253">
        <v>60269</v>
      </c>
      <c r="AC1029" s="253">
        <v>120511</v>
      </c>
    </row>
    <row r="1030" spans="1:29" x14ac:dyDescent="0.25">
      <c r="A1030" s="254" t="s">
        <v>73</v>
      </c>
      <c r="B1030" s="252" t="s">
        <v>5983</v>
      </c>
      <c r="C1030" s="253">
        <v>71668</v>
      </c>
      <c r="D1030" s="253">
        <v>75939</v>
      </c>
      <c r="E1030" s="253">
        <v>147607</v>
      </c>
      <c r="F1030" s="253"/>
      <c r="G1030" s="253">
        <v>59249</v>
      </c>
      <c r="H1030" s="253">
        <v>60271</v>
      </c>
      <c r="I1030" s="253">
        <v>119520</v>
      </c>
      <c r="J1030" s="253"/>
      <c r="K1030" s="253">
        <v>55708</v>
      </c>
      <c r="L1030" s="253">
        <v>55622</v>
      </c>
      <c r="M1030" s="253">
        <v>111330</v>
      </c>
      <c r="N1030" s="253"/>
      <c r="O1030" s="253">
        <v>56782</v>
      </c>
      <c r="P1030" s="253">
        <v>56510</v>
      </c>
      <c r="Q1030" s="253">
        <v>113292</v>
      </c>
      <c r="R1030" s="253"/>
      <c r="S1030" s="253">
        <v>62963</v>
      </c>
      <c r="T1030" s="253">
        <v>63355</v>
      </c>
      <c r="U1030" s="253">
        <v>126318</v>
      </c>
      <c r="V1030" s="253"/>
      <c r="W1030" s="253">
        <v>69832</v>
      </c>
      <c r="X1030" s="253">
        <v>69674</v>
      </c>
      <c r="Y1030" s="253">
        <v>139506</v>
      </c>
      <c r="Z1030" s="253"/>
      <c r="AA1030" s="253">
        <v>67893</v>
      </c>
      <c r="AB1030" s="253">
        <v>67686</v>
      </c>
      <c r="AC1030" s="253">
        <v>135579</v>
      </c>
    </row>
    <row r="1031" spans="1:29" x14ac:dyDescent="0.25">
      <c r="A1031" s="254" t="s">
        <v>73</v>
      </c>
      <c r="B1031" s="252" t="s">
        <v>5984</v>
      </c>
      <c r="C1031" s="253">
        <v>64747</v>
      </c>
      <c r="D1031" s="253">
        <v>71070</v>
      </c>
      <c r="E1031" s="253">
        <v>135817</v>
      </c>
      <c r="F1031" s="253"/>
      <c r="G1031" s="253">
        <v>68020</v>
      </c>
      <c r="H1031" s="253">
        <v>72541</v>
      </c>
      <c r="I1031" s="253">
        <v>140561</v>
      </c>
      <c r="J1031" s="253"/>
      <c r="K1031" s="253">
        <v>56113</v>
      </c>
      <c r="L1031" s="253">
        <v>57237</v>
      </c>
      <c r="M1031" s="253">
        <v>113350</v>
      </c>
      <c r="N1031" s="253"/>
      <c r="O1031" s="253">
        <v>53097</v>
      </c>
      <c r="P1031" s="253">
        <v>53077</v>
      </c>
      <c r="Q1031" s="253">
        <v>106174</v>
      </c>
      <c r="R1031" s="253"/>
      <c r="S1031" s="253">
        <v>54645</v>
      </c>
      <c r="T1031" s="253">
        <v>54414</v>
      </c>
      <c r="U1031" s="253">
        <v>109059</v>
      </c>
      <c r="V1031" s="253"/>
      <c r="W1031" s="253">
        <v>61075</v>
      </c>
      <c r="X1031" s="253">
        <v>61528</v>
      </c>
      <c r="Y1031" s="253">
        <v>122603</v>
      </c>
      <c r="Z1031" s="253"/>
      <c r="AA1031" s="253">
        <v>68087</v>
      </c>
      <c r="AB1031" s="253">
        <v>67964</v>
      </c>
      <c r="AC1031" s="253">
        <v>136051</v>
      </c>
    </row>
    <row r="1032" spans="1:29" x14ac:dyDescent="0.25">
      <c r="A1032" s="254" t="s">
        <v>73</v>
      </c>
      <c r="B1032" s="252" t="s">
        <v>5985</v>
      </c>
      <c r="C1032" s="253">
        <v>53485</v>
      </c>
      <c r="D1032" s="253">
        <v>57569</v>
      </c>
      <c r="E1032" s="253">
        <v>111054</v>
      </c>
      <c r="F1032" s="253"/>
      <c r="G1032" s="253">
        <v>63802</v>
      </c>
      <c r="H1032" s="253">
        <v>70780</v>
      </c>
      <c r="I1032" s="253">
        <v>134582</v>
      </c>
      <c r="J1032" s="253"/>
      <c r="K1032" s="253">
        <v>67394</v>
      </c>
      <c r="L1032" s="253">
        <v>72585</v>
      </c>
      <c r="M1032" s="253">
        <v>139979</v>
      </c>
      <c r="N1032" s="253"/>
      <c r="O1032" s="253">
        <v>56128</v>
      </c>
      <c r="P1032" s="253">
        <v>57887</v>
      </c>
      <c r="Q1032" s="253">
        <v>114015</v>
      </c>
      <c r="R1032" s="253"/>
      <c r="S1032" s="253">
        <v>53614</v>
      </c>
      <c r="T1032" s="253">
        <v>54181</v>
      </c>
      <c r="U1032" s="253">
        <v>107795</v>
      </c>
      <c r="V1032" s="253"/>
      <c r="W1032" s="253">
        <v>55468</v>
      </c>
      <c r="X1032" s="253">
        <v>55810</v>
      </c>
      <c r="Y1032" s="253">
        <v>111278</v>
      </c>
      <c r="Z1032" s="253"/>
      <c r="AA1032" s="253">
        <v>62108</v>
      </c>
      <c r="AB1032" s="253">
        <v>63128</v>
      </c>
      <c r="AC1032" s="253">
        <v>125236</v>
      </c>
    </row>
    <row r="1033" spans="1:29" x14ac:dyDescent="0.25">
      <c r="A1033" s="254" t="s">
        <v>73</v>
      </c>
      <c r="B1033" s="252" t="s">
        <v>5986</v>
      </c>
      <c r="C1033" s="253">
        <v>45071</v>
      </c>
      <c r="D1033" s="253">
        <v>48517</v>
      </c>
      <c r="E1033" s="253">
        <v>93588</v>
      </c>
      <c r="F1033" s="253"/>
      <c r="G1033" s="253">
        <v>52701</v>
      </c>
      <c r="H1033" s="253">
        <v>57107</v>
      </c>
      <c r="I1033" s="253">
        <v>109808</v>
      </c>
      <c r="J1033" s="253"/>
      <c r="K1033" s="253">
        <v>63085</v>
      </c>
      <c r="L1033" s="253">
        <v>70349</v>
      </c>
      <c r="M1033" s="253">
        <v>133434</v>
      </c>
      <c r="N1033" s="253"/>
      <c r="O1033" s="253">
        <v>66877</v>
      </c>
      <c r="P1033" s="253">
        <v>72347</v>
      </c>
      <c r="Q1033" s="253">
        <v>139224</v>
      </c>
      <c r="R1033" s="253"/>
      <c r="S1033" s="253">
        <v>56055</v>
      </c>
      <c r="T1033" s="253">
        <v>58038</v>
      </c>
      <c r="U1033" s="253">
        <v>114093</v>
      </c>
      <c r="V1033" s="253"/>
      <c r="W1033" s="253">
        <v>53799</v>
      </c>
      <c r="X1033" s="253">
        <v>54545</v>
      </c>
      <c r="Y1033" s="253">
        <v>108344</v>
      </c>
      <c r="Z1033" s="253"/>
      <c r="AA1033" s="253">
        <v>55835</v>
      </c>
      <c r="AB1033" s="253">
        <v>56324</v>
      </c>
      <c r="AC1033" s="253">
        <v>112159</v>
      </c>
    </row>
    <row r="1034" spans="1:29" x14ac:dyDescent="0.25">
      <c r="A1034" s="254" t="s">
        <v>73</v>
      </c>
      <c r="B1034" s="252" t="s">
        <v>5987</v>
      </c>
      <c r="C1034" s="253">
        <v>45457</v>
      </c>
      <c r="D1034" s="253">
        <v>48871</v>
      </c>
      <c r="E1034" s="253">
        <v>94328</v>
      </c>
      <c r="F1034" s="253"/>
      <c r="G1034" s="253">
        <v>44185</v>
      </c>
      <c r="H1034" s="253">
        <v>47809</v>
      </c>
      <c r="I1034" s="253">
        <v>91994</v>
      </c>
      <c r="J1034" s="253"/>
      <c r="K1034" s="253">
        <v>51861</v>
      </c>
      <c r="L1034" s="253">
        <v>56416</v>
      </c>
      <c r="M1034" s="253">
        <v>108277</v>
      </c>
      <c r="N1034" s="253"/>
      <c r="O1034" s="253">
        <v>62250</v>
      </c>
      <c r="P1034" s="253">
        <v>69627</v>
      </c>
      <c r="Q1034" s="253">
        <v>131877</v>
      </c>
      <c r="R1034" s="253"/>
      <c r="S1034" s="253">
        <v>66232</v>
      </c>
      <c r="T1034" s="253">
        <v>71821</v>
      </c>
      <c r="U1034" s="253">
        <v>138053</v>
      </c>
      <c r="V1034" s="253"/>
      <c r="W1034" s="253">
        <v>55789</v>
      </c>
      <c r="X1034" s="253">
        <v>57883</v>
      </c>
      <c r="Y1034" s="253">
        <v>113672</v>
      </c>
      <c r="Z1034" s="253"/>
      <c r="AA1034" s="253">
        <v>53791</v>
      </c>
      <c r="AB1034" s="253">
        <v>54607</v>
      </c>
      <c r="AC1034" s="253">
        <v>108398</v>
      </c>
    </row>
    <row r="1035" spans="1:29" x14ac:dyDescent="0.25">
      <c r="A1035" s="254" t="s">
        <v>73</v>
      </c>
      <c r="B1035" s="252" t="s">
        <v>5988</v>
      </c>
      <c r="C1035" s="253">
        <v>46533</v>
      </c>
      <c r="D1035" s="253">
        <v>51316</v>
      </c>
      <c r="E1035" s="253">
        <v>97849</v>
      </c>
      <c r="F1035" s="253"/>
      <c r="G1035" s="253">
        <v>44347</v>
      </c>
      <c r="H1035" s="253">
        <v>48270</v>
      </c>
      <c r="I1035" s="253">
        <v>92617</v>
      </c>
      <c r="J1035" s="253"/>
      <c r="K1035" s="253">
        <v>43271</v>
      </c>
      <c r="L1035" s="253">
        <v>47343</v>
      </c>
      <c r="M1035" s="253">
        <v>90614</v>
      </c>
      <c r="N1035" s="253"/>
      <c r="O1035" s="253">
        <v>50924</v>
      </c>
      <c r="P1035" s="253">
        <v>55947</v>
      </c>
      <c r="Q1035" s="253">
        <v>106871</v>
      </c>
      <c r="R1035" s="253"/>
      <c r="S1035" s="253">
        <v>61285</v>
      </c>
      <c r="T1035" s="253">
        <v>69130</v>
      </c>
      <c r="U1035" s="253">
        <v>130415</v>
      </c>
      <c r="V1035" s="253"/>
      <c r="W1035" s="253">
        <v>65376</v>
      </c>
      <c r="X1035" s="253">
        <v>71477</v>
      </c>
      <c r="Y1035" s="253">
        <v>136853</v>
      </c>
      <c r="Z1035" s="253"/>
      <c r="AA1035" s="253">
        <v>55208</v>
      </c>
      <c r="AB1035" s="253">
        <v>57787</v>
      </c>
      <c r="AC1035" s="253">
        <v>112995</v>
      </c>
    </row>
    <row r="1036" spans="1:29" x14ac:dyDescent="0.25">
      <c r="A1036" s="254" t="s">
        <v>73</v>
      </c>
      <c r="B1036" s="252" t="s">
        <v>5989</v>
      </c>
      <c r="C1036" s="253">
        <v>46778</v>
      </c>
      <c r="D1036" s="253">
        <v>53415</v>
      </c>
      <c r="E1036" s="253">
        <v>100193</v>
      </c>
      <c r="F1036" s="253"/>
      <c r="G1036" s="253">
        <v>45105</v>
      </c>
      <c r="H1036" s="253">
        <v>50563</v>
      </c>
      <c r="I1036" s="253">
        <v>95668</v>
      </c>
      <c r="J1036" s="253"/>
      <c r="K1036" s="253">
        <v>43141</v>
      </c>
      <c r="L1036" s="253">
        <v>47675</v>
      </c>
      <c r="M1036" s="253">
        <v>90816</v>
      </c>
      <c r="N1036" s="253"/>
      <c r="O1036" s="253">
        <v>42213</v>
      </c>
      <c r="P1036" s="253">
        <v>46871</v>
      </c>
      <c r="Q1036" s="253">
        <v>89084</v>
      </c>
      <c r="R1036" s="253"/>
      <c r="S1036" s="253">
        <v>49832</v>
      </c>
      <c r="T1036" s="253">
        <v>55470</v>
      </c>
      <c r="U1036" s="253">
        <v>105302</v>
      </c>
      <c r="V1036" s="253"/>
      <c r="W1036" s="253">
        <v>60125</v>
      </c>
      <c r="X1036" s="253">
        <v>68616</v>
      </c>
      <c r="Y1036" s="253">
        <v>128741</v>
      </c>
      <c r="Z1036" s="253"/>
      <c r="AA1036" s="253">
        <v>64304</v>
      </c>
      <c r="AB1036" s="253">
        <v>71069</v>
      </c>
      <c r="AC1036" s="253">
        <v>135373</v>
      </c>
    </row>
    <row r="1037" spans="1:29" x14ac:dyDescent="0.25">
      <c r="A1037" s="254" t="s">
        <v>73</v>
      </c>
      <c r="B1037" s="252" t="s">
        <v>5990</v>
      </c>
      <c r="C1037" s="253">
        <v>40658</v>
      </c>
      <c r="D1037" s="253">
        <v>47687</v>
      </c>
      <c r="E1037" s="253">
        <v>88345</v>
      </c>
      <c r="F1037" s="253"/>
      <c r="G1037" s="253">
        <v>45084</v>
      </c>
      <c r="H1037" s="253">
        <v>52417</v>
      </c>
      <c r="I1037" s="253">
        <v>97501</v>
      </c>
      <c r="J1037" s="253"/>
      <c r="K1037" s="253">
        <v>43608</v>
      </c>
      <c r="L1037" s="253">
        <v>49755</v>
      </c>
      <c r="M1037" s="253">
        <v>93363</v>
      </c>
      <c r="N1037" s="253"/>
      <c r="O1037" s="253">
        <v>41833</v>
      </c>
      <c r="P1037" s="253">
        <v>47038</v>
      </c>
      <c r="Q1037" s="253">
        <v>88871</v>
      </c>
      <c r="R1037" s="253"/>
      <c r="S1037" s="253">
        <v>41060</v>
      </c>
      <c r="T1037" s="253">
        <v>46351</v>
      </c>
      <c r="U1037" s="253">
        <v>87411</v>
      </c>
      <c r="V1037" s="253"/>
      <c r="W1037" s="253">
        <v>48598</v>
      </c>
      <c r="X1037" s="253">
        <v>54917</v>
      </c>
      <c r="Y1037" s="253">
        <v>103515</v>
      </c>
      <c r="Z1037" s="253"/>
      <c r="AA1037" s="253">
        <v>58762</v>
      </c>
      <c r="AB1037" s="253">
        <v>67976</v>
      </c>
      <c r="AC1037" s="253">
        <v>126738</v>
      </c>
    </row>
    <row r="1038" spans="1:29" x14ac:dyDescent="0.25">
      <c r="A1038" s="254" t="s">
        <v>73</v>
      </c>
      <c r="B1038" s="252" t="s">
        <v>5991</v>
      </c>
      <c r="C1038" s="253">
        <v>33007</v>
      </c>
      <c r="D1038" s="253">
        <v>40973</v>
      </c>
      <c r="E1038" s="253">
        <v>73980</v>
      </c>
      <c r="F1038" s="253"/>
      <c r="G1038" s="253">
        <v>38363</v>
      </c>
      <c r="H1038" s="253">
        <v>46242</v>
      </c>
      <c r="I1038" s="253">
        <v>84605</v>
      </c>
      <c r="J1038" s="253"/>
      <c r="K1038" s="253">
        <v>42696</v>
      </c>
      <c r="L1038" s="253">
        <v>50967</v>
      </c>
      <c r="M1038" s="253">
        <v>93663</v>
      </c>
      <c r="N1038" s="253"/>
      <c r="O1038" s="253">
        <v>41467</v>
      </c>
      <c r="P1038" s="253">
        <v>48534</v>
      </c>
      <c r="Q1038" s="253">
        <v>90001</v>
      </c>
      <c r="R1038" s="253"/>
      <c r="S1038" s="253">
        <v>39930</v>
      </c>
      <c r="T1038" s="253">
        <v>46029</v>
      </c>
      <c r="U1038" s="253">
        <v>85959</v>
      </c>
      <c r="V1038" s="253"/>
      <c r="W1038" s="253">
        <v>39323</v>
      </c>
      <c r="X1038" s="253">
        <v>45464</v>
      </c>
      <c r="Y1038" s="253">
        <v>84787</v>
      </c>
      <c r="Z1038" s="253"/>
      <c r="AA1038" s="253">
        <v>46711</v>
      </c>
      <c r="AB1038" s="253">
        <v>53947</v>
      </c>
      <c r="AC1038" s="253">
        <v>100658</v>
      </c>
    </row>
    <row r="1039" spans="1:29" x14ac:dyDescent="0.25">
      <c r="A1039" s="254" t="s">
        <v>73</v>
      </c>
      <c r="B1039" s="252" t="s">
        <v>5992</v>
      </c>
      <c r="C1039" s="253">
        <v>22882</v>
      </c>
      <c r="D1039" s="253">
        <v>30409</v>
      </c>
      <c r="E1039" s="253">
        <v>53291</v>
      </c>
      <c r="F1039" s="253"/>
      <c r="G1039" s="253">
        <v>30491</v>
      </c>
      <c r="H1039" s="253">
        <v>38987</v>
      </c>
      <c r="I1039" s="253">
        <v>69478</v>
      </c>
      <c r="J1039" s="253"/>
      <c r="K1039" s="253">
        <v>35580</v>
      </c>
      <c r="L1039" s="253">
        <v>44162</v>
      </c>
      <c r="M1039" s="253">
        <v>79742</v>
      </c>
      <c r="N1039" s="253"/>
      <c r="O1039" s="253">
        <v>39791</v>
      </c>
      <c r="P1039" s="253">
        <v>48842</v>
      </c>
      <c r="Q1039" s="253">
        <v>88633</v>
      </c>
      <c r="R1039" s="253"/>
      <c r="S1039" s="253">
        <v>38825</v>
      </c>
      <c r="T1039" s="253">
        <v>46674</v>
      </c>
      <c r="U1039" s="253">
        <v>85499</v>
      </c>
      <c r="V1039" s="253"/>
      <c r="W1039" s="253">
        <v>37528</v>
      </c>
      <c r="X1039" s="253">
        <v>44408</v>
      </c>
      <c r="Y1039" s="253">
        <v>81936</v>
      </c>
      <c r="Z1039" s="253"/>
      <c r="AA1039" s="253">
        <v>37090</v>
      </c>
      <c r="AB1039" s="253">
        <v>43981</v>
      </c>
      <c r="AC1039" s="253">
        <v>81071</v>
      </c>
    </row>
    <row r="1040" spans="1:29" x14ac:dyDescent="0.25">
      <c r="A1040" s="254" t="s">
        <v>73</v>
      </c>
      <c r="B1040" s="252" t="s">
        <v>5993</v>
      </c>
      <c r="C1040" s="253">
        <v>17252</v>
      </c>
      <c r="D1040" s="253">
        <v>24380</v>
      </c>
      <c r="E1040" s="253">
        <v>41632</v>
      </c>
      <c r="F1040" s="253"/>
      <c r="G1040" s="253">
        <v>20167</v>
      </c>
      <c r="H1040" s="253">
        <v>28029</v>
      </c>
      <c r="I1040" s="253">
        <v>48196</v>
      </c>
      <c r="J1040" s="253"/>
      <c r="K1040" s="253">
        <v>27039</v>
      </c>
      <c r="L1040" s="253">
        <v>36099</v>
      </c>
      <c r="M1040" s="253">
        <v>63138</v>
      </c>
      <c r="N1040" s="253"/>
      <c r="O1040" s="253">
        <v>31758</v>
      </c>
      <c r="P1040" s="253">
        <v>41079</v>
      </c>
      <c r="Q1040" s="253">
        <v>72837</v>
      </c>
      <c r="R1040" s="253"/>
      <c r="S1040" s="253">
        <v>35741</v>
      </c>
      <c r="T1040" s="253">
        <v>45652</v>
      </c>
      <c r="U1040" s="253">
        <v>81393</v>
      </c>
      <c r="V1040" s="253"/>
      <c r="W1040" s="253">
        <v>35066</v>
      </c>
      <c r="X1040" s="253">
        <v>43817</v>
      </c>
      <c r="Y1040" s="253">
        <v>78883</v>
      </c>
      <c r="Z1040" s="253"/>
      <c r="AA1040" s="253">
        <v>34080</v>
      </c>
      <c r="AB1040" s="253">
        <v>41849</v>
      </c>
      <c r="AC1040" s="253">
        <v>75929</v>
      </c>
    </row>
    <row r="1041" spans="1:29" x14ac:dyDescent="0.25">
      <c r="A1041" s="254" t="s">
        <v>73</v>
      </c>
      <c r="B1041" s="252" t="s">
        <v>5994</v>
      </c>
      <c r="C1041" s="253">
        <v>13501</v>
      </c>
      <c r="D1041" s="253">
        <v>21065</v>
      </c>
      <c r="E1041" s="253">
        <v>34566</v>
      </c>
      <c r="F1041" s="253"/>
      <c r="G1041" s="253">
        <v>14127</v>
      </c>
      <c r="H1041" s="253">
        <v>21418</v>
      </c>
      <c r="I1041" s="253">
        <v>35545</v>
      </c>
      <c r="J1041" s="253"/>
      <c r="K1041" s="253">
        <v>16650</v>
      </c>
      <c r="L1041" s="253">
        <v>24787</v>
      </c>
      <c r="M1041" s="253">
        <v>41437</v>
      </c>
      <c r="N1041" s="253"/>
      <c r="O1041" s="253">
        <v>22515</v>
      </c>
      <c r="P1041" s="253">
        <v>32140</v>
      </c>
      <c r="Q1041" s="253">
        <v>54655</v>
      </c>
      <c r="R1041" s="253"/>
      <c r="S1041" s="253">
        <v>26665</v>
      </c>
      <c r="T1041" s="253">
        <v>36817</v>
      </c>
      <c r="U1041" s="253">
        <v>63482</v>
      </c>
      <c r="V1041" s="253"/>
      <c r="W1041" s="253">
        <v>30241</v>
      </c>
      <c r="X1041" s="253">
        <v>41165</v>
      </c>
      <c r="Y1041" s="253">
        <v>71406</v>
      </c>
      <c r="Z1041" s="253"/>
      <c r="AA1041" s="253">
        <v>29898</v>
      </c>
      <c r="AB1041" s="253">
        <v>39760</v>
      </c>
      <c r="AC1041" s="253">
        <v>69658</v>
      </c>
    </row>
    <row r="1042" spans="1:29" x14ac:dyDescent="0.25">
      <c r="A1042" s="254" t="s">
        <v>73</v>
      </c>
      <c r="B1042" s="252" t="s">
        <v>5995</v>
      </c>
      <c r="C1042" s="253">
        <v>9936</v>
      </c>
      <c r="D1042" s="253">
        <v>17800</v>
      </c>
      <c r="E1042" s="253">
        <v>27736</v>
      </c>
      <c r="F1042" s="253"/>
      <c r="G1042" s="253">
        <v>9935</v>
      </c>
      <c r="H1042" s="253">
        <v>17114</v>
      </c>
      <c r="I1042" s="253">
        <v>27049</v>
      </c>
      <c r="J1042" s="253"/>
      <c r="K1042" s="253">
        <v>10515</v>
      </c>
      <c r="L1042" s="253">
        <v>17563</v>
      </c>
      <c r="M1042" s="253">
        <v>28078</v>
      </c>
      <c r="N1042" s="253"/>
      <c r="O1042" s="253">
        <v>12525</v>
      </c>
      <c r="P1042" s="253">
        <v>20502</v>
      </c>
      <c r="Q1042" s="253">
        <v>33027</v>
      </c>
      <c r="R1042" s="253"/>
      <c r="S1042" s="253">
        <v>17122</v>
      </c>
      <c r="T1042" s="253">
        <v>26814</v>
      </c>
      <c r="U1042" s="253">
        <v>43936</v>
      </c>
      <c r="V1042" s="253"/>
      <c r="W1042" s="253">
        <v>20483</v>
      </c>
      <c r="X1042" s="253">
        <v>30974</v>
      </c>
      <c r="Y1042" s="253">
        <v>51457</v>
      </c>
      <c r="Z1042" s="253"/>
      <c r="AA1042" s="253">
        <v>23457</v>
      </c>
      <c r="AB1042" s="253">
        <v>34913</v>
      </c>
      <c r="AC1042" s="253">
        <v>58370</v>
      </c>
    </row>
    <row r="1043" spans="1:29" x14ac:dyDescent="0.25">
      <c r="A1043" s="254" t="s">
        <v>73</v>
      </c>
      <c r="B1043" s="252" t="s">
        <v>5996</v>
      </c>
      <c r="C1043" s="253">
        <v>8314</v>
      </c>
      <c r="D1043" s="253">
        <v>19947</v>
      </c>
      <c r="E1043" s="253">
        <v>28261</v>
      </c>
      <c r="F1043" s="253"/>
      <c r="G1043" s="253">
        <v>9278</v>
      </c>
      <c r="H1043" s="253">
        <v>21501</v>
      </c>
      <c r="I1043" s="253">
        <v>30779</v>
      </c>
      <c r="J1043" s="253"/>
      <c r="K1043" s="253">
        <v>9921</v>
      </c>
      <c r="L1043" s="253">
        <v>22303</v>
      </c>
      <c r="M1043" s="253">
        <v>32224</v>
      </c>
      <c r="N1043" s="253"/>
      <c r="O1043" s="253">
        <v>10707</v>
      </c>
      <c r="P1043" s="253">
        <v>23343</v>
      </c>
      <c r="Q1043" s="253">
        <v>34050</v>
      </c>
      <c r="R1043" s="253"/>
      <c r="S1043" s="253">
        <v>12354</v>
      </c>
      <c r="T1043" s="253">
        <v>26015</v>
      </c>
      <c r="U1043" s="253">
        <v>38369</v>
      </c>
      <c r="V1043" s="253"/>
      <c r="W1043" s="253">
        <v>15894</v>
      </c>
      <c r="X1043" s="253">
        <v>31742</v>
      </c>
      <c r="Y1043" s="253">
        <v>47636</v>
      </c>
      <c r="Z1043" s="253"/>
      <c r="AA1043" s="253">
        <v>19878</v>
      </c>
      <c r="AB1043" s="253">
        <v>38163</v>
      </c>
      <c r="AC1043" s="253">
        <v>58041</v>
      </c>
    </row>
    <row r="1044" spans="1:29" x14ac:dyDescent="0.25">
      <c r="A1044" s="254" t="s">
        <v>73</v>
      </c>
      <c r="B1044" t="s">
        <v>5978</v>
      </c>
      <c r="C1044" s="253">
        <v>721111</v>
      </c>
      <c r="D1044" s="253">
        <v>807347</v>
      </c>
      <c r="E1044" s="253">
        <v>1528458</v>
      </c>
      <c r="F1044" s="253"/>
      <c r="G1044" s="253">
        <v>754860</v>
      </c>
      <c r="H1044" s="253">
        <v>838214</v>
      </c>
      <c r="I1044" s="253">
        <v>1593074</v>
      </c>
      <c r="J1044" s="253"/>
      <c r="K1044" s="253">
        <v>786303</v>
      </c>
      <c r="L1044" s="253">
        <v>867426</v>
      </c>
      <c r="M1044" s="253">
        <v>1653729</v>
      </c>
      <c r="N1044" s="253"/>
      <c r="O1044" s="253">
        <v>812617</v>
      </c>
      <c r="P1044" s="253">
        <v>892459</v>
      </c>
      <c r="Q1044" s="253">
        <v>1705076</v>
      </c>
      <c r="R1044" s="253"/>
      <c r="S1044" s="253">
        <v>837084</v>
      </c>
      <c r="T1044" s="253">
        <v>915970</v>
      </c>
      <c r="U1044" s="253">
        <v>1753054</v>
      </c>
      <c r="V1044" s="253"/>
      <c r="W1044" s="253">
        <v>863278</v>
      </c>
      <c r="X1044" s="253">
        <v>941024</v>
      </c>
      <c r="Y1044" s="253">
        <v>1804302</v>
      </c>
      <c r="Z1044" s="253"/>
      <c r="AA1044" s="253">
        <v>891986</v>
      </c>
      <c r="AB1044" s="253">
        <v>967958</v>
      </c>
      <c r="AC1044" s="253">
        <v>1859944</v>
      </c>
    </row>
    <row r="1045" spans="1:29" x14ac:dyDescent="0.25">
      <c r="A1045" s="254"/>
      <c r="C1045" s="253"/>
      <c r="D1045" s="253"/>
      <c r="E1045" s="253"/>
      <c r="F1045" s="253"/>
      <c r="G1045" s="253"/>
      <c r="H1045" s="253"/>
      <c r="I1045" s="253"/>
      <c r="J1045" s="253"/>
      <c r="K1045" s="253"/>
      <c r="L1045" s="253"/>
      <c r="M1045" s="253"/>
      <c r="N1045" s="253"/>
      <c r="O1045" s="253"/>
      <c r="P1045" s="253"/>
      <c r="Q1045" s="253"/>
      <c r="R1045" s="253"/>
      <c r="S1045" s="253"/>
      <c r="T1045" s="253"/>
      <c r="U1045" s="253"/>
      <c r="V1045" s="253"/>
      <c r="W1045" s="253"/>
      <c r="X1045" s="253"/>
      <c r="Y1045" s="253"/>
      <c r="Z1045" s="253"/>
      <c r="AA1045" s="253"/>
      <c r="AB1045" s="253"/>
      <c r="AC1045" s="253"/>
    </row>
    <row r="1046" spans="1:29" x14ac:dyDescent="0.25">
      <c r="A1046" s="254" t="s">
        <v>3787</v>
      </c>
      <c r="B1046" s="252" t="s">
        <v>5979</v>
      </c>
      <c r="C1046" s="253">
        <v>1500</v>
      </c>
      <c r="D1046" s="253">
        <v>1314</v>
      </c>
      <c r="E1046" s="253">
        <v>2814</v>
      </c>
      <c r="F1046" s="253"/>
      <c r="G1046" s="253">
        <v>1195</v>
      </c>
      <c r="H1046" s="253">
        <v>1166</v>
      </c>
      <c r="I1046" s="253">
        <v>2361</v>
      </c>
      <c r="J1046" s="253"/>
      <c r="K1046" s="253">
        <v>1446</v>
      </c>
      <c r="L1046" s="253">
        <v>1414</v>
      </c>
      <c r="M1046" s="253">
        <v>2860</v>
      </c>
      <c r="N1046" s="253"/>
      <c r="O1046" s="253">
        <v>1635</v>
      </c>
      <c r="P1046" s="253">
        <v>1602</v>
      </c>
      <c r="Q1046" s="253">
        <v>3237</v>
      </c>
      <c r="R1046" s="253"/>
      <c r="S1046" s="253">
        <v>1593</v>
      </c>
      <c r="T1046" s="253">
        <v>1564</v>
      </c>
      <c r="U1046" s="253">
        <v>3157</v>
      </c>
      <c r="V1046" s="253"/>
      <c r="W1046" s="253">
        <v>1374</v>
      </c>
      <c r="X1046" s="253">
        <v>1354</v>
      </c>
      <c r="Y1046" s="253">
        <v>2728</v>
      </c>
      <c r="Z1046" s="253"/>
      <c r="AA1046" s="253">
        <v>1222</v>
      </c>
      <c r="AB1046" s="253">
        <v>1207</v>
      </c>
      <c r="AC1046" s="253">
        <v>2429</v>
      </c>
    </row>
    <row r="1047" spans="1:29" x14ac:dyDescent="0.25">
      <c r="A1047" s="254" t="s">
        <v>3787</v>
      </c>
      <c r="B1047" s="252" t="s">
        <v>5980</v>
      </c>
      <c r="C1047" s="253">
        <v>1811</v>
      </c>
      <c r="D1047" s="253">
        <v>1664</v>
      </c>
      <c r="E1047" s="253">
        <v>3475</v>
      </c>
      <c r="F1047" s="253"/>
      <c r="G1047" s="253">
        <v>1453</v>
      </c>
      <c r="H1047" s="253">
        <v>1300</v>
      </c>
      <c r="I1047" s="253">
        <v>2753</v>
      </c>
      <c r="J1047" s="253"/>
      <c r="K1047" s="253">
        <v>1162</v>
      </c>
      <c r="L1047" s="253">
        <v>1156</v>
      </c>
      <c r="M1047" s="253">
        <v>2318</v>
      </c>
      <c r="N1047" s="253"/>
      <c r="O1047" s="253">
        <v>1411</v>
      </c>
      <c r="P1047" s="253">
        <v>1404</v>
      </c>
      <c r="Q1047" s="253">
        <v>2815</v>
      </c>
      <c r="R1047" s="253"/>
      <c r="S1047" s="253">
        <v>1602</v>
      </c>
      <c r="T1047" s="253">
        <v>1594</v>
      </c>
      <c r="U1047" s="253">
        <v>3196</v>
      </c>
      <c r="V1047" s="253"/>
      <c r="W1047" s="253">
        <v>1568</v>
      </c>
      <c r="X1047" s="253">
        <v>1559</v>
      </c>
      <c r="Y1047" s="253">
        <v>3127</v>
      </c>
      <c r="Z1047" s="253"/>
      <c r="AA1047" s="253">
        <v>1360</v>
      </c>
      <c r="AB1047" s="253">
        <v>1352</v>
      </c>
      <c r="AC1047" s="253">
        <v>2712</v>
      </c>
    </row>
    <row r="1048" spans="1:29" x14ac:dyDescent="0.25">
      <c r="A1048" s="254" t="s">
        <v>3787</v>
      </c>
      <c r="B1048" s="252" t="s">
        <v>5981</v>
      </c>
      <c r="C1048" s="253">
        <v>2156</v>
      </c>
      <c r="D1048" s="253">
        <v>2017</v>
      </c>
      <c r="E1048" s="253">
        <v>4173</v>
      </c>
      <c r="F1048" s="253"/>
      <c r="G1048" s="253">
        <v>1750</v>
      </c>
      <c r="H1048" s="253">
        <v>1644</v>
      </c>
      <c r="I1048" s="253">
        <v>3394</v>
      </c>
      <c r="J1048" s="253"/>
      <c r="K1048" s="253">
        <v>1407</v>
      </c>
      <c r="L1048" s="253">
        <v>1286</v>
      </c>
      <c r="M1048" s="253">
        <v>2693</v>
      </c>
      <c r="N1048" s="253"/>
      <c r="O1048" s="253">
        <v>1131</v>
      </c>
      <c r="P1048" s="253">
        <v>1146</v>
      </c>
      <c r="Q1048" s="253">
        <v>2277</v>
      </c>
      <c r="R1048" s="253"/>
      <c r="S1048" s="253">
        <v>1378</v>
      </c>
      <c r="T1048" s="253">
        <v>1394</v>
      </c>
      <c r="U1048" s="253">
        <v>2772</v>
      </c>
      <c r="V1048" s="253"/>
      <c r="W1048" s="253">
        <v>1572</v>
      </c>
      <c r="X1048" s="253">
        <v>1586</v>
      </c>
      <c r="Y1048" s="253">
        <v>3158</v>
      </c>
      <c r="Z1048" s="253"/>
      <c r="AA1048" s="253">
        <v>1547</v>
      </c>
      <c r="AB1048" s="253">
        <v>1554</v>
      </c>
      <c r="AC1048" s="253">
        <v>3101</v>
      </c>
    </row>
    <row r="1049" spans="1:29" x14ac:dyDescent="0.25">
      <c r="A1049" s="254" t="s">
        <v>3787</v>
      </c>
      <c r="B1049" s="252" t="s">
        <v>5982</v>
      </c>
      <c r="C1049" s="253">
        <v>2241</v>
      </c>
      <c r="D1049" s="253">
        <v>2077</v>
      </c>
      <c r="E1049" s="253">
        <v>4318</v>
      </c>
      <c r="F1049" s="253"/>
      <c r="G1049" s="253">
        <v>2104</v>
      </c>
      <c r="H1049" s="253">
        <v>2022</v>
      </c>
      <c r="I1049" s="253">
        <v>4126</v>
      </c>
      <c r="J1049" s="253"/>
      <c r="K1049" s="253">
        <v>1713</v>
      </c>
      <c r="L1049" s="253">
        <v>1649</v>
      </c>
      <c r="M1049" s="253">
        <v>3362</v>
      </c>
      <c r="N1049" s="253"/>
      <c r="O1049" s="253">
        <v>1380</v>
      </c>
      <c r="P1049" s="253">
        <v>1290</v>
      </c>
      <c r="Q1049" s="253">
        <v>2670</v>
      </c>
      <c r="R1049" s="253"/>
      <c r="S1049" s="253">
        <v>1114</v>
      </c>
      <c r="T1049" s="253">
        <v>1152</v>
      </c>
      <c r="U1049" s="253">
        <v>2266</v>
      </c>
      <c r="V1049" s="253"/>
      <c r="W1049" s="253">
        <v>1365</v>
      </c>
      <c r="X1049" s="253">
        <v>1405</v>
      </c>
      <c r="Y1049" s="253">
        <v>2770</v>
      </c>
      <c r="Z1049" s="253"/>
      <c r="AA1049" s="253">
        <v>1566</v>
      </c>
      <c r="AB1049" s="253">
        <v>1601</v>
      </c>
      <c r="AC1049" s="253">
        <v>3167</v>
      </c>
    </row>
    <row r="1050" spans="1:29" x14ac:dyDescent="0.25">
      <c r="A1050" s="254" t="s">
        <v>3787</v>
      </c>
      <c r="B1050" s="252" t="s">
        <v>5983</v>
      </c>
      <c r="C1050" s="253">
        <v>1374</v>
      </c>
      <c r="D1050" s="253">
        <v>1241</v>
      </c>
      <c r="E1050" s="253">
        <v>2615</v>
      </c>
      <c r="F1050" s="253"/>
      <c r="G1050" s="253">
        <v>2108</v>
      </c>
      <c r="H1050" s="253">
        <v>2024</v>
      </c>
      <c r="I1050" s="253">
        <v>4132</v>
      </c>
      <c r="J1050" s="253"/>
      <c r="K1050" s="253">
        <v>1993</v>
      </c>
      <c r="L1050" s="253">
        <v>1976</v>
      </c>
      <c r="M1050" s="253">
        <v>3969</v>
      </c>
      <c r="N1050" s="253"/>
      <c r="O1050" s="253">
        <v>1632</v>
      </c>
      <c r="P1050" s="253">
        <v>1615</v>
      </c>
      <c r="Q1050" s="253">
        <v>3247</v>
      </c>
      <c r="R1050" s="253"/>
      <c r="S1050" s="253">
        <v>1325</v>
      </c>
      <c r="T1050" s="253">
        <v>1266</v>
      </c>
      <c r="U1050" s="253">
        <v>2591</v>
      </c>
      <c r="V1050" s="253"/>
      <c r="W1050" s="253">
        <v>1080</v>
      </c>
      <c r="X1050" s="253">
        <v>1135</v>
      </c>
      <c r="Y1050" s="253">
        <v>2215</v>
      </c>
      <c r="Z1050" s="253"/>
      <c r="AA1050" s="253">
        <v>1339</v>
      </c>
      <c r="AB1050" s="253">
        <v>1391</v>
      </c>
      <c r="AC1050" s="253">
        <v>2730</v>
      </c>
    </row>
    <row r="1051" spans="1:29" x14ac:dyDescent="0.25">
      <c r="A1051" s="254" t="s">
        <v>3787</v>
      </c>
      <c r="B1051" s="252" t="s">
        <v>5984</v>
      </c>
      <c r="C1051" s="253">
        <v>1167</v>
      </c>
      <c r="D1051" s="253">
        <v>1131</v>
      </c>
      <c r="E1051" s="253">
        <v>2298</v>
      </c>
      <c r="F1051" s="253"/>
      <c r="G1051" s="253">
        <v>1354</v>
      </c>
      <c r="H1051" s="253">
        <v>1271</v>
      </c>
      <c r="I1051" s="253">
        <v>2625</v>
      </c>
      <c r="J1051" s="253"/>
      <c r="K1051" s="253">
        <v>2076</v>
      </c>
      <c r="L1051" s="253">
        <v>2080</v>
      </c>
      <c r="M1051" s="253">
        <v>4156</v>
      </c>
      <c r="N1051" s="253"/>
      <c r="O1051" s="253">
        <v>1966</v>
      </c>
      <c r="P1051" s="253">
        <v>2036</v>
      </c>
      <c r="Q1051" s="253">
        <v>4002</v>
      </c>
      <c r="R1051" s="253"/>
      <c r="S1051" s="253">
        <v>1613</v>
      </c>
      <c r="T1051" s="253">
        <v>1670</v>
      </c>
      <c r="U1051" s="253">
        <v>3283</v>
      </c>
      <c r="V1051" s="253"/>
      <c r="W1051" s="253">
        <v>1312</v>
      </c>
      <c r="X1051" s="253">
        <v>1315</v>
      </c>
      <c r="Y1051" s="253">
        <v>2627</v>
      </c>
      <c r="Z1051" s="253"/>
      <c r="AA1051" s="253">
        <v>1073</v>
      </c>
      <c r="AB1051" s="253">
        <v>1185</v>
      </c>
      <c r="AC1051" s="253">
        <v>2258</v>
      </c>
    </row>
    <row r="1052" spans="1:29" x14ac:dyDescent="0.25">
      <c r="A1052" s="254" t="s">
        <v>3787</v>
      </c>
      <c r="B1052" s="252" t="s">
        <v>5985</v>
      </c>
      <c r="C1052" s="253">
        <v>1280</v>
      </c>
      <c r="D1052" s="253">
        <v>1326</v>
      </c>
      <c r="E1052" s="253">
        <v>2606</v>
      </c>
      <c r="F1052" s="253"/>
      <c r="G1052" s="253">
        <v>1153</v>
      </c>
      <c r="H1052" s="253">
        <v>1150</v>
      </c>
      <c r="I1052" s="253">
        <v>2303</v>
      </c>
      <c r="J1052" s="253"/>
      <c r="K1052" s="253">
        <v>1341</v>
      </c>
      <c r="L1052" s="253">
        <v>1298</v>
      </c>
      <c r="M1052" s="253">
        <v>2639</v>
      </c>
      <c r="N1052" s="253"/>
      <c r="O1052" s="253">
        <v>2055</v>
      </c>
      <c r="P1052" s="253">
        <v>2127</v>
      </c>
      <c r="Q1052" s="253">
        <v>4182</v>
      </c>
      <c r="R1052" s="253"/>
      <c r="S1052" s="253">
        <v>1949</v>
      </c>
      <c r="T1052" s="253">
        <v>2088</v>
      </c>
      <c r="U1052" s="253">
        <v>4037</v>
      </c>
      <c r="V1052" s="253"/>
      <c r="W1052" s="253">
        <v>1602</v>
      </c>
      <c r="X1052" s="253">
        <v>1720</v>
      </c>
      <c r="Y1052" s="253">
        <v>3322</v>
      </c>
      <c r="Z1052" s="253"/>
      <c r="AA1052" s="253">
        <v>1307</v>
      </c>
      <c r="AB1052" s="253">
        <v>1361</v>
      </c>
      <c r="AC1052" s="253">
        <v>2668</v>
      </c>
    </row>
    <row r="1053" spans="1:29" x14ac:dyDescent="0.25">
      <c r="A1053" s="254" t="s">
        <v>3787</v>
      </c>
      <c r="B1053" s="252" t="s">
        <v>5986</v>
      </c>
      <c r="C1053" s="253">
        <v>1561</v>
      </c>
      <c r="D1053" s="253">
        <v>1685</v>
      </c>
      <c r="E1053" s="253">
        <v>3246</v>
      </c>
      <c r="F1053" s="253"/>
      <c r="G1053" s="253">
        <v>1254</v>
      </c>
      <c r="H1053" s="253">
        <v>1318</v>
      </c>
      <c r="I1053" s="253">
        <v>2572</v>
      </c>
      <c r="J1053" s="253"/>
      <c r="K1053" s="253">
        <v>1133</v>
      </c>
      <c r="L1053" s="253">
        <v>1146</v>
      </c>
      <c r="M1053" s="253">
        <v>2279</v>
      </c>
      <c r="N1053" s="253"/>
      <c r="O1053" s="253">
        <v>1321</v>
      </c>
      <c r="P1053" s="253">
        <v>1294</v>
      </c>
      <c r="Q1053" s="253">
        <v>2615</v>
      </c>
      <c r="R1053" s="253"/>
      <c r="S1053" s="253">
        <v>2028</v>
      </c>
      <c r="T1053" s="253">
        <v>2121</v>
      </c>
      <c r="U1053" s="253">
        <v>4149</v>
      </c>
      <c r="V1053" s="253"/>
      <c r="W1053" s="253">
        <v>1929</v>
      </c>
      <c r="X1053" s="253">
        <v>2083</v>
      </c>
      <c r="Y1053" s="253">
        <v>4012</v>
      </c>
      <c r="Z1053" s="253"/>
      <c r="AA1053" s="253">
        <v>1592</v>
      </c>
      <c r="AB1053" s="253">
        <v>1716</v>
      </c>
      <c r="AC1053" s="253">
        <v>3308</v>
      </c>
    </row>
    <row r="1054" spans="1:29" x14ac:dyDescent="0.25">
      <c r="A1054" s="254" t="s">
        <v>3787</v>
      </c>
      <c r="B1054" s="252" t="s">
        <v>5987</v>
      </c>
      <c r="C1054" s="253">
        <v>2081</v>
      </c>
      <c r="D1054" s="253">
        <v>2234</v>
      </c>
      <c r="E1054" s="253">
        <v>4315</v>
      </c>
      <c r="F1054" s="253"/>
      <c r="G1054" s="253">
        <v>1615</v>
      </c>
      <c r="H1054" s="253">
        <v>1762</v>
      </c>
      <c r="I1054" s="253">
        <v>3377</v>
      </c>
      <c r="J1054" s="253"/>
      <c r="K1054" s="253">
        <v>1305</v>
      </c>
      <c r="L1054" s="253">
        <v>1387</v>
      </c>
      <c r="M1054" s="253">
        <v>2692</v>
      </c>
      <c r="N1054" s="253"/>
      <c r="O1054" s="253">
        <v>1184</v>
      </c>
      <c r="P1054" s="253">
        <v>1213</v>
      </c>
      <c r="Q1054" s="253">
        <v>2397</v>
      </c>
      <c r="R1054" s="253"/>
      <c r="S1054" s="253">
        <v>1387</v>
      </c>
      <c r="T1054" s="253">
        <v>1378</v>
      </c>
      <c r="U1054" s="253">
        <v>2765</v>
      </c>
      <c r="V1054" s="253"/>
      <c r="W1054" s="253">
        <v>2143</v>
      </c>
      <c r="X1054" s="253">
        <v>2275</v>
      </c>
      <c r="Y1054" s="253">
        <v>4418</v>
      </c>
      <c r="Z1054" s="253"/>
      <c r="AA1054" s="253">
        <v>2051</v>
      </c>
      <c r="AB1054" s="253">
        <v>2252</v>
      </c>
      <c r="AC1054" s="253">
        <v>4303</v>
      </c>
    </row>
    <row r="1055" spans="1:29" x14ac:dyDescent="0.25">
      <c r="A1055" s="254" t="s">
        <v>3787</v>
      </c>
      <c r="B1055" s="252" t="s">
        <v>5988</v>
      </c>
      <c r="C1055" s="253">
        <v>2544</v>
      </c>
      <c r="D1055" s="253">
        <v>2673</v>
      </c>
      <c r="E1055" s="253">
        <v>5217</v>
      </c>
      <c r="F1055" s="253"/>
      <c r="G1055" s="253">
        <v>2054</v>
      </c>
      <c r="H1055" s="253">
        <v>2242</v>
      </c>
      <c r="I1055" s="253">
        <v>4296</v>
      </c>
      <c r="J1055" s="253"/>
      <c r="K1055" s="253">
        <v>1597</v>
      </c>
      <c r="L1055" s="253">
        <v>1772</v>
      </c>
      <c r="M1055" s="253">
        <v>3369</v>
      </c>
      <c r="N1055" s="253"/>
      <c r="O1055" s="253">
        <v>1293</v>
      </c>
      <c r="P1055" s="253">
        <v>1399</v>
      </c>
      <c r="Q1055" s="253">
        <v>2692</v>
      </c>
      <c r="R1055" s="253"/>
      <c r="S1055" s="253">
        <v>1175</v>
      </c>
      <c r="T1055" s="253">
        <v>1226</v>
      </c>
      <c r="U1055" s="253">
        <v>2401</v>
      </c>
      <c r="V1055" s="253"/>
      <c r="W1055" s="253">
        <v>1378</v>
      </c>
      <c r="X1055" s="253">
        <v>1397</v>
      </c>
      <c r="Y1055" s="253">
        <v>2775</v>
      </c>
      <c r="Z1055" s="253"/>
      <c r="AA1055" s="253">
        <v>2129</v>
      </c>
      <c r="AB1055" s="253">
        <v>2309</v>
      </c>
      <c r="AC1055" s="253">
        <v>4438</v>
      </c>
    </row>
    <row r="1056" spans="1:29" x14ac:dyDescent="0.25">
      <c r="A1056" s="254" t="s">
        <v>3787</v>
      </c>
      <c r="B1056" s="252" t="s">
        <v>5989</v>
      </c>
      <c r="C1056" s="253">
        <v>2433</v>
      </c>
      <c r="D1056" s="253">
        <v>2405</v>
      </c>
      <c r="E1056" s="253">
        <v>4838</v>
      </c>
      <c r="F1056" s="253"/>
      <c r="G1056" s="253">
        <v>2492</v>
      </c>
      <c r="H1056" s="253">
        <v>2663</v>
      </c>
      <c r="I1056" s="253">
        <v>5155</v>
      </c>
      <c r="J1056" s="253"/>
      <c r="K1056" s="253">
        <v>2017</v>
      </c>
      <c r="L1056" s="253">
        <v>2238</v>
      </c>
      <c r="M1056" s="253">
        <v>4255</v>
      </c>
      <c r="N1056" s="253"/>
      <c r="O1056" s="253">
        <v>1571</v>
      </c>
      <c r="P1056" s="253">
        <v>1773</v>
      </c>
      <c r="Q1056" s="253">
        <v>3344</v>
      </c>
      <c r="R1056" s="253"/>
      <c r="S1056" s="253">
        <v>1275</v>
      </c>
      <c r="T1056" s="253">
        <v>1402</v>
      </c>
      <c r="U1056" s="253">
        <v>2677</v>
      </c>
      <c r="V1056" s="253"/>
      <c r="W1056" s="253">
        <v>1161</v>
      </c>
      <c r="X1056" s="253">
        <v>1232</v>
      </c>
      <c r="Y1056" s="253">
        <v>2393</v>
      </c>
      <c r="Z1056" s="253"/>
      <c r="AA1056" s="253">
        <v>1363</v>
      </c>
      <c r="AB1056" s="253">
        <v>1405</v>
      </c>
      <c r="AC1056" s="253">
        <v>2768</v>
      </c>
    </row>
    <row r="1057" spans="1:29" x14ac:dyDescent="0.25">
      <c r="A1057" s="254" t="s">
        <v>3787</v>
      </c>
      <c r="B1057" s="252" t="s">
        <v>5990</v>
      </c>
      <c r="C1057" s="253">
        <v>2144</v>
      </c>
      <c r="D1057" s="253">
        <v>2090</v>
      </c>
      <c r="E1057" s="253">
        <v>4234</v>
      </c>
      <c r="F1057" s="253"/>
      <c r="G1057" s="253">
        <v>2333</v>
      </c>
      <c r="H1057" s="253">
        <v>2366</v>
      </c>
      <c r="I1057" s="253">
        <v>4699</v>
      </c>
      <c r="J1057" s="253"/>
      <c r="K1057" s="253">
        <v>2399</v>
      </c>
      <c r="L1057" s="253">
        <v>2625</v>
      </c>
      <c r="M1057" s="253">
        <v>5024</v>
      </c>
      <c r="N1057" s="253"/>
      <c r="O1057" s="253">
        <v>1949</v>
      </c>
      <c r="P1057" s="253">
        <v>2210</v>
      </c>
      <c r="Q1057" s="253">
        <v>4159</v>
      </c>
      <c r="R1057" s="253"/>
      <c r="S1057" s="253">
        <v>1524</v>
      </c>
      <c r="T1057" s="253">
        <v>1753</v>
      </c>
      <c r="U1057" s="253">
        <v>3277</v>
      </c>
      <c r="V1057" s="253"/>
      <c r="W1057" s="253">
        <v>1241</v>
      </c>
      <c r="X1057" s="253">
        <v>1389</v>
      </c>
      <c r="Y1057" s="253">
        <v>2630</v>
      </c>
      <c r="Z1057" s="253"/>
      <c r="AA1057" s="253">
        <v>1134</v>
      </c>
      <c r="AB1057" s="253">
        <v>1222</v>
      </c>
      <c r="AC1057" s="253">
        <v>2356</v>
      </c>
    </row>
    <row r="1058" spans="1:29" x14ac:dyDescent="0.25">
      <c r="A1058" s="254" t="s">
        <v>3787</v>
      </c>
      <c r="B1058" s="252" t="s">
        <v>5991</v>
      </c>
      <c r="C1058" s="253">
        <v>1910</v>
      </c>
      <c r="D1058" s="253">
        <v>1938</v>
      </c>
      <c r="E1058" s="253">
        <v>3848</v>
      </c>
      <c r="F1058" s="253"/>
      <c r="G1058" s="253">
        <v>2016</v>
      </c>
      <c r="H1058" s="253">
        <v>2016</v>
      </c>
      <c r="I1058" s="253">
        <v>4032</v>
      </c>
      <c r="J1058" s="253"/>
      <c r="K1058" s="253">
        <v>2204</v>
      </c>
      <c r="L1058" s="253">
        <v>2290</v>
      </c>
      <c r="M1058" s="253">
        <v>4494</v>
      </c>
      <c r="N1058" s="253"/>
      <c r="O1058" s="253">
        <v>2277</v>
      </c>
      <c r="P1058" s="253">
        <v>2548</v>
      </c>
      <c r="Q1058" s="253">
        <v>4825</v>
      </c>
      <c r="R1058" s="253"/>
      <c r="S1058" s="253">
        <v>1858</v>
      </c>
      <c r="T1058" s="253">
        <v>2151</v>
      </c>
      <c r="U1058" s="253">
        <v>4009</v>
      </c>
      <c r="V1058" s="253"/>
      <c r="W1058" s="253">
        <v>1459</v>
      </c>
      <c r="X1058" s="253">
        <v>1712</v>
      </c>
      <c r="Y1058" s="253">
        <v>3171</v>
      </c>
      <c r="Z1058" s="253"/>
      <c r="AA1058" s="253">
        <v>1194</v>
      </c>
      <c r="AB1058" s="253">
        <v>1360</v>
      </c>
      <c r="AC1058" s="253">
        <v>2554</v>
      </c>
    </row>
    <row r="1059" spans="1:29" x14ac:dyDescent="0.25">
      <c r="A1059" s="254" t="s">
        <v>3787</v>
      </c>
      <c r="B1059" s="252" t="s">
        <v>5992</v>
      </c>
      <c r="C1059" s="253">
        <v>1587</v>
      </c>
      <c r="D1059" s="253">
        <v>1696</v>
      </c>
      <c r="E1059" s="253">
        <v>3283</v>
      </c>
      <c r="F1059" s="253"/>
      <c r="G1059" s="253">
        <v>1714</v>
      </c>
      <c r="H1059" s="253">
        <v>1800</v>
      </c>
      <c r="I1059" s="253">
        <v>3514</v>
      </c>
      <c r="J1059" s="253"/>
      <c r="K1059" s="253">
        <v>1825</v>
      </c>
      <c r="L1059" s="253">
        <v>1884</v>
      </c>
      <c r="M1059" s="253">
        <v>3709</v>
      </c>
      <c r="N1059" s="253"/>
      <c r="O1059" s="253">
        <v>2011</v>
      </c>
      <c r="P1059" s="253">
        <v>2153</v>
      </c>
      <c r="Q1059" s="253">
        <v>4164</v>
      </c>
      <c r="R1059" s="253"/>
      <c r="S1059" s="253">
        <v>2096</v>
      </c>
      <c r="T1059" s="253">
        <v>2411</v>
      </c>
      <c r="U1059" s="253">
        <v>4507</v>
      </c>
      <c r="V1059" s="253"/>
      <c r="W1059" s="253">
        <v>1726</v>
      </c>
      <c r="X1059" s="253">
        <v>2050</v>
      </c>
      <c r="Y1059" s="253">
        <v>3776</v>
      </c>
      <c r="Z1059" s="253"/>
      <c r="AA1059" s="253">
        <v>1367</v>
      </c>
      <c r="AB1059" s="253">
        <v>1642</v>
      </c>
      <c r="AC1059" s="253">
        <v>3009</v>
      </c>
    </row>
    <row r="1060" spans="1:29" x14ac:dyDescent="0.25">
      <c r="A1060" s="254" t="s">
        <v>3787</v>
      </c>
      <c r="B1060" s="252" t="s">
        <v>5993</v>
      </c>
      <c r="C1060" s="253">
        <v>1217</v>
      </c>
      <c r="D1060" s="253">
        <v>1157</v>
      </c>
      <c r="E1060" s="253">
        <v>2374</v>
      </c>
      <c r="F1060" s="253"/>
      <c r="G1060" s="253">
        <v>1358</v>
      </c>
      <c r="H1060" s="253">
        <v>1522</v>
      </c>
      <c r="I1060" s="253">
        <v>2880</v>
      </c>
      <c r="J1060" s="253"/>
      <c r="K1060" s="253">
        <v>1482</v>
      </c>
      <c r="L1060" s="253">
        <v>1628</v>
      </c>
      <c r="M1060" s="253">
        <v>3110</v>
      </c>
      <c r="N1060" s="253"/>
      <c r="O1060" s="253">
        <v>1593</v>
      </c>
      <c r="P1060" s="253">
        <v>1718</v>
      </c>
      <c r="Q1060" s="253">
        <v>3311</v>
      </c>
      <c r="R1060" s="253"/>
      <c r="S1060" s="253">
        <v>1773</v>
      </c>
      <c r="T1060" s="253">
        <v>1978</v>
      </c>
      <c r="U1060" s="253">
        <v>3751</v>
      </c>
      <c r="V1060" s="253"/>
      <c r="W1060" s="253">
        <v>1868</v>
      </c>
      <c r="X1060" s="253">
        <v>2235</v>
      </c>
      <c r="Y1060" s="253">
        <v>4103</v>
      </c>
      <c r="Z1060" s="253"/>
      <c r="AA1060" s="253">
        <v>1554</v>
      </c>
      <c r="AB1060" s="253">
        <v>1916</v>
      </c>
      <c r="AC1060" s="253">
        <v>3470</v>
      </c>
    </row>
    <row r="1061" spans="1:29" x14ac:dyDescent="0.25">
      <c r="A1061" s="254" t="s">
        <v>3787</v>
      </c>
      <c r="B1061" s="252" t="s">
        <v>5994</v>
      </c>
      <c r="C1061" s="253">
        <v>763</v>
      </c>
      <c r="D1061" s="253">
        <v>843</v>
      </c>
      <c r="E1061" s="253">
        <v>1606</v>
      </c>
      <c r="F1061" s="253"/>
      <c r="G1061" s="253">
        <v>982</v>
      </c>
      <c r="H1061" s="253">
        <v>1006</v>
      </c>
      <c r="I1061" s="253">
        <v>1988</v>
      </c>
      <c r="J1061" s="253"/>
      <c r="K1061" s="253">
        <v>1108</v>
      </c>
      <c r="L1061" s="253">
        <v>1334</v>
      </c>
      <c r="M1061" s="253">
        <v>2442</v>
      </c>
      <c r="N1061" s="253"/>
      <c r="O1061" s="253">
        <v>1222</v>
      </c>
      <c r="P1061" s="253">
        <v>1438</v>
      </c>
      <c r="Q1061" s="253">
        <v>2660</v>
      </c>
      <c r="R1061" s="253"/>
      <c r="S1061" s="253">
        <v>1326</v>
      </c>
      <c r="T1061" s="253">
        <v>1530</v>
      </c>
      <c r="U1061" s="253">
        <v>2856</v>
      </c>
      <c r="V1061" s="253"/>
      <c r="W1061" s="253">
        <v>1493</v>
      </c>
      <c r="X1061" s="253">
        <v>1777</v>
      </c>
      <c r="Y1061" s="253">
        <v>3270</v>
      </c>
      <c r="Z1061" s="253"/>
      <c r="AA1061" s="253">
        <v>1589</v>
      </c>
      <c r="AB1061" s="253">
        <v>2024</v>
      </c>
      <c r="AC1061" s="253">
        <v>3613</v>
      </c>
    </row>
    <row r="1062" spans="1:29" x14ac:dyDescent="0.25">
      <c r="A1062" s="254" t="s">
        <v>3787</v>
      </c>
      <c r="B1062" s="252" t="s">
        <v>5995</v>
      </c>
      <c r="C1062" s="253">
        <v>592</v>
      </c>
      <c r="D1062" s="253">
        <v>634</v>
      </c>
      <c r="E1062" s="253">
        <v>1226</v>
      </c>
      <c r="F1062" s="253"/>
      <c r="G1062" s="253">
        <v>554</v>
      </c>
      <c r="H1062" s="253">
        <v>679</v>
      </c>
      <c r="I1062" s="253">
        <v>1233</v>
      </c>
      <c r="J1062" s="253"/>
      <c r="K1062" s="253">
        <v>723</v>
      </c>
      <c r="L1062" s="253">
        <v>818</v>
      </c>
      <c r="M1062" s="253">
        <v>1541</v>
      </c>
      <c r="N1062" s="253"/>
      <c r="O1062" s="253">
        <v>827</v>
      </c>
      <c r="P1062" s="253">
        <v>1096</v>
      </c>
      <c r="Q1062" s="253">
        <v>1923</v>
      </c>
      <c r="R1062" s="253"/>
      <c r="S1062" s="253">
        <v>923</v>
      </c>
      <c r="T1062" s="253">
        <v>1194</v>
      </c>
      <c r="U1062" s="253">
        <v>2117</v>
      </c>
      <c r="V1062" s="253"/>
      <c r="W1062" s="253">
        <v>1015</v>
      </c>
      <c r="X1062" s="253">
        <v>1284</v>
      </c>
      <c r="Y1062" s="253">
        <v>2299</v>
      </c>
      <c r="Z1062" s="253"/>
      <c r="AA1062" s="253">
        <v>1158</v>
      </c>
      <c r="AB1062" s="253">
        <v>1506</v>
      </c>
      <c r="AC1062" s="253">
        <v>2664</v>
      </c>
    </row>
    <row r="1063" spans="1:29" x14ac:dyDescent="0.25">
      <c r="A1063" s="254" t="s">
        <v>3787</v>
      </c>
      <c r="B1063" s="252" t="s">
        <v>5996</v>
      </c>
      <c r="C1063" s="253">
        <v>297</v>
      </c>
      <c r="D1063" s="253">
        <v>528</v>
      </c>
      <c r="E1063" s="253">
        <v>825</v>
      </c>
      <c r="F1063" s="253"/>
      <c r="G1063" s="253">
        <v>447</v>
      </c>
      <c r="H1063" s="253">
        <v>657</v>
      </c>
      <c r="I1063" s="253">
        <v>1104</v>
      </c>
      <c r="J1063" s="253"/>
      <c r="K1063" s="253">
        <v>513</v>
      </c>
      <c r="L1063" s="253">
        <v>767</v>
      </c>
      <c r="M1063" s="253">
        <v>1280</v>
      </c>
      <c r="N1063" s="253"/>
      <c r="O1063" s="253">
        <v>643</v>
      </c>
      <c r="P1063" s="253">
        <v>923</v>
      </c>
      <c r="Q1063" s="253">
        <v>1566</v>
      </c>
      <c r="R1063" s="253"/>
      <c r="S1063" s="253">
        <v>778</v>
      </c>
      <c r="T1063" s="253">
        <v>1194</v>
      </c>
      <c r="U1063" s="253">
        <v>1972</v>
      </c>
      <c r="V1063" s="253"/>
      <c r="W1063" s="253">
        <v>914</v>
      </c>
      <c r="X1063" s="253">
        <v>1433</v>
      </c>
      <c r="Y1063" s="253">
        <v>2347</v>
      </c>
      <c r="Z1063" s="253"/>
      <c r="AA1063" s="253">
        <v>1055</v>
      </c>
      <c r="AB1063" s="253">
        <v>1654</v>
      </c>
      <c r="AC1063" s="253">
        <v>2709</v>
      </c>
    </row>
    <row r="1064" spans="1:29" x14ac:dyDescent="0.25">
      <c r="A1064" s="254" t="s">
        <v>3787</v>
      </c>
      <c r="B1064" t="s">
        <v>5978</v>
      </c>
      <c r="C1064" s="253">
        <v>28658</v>
      </c>
      <c r="D1064" s="253">
        <v>28653</v>
      </c>
      <c r="E1064" s="253">
        <v>57311</v>
      </c>
      <c r="F1064" s="253"/>
      <c r="G1064" s="253">
        <v>27936</v>
      </c>
      <c r="H1064" s="253">
        <v>28608</v>
      </c>
      <c r="I1064" s="253">
        <v>56544</v>
      </c>
      <c r="J1064" s="253"/>
      <c r="K1064" s="253">
        <v>27444</v>
      </c>
      <c r="L1064" s="253">
        <v>28748</v>
      </c>
      <c r="M1064" s="253">
        <v>56192</v>
      </c>
      <c r="N1064" s="253"/>
      <c r="O1064" s="253">
        <v>27101</v>
      </c>
      <c r="P1064" s="253">
        <v>28985</v>
      </c>
      <c r="Q1064" s="253">
        <v>56086</v>
      </c>
      <c r="R1064" s="253"/>
      <c r="S1064" s="253">
        <v>26717</v>
      </c>
      <c r="T1064" s="253">
        <v>29066</v>
      </c>
      <c r="U1064" s="253">
        <v>55783</v>
      </c>
      <c r="V1064" s="253"/>
      <c r="W1064" s="253">
        <v>26200</v>
      </c>
      <c r="X1064" s="253">
        <v>28941</v>
      </c>
      <c r="Y1064" s="253">
        <v>55141</v>
      </c>
      <c r="Z1064" s="253"/>
      <c r="AA1064" s="253">
        <v>25600</v>
      </c>
      <c r="AB1064" s="253">
        <v>28657</v>
      </c>
      <c r="AC1064" s="253">
        <v>54257</v>
      </c>
    </row>
    <row r="1065" spans="1:29" x14ac:dyDescent="0.25">
      <c r="A1065" s="254"/>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253"/>
      <c r="Z1065" s="253"/>
      <c r="AA1065" s="253"/>
      <c r="AB1065" s="253"/>
      <c r="AC1065" s="253"/>
    </row>
    <row r="1066" spans="1:29" x14ac:dyDescent="0.25">
      <c r="A1066" s="254" t="s">
        <v>3810</v>
      </c>
      <c r="B1066" s="252" t="s">
        <v>5979</v>
      </c>
      <c r="C1066" s="253">
        <v>519</v>
      </c>
      <c r="D1066" s="253">
        <v>455</v>
      </c>
      <c r="E1066" s="253">
        <v>974</v>
      </c>
      <c r="F1066" s="253"/>
      <c r="G1066" s="253">
        <v>527</v>
      </c>
      <c r="H1066" s="253">
        <v>498</v>
      </c>
      <c r="I1066" s="253">
        <v>1025</v>
      </c>
      <c r="J1066" s="253"/>
      <c r="K1066" s="253">
        <v>593</v>
      </c>
      <c r="L1066" s="253">
        <v>560</v>
      </c>
      <c r="M1066" s="253">
        <v>1153</v>
      </c>
      <c r="N1066" s="253"/>
      <c r="O1066" s="253">
        <v>618</v>
      </c>
      <c r="P1066" s="253">
        <v>584</v>
      </c>
      <c r="Q1066" s="253">
        <v>1202</v>
      </c>
      <c r="R1066" s="253"/>
      <c r="S1066" s="253">
        <v>603</v>
      </c>
      <c r="T1066" s="253">
        <v>569</v>
      </c>
      <c r="U1066" s="253">
        <v>1172</v>
      </c>
      <c r="V1066" s="253"/>
      <c r="W1066" s="253">
        <v>560</v>
      </c>
      <c r="X1066" s="253">
        <v>528</v>
      </c>
      <c r="Y1066" s="253">
        <v>1088</v>
      </c>
      <c r="Z1066" s="253"/>
      <c r="AA1066" s="253">
        <v>541</v>
      </c>
      <c r="AB1066" s="253">
        <v>509</v>
      </c>
      <c r="AC1066" s="253">
        <v>1050</v>
      </c>
    </row>
    <row r="1067" spans="1:29" x14ac:dyDescent="0.25">
      <c r="A1067" s="254" t="s">
        <v>3810</v>
      </c>
      <c r="B1067" s="252" t="s">
        <v>5980</v>
      </c>
      <c r="C1067" s="253">
        <v>516</v>
      </c>
      <c r="D1067" s="253">
        <v>509</v>
      </c>
      <c r="E1067" s="253">
        <v>1025</v>
      </c>
      <c r="F1067" s="253"/>
      <c r="G1067" s="253">
        <v>499</v>
      </c>
      <c r="H1067" s="253">
        <v>435</v>
      </c>
      <c r="I1067" s="253">
        <v>934</v>
      </c>
      <c r="J1067" s="253"/>
      <c r="K1067" s="253">
        <v>506</v>
      </c>
      <c r="L1067" s="253">
        <v>476</v>
      </c>
      <c r="M1067" s="253">
        <v>982</v>
      </c>
      <c r="N1067" s="253"/>
      <c r="O1067" s="253">
        <v>568</v>
      </c>
      <c r="P1067" s="253">
        <v>534</v>
      </c>
      <c r="Q1067" s="253">
        <v>1102</v>
      </c>
      <c r="R1067" s="253"/>
      <c r="S1067" s="253">
        <v>590</v>
      </c>
      <c r="T1067" s="253">
        <v>554</v>
      </c>
      <c r="U1067" s="253">
        <v>1144</v>
      </c>
      <c r="V1067" s="253"/>
      <c r="W1067" s="253">
        <v>574</v>
      </c>
      <c r="X1067" s="253">
        <v>539</v>
      </c>
      <c r="Y1067" s="253">
        <v>1113</v>
      </c>
      <c r="Z1067" s="253"/>
      <c r="AA1067" s="253">
        <v>531</v>
      </c>
      <c r="AB1067" s="253">
        <v>498</v>
      </c>
      <c r="AC1067" s="253">
        <v>1029</v>
      </c>
    </row>
    <row r="1068" spans="1:29" x14ac:dyDescent="0.25">
      <c r="A1068" s="254" t="s">
        <v>3810</v>
      </c>
      <c r="B1068" s="252" t="s">
        <v>5981</v>
      </c>
      <c r="C1068" s="253">
        <v>571</v>
      </c>
      <c r="D1068" s="253">
        <v>537</v>
      </c>
      <c r="E1068" s="253">
        <v>1108</v>
      </c>
      <c r="F1068" s="253"/>
      <c r="G1068" s="253">
        <v>495</v>
      </c>
      <c r="H1068" s="253">
        <v>486</v>
      </c>
      <c r="I1068" s="253">
        <v>981</v>
      </c>
      <c r="J1068" s="253"/>
      <c r="K1068" s="253">
        <v>477</v>
      </c>
      <c r="L1068" s="253">
        <v>414</v>
      </c>
      <c r="M1068" s="253">
        <v>891</v>
      </c>
      <c r="N1068" s="253"/>
      <c r="O1068" s="253">
        <v>483</v>
      </c>
      <c r="P1068" s="253">
        <v>452</v>
      </c>
      <c r="Q1068" s="253">
        <v>935</v>
      </c>
      <c r="R1068" s="253"/>
      <c r="S1068" s="253">
        <v>541</v>
      </c>
      <c r="T1068" s="253">
        <v>506</v>
      </c>
      <c r="U1068" s="253">
        <v>1047</v>
      </c>
      <c r="V1068" s="253"/>
      <c r="W1068" s="253">
        <v>560</v>
      </c>
      <c r="X1068" s="253">
        <v>523</v>
      </c>
      <c r="Y1068" s="253">
        <v>1083</v>
      </c>
      <c r="Z1068" s="253"/>
      <c r="AA1068" s="253">
        <v>543</v>
      </c>
      <c r="AB1068" s="253">
        <v>506</v>
      </c>
      <c r="AC1068" s="253">
        <v>1049</v>
      </c>
    </row>
    <row r="1069" spans="1:29" x14ac:dyDescent="0.25">
      <c r="A1069" s="254" t="s">
        <v>3810</v>
      </c>
      <c r="B1069" s="252" t="s">
        <v>5982</v>
      </c>
      <c r="C1069" s="253">
        <v>661</v>
      </c>
      <c r="D1069" s="253">
        <v>524</v>
      </c>
      <c r="E1069" s="253">
        <v>1185</v>
      </c>
      <c r="F1069" s="253"/>
      <c r="G1069" s="253">
        <v>562</v>
      </c>
      <c r="H1069" s="253">
        <v>520</v>
      </c>
      <c r="I1069" s="253">
        <v>1082</v>
      </c>
      <c r="J1069" s="253"/>
      <c r="K1069" s="253">
        <v>486</v>
      </c>
      <c r="L1069" s="253">
        <v>469</v>
      </c>
      <c r="M1069" s="253">
        <v>955</v>
      </c>
      <c r="N1069" s="253"/>
      <c r="O1069" s="253">
        <v>468</v>
      </c>
      <c r="P1069" s="253">
        <v>398</v>
      </c>
      <c r="Q1069" s="253">
        <v>866</v>
      </c>
      <c r="R1069" s="253"/>
      <c r="S1069" s="253">
        <v>473</v>
      </c>
      <c r="T1069" s="253">
        <v>434</v>
      </c>
      <c r="U1069" s="253">
        <v>907</v>
      </c>
      <c r="V1069" s="253"/>
      <c r="W1069" s="253">
        <v>527</v>
      </c>
      <c r="X1069" s="253">
        <v>484</v>
      </c>
      <c r="Y1069" s="253">
        <v>1011</v>
      </c>
      <c r="Z1069" s="253"/>
      <c r="AA1069" s="253">
        <v>544</v>
      </c>
      <c r="AB1069" s="253">
        <v>498</v>
      </c>
      <c r="AC1069" s="253">
        <v>1042</v>
      </c>
    </row>
    <row r="1070" spans="1:29" x14ac:dyDescent="0.25">
      <c r="A1070" s="254" t="s">
        <v>3810</v>
      </c>
      <c r="B1070" s="252" t="s">
        <v>5983</v>
      </c>
      <c r="C1070" s="253">
        <v>411</v>
      </c>
      <c r="D1070" s="253">
        <v>410</v>
      </c>
      <c r="E1070" s="253">
        <v>821</v>
      </c>
      <c r="F1070" s="253"/>
      <c r="G1070" s="253">
        <v>662</v>
      </c>
      <c r="H1070" s="253">
        <v>518</v>
      </c>
      <c r="I1070" s="253">
        <v>1180</v>
      </c>
      <c r="J1070" s="253"/>
      <c r="K1070" s="253">
        <v>561</v>
      </c>
      <c r="L1070" s="253">
        <v>513</v>
      </c>
      <c r="M1070" s="253">
        <v>1074</v>
      </c>
      <c r="N1070" s="253"/>
      <c r="O1070" s="253">
        <v>484</v>
      </c>
      <c r="P1070" s="253">
        <v>462</v>
      </c>
      <c r="Q1070" s="253">
        <v>946</v>
      </c>
      <c r="R1070" s="253"/>
      <c r="S1070" s="253">
        <v>464</v>
      </c>
      <c r="T1070" s="253">
        <v>391</v>
      </c>
      <c r="U1070" s="253">
        <v>855</v>
      </c>
      <c r="V1070" s="253"/>
      <c r="W1070" s="253">
        <v>469</v>
      </c>
      <c r="X1070" s="253">
        <v>425</v>
      </c>
      <c r="Y1070" s="253">
        <v>894</v>
      </c>
      <c r="Z1070" s="253"/>
      <c r="AA1070" s="253">
        <v>524</v>
      </c>
      <c r="AB1070" s="253">
        <v>473</v>
      </c>
      <c r="AC1070" s="253">
        <v>997</v>
      </c>
    </row>
    <row r="1071" spans="1:29" x14ac:dyDescent="0.25">
      <c r="A1071" s="254" t="s">
        <v>3810</v>
      </c>
      <c r="B1071" s="252" t="s">
        <v>5984</v>
      </c>
      <c r="C1071" s="253">
        <v>457</v>
      </c>
      <c r="D1071" s="253">
        <v>404</v>
      </c>
      <c r="E1071" s="253">
        <v>861</v>
      </c>
      <c r="F1071" s="253"/>
      <c r="G1071" s="253">
        <v>411</v>
      </c>
      <c r="H1071" s="253">
        <v>404</v>
      </c>
      <c r="I1071" s="253">
        <v>815</v>
      </c>
      <c r="J1071" s="253"/>
      <c r="K1071" s="253">
        <v>660</v>
      </c>
      <c r="L1071" s="253">
        <v>509</v>
      </c>
      <c r="M1071" s="253">
        <v>1169</v>
      </c>
      <c r="N1071" s="253"/>
      <c r="O1071" s="253">
        <v>560</v>
      </c>
      <c r="P1071" s="253">
        <v>504</v>
      </c>
      <c r="Q1071" s="253">
        <v>1064</v>
      </c>
      <c r="R1071" s="253"/>
      <c r="S1071" s="253">
        <v>483</v>
      </c>
      <c r="T1071" s="253">
        <v>454</v>
      </c>
      <c r="U1071" s="253">
        <v>937</v>
      </c>
      <c r="V1071" s="253"/>
      <c r="W1071" s="253">
        <v>464</v>
      </c>
      <c r="X1071" s="253">
        <v>384</v>
      </c>
      <c r="Y1071" s="253">
        <v>848</v>
      </c>
      <c r="Z1071" s="253"/>
      <c r="AA1071" s="253">
        <v>468</v>
      </c>
      <c r="AB1071" s="253">
        <v>417</v>
      </c>
      <c r="AC1071" s="253">
        <v>885</v>
      </c>
    </row>
    <row r="1072" spans="1:29" x14ac:dyDescent="0.25">
      <c r="A1072" s="254" t="s">
        <v>3810</v>
      </c>
      <c r="B1072" s="252" t="s">
        <v>5985</v>
      </c>
      <c r="C1072" s="253">
        <v>396</v>
      </c>
      <c r="D1072" s="253">
        <v>396</v>
      </c>
      <c r="E1072" s="253">
        <v>792</v>
      </c>
      <c r="F1072" s="253"/>
      <c r="G1072" s="253">
        <v>574</v>
      </c>
      <c r="H1072" s="253">
        <v>498</v>
      </c>
      <c r="I1072" s="253">
        <v>1072</v>
      </c>
      <c r="J1072" s="253"/>
      <c r="K1072" s="253">
        <v>511</v>
      </c>
      <c r="L1072" s="253">
        <v>493</v>
      </c>
      <c r="M1072" s="253">
        <v>1004</v>
      </c>
      <c r="N1072" s="253"/>
      <c r="O1072" s="253">
        <v>810</v>
      </c>
      <c r="P1072" s="253">
        <v>615</v>
      </c>
      <c r="Q1072" s="253">
        <v>1425</v>
      </c>
      <c r="R1072" s="253"/>
      <c r="S1072" s="253">
        <v>677</v>
      </c>
      <c r="T1072" s="253">
        <v>600</v>
      </c>
      <c r="U1072" s="253">
        <v>1277</v>
      </c>
      <c r="V1072" s="253"/>
      <c r="W1072" s="253">
        <v>575</v>
      </c>
      <c r="X1072" s="253">
        <v>532</v>
      </c>
      <c r="Y1072" s="253">
        <v>1107</v>
      </c>
      <c r="Z1072" s="253"/>
      <c r="AA1072" s="253">
        <v>541</v>
      </c>
      <c r="AB1072" s="253">
        <v>443</v>
      </c>
      <c r="AC1072" s="253">
        <v>984</v>
      </c>
    </row>
    <row r="1073" spans="1:29" x14ac:dyDescent="0.25">
      <c r="A1073" s="254" t="s">
        <v>3810</v>
      </c>
      <c r="B1073" s="252" t="s">
        <v>5986</v>
      </c>
      <c r="C1073" s="253">
        <v>465</v>
      </c>
      <c r="D1073" s="253">
        <v>448</v>
      </c>
      <c r="E1073" s="253">
        <v>913</v>
      </c>
      <c r="F1073" s="253"/>
      <c r="G1073" s="253">
        <v>411</v>
      </c>
      <c r="H1073" s="253">
        <v>409</v>
      </c>
      <c r="I1073" s="253">
        <v>820</v>
      </c>
      <c r="J1073" s="253"/>
      <c r="K1073" s="253">
        <v>595</v>
      </c>
      <c r="L1073" s="253">
        <v>514</v>
      </c>
      <c r="M1073" s="253">
        <v>1109</v>
      </c>
      <c r="N1073" s="253"/>
      <c r="O1073" s="253">
        <v>529</v>
      </c>
      <c r="P1073" s="253">
        <v>508</v>
      </c>
      <c r="Q1073" s="253">
        <v>1037</v>
      </c>
      <c r="R1073" s="253"/>
      <c r="S1073" s="253">
        <v>836</v>
      </c>
      <c r="T1073" s="253">
        <v>631</v>
      </c>
      <c r="U1073" s="253">
        <v>1467</v>
      </c>
      <c r="V1073" s="253"/>
      <c r="W1073" s="253">
        <v>696</v>
      </c>
      <c r="X1073" s="253">
        <v>615</v>
      </c>
      <c r="Y1073" s="253">
        <v>1311</v>
      </c>
      <c r="Z1073" s="253"/>
      <c r="AA1073" s="253">
        <v>589</v>
      </c>
      <c r="AB1073" s="253">
        <v>543</v>
      </c>
      <c r="AC1073" s="253">
        <v>1132</v>
      </c>
    </row>
    <row r="1074" spans="1:29" x14ac:dyDescent="0.25">
      <c r="A1074" s="254" t="s">
        <v>3810</v>
      </c>
      <c r="B1074" s="252" t="s">
        <v>5987</v>
      </c>
      <c r="C1074" s="253">
        <v>512</v>
      </c>
      <c r="D1074" s="253">
        <v>559</v>
      </c>
      <c r="E1074" s="253">
        <v>1071</v>
      </c>
      <c r="F1074" s="253"/>
      <c r="G1074" s="253">
        <v>469</v>
      </c>
      <c r="H1074" s="253">
        <v>448</v>
      </c>
      <c r="I1074" s="253">
        <v>917</v>
      </c>
      <c r="J1074" s="253"/>
      <c r="K1074" s="253">
        <v>415</v>
      </c>
      <c r="L1074" s="253">
        <v>409</v>
      </c>
      <c r="M1074" s="253">
        <v>824</v>
      </c>
      <c r="N1074" s="253"/>
      <c r="O1074" s="253">
        <v>601</v>
      </c>
      <c r="P1074" s="253">
        <v>514</v>
      </c>
      <c r="Q1074" s="253">
        <v>1115</v>
      </c>
      <c r="R1074" s="253"/>
      <c r="S1074" s="253">
        <v>533</v>
      </c>
      <c r="T1074" s="253">
        <v>508</v>
      </c>
      <c r="U1074" s="253">
        <v>1041</v>
      </c>
      <c r="V1074" s="253"/>
      <c r="W1074" s="253">
        <v>842</v>
      </c>
      <c r="X1074" s="253">
        <v>631</v>
      </c>
      <c r="Y1074" s="253">
        <v>1473</v>
      </c>
      <c r="Z1074" s="253"/>
      <c r="AA1074" s="253">
        <v>701</v>
      </c>
      <c r="AB1074" s="253">
        <v>614</v>
      </c>
      <c r="AC1074" s="253">
        <v>1315</v>
      </c>
    </row>
    <row r="1075" spans="1:29" x14ac:dyDescent="0.25">
      <c r="A1075" s="254" t="s">
        <v>3810</v>
      </c>
      <c r="B1075" s="252" t="s">
        <v>5988</v>
      </c>
      <c r="C1075" s="253">
        <v>660</v>
      </c>
      <c r="D1075" s="253">
        <v>678</v>
      </c>
      <c r="E1075" s="253">
        <v>1338</v>
      </c>
      <c r="F1075" s="253"/>
      <c r="G1075" s="253">
        <v>501</v>
      </c>
      <c r="H1075" s="253">
        <v>548</v>
      </c>
      <c r="I1075" s="253">
        <v>1049</v>
      </c>
      <c r="J1075" s="253"/>
      <c r="K1075" s="253">
        <v>460</v>
      </c>
      <c r="L1075" s="253">
        <v>439</v>
      </c>
      <c r="M1075" s="253">
        <v>899</v>
      </c>
      <c r="N1075" s="253"/>
      <c r="O1075" s="253">
        <v>407</v>
      </c>
      <c r="P1075" s="253">
        <v>401</v>
      </c>
      <c r="Q1075" s="253">
        <v>808</v>
      </c>
      <c r="R1075" s="253"/>
      <c r="S1075" s="253">
        <v>590</v>
      </c>
      <c r="T1075" s="253">
        <v>504</v>
      </c>
      <c r="U1075" s="253">
        <v>1094</v>
      </c>
      <c r="V1075" s="253"/>
      <c r="W1075" s="253">
        <v>524</v>
      </c>
      <c r="X1075" s="253">
        <v>498</v>
      </c>
      <c r="Y1075" s="253">
        <v>1022</v>
      </c>
      <c r="Z1075" s="253"/>
      <c r="AA1075" s="253">
        <v>827</v>
      </c>
      <c r="AB1075" s="253">
        <v>617</v>
      </c>
      <c r="AC1075" s="253">
        <v>1444</v>
      </c>
    </row>
    <row r="1076" spans="1:29" x14ac:dyDescent="0.25">
      <c r="A1076" s="254" t="s">
        <v>3810</v>
      </c>
      <c r="B1076" s="252" t="s">
        <v>5989</v>
      </c>
      <c r="C1076" s="253">
        <v>703</v>
      </c>
      <c r="D1076" s="253">
        <v>653</v>
      </c>
      <c r="E1076" s="253">
        <v>1356</v>
      </c>
      <c r="F1076" s="253"/>
      <c r="G1076" s="253">
        <v>660</v>
      </c>
      <c r="H1076" s="253">
        <v>681</v>
      </c>
      <c r="I1076" s="253">
        <v>1341</v>
      </c>
      <c r="J1076" s="253"/>
      <c r="K1076" s="253">
        <v>501</v>
      </c>
      <c r="L1076" s="253">
        <v>550</v>
      </c>
      <c r="M1076" s="253">
        <v>1051</v>
      </c>
      <c r="N1076" s="253"/>
      <c r="O1076" s="253">
        <v>460</v>
      </c>
      <c r="P1076" s="253">
        <v>441</v>
      </c>
      <c r="Q1076" s="253">
        <v>901</v>
      </c>
      <c r="R1076" s="253"/>
      <c r="S1076" s="253">
        <v>408</v>
      </c>
      <c r="T1076" s="253">
        <v>403</v>
      </c>
      <c r="U1076" s="253">
        <v>811</v>
      </c>
      <c r="V1076" s="253"/>
      <c r="W1076" s="253">
        <v>591</v>
      </c>
      <c r="X1076" s="253">
        <v>507</v>
      </c>
      <c r="Y1076" s="253">
        <v>1098</v>
      </c>
      <c r="Z1076" s="253"/>
      <c r="AA1076" s="253">
        <v>525</v>
      </c>
      <c r="AB1076" s="253">
        <v>500</v>
      </c>
      <c r="AC1076" s="253">
        <v>1025</v>
      </c>
    </row>
    <row r="1077" spans="1:29" x14ac:dyDescent="0.25">
      <c r="A1077" s="254" t="s">
        <v>3810</v>
      </c>
      <c r="B1077" s="252" t="s">
        <v>5990</v>
      </c>
      <c r="C1077" s="253">
        <v>664</v>
      </c>
      <c r="D1077" s="253">
        <v>678</v>
      </c>
      <c r="E1077" s="253">
        <v>1342</v>
      </c>
      <c r="F1077" s="253"/>
      <c r="G1077" s="253">
        <v>684</v>
      </c>
      <c r="H1077" s="253">
        <v>641</v>
      </c>
      <c r="I1077" s="253">
        <v>1325</v>
      </c>
      <c r="J1077" s="253"/>
      <c r="K1077" s="253">
        <v>644</v>
      </c>
      <c r="L1077" s="253">
        <v>670</v>
      </c>
      <c r="M1077" s="253">
        <v>1314</v>
      </c>
      <c r="N1077" s="253"/>
      <c r="O1077" s="253">
        <v>491</v>
      </c>
      <c r="P1077" s="253">
        <v>542</v>
      </c>
      <c r="Q1077" s="253">
        <v>1033</v>
      </c>
      <c r="R1077" s="253"/>
      <c r="S1077" s="253">
        <v>451</v>
      </c>
      <c r="T1077" s="253">
        <v>435</v>
      </c>
      <c r="U1077" s="253">
        <v>886</v>
      </c>
      <c r="V1077" s="253"/>
      <c r="W1077" s="253">
        <v>401</v>
      </c>
      <c r="X1077" s="253">
        <v>398</v>
      </c>
      <c r="Y1077" s="253">
        <v>799</v>
      </c>
      <c r="Z1077" s="253"/>
      <c r="AA1077" s="253">
        <v>581</v>
      </c>
      <c r="AB1077" s="253">
        <v>501</v>
      </c>
      <c r="AC1077" s="253">
        <v>1082</v>
      </c>
    </row>
    <row r="1078" spans="1:29" x14ac:dyDescent="0.25">
      <c r="A1078" s="254" t="s">
        <v>3810</v>
      </c>
      <c r="B1078" s="252" t="s">
        <v>5991</v>
      </c>
      <c r="C1078" s="253">
        <v>638</v>
      </c>
      <c r="D1078" s="253">
        <v>642</v>
      </c>
      <c r="E1078" s="253">
        <v>1280</v>
      </c>
      <c r="F1078" s="253"/>
      <c r="G1078" s="253">
        <v>609</v>
      </c>
      <c r="H1078" s="253">
        <v>635</v>
      </c>
      <c r="I1078" s="253">
        <v>1244</v>
      </c>
      <c r="J1078" s="253"/>
      <c r="K1078" s="253">
        <v>629</v>
      </c>
      <c r="L1078" s="253">
        <v>600</v>
      </c>
      <c r="M1078" s="253">
        <v>1229</v>
      </c>
      <c r="N1078" s="253"/>
      <c r="O1078" s="253">
        <v>593</v>
      </c>
      <c r="P1078" s="253">
        <v>627</v>
      </c>
      <c r="Q1078" s="253">
        <v>1220</v>
      </c>
      <c r="R1078" s="253"/>
      <c r="S1078" s="253">
        <v>452</v>
      </c>
      <c r="T1078" s="253">
        <v>507</v>
      </c>
      <c r="U1078" s="253">
        <v>959</v>
      </c>
      <c r="V1078" s="253"/>
      <c r="W1078" s="253">
        <v>415</v>
      </c>
      <c r="X1078" s="253">
        <v>407</v>
      </c>
      <c r="Y1078" s="253">
        <v>822</v>
      </c>
      <c r="Z1078" s="253"/>
      <c r="AA1078" s="253">
        <v>369</v>
      </c>
      <c r="AB1078" s="253">
        <v>371</v>
      </c>
      <c r="AC1078" s="253">
        <v>740</v>
      </c>
    </row>
    <row r="1079" spans="1:29" x14ac:dyDescent="0.25">
      <c r="A1079" s="254" t="s">
        <v>3810</v>
      </c>
      <c r="B1079" s="252" t="s">
        <v>5992</v>
      </c>
      <c r="C1079" s="253">
        <v>525</v>
      </c>
      <c r="D1079" s="253">
        <v>516</v>
      </c>
      <c r="E1079" s="253">
        <v>1041</v>
      </c>
      <c r="F1079" s="253"/>
      <c r="G1079" s="253">
        <v>608</v>
      </c>
      <c r="H1079" s="253">
        <v>624</v>
      </c>
      <c r="I1079" s="253">
        <v>1232</v>
      </c>
      <c r="J1079" s="253"/>
      <c r="K1079" s="253">
        <v>583</v>
      </c>
      <c r="L1079" s="253">
        <v>618</v>
      </c>
      <c r="M1079" s="253">
        <v>1201</v>
      </c>
      <c r="N1079" s="253"/>
      <c r="O1079" s="253">
        <v>604</v>
      </c>
      <c r="P1079" s="253">
        <v>586</v>
      </c>
      <c r="Q1079" s="253">
        <v>1190</v>
      </c>
      <c r="R1079" s="253"/>
      <c r="S1079" s="253">
        <v>570</v>
      </c>
      <c r="T1079" s="253">
        <v>613</v>
      </c>
      <c r="U1079" s="253">
        <v>1183</v>
      </c>
      <c r="V1079" s="253"/>
      <c r="W1079" s="253">
        <v>436</v>
      </c>
      <c r="X1079" s="253">
        <v>497</v>
      </c>
      <c r="Y1079" s="253">
        <v>933</v>
      </c>
      <c r="Z1079" s="253"/>
      <c r="AA1079" s="253">
        <v>401</v>
      </c>
      <c r="AB1079" s="253">
        <v>399</v>
      </c>
      <c r="AC1079" s="253">
        <v>800</v>
      </c>
    </row>
    <row r="1080" spans="1:29" x14ac:dyDescent="0.25">
      <c r="A1080" s="254" t="s">
        <v>3810</v>
      </c>
      <c r="B1080" s="252" t="s">
        <v>5993</v>
      </c>
      <c r="C1080" s="253">
        <v>409</v>
      </c>
      <c r="D1080" s="253">
        <v>405</v>
      </c>
      <c r="E1080" s="253">
        <v>814</v>
      </c>
      <c r="F1080" s="253"/>
      <c r="G1080" s="253">
        <v>465</v>
      </c>
      <c r="H1080" s="253">
        <v>475</v>
      </c>
      <c r="I1080" s="253">
        <v>940</v>
      </c>
      <c r="J1080" s="253"/>
      <c r="K1080" s="253">
        <v>542</v>
      </c>
      <c r="L1080" s="253">
        <v>576</v>
      </c>
      <c r="M1080" s="253">
        <v>1118</v>
      </c>
      <c r="N1080" s="253"/>
      <c r="O1080" s="253">
        <v>522</v>
      </c>
      <c r="P1080" s="253">
        <v>573</v>
      </c>
      <c r="Q1080" s="253">
        <v>1095</v>
      </c>
      <c r="R1080" s="253"/>
      <c r="S1080" s="253">
        <v>544</v>
      </c>
      <c r="T1080" s="253">
        <v>545</v>
      </c>
      <c r="U1080" s="253">
        <v>1089</v>
      </c>
      <c r="V1080" s="253"/>
      <c r="W1080" s="253">
        <v>515</v>
      </c>
      <c r="X1080" s="253">
        <v>572</v>
      </c>
      <c r="Y1080" s="253">
        <v>1087</v>
      </c>
      <c r="Z1080" s="253"/>
      <c r="AA1080" s="253">
        <v>395</v>
      </c>
      <c r="AB1080" s="253">
        <v>465</v>
      </c>
      <c r="AC1080" s="253">
        <v>860</v>
      </c>
    </row>
    <row r="1081" spans="1:29" x14ac:dyDescent="0.25">
      <c r="A1081" s="254" t="s">
        <v>3810</v>
      </c>
      <c r="B1081" s="252" t="s">
        <v>5994</v>
      </c>
      <c r="C1081" s="253">
        <v>271</v>
      </c>
      <c r="D1081" s="253">
        <v>337</v>
      </c>
      <c r="E1081" s="253">
        <v>608</v>
      </c>
      <c r="F1081" s="253"/>
      <c r="G1081" s="253">
        <v>364</v>
      </c>
      <c r="H1081" s="253">
        <v>382</v>
      </c>
      <c r="I1081" s="253">
        <v>746</v>
      </c>
      <c r="J1081" s="253"/>
      <c r="K1081" s="253">
        <v>416</v>
      </c>
      <c r="L1081" s="253">
        <v>449</v>
      </c>
      <c r="M1081" s="253">
        <v>865</v>
      </c>
      <c r="N1081" s="253"/>
      <c r="O1081" s="253">
        <v>487</v>
      </c>
      <c r="P1081" s="253">
        <v>547</v>
      </c>
      <c r="Q1081" s="253">
        <v>1034</v>
      </c>
      <c r="R1081" s="253"/>
      <c r="S1081" s="253">
        <v>470</v>
      </c>
      <c r="T1081" s="253">
        <v>545</v>
      </c>
      <c r="U1081" s="253">
        <v>1015</v>
      </c>
      <c r="V1081" s="253"/>
      <c r="W1081" s="253">
        <v>489</v>
      </c>
      <c r="X1081" s="253">
        <v>518</v>
      </c>
      <c r="Y1081" s="253">
        <v>1007</v>
      </c>
      <c r="Z1081" s="253"/>
      <c r="AA1081" s="253">
        <v>464</v>
      </c>
      <c r="AB1081" s="253">
        <v>544</v>
      </c>
      <c r="AC1081" s="253">
        <v>1008</v>
      </c>
    </row>
    <row r="1082" spans="1:29" x14ac:dyDescent="0.25">
      <c r="A1082" s="254" t="s">
        <v>3810</v>
      </c>
      <c r="B1082" s="252" t="s">
        <v>5995</v>
      </c>
      <c r="C1082" s="253">
        <v>190</v>
      </c>
      <c r="D1082" s="253">
        <v>275</v>
      </c>
      <c r="E1082" s="253">
        <v>465</v>
      </c>
      <c r="F1082" s="253"/>
      <c r="G1082" s="253">
        <v>217</v>
      </c>
      <c r="H1082" s="253">
        <v>295</v>
      </c>
      <c r="I1082" s="253">
        <v>512</v>
      </c>
      <c r="J1082" s="253"/>
      <c r="K1082" s="253">
        <v>294</v>
      </c>
      <c r="L1082" s="253">
        <v>337</v>
      </c>
      <c r="M1082" s="253">
        <v>631</v>
      </c>
      <c r="N1082" s="253"/>
      <c r="O1082" s="253">
        <v>338</v>
      </c>
      <c r="P1082" s="253">
        <v>397</v>
      </c>
      <c r="Q1082" s="253">
        <v>735</v>
      </c>
      <c r="R1082" s="253"/>
      <c r="S1082" s="253">
        <v>397</v>
      </c>
      <c r="T1082" s="253">
        <v>485</v>
      </c>
      <c r="U1082" s="253">
        <v>882</v>
      </c>
      <c r="V1082" s="253"/>
      <c r="W1082" s="253">
        <v>385</v>
      </c>
      <c r="X1082" s="253">
        <v>484</v>
      </c>
      <c r="Y1082" s="253">
        <v>869</v>
      </c>
      <c r="Z1082" s="253"/>
      <c r="AA1082" s="253">
        <v>401</v>
      </c>
      <c r="AB1082" s="253">
        <v>461</v>
      </c>
      <c r="AC1082" s="253">
        <v>862</v>
      </c>
    </row>
    <row r="1083" spans="1:29" x14ac:dyDescent="0.25">
      <c r="A1083" s="254" t="s">
        <v>3810</v>
      </c>
      <c r="B1083" s="252" t="s">
        <v>5996</v>
      </c>
      <c r="C1083" s="253">
        <v>164</v>
      </c>
      <c r="D1083" s="253">
        <v>318</v>
      </c>
      <c r="E1083" s="253">
        <v>482</v>
      </c>
      <c r="F1083" s="253"/>
      <c r="G1083" s="253">
        <v>196</v>
      </c>
      <c r="H1083" s="253">
        <v>364</v>
      </c>
      <c r="I1083" s="253">
        <v>560</v>
      </c>
      <c r="J1083" s="253"/>
      <c r="K1083" s="253">
        <v>231</v>
      </c>
      <c r="L1083" s="253">
        <v>409</v>
      </c>
      <c r="M1083" s="253">
        <v>640</v>
      </c>
      <c r="N1083" s="253"/>
      <c r="O1083" s="253">
        <v>297</v>
      </c>
      <c r="P1083" s="253">
        <v>467</v>
      </c>
      <c r="Q1083" s="253">
        <v>764</v>
      </c>
      <c r="R1083" s="253"/>
      <c r="S1083" s="253">
        <v>361</v>
      </c>
      <c r="T1083" s="253">
        <v>545</v>
      </c>
      <c r="U1083" s="253">
        <v>906</v>
      </c>
      <c r="V1083" s="253"/>
      <c r="W1083" s="253">
        <v>435</v>
      </c>
      <c r="X1083" s="253">
        <v>654</v>
      </c>
      <c r="Y1083" s="253">
        <v>1089</v>
      </c>
      <c r="Z1083" s="253"/>
      <c r="AA1083" s="253">
        <v>473</v>
      </c>
      <c r="AB1083" s="253">
        <v>727</v>
      </c>
      <c r="AC1083" s="253">
        <v>1200</v>
      </c>
    </row>
    <row r="1084" spans="1:29" x14ac:dyDescent="0.25">
      <c r="A1084" s="254" t="s">
        <v>3810</v>
      </c>
      <c r="B1084" t="s">
        <v>5978</v>
      </c>
      <c r="C1084" s="253">
        <v>8732</v>
      </c>
      <c r="D1084" s="253">
        <v>8744</v>
      </c>
      <c r="E1084" s="253">
        <v>17476</v>
      </c>
      <c r="F1084" s="253"/>
      <c r="G1084" s="253">
        <v>8914</v>
      </c>
      <c r="H1084" s="253">
        <v>8861</v>
      </c>
      <c r="I1084" s="253">
        <v>17775</v>
      </c>
      <c r="J1084" s="253"/>
      <c r="K1084" s="253">
        <v>9104</v>
      </c>
      <c r="L1084" s="253">
        <v>9005</v>
      </c>
      <c r="M1084" s="253">
        <v>18109</v>
      </c>
      <c r="N1084" s="253"/>
      <c r="O1084" s="253">
        <v>9320</v>
      </c>
      <c r="P1084" s="253">
        <v>9152</v>
      </c>
      <c r="Q1084" s="253">
        <v>18472</v>
      </c>
      <c r="R1084" s="253"/>
      <c r="S1084" s="253">
        <v>9443</v>
      </c>
      <c r="T1084" s="253">
        <v>9229</v>
      </c>
      <c r="U1084" s="253">
        <v>18672</v>
      </c>
      <c r="V1084" s="253"/>
      <c r="W1084" s="253">
        <v>9458</v>
      </c>
      <c r="X1084" s="253">
        <v>9196</v>
      </c>
      <c r="Y1084" s="253">
        <v>18654</v>
      </c>
      <c r="Z1084" s="253"/>
      <c r="AA1084" s="253">
        <v>9418</v>
      </c>
      <c r="AB1084" s="253">
        <v>9086</v>
      </c>
      <c r="AC1084" s="253">
        <v>18504</v>
      </c>
    </row>
    <row r="1085" spans="1:29" x14ac:dyDescent="0.25">
      <c r="A1085" s="254"/>
      <c r="C1085" s="253"/>
      <c r="D1085" s="253"/>
      <c r="E1085" s="253"/>
      <c r="F1085" s="253"/>
      <c r="G1085" s="253"/>
      <c r="H1085" s="253"/>
      <c r="I1085" s="253"/>
      <c r="J1085" s="253"/>
      <c r="K1085" s="253"/>
      <c r="L1085" s="253"/>
      <c r="M1085" s="253"/>
      <c r="N1085" s="253"/>
      <c r="O1085" s="253"/>
      <c r="P1085" s="253"/>
      <c r="Q1085" s="253"/>
      <c r="R1085" s="253"/>
      <c r="S1085" s="253"/>
      <c r="T1085" s="253"/>
      <c r="U1085" s="253"/>
      <c r="V1085" s="253"/>
      <c r="W1085" s="253"/>
      <c r="X1085" s="253"/>
      <c r="Y1085" s="253"/>
      <c r="Z1085" s="253"/>
      <c r="AA1085" s="253"/>
      <c r="AB1085" s="253"/>
      <c r="AC1085" s="253"/>
    </row>
    <row r="1086" spans="1:29" x14ac:dyDescent="0.25">
      <c r="A1086" s="254" t="s">
        <v>3866</v>
      </c>
      <c r="B1086" s="252" t="s">
        <v>5979</v>
      </c>
      <c r="C1086" s="253">
        <v>3992</v>
      </c>
      <c r="D1086" s="253">
        <v>3700</v>
      </c>
      <c r="E1086" s="253">
        <v>7692</v>
      </c>
      <c r="F1086" s="253"/>
      <c r="G1086" s="253">
        <v>4136</v>
      </c>
      <c r="H1086" s="253">
        <v>3836</v>
      </c>
      <c r="I1086" s="253">
        <v>7972</v>
      </c>
      <c r="J1086" s="253"/>
      <c r="K1086" s="253">
        <v>4408</v>
      </c>
      <c r="L1086" s="253">
        <v>4091</v>
      </c>
      <c r="M1086" s="253">
        <v>8499</v>
      </c>
      <c r="N1086" s="253"/>
      <c r="O1086" s="253">
        <v>4563</v>
      </c>
      <c r="P1086" s="253">
        <v>4242</v>
      </c>
      <c r="Q1086" s="253">
        <v>8805</v>
      </c>
      <c r="R1086" s="253"/>
      <c r="S1086" s="253">
        <v>4564</v>
      </c>
      <c r="T1086" s="253">
        <v>4251</v>
      </c>
      <c r="U1086" s="253">
        <v>8815</v>
      </c>
      <c r="V1086" s="253"/>
      <c r="W1086" s="253">
        <v>4467</v>
      </c>
      <c r="X1086" s="253">
        <v>4169</v>
      </c>
      <c r="Y1086" s="253">
        <v>8636</v>
      </c>
      <c r="Z1086" s="253"/>
      <c r="AA1086" s="253">
        <v>4426</v>
      </c>
      <c r="AB1086" s="253">
        <v>4140</v>
      </c>
      <c r="AC1086" s="253">
        <v>8566</v>
      </c>
    </row>
    <row r="1087" spans="1:29" x14ac:dyDescent="0.25">
      <c r="A1087" s="254" t="s">
        <v>3866</v>
      </c>
      <c r="B1087" s="252" t="s">
        <v>5980</v>
      </c>
      <c r="C1087" s="253">
        <v>4217</v>
      </c>
      <c r="D1087" s="253">
        <v>3888</v>
      </c>
      <c r="E1087" s="253">
        <v>8105</v>
      </c>
      <c r="F1087" s="253"/>
      <c r="G1087" s="253">
        <v>4044</v>
      </c>
      <c r="H1087" s="253">
        <v>3648</v>
      </c>
      <c r="I1087" s="253">
        <v>7692</v>
      </c>
      <c r="J1087" s="253"/>
      <c r="K1087" s="253">
        <v>4199</v>
      </c>
      <c r="L1087" s="253">
        <v>3785</v>
      </c>
      <c r="M1087" s="253">
        <v>7984</v>
      </c>
      <c r="N1087" s="253"/>
      <c r="O1087" s="253">
        <v>4477</v>
      </c>
      <c r="P1087" s="253">
        <v>4037</v>
      </c>
      <c r="Q1087" s="253">
        <v>8514</v>
      </c>
      <c r="R1087" s="253"/>
      <c r="S1087" s="253">
        <v>4641</v>
      </c>
      <c r="T1087" s="253">
        <v>4185</v>
      </c>
      <c r="U1087" s="253">
        <v>8826</v>
      </c>
      <c r="V1087" s="253"/>
      <c r="W1087" s="253">
        <v>4646</v>
      </c>
      <c r="X1087" s="253">
        <v>4191</v>
      </c>
      <c r="Y1087" s="253">
        <v>8837</v>
      </c>
      <c r="Z1087" s="253"/>
      <c r="AA1087" s="253">
        <v>4548</v>
      </c>
      <c r="AB1087" s="253">
        <v>4104</v>
      </c>
      <c r="AC1087" s="253">
        <v>8652</v>
      </c>
    </row>
    <row r="1088" spans="1:29" x14ac:dyDescent="0.25">
      <c r="A1088" s="254" t="s">
        <v>3866</v>
      </c>
      <c r="B1088" s="252" t="s">
        <v>5981</v>
      </c>
      <c r="C1088" s="253">
        <v>4251</v>
      </c>
      <c r="D1088" s="253">
        <v>4141</v>
      </c>
      <c r="E1088" s="253">
        <v>8392</v>
      </c>
      <c r="F1088" s="253"/>
      <c r="G1088" s="253">
        <v>4246</v>
      </c>
      <c r="H1088" s="253">
        <v>3831</v>
      </c>
      <c r="I1088" s="253">
        <v>8077</v>
      </c>
      <c r="J1088" s="253"/>
      <c r="K1088" s="253">
        <v>4075</v>
      </c>
      <c r="L1088" s="253">
        <v>3595</v>
      </c>
      <c r="M1088" s="253">
        <v>7670</v>
      </c>
      <c r="N1088" s="253"/>
      <c r="O1088" s="253">
        <v>4240</v>
      </c>
      <c r="P1088" s="253">
        <v>3736</v>
      </c>
      <c r="Q1088" s="253">
        <v>7976</v>
      </c>
      <c r="R1088" s="253"/>
      <c r="S1088" s="253">
        <v>4525</v>
      </c>
      <c r="T1088" s="253">
        <v>3985</v>
      </c>
      <c r="U1088" s="253">
        <v>8510</v>
      </c>
      <c r="V1088" s="253"/>
      <c r="W1088" s="253">
        <v>4692</v>
      </c>
      <c r="X1088" s="253">
        <v>4128</v>
      </c>
      <c r="Y1088" s="253">
        <v>8820</v>
      </c>
      <c r="Z1088" s="253"/>
      <c r="AA1088" s="253">
        <v>4698</v>
      </c>
      <c r="AB1088" s="253">
        <v>4128</v>
      </c>
      <c r="AC1088" s="253">
        <v>8826</v>
      </c>
    </row>
    <row r="1089" spans="1:29" x14ac:dyDescent="0.25">
      <c r="A1089" s="254" t="s">
        <v>3866</v>
      </c>
      <c r="B1089" s="252" t="s">
        <v>5982</v>
      </c>
      <c r="C1089" s="253">
        <v>4595</v>
      </c>
      <c r="D1089" s="253">
        <v>4084</v>
      </c>
      <c r="E1089" s="253">
        <v>8679</v>
      </c>
      <c r="F1089" s="253"/>
      <c r="G1089" s="253">
        <v>4563</v>
      </c>
      <c r="H1089" s="253">
        <v>4295</v>
      </c>
      <c r="I1089" s="253">
        <v>8858</v>
      </c>
      <c r="J1089" s="253"/>
      <c r="K1089" s="253">
        <v>4568</v>
      </c>
      <c r="L1089" s="253">
        <v>3994</v>
      </c>
      <c r="M1089" s="253">
        <v>8562</v>
      </c>
      <c r="N1089" s="253"/>
      <c r="O1089" s="253">
        <v>4410</v>
      </c>
      <c r="P1089" s="253">
        <v>3769</v>
      </c>
      <c r="Q1089" s="253">
        <v>8179</v>
      </c>
      <c r="R1089" s="253"/>
      <c r="S1089" s="253">
        <v>4596</v>
      </c>
      <c r="T1089" s="253">
        <v>3925</v>
      </c>
      <c r="U1089" s="253">
        <v>8521</v>
      </c>
      <c r="V1089" s="253"/>
      <c r="W1089" s="253">
        <v>4893</v>
      </c>
      <c r="X1089" s="253">
        <v>4175</v>
      </c>
      <c r="Y1089" s="253">
        <v>9068</v>
      </c>
      <c r="Z1089" s="253"/>
      <c r="AA1089" s="253">
        <v>5065</v>
      </c>
      <c r="AB1089" s="253">
        <v>4314</v>
      </c>
      <c r="AC1089" s="253">
        <v>9379</v>
      </c>
    </row>
    <row r="1090" spans="1:29" x14ac:dyDescent="0.25">
      <c r="A1090" s="254" t="s">
        <v>3866</v>
      </c>
      <c r="B1090" s="252" t="s">
        <v>5983</v>
      </c>
      <c r="C1090" s="253">
        <v>4072</v>
      </c>
      <c r="D1090" s="253">
        <v>3578</v>
      </c>
      <c r="E1090" s="253">
        <v>7650</v>
      </c>
      <c r="F1090" s="253"/>
      <c r="G1090" s="253">
        <v>5548</v>
      </c>
      <c r="H1090" s="253">
        <v>4192</v>
      </c>
      <c r="I1090" s="253">
        <v>9740</v>
      </c>
      <c r="J1090" s="253"/>
      <c r="K1090" s="253">
        <v>5382</v>
      </c>
      <c r="L1090" s="253">
        <v>4323</v>
      </c>
      <c r="M1090" s="253">
        <v>9705</v>
      </c>
      <c r="N1090" s="253"/>
      <c r="O1090" s="253">
        <v>5407</v>
      </c>
      <c r="P1090" s="253">
        <v>4045</v>
      </c>
      <c r="Q1090" s="253">
        <v>9452</v>
      </c>
      <c r="R1090" s="253"/>
      <c r="S1090" s="253">
        <v>5263</v>
      </c>
      <c r="T1090" s="253">
        <v>3840</v>
      </c>
      <c r="U1090" s="253">
        <v>9103</v>
      </c>
      <c r="V1090" s="253"/>
      <c r="W1090" s="253">
        <v>5459</v>
      </c>
      <c r="X1090" s="253">
        <v>3988</v>
      </c>
      <c r="Y1090" s="253">
        <v>9447</v>
      </c>
      <c r="Z1090" s="253"/>
      <c r="AA1090" s="253">
        <v>5763</v>
      </c>
      <c r="AB1090" s="253">
        <v>4220</v>
      </c>
      <c r="AC1090" s="253">
        <v>9983</v>
      </c>
    </row>
    <row r="1091" spans="1:29" x14ac:dyDescent="0.25">
      <c r="A1091" s="254" t="s">
        <v>3866</v>
      </c>
      <c r="B1091" s="252" t="s">
        <v>5984</v>
      </c>
      <c r="C1091" s="253">
        <v>4745</v>
      </c>
      <c r="D1091" s="253">
        <v>3819</v>
      </c>
      <c r="E1091" s="253">
        <v>8564</v>
      </c>
      <c r="F1091" s="253"/>
      <c r="G1091" s="253">
        <v>4803</v>
      </c>
      <c r="H1091" s="253">
        <v>3914</v>
      </c>
      <c r="I1091" s="253">
        <v>8717</v>
      </c>
      <c r="J1091" s="253"/>
      <c r="K1091" s="253">
        <v>6056</v>
      </c>
      <c r="L1091" s="253">
        <v>4448</v>
      </c>
      <c r="M1091" s="253">
        <v>10504</v>
      </c>
      <c r="N1091" s="253"/>
      <c r="O1091" s="253">
        <v>5888</v>
      </c>
      <c r="P1091" s="253">
        <v>4601</v>
      </c>
      <c r="Q1091" s="253">
        <v>10489</v>
      </c>
      <c r="R1091" s="253"/>
      <c r="S1091" s="253">
        <v>5923</v>
      </c>
      <c r="T1091" s="253">
        <v>4334</v>
      </c>
      <c r="U1091" s="253">
        <v>10257</v>
      </c>
      <c r="V1091" s="253"/>
      <c r="W1091" s="253">
        <v>5765</v>
      </c>
      <c r="X1091" s="253">
        <v>4131</v>
      </c>
      <c r="Y1091" s="253">
        <v>9896</v>
      </c>
      <c r="Z1091" s="253"/>
      <c r="AA1091" s="253">
        <v>5954</v>
      </c>
      <c r="AB1091" s="253">
        <v>4279</v>
      </c>
      <c r="AC1091" s="253">
        <v>10233</v>
      </c>
    </row>
    <row r="1092" spans="1:29" x14ac:dyDescent="0.25">
      <c r="A1092" s="254" t="s">
        <v>3866</v>
      </c>
      <c r="B1092" s="252" t="s">
        <v>5985</v>
      </c>
      <c r="C1092" s="253">
        <v>4791</v>
      </c>
      <c r="D1092" s="253">
        <v>3807</v>
      </c>
      <c r="E1092" s="253">
        <v>8598</v>
      </c>
      <c r="F1092" s="253"/>
      <c r="G1092" s="253">
        <v>4929</v>
      </c>
      <c r="H1092" s="253">
        <v>4096</v>
      </c>
      <c r="I1092" s="253">
        <v>9025</v>
      </c>
      <c r="J1092" s="253"/>
      <c r="K1092" s="253">
        <v>5044</v>
      </c>
      <c r="L1092" s="253">
        <v>4138</v>
      </c>
      <c r="M1092" s="253">
        <v>9182</v>
      </c>
      <c r="N1092" s="253"/>
      <c r="O1092" s="253">
        <v>6372</v>
      </c>
      <c r="P1092" s="253">
        <v>4696</v>
      </c>
      <c r="Q1092" s="253">
        <v>11068</v>
      </c>
      <c r="R1092" s="253"/>
      <c r="S1092" s="253">
        <v>6196</v>
      </c>
      <c r="T1092" s="253">
        <v>4863</v>
      </c>
      <c r="U1092" s="253">
        <v>11059</v>
      </c>
      <c r="V1092" s="253"/>
      <c r="W1092" s="253">
        <v>6227</v>
      </c>
      <c r="X1092" s="253">
        <v>4591</v>
      </c>
      <c r="Y1092" s="253">
        <v>10818</v>
      </c>
      <c r="Z1092" s="253"/>
      <c r="AA1092" s="253">
        <v>6048</v>
      </c>
      <c r="AB1092" s="253">
        <v>4381</v>
      </c>
      <c r="AC1092" s="253">
        <v>10429</v>
      </c>
    </row>
    <row r="1093" spans="1:29" x14ac:dyDescent="0.25">
      <c r="A1093" s="254" t="s">
        <v>3866</v>
      </c>
      <c r="B1093" s="252" t="s">
        <v>5986</v>
      </c>
      <c r="C1093" s="253">
        <v>5222</v>
      </c>
      <c r="D1093" s="253">
        <v>4363</v>
      </c>
      <c r="E1093" s="253">
        <v>9585</v>
      </c>
      <c r="F1093" s="253"/>
      <c r="G1093" s="253">
        <v>4769</v>
      </c>
      <c r="H1093" s="253">
        <v>4001</v>
      </c>
      <c r="I1093" s="253">
        <v>8770</v>
      </c>
      <c r="J1093" s="253"/>
      <c r="K1093" s="253">
        <v>5004</v>
      </c>
      <c r="L1093" s="253">
        <v>4250</v>
      </c>
      <c r="M1093" s="253">
        <v>9254</v>
      </c>
      <c r="N1093" s="253"/>
      <c r="O1093" s="253">
        <v>5125</v>
      </c>
      <c r="P1093" s="253">
        <v>4295</v>
      </c>
      <c r="Q1093" s="253">
        <v>9420</v>
      </c>
      <c r="R1093" s="253"/>
      <c r="S1093" s="253">
        <v>6510</v>
      </c>
      <c r="T1093" s="253">
        <v>4867</v>
      </c>
      <c r="U1093" s="253">
        <v>11377</v>
      </c>
      <c r="V1093" s="253"/>
      <c r="W1093" s="253">
        <v>6313</v>
      </c>
      <c r="X1093" s="253">
        <v>5032</v>
      </c>
      <c r="Y1093" s="253">
        <v>11345</v>
      </c>
      <c r="Z1093" s="253"/>
      <c r="AA1093" s="253">
        <v>6330</v>
      </c>
      <c r="AB1093" s="253">
        <v>4746</v>
      </c>
      <c r="AC1093" s="253">
        <v>11076</v>
      </c>
    </row>
    <row r="1094" spans="1:29" x14ac:dyDescent="0.25">
      <c r="A1094" s="254" t="s">
        <v>3866</v>
      </c>
      <c r="B1094" s="252" t="s">
        <v>5987</v>
      </c>
      <c r="C1094" s="253">
        <v>5605</v>
      </c>
      <c r="D1094" s="253">
        <v>5078</v>
      </c>
      <c r="E1094" s="253">
        <v>10683</v>
      </c>
      <c r="F1094" s="253"/>
      <c r="G1094" s="253">
        <v>5198</v>
      </c>
      <c r="H1094" s="253">
        <v>4474</v>
      </c>
      <c r="I1094" s="253">
        <v>9672</v>
      </c>
      <c r="J1094" s="253"/>
      <c r="K1094" s="253">
        <v>4821</v>
      </c>
      <c r="L1094" s="253">
        <v>4072</v>
      </c>
      <c r="M1094" s="253">
        <v>8893</v>
      </c>
      <c r="N1094" s="253"/>
      <c r="O1094" s="253">
        <v>5064</v>
      </c>
      <c r="P1094" s="253">
        <v>4328</v>
      </c>
      <c r="Q1094" s="253">
        <v>9392</v>
      </c>
      <c r="R1094" s="253"/>
      <c r="S1094" s="253">
        <v>5187</v>
      </c>
      <c r="T1094" s="253">
        <v>4375</v>
      </c>
      <c r="U1094" s="253">
        <v>9562</v>
      </c>
      <c r="V1094" s="253"/>
      <c r="W1094" s="253">
        <v>6597</v>
      </c>
      <c r="X1094" s="253">
        <v>4949</v>
      </c>
      <c r="Y1094" s="253">
        <v>11546</v>
      </c>
      <c r="Z1094" s="253"/>
      <c r="AA1094" s="253">
        <v>6389</v>
      </c>
      <c r="AB1094" s="253">
        <v>5113</v>
      </c>
      <c r="AC1094" s="253">
        <v>11502</v>
      </c>
    </row>
    <row r="1095" spans="1:29" x14ac:dyDescent="0.25">
      <c r="A1095" s="254" t="s">
        <v>3866</v>
      </c>
      <c r="B1095" s="252" t="s">
        <v>5988</v>
      </c>
      <c r="C1095" s="253">
        <v>6011</v>
      </c>
      <c r="D1095" s="253">
        <v>5268</v>
      </c>
      <c r="E1095" s="253">
        <v>11279</v>
      </c>
      <c r="F1095" s="253"/>
      <c r="G1095" s="253">
        <v>5609</v>
      </c>
      <c r="H1095" s="253">
        <v>5128</v>
      </c>
      <c r="I1095" s="253">
        <v>10737</v>
      </c>
      <c r="J1095" s="253"/>
      <c r="K1095" s="253">
        <v>5163</v>
      </c>
      <c r="L1095" s="253">
        <v>4484</v>
      </c>
      <c r="M1095" s="253">
        <v>9647</v>
      </c>
      <c r="N1095" s="253"/>
      <c r="O1095" s="253">
        <v>4788</v>
      </c>
      <c r="P1095" s="253">
        <v>4087</v>
      </c>
      <c r="Q1095" s="253">
        <v>8875</v>
      </c>
      <c r="R1095" s="253"/>
      <c r="S1095" s="253">
        <v>5037</v>
      </c>
      <c r="T1095" s="253">
        <v>4347</v>
      </c>
      <c r="U1095" s="253">
        <v>9384</v>
      </c>
      <c r="V1095" s="253"/>
      <c r="W1095" s="253">
        <v>5160</v>
      </c>
      <c r="X1095" s="253">
        <v>4398</v>
      </c>
      <c r="Y1095" s="253">
        <v>9558</v>
      </c>
      <c r="Z1095" s="253"/>
      <c r="AA1095" s="253">
        <v>6574</v>
      </c>
      <c r="AB1095" s="253">
        <v>4969</v>
      </c>
      <c r="AC1095" s="253">
        <v>11543</v>
      </c>
    </row>
    <row r="1096" spans="1:29" x14ac:dyDescent="0.25">
      <c r="A1096" s="254" t="s">
        <v>3866</v>
      </c>
      <c r="B1096" s="252" t="s">
        <v>5989</v>
      </c>
      <c r="C1096" s="253">
        <v>6110</v>
      </c>
      <c r="D1096" s="253">
        <v>5615</v>
      </c>
      <c r="E1096" s="253">
        <v>11725</v>
      </c>
      <c r="F1096" s="253"/>
      <c r="G1096" s="253">
        <v>5700</v>
      </c>
      <c r="H1096" s="253">
        <v>5208</v>
      </c>
      <c r="I1096" s="253">
        <v>10908</v>
      </c>
      <c r="J1096" s="253"/>
      <c r="K1096" s="253">
        <v>5387</v>
      </c>
      <c r="L1096" s="253">
        <v>5041</v>
      </c>
      <c r="M1096" s="253">
        <v>10428</v>
      </c>
      <c r="N1096" s="253"/>
      <c r="O1096" s="253">
        <v>4956</v>
      </c>
      <c r="P1096" s="253">
        <v>4412</v>
      </c>
      <c r="Q1096" s="253">
        <v>9368</v>
      </c>
      <c r="R1096" s="253"/>
      <c r="S1096" s="253">
        <v>4591</v>
      </c>
      <c r="T1096" s="253">
        <v>4025</v>
      </c>
      <c r="U1096" s="253">
        <v>8616</v>
      </c>
      <c r="V1096" s="253"/>
      <c r="W1096" s="253">
        <v>4842</v>
      </c>
      <c r="X1096" s="253">
        <v>4285</v>
      </c>
      <c r="Y1096" s="253">
        <v>9127</v>
      </c>
      <c r="Z1096" s="253"/>
      <c r="AA1096" s="253">
        <v>4966</v>
      </c>
      <c r="AB1096" s="253">
        <v>4337</v>
      </c>
      <c r="AC1096" s="253">
        <v>9303</v>
      </c>
    </row>
    <row r="1097" spans="1:29" x14ac:dyDescent="0.25">
      <c r="A1097" s="254" t="s">
        <v>3866</v>
      </c>
      <c r="B1097" s="252" t="s">
        <v>5990</v>
      </c>
      <c r="C1097" s="253">
        <v>5518</v>
      </c>
      <c r="D1097" s="253">
        <v>5312</v>
      </c>
      <c r="E1097" s="253">
        <v>10830</v>
      </c>
      <c r="F1097" s="253"/>
      <c r="G1097" s="253">
        <v>5829</v>
      </c>
      <c r="H1097" s="253">
        <v>5568</v>
      </c>
      <c r="I1097" s="253">
        <v>11397</v>
      </c>
      <c r="J1097" s="253"/>
      <c r="K1097" s="253">
        <v>5477</v>
      </c>
      <c r="L1097" s="253">
        <v>5152</v>
      </c>
      <c r="M1097" s="253">
        <v>10629</v>
      </c>
      <c r="N1097" s="253"/>
      <c r="O1097" s="253">
        <v>5176</v>
      </c>
      <c r="P1097" s="253">
        <v>4995</v>
      </c>
      <c r="Q1097" s="253">
        <v>10171</v>
      </c>
      <c r="R1097" s="253"/>
      <c r="S1097" s="253">
        <v>4757</v>
      </c>
      <c r="T1097" s="253">
        <v>4378</v>
      </c>
      <c r="U1097" s="253">
        <v>9135</v>
      </c>
      <c r="V1097" s="253"/>
      <c r="W1097" s="253">
        <v>4401</v>
      </c>
      <c r="X1097" s="253">
        <v>3998</v>
      </c>
      <c r="Y1097" s="253">
        <v>8399</v>
      </c>
      <c r="Z1097" s="253"/>
      <c r="AA1097" s="253">
        <v>4651</v>
      </c>
      <c r="AB1097" s="253">
        <v>4259</v>
      </c>
      <c r="AC1097" s="253">
        <v>8910</v>
      </c>
    </row>
    <row r="1098" spans="1:29" x14ac:dyDescent="0.25">
      <c r="A1098" s="254" t="s">
        <v>3866</v>
      </c>
      <c r="B1098" s="252" t="s">
        <v>5991</v>
      </c>
      <c r="C1098" s="253">
        <v>4810</v>
      </c>
      <c r="D1098" s="253">
        <v>4840</v>
      </c>
      <c r="E1098" s="253">
        <v>9650</v>
      </c>
      <c r="F1098" s="253"/>
      <c r="G1098" s="253">
        <v>5224</v>
      </c>
      <c r="H1098" s="253">
        <v>5218</v>
      </c>
      <c r="I1098" s="253">
        <v>10442</v>
      </c>
      <c r="J1098" s="253"/>
      <c r="K1098" s="253">
        <v>5572</v>
      </c>
      <c r="L1098" s="253">
        <v>5470</v>
      </c>
      <c r="M1098" s="253">
        <v>11042</v>
      </c>
      <c r="N1098" s="253"/>
      <c r="O1098" s="253">
        <v>5244</v>
      </c>
      <c r="P1098" s="253">
        <v>5072</v>
      </c>
      <c r="Q1098" s="253">
        <v>10316</v>
      </c>
      <c r="R1098" s="253"/>
      <c r="S1098" s="253">
        <v>4961</v>
      </c>
      <c r="T1098" s="253">
        <v>4926</v>
      </c>
      <c r="U1098" s="253">
        <v>9887</v>
      </c>
      <c r="V1098" s="253"/>
      <c r="W1098" s="253">
        <v>4558</v>
      </c>
      <c r="X1098" s="253">
        <v>4322</v>
      </c>
      <c r="Y1098" s="253">
        <v>8880</v>
      </c>
      <c r="Z1098" s="253"/>
      <c r="AA1098" s="253">
        <v>4215</v>
      </c>
      <c r="AB1098" s="253">
        <v>3952</v>
      </c>
      <c r="AC1098" s="253">
        <v>8167</v>
      </c>
    </row>
    <row r="1099" spans="1:29" x14ac:dyDescent="0.25">
      <c r="A1099" s="254" t="s">
        <v>3866</v>
      </c>
      <c r="B1099" s="252" t="s">
        <v>5992</v>
      </c>
      <c r="C1099" s="253">
        <v>3455</v>
      </c>
      <c r="D1099" s="253">
        <v>3753</v>
      </c>
      <c r="E1099" s="253">
        <v>7208</v>
      </c>
      <c r="F1099" s="253"/>
      <c r="G1099" s="253">
        <v>4486</v>
      </c>
      <c r="H1099" s="253">
        <v>4664</v>
      </c>
      <c r="I1099" s="253">
        <v>9150</v>
      </c>
      <c r="J1099" s="253"/>
      <c r="K1099" s="253">
        <v>4874</v>
      </c>
      <c r="L1099" s="253">
        <v>5041</v>
      </c>
      <c r="M1099" s="253">
        <v>9915</v>
      </c>
      <c r="N1099" s="253"/>
      <c r="O1099" s="253">
        <v>5223</v>
      </c>
      <c r="P1099" s="253">
        <v>5300</v>
      </c>
      <c r="Q1099" s="253">
        <v>10523</v>
      </c>
      <c r="R1099" s="253"/>
      <c r="S1099" s="253">
        <v>4926</v>
      </c>
      <c r="T1099" s="253">
        <v>4927</v>
      </c>
      <c r="U1099" s="253">
        <v>9853</v>
      </c>
      <c r="V1099" s="253"/>
      <c r="W1099" s="253">
        <v>4667</v>
      </c>
      <c r="X1099" s="253">
        <v>4793</v>
      </c>
      <c r="Y1099" s="253">
        <v>9460</v>
      </c>
      <c r="Z1099" s="253"/>
      <c r="AA1099" s="253">
        <v>4289</v>
      </c>
      <c r="AB1099" s="253">
        <v>4212</v>
      </c>
      <c r="AC1099" s="253">
        <v>8501</v>
      </c>
    </row>
    <row r="1100" spans="1:29" x14ac:dyDescent="0.25">
      <c r="A1100" s="254" t="s">
        <v>3866</v>
      </c>
      <c r="B1100" s="252" t="s">
        <v>5993</v>
      </c>
      <c r="C1100" s="253">
        <v>2659</v>
      </c>
      <c r="D1100" s="253">
        <v>3025</v>
      </c>
      <c r="E1100" s="253">
        <v>5684</v>
      </c>
      <c r="F1100" s="253"/>
      <c r="G1100" s="253">
        <v>3072</v>
      </c>
      <c r="H1100" s="253">
        <v>3463</v>
      </c>
      <c r="I1100" s="253">
        <v>6535</v>
      </c>
      <c r="J1100" s="253"/>
      <c r="K1100" s="253">
        <v>4011</v>
      </c>
      <c r="L1100" s="253">
        <v>4322</v>
      </c>
      <c r="M1100" s="253">
        <v>8333</v>
      </c>
      <c r="N1100" s="253"/>
      <c r="O1100" s="253">
        <v>4381</v>
      </c>
      <c r="P1100" s="253">
        <v>4689</v>
      </c>
      <c r="Q1100" s="253">
        <v>9070</v>
      </c>
      <c r="R1100" s="253"/>
      <c r="S1100" s="253">
        <v>4718</v>
      </c>
      <c r="T1100" s="253">
        <v>4947</v>
      </c>
      <c r="U1100" s="253">
        <v>9665</v>
      </c>
      <c r="V1100" s="253"/>
      <c r="W1100" s="253">
        <v>4468</v>
      </c>
      <c r="X1100" s="253">
        <v>4612</v>
      </c>
      <c r="Y1100" s="253">
        <v>9080</v>
      </c>
      <c r="Z1100" s="253"/>
      <c r="AA1100" s="253">
        <v>4248</v>
      </c>
      <c r="AB1100" s="253">
        <v>4498</v>
      </c>
      <c r="AC1100" s="253">
        <v>8746</v>
      </c>
    </row>
    <row r="1101" spans="1:29" x14ac:dyDescent="0.25">
      <c r="A1101" s="254" t="s">
        <v>3866</v>
      </c>
      <c r="B1101" s="252" t="s">
        <v>5994</v>
      </c>
      <c r="C1101" s="253">
        <v>2100</v>
      </c>
      <c r="D1101" s="253">
        <v>2945</v>
      </c>
      <c r="E1101" s="253">
        <v>5045</v>
      </c>
      <c r="F1101" s="253"/>
      <c r="G1101" s="253">
        <v>2209</v>
      </c>
      <c r="H1101" s="253">
        <v>2660</v>
      </c>
      <c r="I1101" s="253">
        <v>4869</v>
      </c>
      <c r="J1101" s="253"/>
      <c r="K1101" s="253">
        <v>2571</v>
      </c>
      <c r="L1101" s="253">
        <v>3061</v>
      </c>
      <c r="M1101" s="253">
        <v>5632</v>
      </c>
      <c r="N1101" s="253"/>
      <c r="O1101" s="253">
        <v>3380</v>
      </c>
      <c r="P1101" s="253">
        <v>3841</v>
      </c>
      <c r="Q1101" s="253">
        <v>7221</v>
      </c>
      <c r="R1101" s="253"/>
      <c r="S1101" s="253">
        <v>3717</v>
      </c>
      <c r="T1101" s="253">
        <v>4187</v>
      </c>
      <c r="U1101" s="253">
        <v>7904</v>
      </c>
      <c r="V1101" s="253"/>
      <c r="W1101" s="253">
        <v>4026</v>
      </c>
      <c r="X1101" s="253">
        <v>4435</v>
      </c>
      <c r="Y1101" s="253">
        <v>8461</v>
      </c>
      <c r="Z1101" s="253"/>
      <c r="AA1101" s="253">
        <v>3834</v>
      </c>
      <c r="AB1101" s="253">
        <v>4151</v>
      </c>
      <c r="AC1101" s="253">
        <v>7985</v>
      </c>
    </row>
    <row r="1102" spans="1:29" x14ac:dyDescent="0.25">
      <c r="A1102" s="254" t="s">
        <v>3866</v>
      </c>
      <c r="B1102" s="252" t="s">
        <v>5995</v>
      </c>
      <c r="C1102" s="253">
        <v>1694</v>
      </c>
      <c r="D1102" s="253">
        <v>2791</v>
      </c>
      <c r="E1102" s="253">
        <v>4485</v>
      </c>
      <c r="F1102" s="253"/>
      <c r="G1102" s="253">
        <v>1570</v>
      </c>
      <c r="H1102" s="253">
        <v>2397</v>
      </c>
      <c r="I1102" s="253">
        <v>3967</v>
      </c>
      <c r="J1102" s="253"/>
      <c r="K1102" s="253">
        <v>1668</v>
      </c>
      <c r="L1102" s="253">
        <v>2182</v>
      </c>
      <c r="M1102" s="253">
        <v>3850</v>
      </c>
      <c r="N1102" s="253"/>
      <c r="O1102" s="253">
        <v>1960</v>
      </c>
      <c r="P1102" s="253">
        <v>2529</v>
      </c>
      <c r="Q1102" s="253">
        <v>4489</v>
      </c>
      <c r="R1102" s="253"/>
      <c r="S1102" s="253">
        <v>2601</v>
      </c>
      <c r="T1102" s="253">
        <v>3196</v>
      </c>
      <c r="U1102" s="253">
        <v>5797</v>
      </c>
      <c r="V1102" s="253"/>
      <c r="W1102" s="253">
        <v>2883</v>
      </c>
      <c r="X1102" s="253">
        <v>3504</v>
      </c>
      <c r="Y1102" s="253">
        <v>6387</v>
      </c>
      <c r="Z1102" s="253"/>
      <c r="AA1102" s="253">
        <v>3148</v>
      </c>
      <c r="AB1102" s="253">
        <v>3734</v>
      </c>
      <c r="AC1102" s="253">
        <v>6882</v>
      </c>
    </row>
    <row r="1103" spans="1:29" x14ac:dyDescent="0.25">
      <c r="A1103" s="254" t="s">
        <v>3866</v>
      </c>
      <c r="B1103" s="252" t="s">
        <v>5996</v>
      </c>
      <c r="C1103" s="253">
        <v>1304</v>
      </c>
      <c r="D1103" s="253">
        <v>3041</v>
      </c>
      <c r="E1103" s="253">
        <v>4345</v>
      </c>
      <c r="F1103" s="253"/>
      <c r="G1103" s="253">
        <v>1549</v>
      </c>
      <c r="H1103" s="253">
        <v>3330</v>
      </c>
      <c r="I1103" s="253">
        <v>4879</v>
      </c>
      <c r="J1103" s="253"/>
      <c r="K1103" s="253">
        <v>1635</v>
      </c>
      <c r="L1103" s="253">
        <v>3312</v>
      </c>
      <c r="M1103" s="253">
        <v>4947</v>
      </c>
      <c r="N1103" s="253"/>
      <c r="O1103" s="253">
        <v>1755</v>
      </c>
      <c r="P1103" s="253">
        <v>3216</v>
      </c>
      <c r="Q1103" s="253">
        <v>4971</v>
      </c>
      <c r="R1103" s="253"/>
      <c r="S1103" s="253">
        <v>1999</v>
      </c>
      <c r="T1103" s="253">
        <v>3401</v>
      </c>
      <c r="U1103" s="253">
        <v>5400</v>
      </c>
      <c r="V1103" s="253"/>
      <c r="W1103" s="253">
        <v>2504</v>
      </c>
      <c r="X1103" s="253">
        <v>3947</v>
      </c>
      <c r="Y1103" s="253">
        <v>6451</v>
      </c>
      <c r="Z1103" s="253"/>
      <c r="AA1103" s="253">
        <v>2967</v>
      </c>
      <c r="AB1103" s="253">
        <v>4504</v>
      </c>
      <c r="AC1103" s="253">
        <v>7471</v>
      </c>
    </row>
    <row r="1104" spans="1:29" x14ac:dyDescent="0.25">
      <c r="A1104" s="254" t="s">
        <v>3866</v>
      </c>
      <c r="B1104" t="s">
        <v>5978</v>
      </c>
      <c r="C1104" s="253">
        <v>75151</v>
      </c>
      <c r="D1104" s="253">
        <v>73048</v>
      </c>
      <c r="E1104" s="253">
        <v>148199</v>
      </c>
      <c r="F1104" s="253"/>
      <c r="G1104" s="253">
        <v>77484</v>
      </c>
      <c r="H1104" s="253">
        <v>73923</v>
      </c>
      <c r="I1104" s="253">
        <v>151407</v>
      </c>
      <c r="J1104" s="253"/>
      <c r="K1104" s="253">
        <v>79915</v>
      </c>
      <c r="L1104" s="253">
        <v>74761</v>
      </c>
      <c r="M1104" s="253">
        <v>154676</v>
      </c>
      <c r="N1104" s="253"/>
      <c r="O1104" s="253">
        <v>82409</v>
      </c>
      <c r="P1104" s="253">
        <v>75890</v>
      </c>
      <c r="Q1104" s="253">
        <v>158299</v>
      </c>
      <c r="R1104" s="253"/>
      <c r="S1104" s="253">
        <v>84712</v>
      </c>
      <c r="T1104" s="253">
        <v>76959</v>
      </c>
      <c r="U1104" s="253">
        <v>161671</v>
      </c>
      <c r="V1104" s="253"/>
      <c r="W1104" s="253">
        <v>86568</v>
      </c>
      <c r="X1104" s="253">
        <v>77648</v>
      </c>
      <c r="Y1104" s="253">
        <v>164216</v>
      </c>
      <c r="Z1104" s="253"/>
      <c r="AA1104" s="253">
        <v>88113</v>
      </c>
      <c r="AB1104" s="253">
        <v>78041</v>
      </c>
      <c r="AC1104" s="253">
        <v>166154</v>
      </c>
    </row>
    <row r="1105" spans="1:29" x14ac:dyDescent="0.25">
      <c r="A1105" s="254"/>
      <c r="C1105" s="253"/>
      <c r="D1105" s="253"/>
      <c r="E1105" s="253"/>
      <c r="F1105" s="253"/>
      <c r="G1105" s="253"/>
      <c r="H1105" s="253"/>
      <c r="I1105" s="253"/>
      <c r="J1105" s="253"/>
      <c r="K1105" s="253"/>
      <c r="L1105" s="253"/>
      <c r="M1105" s="253"/>
      <c r="N1105" s="253"/>
      <c r="O1105" s="253"/>
      <c r="P1105" s="253"/>
      <c r="Q1105" s="253"/>
      <c r="R1105" s="253"/>
      <c r="S1105" s="253"/>
      <c r="T1105" s="253"/>
      <c r="U1105" s="253"/>
      <c r="V1105" s="253"/>
      <c r="W1105" s="253"/>
      <c r="X1105" s="253"/>
      <c r="Y1105" s="253"/>
      <c r="Z1105" s="253"/>
      <c r="AA1105" s="253"/>
      <c r="AB1105" s="253"/>
      <c r="AC1105" s="253"/>
    </row>
    <row r="1106" spans="1:29" x14ac:dyDescent="0.25">
      <c r="A1106" s="254" t="s">
        <v>3988</v>
      </c>
      <c r="B1106" s="252" t="s">
        <v>5979</v>
      </c>
      <c r="C1106" s="253">
        <v>1270</v>
      </c>
      <c r="D1106" s="253">
        <v>1149</v>
      </c>
      <c r="E1106" s="253">
        <v>2419</v>
      </c>
      <c r="F1106" s="253"/>
      <c r="G1106" s="253">
        <v>998</v>
      </c>
      <c r="H1106" s="253">
        <v>933</v>
      </c>
      <c r="I1106" s="253">
        <v>1931</v>
      </c>
      <c r="J1106" s="253"/>
      <c r="K1106" s="253">
        <v>1049</v>
      </c>
      <c r="L1106" s="253">
        <v>979</v>
      </c>
      <c r="M1106" s="253">
        <v>2028</v>
      </c>
      <c r="N1106" s="253"/>
      <c r="O1106" s="253">
        <v>1066</v>
      </c>
      <c r="P1106" s="253">
        <v>992</v>
      </c>
      <c r="Q1106" s="253">
        <v>2058</v>
      </c>
      <c r="R1106" s="253"/>
      <c r="S1106" s="253">
        <v>1073</v>
      </c>
      <c r="T1106" s="253">
        <v>996</v>
      </c>
      <c r="U1106" s="253">
        <v>2069</v>
      </c>
      <c r="V1106" s="253"/>
      <c r="W1106" s="253">
        <v>1055</v>
      </c>
      <c r="X1106" s="253">
        <v>977</v>
      </c>
      <c r="Y1106" s="253">
        <v>2032</v>
      </c>
      <c r="Z1106" s="253"/>
      <c r="AA1106" s="253">
        <v>994</v>
      </c>
      <c r="AB1106" s="253">
        <v>917</v>
      </c>
      <c r="AC1106" s="253">
        <v>1911</v>
      </c>
    </row>
    <row r="1107" spans="1:29" x14ac:dyDescent="0.25">
      <c r="A1107" s="254" t="s">
        <v>3988</v>
      </c>
      <c r="B1107" s="252" t="s">
        <v>5980</v>
      </c>
      <c r="C1107" s="253">
        <v>1308</v>
      </c>
      <c r="D1107" s="253">
        <v>1182</v>
      </c>
      <c r="E1107" s="253">
        <v>2490</v>
      </c>
      <c r="F1107" s="253"/>
      <c r="G1107" s="253">
        <v>1331</v>
      </c>
      <c r="H1107" s="253">
        <v>1191</v>
      </c>
      <c r="I1107" s="253">
        <v>2522</v>
      </c>
      <c r="J1107" s="253"/>
      <c r="K1107" s="253">
        <v>1041</v>
      </c>
      <c r="L1107" s="253">
        <v>964</v>
      </c>
      <c r="M1107" s="253">
        <v>2005</v>
      </c>
      <c r="N1107" s="253"/>
      <c r="O1107" s="253">
        <v>1089</v>
      </c>
      <c r="P1107" s="253">
        <v>1008</v>
      </c>
      <c r="Q1107" s="253">
        <v>2097</v>
      </c>
      <c r="R1107" s="253"/>
      <c r="S1107" s="253">
        <v>1099</v>
      </c>
      <c r="T1107" s="253">
        <v>1017</v>
      </c>
      <c r="U1107" s="253">
        <v>2116</v>
      </c>
      <c r="V1107" s="253"/>
      <c r="W1107" s="253">
        <v>1099</v>
      </c>
      <c r="X1107" s="253">
        <v>1016</v>
      </c>
      <c r="Y1107" s="253">
        <v>2115</v>
      </c>
      <c r="Z1107" s="253"/>
      <c r="AA1107" s="253">
        <v>1073</v>
      </c>
      <c r="AB1107" s="253">
        <v>991</v>
      </c>
      <c r="AC1107" s="253">
        <v>2064</v>
      </c>
    </row>
    <row r="1108" spans="1:29" x14ac:dyDescent="0.25">
      <c r="A1108" s="254" t="s">
        <v>3988</v>
      </c>
      <c r="B1108" s="252" t="s">
        <v>5981</v>
      </c>
      <c r="C1108" s="253">
        <v>1278</v>
      </c>
      <c r="D1108" s="253">
        <v>1146</v>
      </c>
      <c r="E1108" s="253">
        <v>2424</v>
      </c>
      <c r="F1108" s="253"/>
      <c r="G1108" s="253">
        <v>1365</v>
      </c>
      <c r="H1108" s="253">
        <v>1224</v>
      </c>
      <c r="I1108" s="253">
        <v>2589</v>
      </c>
      <c r="J1108" s="253"/>
      <c r="K1108" s="253">
        <v>1380</v>
      </c>
      <c r="L1108" s="253">
        <v>1227</v>
      </c>
      <c r="M1108" s="253">
        <v>2607</v>
      </c>
      <c r="N1108" s="253"/>
      <c r="O1108" s="253">
        <v>1076</v>
      </c>
      <c r="P1108" s="253">
        <v>991</v>
      </c>
      <c r="Q1108" s="253">
        <v>2067</v>
      </c>
      <c r="R1108" s="253"/>
      <c r="S1108" s="253">
        <v>1118</v>
      </c>
      <c r="T1108" s="253">
        <v>1031</v>
      </c>
      <c r="U1108" s="253">
        <v>2149</v>
      </c>
      <c r="V1108" s="253"/>
      <c r="W1108" s="253">
        <v>1122</v>
      </c>
      <c r="X1108" s="253">
        <v>1036</v>
      </c>
      <c r="Y1108" s="253">
        <v>2158</v>
      </c>
      <c r="Z1108" s="253"/>
      <c r="AA1108" s="253">
        <v>1114</v>
      </c>
      <c r="AB1108" s="253">
        <v>1029</v>
      </c>
      <c r="AC1108" s="253">
        <v>2143</v>
      </c>
    </row>
    <row r="1109" spans="1:29" x14ac:dyDescent="0.25">
      <c r="A1109" s="254" t="s">
        <v>3988</v>
      </c>
      <c r="B1109" s="252" t="s">
        <v>5982</v>
      </c>
      <c r="C1109" s="253">
        <v>1628</v>
      </c>
      <c r="D1109" s="253">
        <v>1642</v>
      </c>
      <c r="E1109" s="253">
        <v>3270</v>
      </c>
      <c r="F1109" s="253"/>
      <c r="G1109" s="253">
        <v>1760</v>
      </c>
      <c r="H1109" s="253">
        <v>1691</v>
      </c>
      <c r="I1109" s="253">
        <v>3451</v>
      </c>
      <c r="J1109" s="253"/>
      <c r="K1109" s="253">
        <v>1845</v>
      </c>
      <c r="L1109" s="253">
        <v>1768</v>
      </c>
      <c r="M1109" s="253">
        <v>3613</v>
      </c>
      <c r="N1109" s="253"/>
      <c r="O1109" s="253">
        <v>1854</v>
      </c>
      <c r="P1109" s="253">
        <v>1767</v>
      </c>
      <c r="Q1109" s="253">
        <v>3621</v>
      </c>
      <c r="R1109" s="253"/>
      <c r="S1109" s="253">
        <v>1533</v>
      </c>
      <c r="T1109" s="253">
        <v>1519</v>
      </c>
      <c r="U1109" s="253">
        <v>3052</v>
      </c>
      <c r="V1109" s="253"/>
      <c r="W1109" s="253">
        <v>1572</v>
      </c>
      <c r="X1109" s="253">
        <v>1558</v>
      </c>
      <c r="Y1109" s="253">
        <v>3130</v>
      </c>
      <c r="Z1109" s="253"/>
      <c r="AA1109" s="253">
        <v>1570</v>
      </c>
      <c r="AB1109" s="253">
        <v>1559</v>
      </c>
      <c r="AC1109" s="253">
        <v>3129</v>
      </c>
    </row>
    <row r="1110" spans="1:29" x14ac:dyDescent="0.25">
      <c r="A1110" s="254" t="s">
        <v>3988</v>
      </c>
      <c r="B1110" s="252" t="s">
        <v>5983</v>
      </c>
      <c r="C1110" s="253">
        <v>1627</v>
      </c>
      <c r="D1110" s="253">
        <v>1617</v>
      </c>
      <c r="E1110" s="253">
        <v>3244</v>
      </c>
      <c r="F1110" s="253"/>
      <c r="G1110" s="253">
        <v>1658</v>
      </c>
      <c r="H1110" s="253">
        <v>1605</v>
      </c>
      <c r="I1110" s="253">
        <v>3263</v>
      </c>
      <c r="J1110" s="253"/>
      <c r="K1110" s="253">
        <v>1736</v>
      </c>
      <c r="L1110" s="253">
        <v>1607</v>
      </c>
      <c r="M1110" s="253">
        <v>3343</v>
      </c>
      <c r="N1110" s="253"/>
      <c r="O1110" s="253">
        <v>1812</v>
      </c>
      <c r="P1110" s="253">
        <v>1670</v>
      </c>
      <c r="Q1110" s="253">
        <v>3482</v>
      </c>
      <c r="R1110" s="253"/>
      <c r="S1110" s="253">
        <v>1812</v>
      </c>
      <c r="T1110" s="253">
        <v>1659</v>
      </c>
      <c r="U1110" s="253">
        <v>3471</v>
      </c>
      <c r="V1110" s="253"/>
      <c r="W1110" s="253">
        <v>1503</v>
      </c>
      <c r="X1110" s="253">
        <v>1426</v>
      </c>
      <c r="Y1110" s="253">
        <v>2929</v>
      </c>
      <c r="Z1110" s="253"/>
      <c r="AA1110" s="253">
        <v>1534</v>
      </c>
      <c r="AB1110" s="253">
        <v>1452</v>
      </c>
      <c r="AC1110" s="253">
        <v>2986</v>
      </c>
    </row>
    <row r="1111" spans="1:29" x14ac:dyDescent="0.25">
      <c r="A1111" s="254" t="s">
        <v>3988</v>
      </c>
      <c r="B1111" s="252" t="s">
        <v>5984</v>
      </c>
      <c r="C1111" s="253">
        <v>1046</v>
      </c>
      <c r="D1111" s="253">
        <v>1025</v>
      </c>
      <c r="E1111" s="253">
        <v>2071</v>
      </c>
      <c r="F1111" s="253"/>
      <c r="G1111" s="253">
        <v>1326</v>
      </c>
      <c r="H1111" s="253">
        <v>1228</v>
      </c>
      <c r="I1111" s="253">
        <v>2554</v>
      </c>
      <c r="J1111" s="253"/>
      <c r="K1111" s="253">
        <v>1296</v>
      </c>
      <c r="L1111" s="253">
        <v>1171</v>
      </c>
      <c r="M1111" s="253">
        <v>2467</v>
      </c>
      <c r="N1111" s="253"/>
      <c r="O1111" s="253">
        <v>1370</v>
      </c>
      <c r="P1111" s="253">
        <v>1168</v>
      </c>
      <c r="Q1111" s="253">
        <v>2538</v>
      </c>
      <c r="R1111" s="253"/>
      <c r="S1111" s="253">
        <v>1438</v>
      </c>
      <c r="T1111" s="253">
        <v>1225</v>
      </c>
      <c r="U1111" s="253">
        <v>2663</v>
      </c>
      <c r="V1111" s="253"/>
      <c r="W1111" s="253">
        <v>1427</v>
      </c>
      <c r="X1111" s="253">
        <v>1208</v>
      </c>
      <c r="Y1111" s="253">
        <v>2635</v>
      </c>
      <c r="Z1111" s="253"/>
      <c r="AA1111" s="253">
        <v>1099</v>
      </c>
      <c r="AB1111" s="253">
        <v>964</v>
      </c>
      <c r="AC1111" s="253">
        <v>2063</v>
      </c>
    </row>
    <row r="1112" spans="1:29" x14ac:dyDescent="0.25">
      <c r="A1112" s="254" t="s">
        <v>3988</v>
      </c>
      <c r="B1112" s="252" t="s">
        <v>5985</v>
      </c>
      <c r="C1112" s="253">
        <v>1008</v>
      </c>
      <c r="D1112" s="253">
        <v>1029</v>
      </c>
      <c r="E1112" s="253">
        <v>2037</v>
      </c>
      <c r="F1112" s="253"/>
      <c r="G1112" s="253">
        <v>1080</v>
      </c>
      <c r="H1112" s="253">
        <v>1047</v>
      </c>
      <c r="I1112" s="253">
        <v>2127</v>
      </c>
      <c r="J1112" s="253"/>
      <c r="K1112" s="253">
        <v>1354</v>
      </c>
      <c r="L1112" s="253">
        <v>1245</v>
      </c>
      <c r="M1112" s="253">
        <v>2599</v>
      </c>
      <c r="N1112" s="253"/>
      <c r="O1112" s="253">
        <v>1317</v>
      </c>
      <c r="P1112" s="253">
        <v>1182</v>
      </c>
      <c r="Q1112" s="253">
        <v>2499</v>
      </c>
      <c r="R1112" s="253"/>
      <c r="S1112" s="253">
        <v>1387</v>
      </c>
      <c r="T1112" s="253">
        <v>1176</v>
      </c>
      <c r="U1112" s="253">
        <v>2563</v>
      </c>
      <c r="V1112" s="253"/>
      <c r="W1112" s="253">
        <v>1450</v>
      </c>
      <c r="X1112" s="253">
        <v>1232</v>
      </c>
      <c r="Y1112" s="253">
        <v>2682</v>
      </c>
      <c r="Z1112" s="253"/>
      <c r="AA1112" s="253">
        <v>1433</v>
      </c>
      <c r="AB1112" s="253">
        <v>1212</v>
      </c>
      <c r="AC1112" s="253">
        <v>2645</v>
      </c>
    </row>
    <row r="1113" spans="1:29" x14ac:dyDescent="0.25">
      <c r="A1113" s="254" t="s">
        <v>3988</v>
      </c>
      <c r="B1113" s="252" t="s">
        <v>5986</v>
      </c>
      <c r="C1113" s="253">
        <v>1186</v>
      </c>
      <c r="D1113" s="253">
        <v>1143</v>
      </c>
      <c r="E1113" s="253">
        <v>2329</v>
      </c>
      <c r="F1113" s="253"/>
      <c r="G1113" s="253">
        <v>1020</v>
      </c>
      <c r="H1113" s="253">
        <v>1027</v>
      </c>
      <c r="I1113" s="253">
        <v>2047</v>
      </c>
      <c r="J1113" s="253"/>
      <c r="K1113" s="253">
        <v>1083</v>
      </c>
      <c r="L1113" s="253">
        <v>1039</v>
      </c>
      <c r="M1113" s="253">
        <v>2122</v>
      </c>
      <c r="N1113" s="253"/>
      <c r="O1113" s="253">
        <v>1359</v>
      </c>
      <c r="P1113" s="253">
        <v>1233</v>
      </c>
      <c r="Q1113" s="253">
        <v>2592</v>
      </c>
      <c r="R1113" s="253"/>
      <c r="S1113" s="253">
        <v>1320</v>
      </c>
      <c r="T1113" s="253">
        <v>1169</v>
      </c>
      <c r="U1113" s="253">
        <v>2489</v>
      </c>
      <c r="V1113" s="253"/>
      <c r="W1113" s="253">
        <v>1389</v>
      </c>
      <c r="X1113" s="253">
        <v>1161</v>
      </c>
      <c r="Y1113" s="253">
        <v>2550</v>
      </c>
      <c r="Z1113" s="253"/>
      <c r="AA1113" s="253">
        <v>1452</v>
      </c>
      <c r="AB1113" s="253">
        <v>1214</v>
      </c>
      <c r="AC1113" s="253">
        <v>2666</v>
      </c>
    </row>
    <row r="1114" spans="1:29" x14ac:dyDescent="0.25">
      <c r="A1114" s="254" t="s">
        <v>3988</v>
      </c>
      <c r="B1114" s="252" t="s">
        <v>5987</v>
      </c>
      <c r="C1114" s="253">
        <v>1270</v>
      </c>
      <c r="D1114" s="253">
        <v>1298</v>
      </c>
      <c r="E1114" s="253">
        <v>2568</v>
      </c>
      <c r="F1114" s="253"/>
      <c r="G1114" s="253">
        <v>1223</v>
      </c>
      <c r="H1114" s="253">
        <v>1173</v>
      </c>
      <c r="I1114" s="253">
        <v>2396</v>
      </c>
      <c r="J1114" s="253"/>
      <c r="K1114" s="253">
        <v>1046</v>
      </c>
      <c r="L1114" s="253">
        <v>1048</v>
      </c>
      <c r="M1114" s="253">
        <v>2094</v>
      </c>
      <c r="N1114" s="253"/>
      <c r="O1114" s="253">
        <v>1108</v>
      </c>
      <c r="P1114" s="253">
        <v>1057</v>
      </c>
      <c r="Q1114" s="253">
        <v>2165</v>
      </c>
      <c r="R1114" s="253"/>
      <c r="S1114" s="253">
        <v>1384</v>
      </c>
      <c r="T1114" s="253">
        <v>1250</v>
      </c>
      <c r="U1114" s="253">
        <v>2634</v>
      </c>
      <c r="V1114" s="253"/>
      <c r="W1114" s="253">
        <v>1339</v>
      </c>
      <c r="X1114" s="253">
        <v>1181</v>
      </c>
      <c r="Y1114" s="253">
        <v>2520</v>
      </c>
      <c r="Z1114" s="253"/>
      <c r="AA1114" s="253">
        <v>1402</v>
      </c>
      <c r="AB1114" s="253">
        <v>1168</v>
      </c>
      <c r="AC1114" s="253">
        <v>2570</v>
      </c>
    </row>
    <row r="1115" spans="1:29" x14ac:dyDescent="0.25">
      <c r="A1115" s="254" t="s">
        <v>3988</v>
      </c>
      <c r="B1115" s="252" t="s">
        <v>5988</v>
      </c>
      <c r="C1115" s="253">
        <v>1378</v>
      </c>
      <c r="D1115" s="253">
        <v>1407</v>
      </c>
      <c r="E1115" s="253">
        <v>2785</v>
      </c>
      <c r="F1115" s="253"/>
      <c r="G1115" s="253">
        <v>1285</v>
      </c>
      <c r="H1115" s="253">
        <v>1308</v>
      </c>
      <c r="I1115" s="253">
        <v>2593</v>
      </c>
      <c r="J1115" s="253"/>
      <c r="K1115" s="253">
        <v>1228</v>
      </c>
      <c r="L1115" s="253">
        <v>1177</v>
      </c>
      <c r="M1115" s="253">
        <v>2405</v>
      </c>
      <c r="N1115" s="253"/>
      <c r="O1115" s="253">
        <v>1052</v>
      </c>
      <c r="P1115" s="253">
        <v>1051</v>
      </c>
      <c r="Q1115" s="253">
        <v>2103</v>
      </c>
      <c r="R1115" s="253"/>
      <c r="S1115" s="253">
        <v>1113</v>
      </c>
      <c r="T1115" s="253">
        <v>1059</v>
      </c>
      <c r="U1115" s="253">
        <v>2172</v>
      </c>
      <c r="V1115" s="253"/>
      <c r="W1115" s="253">
        <v>1388</v>
      </c>
      <c r="X1115" s="253">
        <v>1251</v>
      </c>
      <c r="Y1115" s="253">
        <v>2639</v>
      </c>
      <c r="Z1115" s="253"/>
      <c r="AA1115" s="253">
        <v>1339</v>
      </c>
      <c r="AB1115" s="253">
        <v>1179</v>
      </c>
      <c r="AC1115" s="253">
        <v>2518</v>
      </c>
    </row>
    <row r="1116" spans="1:29" x14ac:dyDescent="0.25">
      <c r="A1116" s="254" t="s">
        <v>3988</v>
      </c>
      <c r="B1116" s="252" t="s">
        <v>5989</v>
      </c>
      <c r="C1116" s="253">
        <v>1457</v>
      </c>
      <c r="D1116" s="253">
        <v>1428</v>
      </c>
      <c r="E1116" s="253">
        <v>2885</v>
      </c>
      <c r="F1116" s="253"/>
      <c r="G1116" s="253">
        <v>1445</v>
      </c>
      <c r="H1116" s="253">
        <v>1483</v>
      </c>
      <c r="I1116" s="253">
        <v>2928</v>
      </c>
      <c r="J1116" s="253"/>
      <c r="K1116" s="253">
        <v>1334</v>
      </c>
      <c r="L1116" s="253">
        <v>1369</v>
      </c>
      <c r="M1116" s="253">
        <v>2703</v>
      </c>
      <c r="N1116" s="253"/>
      <c r="O1116" s="253">
        <v>1270</v>
      </c>
      <c r="P1116" s="253">
        <v>1225</v>
      </c>
      <c r="Q1116" s="253">
        <v>2495</v>
      </c>
      <c r="R1116" s="253"/>
      <c r="S1116" s="253">
        <v>1082</v>
      </c>
      <c r="T1116" s="253">
        <v>1087</v>
      </c>
      <c r="U1116" s="253">
        <v>2169</v>
      </c>
      <c r="V1116" s="253"/>
      <c r="W1116" s="253">
        <v>1138</v>
      </c>
      <c r="X1116" s="253">
        <v>1088</v>
      </c>
      <c r="Y1116" s="253">
        <v>2226</v>
      </c>
      <c r="Z1116" s="253"/>
      <c r="AA1116" s="253">
        <v>1406</v>
      </c>
      <c r="AB1116" s="253">
        <v>1273</v>
      </c>
      <c r="AC1116" s="253">
        <v>2679</v>
      </c>
    </row>
    <row r="1117" spans="1:29" x14ac:dyDescent="0.25">
      <c r="A1117" s="254" t="s">
        <v>3988</v>
      </c>
      <c r="B1117" s="252" t="s">
        <v>5990</v>
      </c>
      <c r="C1117" s="253">
        <v>1343</v>
      </c>
      <c r="D1117" s="253">
        <v>1340</v>
      </c>
      <c r="E1117" s="253">
        <v>2683</v>
      </c>
      <c r="F1117" s="253"/>
      <c r="G1117" s="253">
        <v>1458</v>
      </c>
      <c r="H1117" s="253">
        <v>1443</v>
      </c>
      <c r="I1117" s="253">
        <v>2901</v>
      </c>
      <c r="J1117" s="253"/>
      <c r="K1117" s="253">
        <v>1445</v>
      </c>
      <c r="L1117" s="253">
        <v>1501</v>
      </c>
      <c r="M1117" s="253">
        <v>2946</v>
      </c>
      <c r="N1117" s="253"/>
      <c r="O1117" s="253">
        <v>1333</v>
      </c>
      <c r="P1117" s="253">
        <v>1382</v>
      </c>
      <c r="Q1117" s="253">
        <v>2715</v>
      </c>
      <c r="R1117" s="253"/>
      <c r="S1117" s="253">
        <v>1266</v>
      </c>
      <c r="T1117" s="253">
        <v>1232</v>
      </c>
      <c r="U1117" s="253">
        <v>2498</v>
      </c>
      <c r="V1117" s="253"/>
      <c r="W1117" s="253">
        <v>1076</v>
      </c>
      <c r="X1117" s="253">
        <v>1090</v>
      </c>
      <c r="Y1117" s="253">
        <v>2166</v>
      </c>
      <c r="Z1117" s="253"/>
      <c r="AA1117" s="253">
        <v>1128</v>
      </c>
      <c r="AB1117" s="253">
        <v>1086</v>
      </c>
      <c r="AC1117" s="253">
        <v>2214</v>
      </c>
    </row>
    <row r="1118" spans="1:29" x14ac:dyDescent="0.25">
      <c r="A1118" s="254" t="s">
        <v>3988</v>
      </c>
      <c r="B1118" s="252" t="s">
        <v>5991</v>
      </c>
      <c r="C1118" s="253">
        <v>1139</v>
      </c>
      <c r="D1118" s="253">
        <v>1210</v>
      </c>
      <c r="E1118" s="253">
        <v>2349</v>
      </c>
      <c r="F1118" s="253"/>
      <c r="G1118" s="253">
        <v>1226</v>
      </c>
      <c r="H1118" s="253">
        <v>1249</v>
      </c>
      <c r="I1118" s="253">
        <v>2475</v>
      </c>
      <c r="J1118" s="253"/>
      <c r="K1118" s="253">
        <v>1371</v>
      </c>
      <c r="L1118" s="253">
        <v>1370</v>
      </c>
      <c r="M1118" s="253">
        <v>2741</v>
      </c>
      <c r="N1118" s="253"/>
      <c r="O1118" s="253">
        <v>1361</v>
      </c>
      <c r="P1118" s="253">
        <v>1424</v>
      </c>
      <c r="Q1118" s="253">
        <v>2785</v>
      </c>
      <c r="R1118" s="253"/>
      <c r="S1118" s="253">
        <v>1257</v>
      </c>
      <c r="T1118" s="253">
        <v>1310</v>
      </c>
      <c r="U1118" s="253">
        <v>2567</v>
      </c>
      <c r="V1118" s="253"/>
      <c r="W1118" s="253">
        <v>1195</v>
      </c>
      <c r="X1118" s="253">
        <v>1167</v>
      </c>
      <c r="Y1118" s="253">
        <v>2362</v>
      </c>
      <c r="Z1118" s="253"/>
      <c r="AA1118" s="253">
        <v>1016</v>
      </c>
      <c r="AB1118" s="253">
        <v>1030</v>
      </c>
      <c r="AC1118" s="253">
        <v>2046</v>
      </c>
    </row>
    <row r="1119" spans="1:29" x14ac:dyDescent="0.25">
      <c r="A1119" s="254" t="s">
        <v>3988</v>
      </c>
      <c r="B1119" s="252" t="s">
        <v>5992</v>
      </c>
      <c r="C1119" s="253">
        <v>899</v>
      </c>
      <c r="D1119" s="253">
        <v>969</v>
      </c>
      <c r="E1119" s="253">
        <v>1868</v>
      </c>
      <c r="F1119" s="253"/>
      <c r="G1119" s="253">
        <v>1025</v>
      </c>
      <c r="H1119" s="253">
        <v>1135</v>
      </c>
      <c r="I1119" s="253">
        <v>2160</v>
      </c>
      <c r="J1119" s="253"/>
      <c r="K1119" s="253">
        <v>1137</v>
      </c>
      <c r="L1119" s="253">
        <v>1195</v>
      </c>
      <c r="M1119" s="253">
        <v>2332</v>
      </c>
      <c r="N1119" s="253"/>
      <c r="O1119" s="253">
        <v>1278</v>
      </c>
      <c r="P1119" s="253">
        <v>1314</v>
      </c>
      <c r="Q1119" s="253">
        <v>2592</v>
      </c>
      <c r="R1119" s="253"/>
      <c r="S1119" s="253">
        <v>1272</v>
      </c>
      <c r="T1119" s="253">
        <v>1370</v>
      </c>
      <c r="U1119" s="253">
        <v>2642</v>
      </c>
      <c r="V1119" s="253"/>
      <c r="W1119" s="253">
        <v>1174</v>
      </c>
      <c r="X1119" s="253">
        <v>1261</v>
      </c>
      <c r="Y1119" s="253">
        <v>2435</v>
      </c>
      <c r="Z1119" s="253"/>
      <c r="AA1119" s="253">
        <v>1116</v>
      </c>
      <c r="AB1119" s="253">
        <v>1123</v>
      </c>
      <c r="AC1119" s="253">
        <v>2239</v>
      </c>
    </row>
    <row r="1120" spans="1:29" x14ac:dyDescent="0.25">
      <c r="A1120" s="254" t="s">
        <v>3988</v>
      </c>
      <c r="B1120" s="252" t="s">
        <v>5993</v>
      </c>
      <c r="C1120" s="253">
        <v>657</v>
      </c>
      <c r="D1120" s="253">
        <v>789</v>
      </c>
      <c r="E1120" s="253">
        <v>1446</v>
      </c>
      <c r="F1120" s="253"/>
      <c r="G1120" s="253">
        <v>805</v>
      </c>
      <c r="H1120" s="253">
        <v>904</v>
      </c>
      <c r="I1120" s="253">
        <v>1709</v>
      </c>
      <c r="J1120" s="253"/>
      <c r="K1120" s="253">
        <v>922</v>
      </c>
      <c r="L1120" s="253">
        <v>1063</v>
      </c>
      <c r="M1120" s="253">
        <v>1985</v>
      </c>
      <c r="N1120" s="253"/>
      <c r="O1120" s="253">
        <v>1029</v>
      </c>
      <c r="P1120" s="253">
        <v>1123</v>
      </c>
      <c r="Q1120" s="253">
        <v>2152</v>
      </c>
      <c r="R1120" s="253"/>
      <c r="S1120" s="253">
        <v>1161</v>
      </c>
      <c r="T1120" s="253">
        <v>1239</v>
      </c>
      <c r="U1120" s="253">
        <v>2400</v>
      </c>
      <c r="V1120" s="253"/>
      <c r="W1120" s="253">
        <v>1160</v>
      </c>
      <c r="X1120" s="253">
        <v>1295</v>
      </c>
      <c r="Y1120" s="253">
        <v>2455</v>
      </c>
      <c r="Z1120" s="253"/>
      <c r="AA1120" s="253">
        <v>1074</v>
      </c>
      <c r="AB1120" s="253">
        <v>1195</v>
      </c>
      <c r="AC1120" s="253">
        <v>2269</v>
      </c>
    </row>
    <row r="1121" spans="1:29" x14ac:dyDescent="0.25">
      <c r="A1121" s="254" t="s">
        <v>3988</v>
      </c>
      <c r="B1121" s="252" t="s">
        <v>5994</v>
      </c>
      <c r="C1121" s="253">
        <v>501</v>
      </c>
      <c r="D1121" s="253">
        <v>633</v>
      </c>
      <c r="E1121" s="253">
        <v>1134</v>
      </c>
      <c r="F1121" s="253"/>
      <c r="G1121" s="253">
        <v>542</v>
      </c>
      <c r="H1121" s="253">
        <v>689</v>
      </c>
      <c r="I1121" s="253">
        <v>1231</v>
      </c>
      <c r="J1121" s="253"/>
      <c r="K1121" s="253">
        <v>669</v>
      </c>
      <c r="L1121" s="253">
        <v>793</v>
      </c>
      <c r="M1121" s="253">
        <v>1462</v>
      </c>
      <c r="N1121" s="253"/>
      <c r="O1121" s="253">
        <v>772</v>
      </c>
      <c r="P1121" s="253">
        <v>936</v>
      </c>
      <c r="Q1121" s="253">
        <v>1708</v>
      </c>
      <c r="R1121" s="253"/>
      <c r="S1121" s="253">
        <v>866</v>
      </c>
      <c r="T1121" s="253">
        <v>993</v>
      </c>
      <c r="U1121" s="253">
        <v>1859</v>
      </c>
      <c r="V1121" s="253"/>
      <c r="W1121" s="253">
        <v>982</v>
      </c>
      <c r="X1121" s="253">
        <v>1099</v>
      </c>
      <c r="Y1121" s="253">
        <v>2081</v>
      </c>
      <c r="Z1121" s="253"/>
      <c r="AA1121" s="253">
        <v>986</v>
      </c>
      <c r="AB1121" s="253">
        <v>1151</v>
      </c>
      <c r="AC1121" s="253">
        <v>2137</v>
      </c>
    </row>
    <row r="1122" spans="1:29" x14ac:dyDescent="0.25">
      <c r="A1122" s="254" t="s">
        <v>3988</v>
      </c>
      <c r="B1122" s="252" t="s">
        <v>5995</v>
      </c>
      <c r="C1122" s="253">
        <v>387</v>
      </c>
      <c r="D1122" s="253">
        <v>565</v>
      </c>
      <c r="E1122" s="253">
        <v>952</v>
      </c>
      <c r="F1122" s="253"/>
      <c r="G1122" s="253">
        <v>372</v>
      </c>
      <c r="H1122" s="253">
        <v>513</v>
      </c>
      <c r="I1122" s="253">
        <v>885</v>
      </c>
      <c r="J1122" s="253"/>
      <c r="K1122" s="253">
        <v>407</v>
      </c>
      <c r="L1122" s="253">
        <v>562</v>
      </c>
      <c r="M1122" s="253">
        <v>969</v>
      </c>
      <c r="N1122" s="253"/>
      <c r="O1122" s="253">
        <v>506</v>
      </c>
      <c r="P1122" s="253">
        <v>651</v>
      </c>
      <c r="Q1122" s="253">
        <v>1157</v>
      </c>
      <c r="R1122" s="253"/>
      <c r="S1122" s="253">
        <v>590</v>
      </c>
      <c r="T1122" s="253">
        <v>773</v>
      </c>
      <c r="U1122" s="253">
        <v>1363</v>
      </c>
      <c r="V1122" s="253"/>
      <c r="W1122" s="253">
        <v>667</v>
      </c>
      <c r="X1122" s="253">
        <v>823</v>
      </c>
      <c r="Y1122" s="253">
        <v>1490</v>
      </c>
      <c r="Z1122" s="253"/>
      <c r="AA1122" s="253">
        <v>762</v>
      </c>
      <c r="AB1122" s="253">
        <v>915</v>
      </c>
      <c r="AC1122" s="253">
        <v>1677</v>
      </c>
    </row>
    <row r="1123" spans="1:29" x14ac:dyDescent="0.25">
      <c r="A1123" s="254" t="s">
        <v>3988</v>
      </c>
      <c r="B1123" s="252" t="s">
        <v>5996</v>
      </c>
      <c r="C1123" s="253">
        <v>233</v>
      </c>
      <c r="D1123" s="253">
        <v>554</v>
      </c>
      <c r="E1123" s="253">
        <v>787</v>
      </c>
      <c r="F1123" s="253"/>
      <c r="G1123" s="253">
        <v>318</v>
      </c>
      <c r="H1123" s="253">
        <v>634</v>
      </c>
      <c r="I1123" s="253">
        <v>952</v>
      </c>
      <c r="J1123" s="253"/>
      <c r="K1123" s="253">
        <v>359</v>
      </c>
      <c r="L1123" s="253">
        <v>658</v>
      </c>
      <c r="M1123" s="253">
        <v>1017</v>
      </c>
      <c r="N1123" s="253"/>
      <c r="O1123" s="253">
        <v>403</v>
      </c>
      <c r="P1123" s="253">
        <v>707</v>
      </c>
      <c r="Q1123" s="253">
        <v>1110</v>
      </c>
      <c r="R1123" s="253"/>
      <c r="S1123" s="253">
        <v>485</v>
      </c>
      <c r="T1123" s="253">
        <v>795</v>
      </c>
      <c r="U1123" s="253">
        <v>1280</v>
      </c>
      <c r="V1123" s="253"/>
      <c r="W1123" s="253">
        <v>579</v>
      </c>
      <c r="X1123" s="253">
        <v>926</v>
      </c>
      <c r="Y1123" s="253">
        <v>1505</v>
      </c>
      <c r="Z1123" s="253"/>
      <c r="AA1123" s="253">
        <v>679</v>
      </c>
      <c r="AB1123" s="253">
        <v>1043</v>
      </c>
      <c r="AC1123" s="253">
        <v>1722</v>
      </c>
    </row>
    <row r="1124" spans="1:29" x14ac:dyDescent="0.25">
      <c r="A1124" s="254" t="s">
        <v>3988</v>
      </c>
      <c r="B1124" t="s">
        <v>5978</v>
      </c>
      <c r="C1124" s="253">
        <v>19615</v>
      </c>
      <c r="D1124" s="253">
        <v>20126</v>
      </c>
      <c r="E1124" s="253">
        <v>39741</v>
      </c>
      <c r="F1124" s="253"/>
      <c r="G1124" s="253">
        <v>20237</v>
      </c>
      <c r="H1124" s="253">
        <v>20477</v>
      </c>
      <c r="I1124" s="253">
        <v>40714</v>
      </c>
      <c r="J1124" s="253"/>
      <c r="K1124" s="253">
        <v>20702</v>
      </c>
      <c r="L1124" s="253">
        <v>20736</v>
      </c>
      <c r="M1124" s="253">
        <v>41438</v>
      </c>
      <c r="N1124" s="253"/>
      <c r="O1124" s="253">
        <v>21055</v>
      </c>
      <c r="P1124" s="253">
        <v>20881</v>
      </c>
      <c r="Q1124" s="253">
        <v>41936</v>
      </c>
      <c r="R1124" s="253"/>
      <c r="S1124" s="253">
        <v>21256</v>
      </c>
      <c r="T1124" s="253">
        <v>20900</v>
      </c>
      <c r="U1124" s="253">
        <v>42156</v>
      </c>
      <c r="V1124" s="253"/>
      <c r="W1124" s="253">
        <v>21315</v>
      </c>
      <c r="X1124" s="253">
        <v>20795</v>
      </c>
      <c r="Y1124" s="253">
        <v>42110</v>
      </c>
      <c r="Z1124" s="253"/>
      <c r="AA1124" s="253">
        <v>21177</v>
      </c>
      <c r="AB1124" s="253">
        <v>20501</v>
      </c>
      <c r="AC1124" s="253">
        <v>41678</v>
      </c>
    </row>
    <row r="1125" spans="1:29" x14ac:dyDescent="0.25">
      <c r="A1125" s="254"/>
      <c r="C1125" s="253"/>
      <c r="D1125" s="253"/>
      <c r="E1125" s="253"/>
      <c r="F1125" s="253"/>
      <c r="G1125" s="253"/>
      <c r="H1125" s="253"/>
      <c r="I1125" s="253"/>
      <c r="J1125" s="253"/>
      <c r="K1125" s="253"/>
      <c r="L1125" s="253"/>
      <c r="M1125" s="253"/>
      <c r="N1125" s="253"/>
      <c r="O1125" s="253"/>
      <c r="P1125" s="253"/>
      <c r="Q1125" s="253"/>
      <c r="R1125" s="253"/>
      <c r="S1125" s="253"/>
      <c r="T1125" s="253"/>
      <c r="U1125" s="253"/>
      <c r="V1125" s="253"/>
      <c r="W1125" s="253"/>
      <c r="X1125" s="253"/>
      <c r="Y1125" s="253"/>
      <c r="Z1125" s="253"/>
      <c r="AA1125" s="253"/>
      <c r="AB1125" s="253"/>
      <c r="AC1125" s="253"/>
    </row>
    <row r="1126" spans="1:29" x14ac:dyDescent="0.25">
      <c r="A1126" s="254" t="s">
        <v>4020</v>
      </c>
      <c r="B1126" s="252" t="s">
        <v>5979</v>
      </c>
      <c r="C1126" s="253">
        <v>1872</v>
      </c>
      <c r="D1126" s="253">
        <v>1817</v>
      </c>
      <c r="E1126" s="253">
        <v>3689</v>
      </c>
      <c r="F1126" s="253"/>
      <c r="G1126" s="253">
        <v>1859</v>
      </c>
      <c r="H1126" s="253">
        <v>1782</v>
      </c>
      <c r="I1126" s="253">
        <v>3641</v>
      </c>
      <c r="J1126" s="253"/>
      <c r="K1126" s="253">
        <v>1966</v>
      </c>
      <c r="L1126" s="253">
        <v>1884</v>
      </c>
      <c r="M1126" s="253">
        <v>3850</v>
      </c>
      <c r="N1126" s="253"/>
      <c r="O1126" s="253">
        <v>2054</v>
      </c>
      <c r="P1126" s="253">
        <v>1969</v>
      </c>
      <c r="Q1126" s="253">
        <v>4023</v>
      </c>
      <c r="R1126" s="253"/>
      <c r="S1126" s="253">
        <v>2050</v>
      </c>
      <c r="T1126" s="253">
        <v>1965</v>
      </c>
      <c r="U1126" s="253">
        <v>4015</v>
      </c>
      <c r="V1126" s="253"/>
      <c r="W1126" s="253">
        <v>1970</v>
      </c>
      <c r="X1126" s="253">
        <v>1886</v>
      </c>
      <c r="Y1126" s="253">
        <v>3856</v>
      </c>
      <c r="Z1126" s="253"/>
      <c r="AA1126" s="253">
        <v>1915</v>
      </c>
      <c r="AB1126" s="253">
        <v>1832</v>
      </c>
      <c r="AC1126" s="253">
        <v>3747</v>
      </c>
    </row>
    <row r="1127" spans="1:29" x14ac:dyDescent="0.25">
      <c r="A1127" s="254" t="s">
        <v>4020</v>
      </c>
      <c r="B1127" s="252" t="s">
        <v>5980</v>
      </c>
      <c r="C1127" s="253">
        <v>2042</v>
      </c>
      <c r="D1127" s="253">
        <v>2023</v>
      </c>
      <c r="E1127" s="253">
        <v>4065</v>
      </c>
      <c r="F1127" s="253"/>
      <c r="G1127" s="253">
        <v>1850</v>
      </c>
      <c r="H1127" s="253">
        <v>1801</v>
      </c>
      <c r="I1127" s="253">
        <v>3651</v>
      </c>
      <c r="J1127" s="253"/>
      <c r="K1127" s="253">
        <v>1845</v>
      </c>
      <c r="L1127" s="253">
        <v>1772</v>
      </c>
      <c r="M1127" s="253">
        <v>3617</v>
      </c>
      <c r="N1127" s="253"/>
      <c r="O1127" s="253">
        <v>1956</v>
      </c>
      <c r="P1127" s="253">
        <v>1877</v>
      </c>
      <c r="Q1127" s="253">
        <v>3833</v>
      </c>
      <c r="R1127" s="253"/>
      <c r="S1127" s="253">
        <v>2050</v>
      </c>
      <c r="T1127" s="253">
        <v>1965</v>
      </c>
      <c r="U1127" s="253">
        <v>4015</v>
      </c>
      <c r="V1127" s="253"/>
      <c r="W1127" s="253">
        <v>2051</v>
      </c>
      <c r="X1127" s="253">
        <v>1965</v>
      </c>
      <c r="Y1127" s="253">
        <v>4016</v>
      </c>
      <c r="Z1127" s="253"/>
      <c r="AA1127" s="253">
        <v>1976</v>
      </c>
      <c r="AB1127" s="253">
        <v>1891</v>
      </c>
      <c r="AC1127" s="253">
        <v>3867</v>
      </c>
    </row>
    <row r="1128" spans="1:29" x14ac:dyDescent="0.25">
      <c r="A1128" s="254" t="s">
        <v>4020</v>
      </c>
      <c r="B1128" s="252" t="s">
        <v>5981</v>
      </c>
      <c r="C1128" s="253">
        <v>2282</v>
      </c>
      <c r="D1128" s="253">
        <v>2174</v>
      </c>
      <c r="E1128" s="253">
        <v>4456</v>
      </c>
      <c r="F1128" s="253"/>
      <c r="G1128" s="253">
        <v>2008</v>
      </c>
      <c r="H1128" s="253">
        <v>2003</v>
      </c>
      <c r="I1128" s="253">
        <v>4011</v>
      </c>
      <c r="J1128" s="253"/>
      <c r="K1128" s="253">
        <v>1823</v>
      </c>
      <c r="L1128" s="253">
        <v>1786</v>
      </c>
      <c r="M1128" s="253">
        <v>3609</v>
      </c>
      <c r="N1128" s="253"/>
      <c r="O1128" s="253">
        <v>1826</v>
      </c>
      <c r="P1128" s="253">
        <v>1763</v>
      </c>
      <c r="Q1128" s="253">
        <v>3589</v>
      </c>
      <c r="R1128" s="253"/>
      <c r="S1128" s="253">
        <v>1941</v>
      </c>
      <c r="T1128" s="253">
        <v>1872</v>
      </c>
      <c r="U1128" s="253">
        <v>3813</v>
      </c>
      <c r="V1128" s="253"/>
      <c r="W1128" s="253">
        <v>2040</v>
      </c>
      <c r="X1128" s="253">
        <v>1964</v>
      </c>
      <c r="Y1128" s="253">
        <v>4004</v>
      </c>
      <c r="Z1128" s="253"/>
      <c r="AA1128" s="253">
        <v>2047</v>
      </c>
      <c r="AB1128" s="253">
        <v>1968</v>
      </c>
      <c r="AC1128" s="253">
        <v>4015</v>
      </c>
    </row>
    <row r="1129" spans="1:29" x14ac:dyDescent="0.25">
      <c r="A1129" s="254" t="s">
        <v>4020</v>
      </c>
      <c r="B1129" s="252" t="s">
        <v>5982</v>
      </c>
      <c r="C1129" s="253">
        <v>2343</v>
      </c>
      <c r="D1129" s="253">
        <v>2181</v>
      </c>
      <c r="E1129" s="253">
        <v>4524</v>
      </c>
      <c r="F1129" s="253"/>
      <c r="G1129" s="253">
        <v>2372</v>
      </c>
      <c r="H1129" s="253">
        <v>2207</v>
      </c>
      <c r="I1129" s="253">
        <v>4579</v>
      </c>
      <c r="J1129" s="253"/>
      <c r="K1129" s="253">
        <v>2108</v>
      </c>
      <c r="L1129" s="253">
        <v>2041</v>
      </c>
      <c r="M1129" s="253">
        <v>4149</v>
      </c>
      <c r="N1129" s="253"/>
      <c r="O1129" s="253">
        <v>1932</v>
      </c>
      <c r="P1129" s="253">
        <v>1829</v>
      </c>
      <c r="Q1129" s="253">
        <v>3761</v>
      </c>
      <c r="R1129" s="253"/>
      <c r="S1129" s="253">
        <v>1944</v>
      </c>
      <c r="T1129" s="253">
        <v>1815</v>
      </c>
      <c r="U1129" s="253">
        <v>3759</v>
      </c>
      <c r="V1129" s="253"/>
      <c r="W1129" s="253">
        <v>2066</v>
      </c>
      <c r="X1129" s="253">
        <v>1931</v>
      </c>
      <c r="Y1129" s="253">
        <v>3997</v>
      </c>
      <c r="Z1129" s="253"/>
      <c r="AA1129" s="253">
        <v>2170</v>
      </c>
      <c r="AB1129" s="253">
        <v>2027</v>
      </c>
      <c r="AC1129" s="253">
        <v>4197</v>
      </c>
    </row>
    <row r="1130" spans="1:29" x14ac:dyDescent="0.25">
      <c r="A1130" s="254" t="s">
        <v>4020</v>
      </c>
      <c r="B1130" s="252" t="s">
        <v>5983</v>
      </c>
      <c r="C1130" s="253">
        <v>2334</v>
      </c>
      <c r="D1130" s="253">
        <v>1752</v>
      </c>
      <c r="E1130" s="253">
        <v>4086</v>
      </c>
      <c r="F1130" s="253"/>
      <c r="G1130" s="253">
        <v>2847</v>
      </c>
      <c r="H1130" s="253">
        <v>2117</v>
      </c>
      <c r="I1130" s="253">
        <v>4964</v>
      </c>
      <c r="J1130" s="253"/>
      <c r="K1130" s="253">
        <v>2823</v>
      </c>
      <c r="L1130" s="253">
        <v>2158</v>
      </c>
      <c r="M1130" s="253">
        <v>4981</v>
      </c>
      <c r="N1130" s="253"/>
      <c r="O1130" s="253">
        <v>2585</v>
      </c>
      <c r="P1130" s="253">
        <v>2011</v>
      </c>
      <c r="Q1130" s="253">
        <v>4596</v>
      </c>
      <c r="R1130" s="253"/>
      <c r="S1130" s="253">
        <v>2429</v>
      </c>
      <c r="T1130" s="253">
        <v>1821</v>
      </c>
      <c r="U1130" s="253">
        <v>4250</v>
      </c>
      <c r="V1130" s="253"/>
      <c r="W1130" s="253">
        <v>2454</v>
      </c>
      <c r="X1130" s="253">
        <v>1820</v>
      </c>
      <c r="Y1130" s="253">
        <v>4274</v>
      </c>
      <c r="Z1130" s="253"/>
      <c r="AA1130" s="253">
        <v>2588</v>
      </c>
      <c r="AB1130" s="253">
        <v>1948</v>
      </c>
      <c r="AC1130" s="253">
        <v>4536</v>
      </c>
    </row>
    <row r="1131" spans="1:29" x14ac:dyDescent="0.25">
      <c r="A1131" s="254" t="s">
        <v>4020</v>
      </c>
      <c r="B1131" s="252" t="s">
        <v>5984</v>
      </c>
      <c r="C1131" s="253">
        <v>2445</v>
      </c>
      <c r="D1131" s="253">
        <v>1778</v>
      </c>
      <c r="E1131" s="253">
        <v>4223</v>
      </c>
      <c r="F1131" s="253"/>
      <c r="G1131" s="253">
        <v>2507</v>
      </c>
      <c r="H1131" s="253">
        <v>1731</v>
      </c>
      <c r="I1131" s="253">
        <v>4238</v>
      </c>
      <c r="J1131" s="253"/>
      <c r="K1131" s="253">
        <v>2900</v>
      </c>
      <c r="L1131" s="253">
        <v>2094</v>
      </c>
      <c r="M1131" s="253">
        <v>4994</v>
      </c>
      <c r="N1131" s="253"/>
      <c r="O1131" s="253">
        <v>2892</v>
      </c>
      <c r="P1131" s="253">
        <v>2146</v>
      </c>
      <c r="Q1131" s="253">
        <v>5038</v>
      </c>
      <c r="R1131" s="253"/>
      <c r="S1131" s="253">
        <v>2677</v>
      </c>
      <c r="T1131" s="253">
        <v>2021</v>
      </c>
      <c r="U1131" s="253">
        <v>4698</v>
      </c>
      <c r="V1131" s="253"/>
      <c r="W1131" s="253">
        <v>2537</v>
      </c>
      <c r="X1131" s="253">
        <v>1849</v>
      </c>
      <c r="Y1131" s="253">
        <v>4386</v>
      </c>
      <c r="Z1131" s="253"/>
      <c r="AA1131" s="253">
        <v>2571</v>
      </c>
      <c r="AB1131" s="253">
        <v>1857</v>
      </c>
      <c r="AC1131" s="253">
        <v>4428</v>
      </c>
    </row>
    <row r="1132" spans="1:29" x14ac:dyDescent="0.25">
      <c r="A1132" s="254" t="s">
        <v>4020</v>
      </c>
      <c r="B1132" s="252" t="s">
        <v>5985</v>
      </c>
      <c r="C1132" s="253">
        <v>2541</v>
      </c>
      <c r="D1132" s="253">
        <v>1916</v>
      </c>
      <c r="E1132" s="253">
        <v>4457</v>
      </c>
      <c r="F1132" s="253"/>
      <c r="G1132" s="253">
        <v>2523</v>
      </c>
      <c r="H1132" s="253">
        <v>1838</v>
      </c>
      <c r="I1132" s="253">
        <v>4361</v>
      </c>
      <c r="J1132" s="253"/>
      <c r="K1132" s="253">
        <v>2494</v>
      </c>
      <c r="L1132" s="253">
        <v>1799</v>
      </c>
      <c r="M1132" s="253">
        <v>4293</v>
      </c>
      <c r="N1132" s="253"/>
      <c r="O1132" s="253">
        <v>2898</v>
      </c>
      <c r="P1132" s="253">
        <v>2176</v>
      </c>
      <c r="Q1132" s="253">
        <v>5074</v>
      </c>
      <c r="R1132" s="253"/>
      <c r="S1132" s="253">
        <v>2898</v>
      </c>
      <c r="T1132" s="253">
        <v>2241</v>
      </c>
      <c r="U1132" s="253">
        <v>5139</v>
      </c>
      <c r="V1132" s="253"/>
      <c r="W1132" s="253">
        <v>2687</v>
      </c>
      <c r="X1132" s="253">
        <v>2122</v>
      </c>
      <c r="Y1132" s="253">
        <v>4809</v>
      </c>
      <c r="Z1132" s="253"/>
      <c r="AA1132" s="253">
        <v>2551</v>
      </c>
      <c r="AB1132" s="253">
        <v>1953</v>
      </c>
      <c r="AC1132" s="253">
        <v>4504</v>
      </c>
    </row>
    <row r="1133" spans="1:29" x14ac:dyDescent="0.25">
      <c r="A1133" s="254" t="s">
        <v>4020</v>
      </c>
      <c r="B1133" s="252" t="s">
        <v>5986</v>
      </c>
      <c r="C1133" s="253">
        <v>2655</v>
      </c>
      <c r="D1133" s="253">
        <v>2198</v>
      </c>
      <c r="E1133" s="253">
        <v>4853</v>
      </c>
      <c r="F1133" s="253"/>
      <c r="G1133" s="253">
        <v>2497</v>
      </c>
      <c r="H1133" s="253">
        <v>1944</v>
      </c>
      <c r="I1133" s="253">
        <v>4441</v>
      </c>
      <c r="J1133" s="253"/>
      <c r="K1133" s="253">
        <v>2428</v>
      </c>
      <c r="L1133" s="253">
        <v>1869</v>
      </c>
      <c r="M1133" s="253">
        <v>4297</v>
      </c>
      <c r="N1133" s="253"/>
      <c r="O1133" s="253">
        <v>2402</v>
      </c>
      <c r="P1133" s="253">
        <v>1833</v>
      </c>
      <c r="Q1133" s="253">
        <v>4235</v>
      </c>
      <c r="R1133" s="253"/>
      <c r="S1133" s="253">
        <v>2810</v>
      </c>
      <c r="T1133" s="253">
        <v>2218</v>
      </c>
      <c r="U1133" s="253">
        <v>5028</v>
      </c>
      <c r="V1133" s="253"/>
      <c r="W1133" s="253">
        <v>2813</v>
      </c>
      <c r="X1133" s="253">
        <v>2287</v>
      </c>
      <c r="Y1133" s="253">
        <v>5100</v>
      </c>
      <c r="Z1133" s="253"/>
      <c r="AA1133" s="253">
        <v>2603</v>
      </c>
      <c r="AB1133" s="253">
        <v>2169</v>
      </c>
      <c r="AC1133" s="253">
        <v>4772</v>
      </c>
    </row>
    <row r="1134" spans="1:29" x14ac:dyDescent="0.25">
      <c r="A1134" s="254" t="s">
        <v>4020</v>
      </c>
      <c r="B1134" s="252" t="s">
        <v>5987</v>
      </c>
      <c r="C1134" s="253">
        <v>2883</v>
      </c>
      <c r="D1134" s="253">
        <v>2354</v>
      </c>
      <c r="E1134" s="253">
        <v>5237</v>
      </c>
      <c r="F1134" s="253"/>
      <c r="G1134" s="253">
        <v>2595</v>
      </c>
      <c r="H1134" s="253">
        <v>2156</v>
      </c>
      <c r="I1134" s="253">
        <v>4751</v>
      </c>
      <c r="J1134" s="253"/>
      <c r="K1134" s="253">
        <v>2415</v>
      </c>
      <c r="L1134" s="253">
        <v>1914</v>
      </c>
      <c r="M1134" s="253">
        <v>4329</v>
      </c>
      <c r="N1134" s="253"/>
      <c r="O1134" s="253">
        <v>2355</v>
      </c>
      <c r="P1134" s="253">
        <v>1846</v>
      </c>
      <c r="Q1134" s="253">
        <v>4201</v>
      </c>
      <c r="R1134" s="253"/>
      <c r="S1134" s="253">
        <v>2334</v>
      </c>
      <c r="T1134" s="253">
        <v>1816</v>
      </c>
      <c r="U1134" s="253">
        <v>4150</v>
      </c>
      <c r="V1134" s="253"/>
      <c r="W1134" s="253">
        <v>2741</v>
      </c>
      <c r="X1134" s="253">
        <v>2199</v>
      </c>
      <c r="Y1134" s="253">
        <v>4940</v>
      </c>
      <c r="Z1134" s="253"/>
      <c r="AA1134" s="253">
        <v>2751</v>
      </c>
      <c r="AB1134" s="253">
        <v>2273</v>
      </c>
      <c r="AC1134" s="253">
        <v>5024</v>
      </c>
    </row>
    <row r="1135" spans="1:29" x14ac:dyDescent="0.25">
      <c r="A1135" s="254" t="s">
        <v>4020</v>
      </c>
      <c r="B1135" s="252" t="s">
        <v>5988</v>
      </c>
      <c r="C1135" s="253">
        <v>3152</v>
      </c>
      <c r="D1135" s="253">
        <v>2778</v>
      </c>
      <c r="E1135" s="253">
        <v>5930</v>
      </c>
      <c r="F1135" s="253"/>
      <c r="G1135" s="253">
        <v>2776</v>
      </c>
      <c r="H1135" s="253">
        <v>2324</v>
      </c>
      <c r="I1135" s="253">
        <v>5100</v>
      </c>
      <c r="J1135" s="253"/>
      <c r="K1135" s="253">
        <v>2491</v>
      </c>
      <c r="L1135" s="253">
        <v>2132</v>
      </c>
      <c r="M1135" s="253">
        <v>4623</v>
      </c>
      <c r="N1135" s="253"/>
      <c r="O1135" s="253">
        <v>2320</v>
      </c>
      <c r="P1135" s="253">
        <v>1898</v>
      </c>
      <c r="Q1135" s="253">
        <v>4218</v>
      </c>
      <c r="R1135" s="253"/>
      <c r="S1135" s="253">
        <v>2264</v>
      </c>
      <c r="T1135" s="253">
        <v>1834</v>
      </c>
      <c r="U1135" s="253">
        <v>4098</v>
      </c>
      <c r="V1135" s="253"/>
      <c r="W1135" s="253">
        <v>2248</v>
      </c>
      <c r="X1135" s="253">
        <v>1808</v>
      </c>
      <c r="Y1135" s="253">
        <v>4056</v>
      </c>
      <c r="Z1135" s="253"/>
      <c r="AA1135" s="253">
        <v>2651</v>
      </c>
      <c r="AB1135" s="253">
        <v>2189</v>
      </c>
      <c r="AC1135" s="253">
        <v>4840</v>
      </c>
    </row>
    <row r="1136" spans="1:29" x14ac:dyDescent="0.25">
      <c r="A1136" s="254" t="s">
        <v>4020</v>
      </c>
      <c r="B1136" s="252" t="s">
        <v>5989</v>
      </c>
      <c r="C1136" s="253">
        <v>3363</v>
      </c>
      <c r="D1136" s="253">
        <v>3116</v>
      </c>
      <c r="E1136" s="253">
        <v>6479</v>
      </c>
      <c r="F1136" s="253"/>
      <c r="G1136" s="253">
        <v>2942</v>
      </c>
      <c r="H1136" s="253">
        <v>2737</v>
      </c>
      <c r="I1136" s="253">
        <v>5679</v>
      </c>
      <c r="J1136" s="253"/>
      <c r="K1136" s="253">
        <v>2593</v>
      </c>
      <c r="L1136" s="253">
        <v>2295</v>
      </c>
      <c r="M1136" s="253">
        <v>4888</v>
      </c>
      <c r="N1136" s="253"/>
      <c r="O1136" s="253">
        <v>2321</v>
      </c>
      <c r="P1136" s="253">
        <v>2110</v>
      </c>
      <c r="Q1136" s="253">
        <v>4431</v>
      </c>
      <c r="R1136" s="253"/>
      <c r="S1136" s="253">
        <v>2158</v>
      </c>
      <c r="T1136" s="253">
        <v>1881</v>
      </c>
      <c r="U1136" s="253">
        <v>4039</v>
      </c>
      <c r="V1136" s="253"/>
      <c r="W1136" s="253">
        <v>2108</v>
      </c>
      <c r="X1136" s="253">
        <v>1821</v>
      </c>
      <c r="Y1136" s="253">
        <v>3929</v>
      </c>
      <c r="Z1136" s="253"/>
      <c r="AA1136" s="253">
        <v>2095</v>
      </c>
      <c r="AB1136" s="253">
        <v>1797</v>
      </c>
      <c r="AC1136" s="253">
        <v>3892</v>
      </c>
    </row>
    <row r="1137" spans="1:29" x14ac:dyDescent="0.25">
      <c r="A1137" s="254" t="s">
        <v>4020</v>
      </c>
      <c r="B1137" s="252" t="s">
        <v>5990</v>
      </c>
      <c r="C1137" s="253">
        <v>3173</v>
      </c>
      <c r="D1137" s="253">
        <v>2839</v>
      </c>
      <c r="E1137" s="253">
        <v>6012</v>
      </c>
      <c r="F1137" s="253"/>
      <c r="G1137" s="253">
        <v>3121</v>
      </c>
      <c r="H1137" s="253">
        <v>3082</v>
      </c>
      <c r="I1137" s="253">
        <v>6203</v>
      </c>
      <c r="J1137" s="253"/>
      <c r="K1137" s="253">
        <v>2768</v>
      </c>
      <c r="L1137" s="253">
        <v>2714</v>
      </c>
      <c r="M1137" s="253">
        <v>5482</v>
      </c>
      <c r="N1137" s="253"/>
      <c r="O1137" s="253">
        <v>2433</v>
      </c>
      <c r="P1137" s="253">
        <v>2281</v>
      </c>
      <c r="Q1137" s="253">
        <v>4714</v>
      </c>
      <c r="R1137" s="253"/>
      <c r="S1137" s="253">
        <v>2173</v>
      </c>
      <c r="T1137" s="253">
        <v>2103</v>
      </c>
      <c r="U1137" s="253">
        <v>4276</v>
      </c>
      <c r="V1137" s="253"/>
      <c r="W1137" s="253">
        <v>2017</v>
      </c>
      <c r="X1137" s="253">
        <v>1879</v>
      </c>
      <c r="Y1137" s="253">
        <v>3896</v>
      </c>
      <c r="Z1137" s="253"/>
      <c r="AA1137" s="253">
        <v>1971</v>
      </c>
      <c r="AB1137" s="253">
        <v>1822</v>
      </c>
      <c r="AC1137" s="253">
        <v>3793</v>
      </c>
    </row>
    <row r="1138" spans="1:29" x14ac:dyDescent="0.25">
      <c r="A1138" s="254" t="s">
        <v>4020</v>
      </c>
      <c r="B1138" s="252" t="s">
        <v>5991</v>
      </c>
      <c r="C1138" s="253">
        <v>2704</v>
      </c>
      <c r="D1138" s="253">
        <v>2536</v>
      </c>
      <c r="E1138" s="253">
        <v>5240</v>
      </c>
      <c r="F1138" s="253"/>
      <c r="G1138" s="253">
        <v>2959</v>
      </c>
      <c r="H1138" s="253">
        <v>2781</v>
      </c>
      <c r="I1138" s="253">
        <v>5740</v>
      </c>
      <c r="J1138" s="253"/>
      <c r="K1138" s="253">
        <v>2940</v>
      </c>
      <c r="L1138" s="253">
        <v>3028</v>
      </c>
      <c r="M1138" s="253">
        <v>5968</v>
      </c>
      <c r="N1138" s="253"/>
      <c r="O1138" s="253">
        <v>2609</v>
      </c>
      <c r="P1138" s="253">
        <v>2675</v>
      </c>
      <c r="Q1138" s="253">
        <v>5284</v>
      </c>
      <c r="R1138" s="253"/>
      <c r="S1138" s="253">
        <v>2295</v>
      </c>
      <c r="T1138" s="253">
        <v>2255</v>
      </c>
      <c r="U1138" s="253">
        <v>4550</v>
      </c>
      <c r="V1138" s="253"/>
      <c r="W1138" s="253">
        <v>2049</v>
      </c>
      <c r="X1138" s="253">
        <v>2084</v>
      </c>
      <c r="Y1138" s="253">
        <v>4133</v>
      </c>
      <c r="Z1138" s="253"/>
      <c r="AA1138" s="253">
        <v>1902</v>
      </c>
      <c r="AB1138" s="253">
        <v>1868</v>
      </c>
      <c r="AC1138" s="253">
        <v>3770</v>
      </c>
    </row>
    <row r="1139" spans="1:29" x14ac:dyDescent="0.25">
      <c r="A1139" s="254" t="s">
        <v>4020</v>
      </c>
      <c r="B1139" s="252" t="s">
        <v>5992</v>
      </c>
      <c r="C1139" s="253">
        <v>1935</v>
      </c>
      <c r="D1139" s="253">
        <v>1976</v>
      </c>
      <c r="E1139" s="253">
        <v>3911</v>
      </c>
      <c r="F1139" s="253"/>
      <c r="G1139" s="253">
        <v>2400</v>
      </c>
      <c r="H1139" s="253">
        <v>2414</v>
      </c>
      <c r="I1139" s="253">
        <v>4814</v>
      </c>
      <c r="J1139" s="253"/>
      <c r="K1139" s="253">
        <v>2691</v>
      </c>
      <c r="L1139" s="253">
        <v>2657</v>
      </c>
      <c r="M1139" s="253">
        <v>5348</v>
      </c>
      <c r="N1139" s="253"/>
      <c r="O1139" s="253">
        <v>2687</v>
      </c>
      <c r="P1139" s="253">
        <v>2903</v>
      </c>
      <c r="Q1139" s="253">
        <v>5590</v>
      </c>
      <c r="R1139" s="253"/>
      <c r="S1139" s="253">
        <v>2388</v>
      </c>
      <c r="T1139" s="253">
        <v>2574</v>
      </c>
      <c r="U1139" s="253">
        <v>4962</v>
      </c>
      <c r="V1139" s="253"/>
      <c r="W1139" s="253">
        <v>2101</v>
      </c>
      <c r="X1139" s="253">
        <v>2177</v>
      </c>
      <c r="Y1139" s="253">
        <v>4278</v>
      </c>
      <c r="Z1139" s="253"/>
      <c r="AA1139" s="253">
        <v>1876</v>
      </c>
      <c r="AB1139" s="253">
        <v>2017</v>
      </c>
      <c r="AC1139" s="253">
        <v>3893</v>
      </c>
    </row>
    <row r="1140" spans="1:29" x14ac:dyDescent="0.25">
      <c r="A1140" s="254" t="s">
        <v>4020</v>
      </c>
      <c r="B1140" s="252" t="s">
        <v>5993</v>
      </c>
      <c r="C1140" s="253">
        <v>1500</v>
      </c>
      <c r="D1140" s="253">
        <v>1727</v>
      </c>
      <c r="E1140" s="253">
        <v>3227</v>
      </c>
      <c r="F1140" s="253"/>
      <c r="G1140" s="253">
        <v>1711</v>
      </c>
      <c r="H1140" s="253">
        <v>1825</v>
      </c>
      <c r="I1140" s="253">
        <v>3536</v>
      </c>
      <c r="J1140" s="253"/>
      <c r="K1140" s="253">
        <v>2136</v>
      </c>
      <c r="L1140" s="253">
        <v>2241</v>
      </c>
      <c r="M1140" s="253">
        <v>4377</v>
      </c>
      <c r="N1140" s="253"/>
      <c r="O1140" s="253">
        <v>2410</v>
      </c>
      <c r="P1140" s="253">
        <v>2477</v>
      </c>
      <c r="Q1140" s="253">
        <v>4887</v>
      </c>
      <c r="R1140" s="253"/>
      <c r="S1140" s="253">
        <v>2420</v>
      </c>
      <c r="T1140" s="253">
        <v>2719</v>
      </c>
      <c r="U1140" s="253">
        <v>5139</v>
      </c>
      <c r="V1140" s="253"/>
      <c r="W1140" s="253">
        <v>2163</v>
      </c>
      <c r="X1140" s="253">
        <v>2421</v>
      </c>
      <c r="Y1140" s="253">
        <v>4584</v>
      </c>
      <c r="Z1140" s="253"/>
      <c r="AA1140" s="253">
        <v>1913</v>
      </c>
      <c r="AB1140" s="253">
        <v>2054</v>
      </c>
      <c r="AC1140" s="253">
        <v>3967</v>
      </c>
    </row>
    <row r="1141" spans="1:29" x14ac:dyDescent="0.25">
      <c r="A1141" s="254" t="s">
        <v>4020</v>
      </c>
      <c r="B1141" s="252" t="s">
        <v>5994</v>
      </c>
      <c r="C1141" s="253">
        <v>1112</v>
      </c>
      <c r="D1141" s="253">
        <v>1505</v>
      </c>
      <c r="E1141" s="253">
        <v>2617</v>
      </c>
      <c r="F1141" s="253"/>
      <c r="G1141" s="253">
        <v>1243</v>
      </c>
      <c r="H1141" s="253">
        <v>1532</v>
      </c>
      <c r="I1141" s="253">
        <v>2775</v>
      </c>
      <c r="J1141" s="253"/>
      <c r="K1141" s="253">
        <v>1429</v>
      </c>
      <c r="L1141" s="253">
        <v>1629</v>
      </c>
      <c r="M1141" s="253">
        <v>3058</v>
      </c>
      <c r="N1141" s="253"/>
      <c r="O1141" s="253">
        <v>1797</v>
      </c>
      <c r="P1141" s="253">
        <v>2011</v>
      </c>
      <c r="Q1141" s="253">
        <v>3808</v>
      </c>
      <c r="R1141" s="253"/>
      <c r="S1141" s="253">
        <v>2042</v>
      </c>
      <c r="T1141" s="253">
        <v>2236</v>
      </c>
      <c r="U1141" s="253">
        <v>4278</v>
      </c>
      <c r="V1141" s="253"/>
      <c r="W1141" s="253">
        <v>2064</v>
      </c>
      <c r="X1141" s="253">
        <v>2468</v>
      </c>
      <c r="Y1141" s="253">
        <v>4532</v>
      </c>
      <c r="Z1141" s="253"/>
      <c r="AA1141" s="253">
        <v>1856</v>
      </c>
      <c r="AB1141" s="253">
        <v>2208</v>
      </c>
      <c r="AC1141" s="253">
        <v>4064</v>
      </c>
    </row>
    <row r="1142" spans="1:29" x14ac:dyDescent="0.25">
      <c r="A1142" s="254" t="s">
        <v>4020</v>
      </c>
      <c r="B1142" s="252" t="s">
        <v>5995</v>
      </c>
      <c r="C1142" s="253">
        <v>891</v>
      </c>
      <c r="D1142" s="253">
        <v>1408</v>
      </c>
      <c r="E1142" s="253">
        <v>2299</v>
      </c>
      <c r="F1142" s="253"/>
      <c r="G1142" s="253">
        <v>829</v>
      </c>
      <c r="H1142" s="253">
        <v>1236</v>
      </c>
      <c r="I1142" s="253">
        <v>2065</v>
      </c>
      <c r="J1142" s="253"/>
      <c r="K1142" s="253">
        <v>937</v>
      </c>
      <c r="L1142" s="253">
        <v>1270</v>
      </c>
      <c r="M1142" s="253">
        <v>2207</v>
      </c>
      <c r="N1142" s="253"/>
      <c r="O1142" s="253">
        <v>1088</v>
      </c>
      <c r="P1142" s="253">
        <v>1361</v>
      </c>
      <c r="Q1142" s="253">
        <v>2449</v>
      </c>
      <c r="R1142" s="253"/>
      <c r="S1142" s="253">
        <v>1382</v>
      </c>
      <c r="T1142" s="253">
        <v>1693</v>
      </c>
      <c r="U1142" s="253">
        <v>3075</v>
      </c>
      <c r="V1142" s="253"/>
      <c r="W1142" s="253">
        <v>1583</v>
      </c>
      <c r="X1142" s="253">
        <v>1895</v>
      </c>
      <c r="Y1142" s="253">
        <v>3478</v>
      </c>
      <c r="Z1142" s="253"/>
      <c r="AA1142" s="253">
        <v>1614</v>
      </c>
      <c r="AB1142" s="253">
        <v>2106</v>
      </c>
      <c r="AC1142" s="253">
        <v>3720</v>
      </c>
    </row>
    <row r="1143" spans="1:29" x14ac:dyDescent="0.25">
      <c r="A1143" s="254" t="s">
        <v>4020</v>
      </c>
      <c r="B1143" s="252" t="s">
        <v>5996</v>
      </c>
      <c r="C1143" s="253">
        <v>791</v>
      </c>
      <c r="D1143" s="253">
        <v>1610</v>
      </c>
      <c r="E1143" s="253">
        <v>2401</v>
      </c>
      <c r="F1143" s="253"/>
      <c r="G1143" s="253">
        <v>867</v>
      </c>
      <c r="H1143" s="253">
        <v>1738</v>
      </c>
      <c r="I1143" s="253">
        <v>2605</v>
      </c>
      <c r="J1143" s="253"/>
      <c r="K1143" s="253">
        <v>887</v>
      </c>
      <c r="L1143" s="253">
        <v>1737</v>
      </c>
      <c r="M1143" s="253">
        <v>2624</v>
      </c>
      <c r="N1143" s="253"/>
      <c r="O1143" s="253">
        <v>967</v>
      </c>
      <c r="P1143" s="253">
        <v>1778</v>
      </c>
      <c r="Q1143" s="253">
        <v>2745</v>
      </c>
      <c r="R1143" s="253"/>
      <c r="S1143" s="253">
        <v>1104</v>
      </c>
      <c r="T1143" s="253">
        <v>1879</v>
      </c>
      <c r="U1143" s="253">
        <v>2983</v>
      </c>
      <c r="V1143" s="253"/>
      <c r="W1143" s="253">
        <v>1352</v>
      </c>
      <c r="X1143" s="253">
        <v>2164</v>
      </c>
      <c r="Y1143" s="253">
        <v>3516</v>
      </c>
      <c r="Z1143" s="253"/>
      <c r="AA1143" s="253">
        <v>1617</v>
      </c>
      <c r="AB1143" s="253">
        <v>2486</v>
      </c>
      <c r="AC1143" s="253">
        <v>4103</v>
      </c>
    </row>
    <row r="1144" spans="1:29" x14ac:dyDescent="0.25">
      <c r="A1144" s="254" t="s">
        <v>4020</v>
      </c>
      <c r="B1144" t="s">
        <v>5978</v>
      </c>
      <c r="C1144" s="253">
        <v>40018</v>
      </c>
      <c r="D1144" s="253">
        <v>37688</v>
      </c>
      <c r="E1144" s="253">
        <v>77706</v>
      </c>
      <c r="F1144" s="253"/>
      <c r="G1144" s="253">
        <v>39906</v>
      </c>
      <c r="H1144" s="253">
        <v>37248</v>
      </c>
      <c r="I1144" s="253">
        <v>77154</v>
      </c>
      <c r="J1144" s="253"/>
      <c r="K1144" s="253">
        <v>39674</v>
      </c>
      <c r="L1144" s="253">
        <v>37020</v>
      </c>
      <c r="M1144" s="253">
        <v>76694</v>
      </c>
      <c r="N1144" s="253"/>
      <c r="O1144" s="253">
        <v>39532</v>
      </c>
      <c r="P1144" s="253">
        <v>36944</v>
      </c>
      <c r="Q1144" s="253">
        <v>76476</v>
      </c>
      <c r="R1144" s="253"/>
      <c r="S1144" s="253">
        <v>39359</v>
      </c>
      <c r="T1144" s="253">
        <v>36908</v>
      </c>
      <c r="U1144" s="253">
        <v>76267</v>
      </c>
      <c r="V1144" s="253"/>
      <c r="W1144" s="253">
        <v>39044</v>
      </c>
      <c r="X1144" s="253">
        <v>36740</v>
      </c>
      <c r="Y1144" s="253">
        <v>75784</v>
      </c>
      <c r="Z1144" s="253"/>
      <c r="AA1144" s="253">
        <v>38667</v>
      </c>
      <c r="AB1144" s="253">
        <v>36465</v>
      </c>
      <c r="AC1144" s="253">
        <v>75132</v>
      </c>
    </row>
    <row r="1145" spans="1:29" x14ac:dyDescent="0.25">
      <c r="A1145" s="254"/>
      <c r="C1145" s="253"/>
      <c r="D1145" s="253"/>
      <c r="E1145" s="253"/>
      <c r="F1145" s="253"/>
      <c r="G1145" s="253"/>
      <c r="H1145" s="253"/>
      <c r="I1145" s="253"/>
      <c r="J1145" s="253"/>
      <c r="K1145" s="253"/>
      <c r="L1145" s="253"/>
      <c r="M1145" s="253"/>
      <c r="N1145" s="253"/>
      <c r="O1145" s="253"/>
      <c r="P1145" s="253"/>
      <c r="Q1145" s="253"/>
      <c r="R1145" s="253"/>
      <c r="S1145" s="253"/>
      <c r="T1145" s="253"/>
      <c r="U1145" s="253"/>
      <c r="V1145" s="253"/>
      <c r="W1145" s="253"/>
      <c r="X1145" s="253"/>
      <c r="Y1145" s="253"/>
      <c r="Z1145" s="253"/>
      <c r="AA1145" s="253"/>
      <c r="AB1145" s="253"/>
      <c r="AC1145" s="253"/>
    </row>
    <row r="1146" spans="1:29" x14ac:dyDescent="0.25">
      <c r="A1146" s="254" t="s">
        <v>4110</v>
      </c>
      <c r="B1146" s="252" t="s">
        <v>5979</v>
      </c>
      <c r="C1146" s="253">
        <v>118</v>
      </c>
      <c r="D1146" s="253">
        <v>137</v>
      </c>
      <c r="E1146" s="253">
        <v>255</v>
      </c>
      <c r="F1146" s="253"/>
      <c r="G1146" s="253">
        <v>153</v>
      </c>
      <c r="H1146" s="253">
        <v>146</v>
      </c>
      <c r="I1146" s="253">
        <v>299</v>
      </c>
      <c r="J1146" s="253"/>
      <c r="K1146" s="253">
        <v>152</v>
      </c>
      <c r="L1146" s="253">
        <v>145</v>
      </c>
      <c r="M1146" s="253">
        <v>297</v>
      </c>
      <c r="N1146" s="253"/>
      <c r="O1146" s="253">
        <v>148</v>
      </c>
      <c r="P1146" s="253">
        <v>142</v>
      </c>
      <c r="Q1146" s="253">
        <v>290</v>
      </c>
      <c r="R1146" s="253"/>
      <c r="S1146" s="253">
        <v>156</v>
      </c>
      <c r="T1146" s="253">
        <v>149</v>
      </c>
      <c r="U1146" s="253">
        <v>305</v>
      </c>
      <c r="V1146" s="253"/>
      <c r="W1146" s="253">
        <v>175</v>
      </c>
      <c r="X1146" s="253">
        <v>167</v>
      </c>
      <c r="Y1146" s="253">
        <v>342</v>
      </c>
      <c r="Z1146" s="253"/>
      <c r="AA1146" s="253">
        <v>192</v>
      </c>
      <c r="AB1146" s="253">
        <v>184</v>
      </c>
      <c r="AC1146" s="253">
        <v>376</v>
      </c>
    </row>
    <row r="1147" spans="1:29" x14ac:dyDescent="0.25">
      <c r="A1147" s="254" t="s">
        <v>4110</v>
      </c>
      <c r="B1147" s="252" t="s">
        <v>5980</v>
      </c>
      <c r="C1147" s="253">
        <v>116</v>
      </c>
      <c r="D1147" s="253">
        <v>115</v>
      </c>
      <c r="E1147" s="253">
        <v>231</v>
      </c>
      <c r="F1147" s="253"/>
      <c r="G1147" s="253">
        <v>122</v>
      </c>
      <c r="H1147" s="253">
        <v>137</v>
      </c>
      <c r="I1147" s="253">
        <v>259</v>
      </c>
      <c r="J1147" s="253"/>
      <c r="K1147" s="253">
        <v>158</v>
      </c>
      <c r="L1147" s="253">
        <v>146</v>
      </c>
      <c r="M1147" s="253">
        <v>304</v>
      </c>
      <c r="N1147" s="253"/>
      <c r="O1147" s="253">
        <v>157</v>
      </c>
      <c r="P1147" s="253">
        <v>145</v>
      </c>
      <c r="Q1147" s="253">
        <v>302</v>
      </c>
      <c r="R1147" s="253"/>
      <c r="S1147" s="253">
        <v>153</v>
      </c>
      <c r="T1147" s="253">
        <v>142</v>
      </c>
      <c r="U1147" s="253">
        <v>295</v>
      </c>
      <c r="V1147" s="253"/>
      <c r="W1147" s="253">
        <v>161</v>
      </c>
      <c r="X1147" s="253">
        <v>150</v>
      </c>
      <c r="Y1147" s="253">
        <v>311</v>
      </c>
      <c r="Z1147" s="253"/>
      <c r="AA1147" s="253">
        <v>179</v>
      </c>
      <c r="AB1147" s="253">
        <v>167</v>
      </c>
      <c r="AC1147" s="253">
        <v>346</v>
      </c>
    </row>
    <row r="1148" spans="1:29" x14ac:dyDescent="0.25">
      <c r="A1148" s="254" t="s">
        <v>4110</v>
      </c>
      <c r="B1148" s="252" t="s">
        <v>5981</v>
      </c>
      <c r="C1148" s="253">
        <v>130</v>
      </c>
      <c r="D1148" s="253">
        <v>125</v>
      </c>
      <c r="E1148" s="253">
        <v>255</v>
      </c>
      <c r="F1148" s="253"/>
      <c r="G1148" s="253">
        <v>120</v>
      </c>
      <c r="H1148" s="253">
        <v>120</v>
      </c>
      <c r="I1148" s="253">
        <v>240</v>
      </c>
      <c r="J1148" s="253"/>
      <c r="K1148" s="253">
        <v>126</v>
      </c>
      <c r="L1148" s="253">
        <v>143</v>
      </c>
      <c r="M1148" s="253">
        <v>269</v>
      </c>
      <c r="N1148" s="253"/>
      <c r="O1148" s="253">
        <v>163</v>
      </c>
      <c r="P1148" s="253">
        <v>152</v>
      </c>
      <c r="Q1148" s="253">
        <v>315</v>
      </c>
      <c r="R1148" s="253"/>
      <c r="S1148" s="253">
        <v>162</v>
      </c>
      <c r="T1148" s="253">
        <v>151</v>
      </c>
      <c r="U1148" s="253">
        <v>313</v>
      </c>
      <c r="V1148" s="253"/>
      <c r="W1148" s="253">
        <v>158</v>
      </c>
      <c r="X1148" s="253">
        <v>147</v>
      </c>
      <c r="Y1148" s="253">
        <v>305</v>
      </c>
      <c r="Z1148" s="253"/>
      <c r="AA1148" s="253">
        <v>165</v>
      </c>
      <c r="AB1148" s="253">
        <v>155</v>
      </c>
      <c r="AC1148" s="253">
        <v>320</v>
      </c>
    </row>
    <row r="1149" spans="1:29" x14ac:dyDescent="0.25">
      <c r="A1149" s="254" t="s">
        <v>4110</v>
      </c>
      <c r="B1149" s="252" t="s">
        <v>5982</v>
      </c>
      <c r="C1149" s="253">
        <v>310</v>
      </c>
      <c r="D1149" s="253">
        <v>192</v>
      </c>
      <c r="E1149" s="253">
        <v>502</v>
      </c>
      <c r="F1149" s="253"/>
      <c r="G1149" s="253">
        <v>250</v>
      </c>
      <c r="H1149" s="253">
        <v>227</v>
      </c>
      <c r="I1149" s="253">
        <v>477</v>
      </c>
      <c r="J1149" s="253"/>
      <c r="K1149" s="253">
        <v>235</v>
      </c>
      <c r="L1149" s="253">
        <v>221</v>
      </c>
      <c r="M1149" s="253">
        <v>456</v>
      </c>
      <c r="N1149" s="253"/>
      <c r="O1149" s="253">
        <v>249</v>
      </c>
      <c r="P1149" s="253">
        <v>264</v>
      </c>
      <c r="Q1149" s="253">
        <v>513</v>
      </c>
      <c r="R1149" s="253"/>
      <c r="S1149" s="253">
        <v>321</v>
      </c>
      <c r="T1149" s="253">
        <v>286</v>
      </c>
      <c r="U1149" s="253">
        <v>607</v>
      </c>
      <c r="V1149" s="253"/>
      <c r="W1149" s="253">
        <v>325</v>
      </c>
      <c r="X1149" s="253">
        <v>290</v>
      </c>
      <c r="Y1149" s="253">
        <v>615</v>
      </c>
      <c r="Z1149" s="253"/>
      <c r="AA1149" s="253">
        <v>325</v>
      </c>
      <c r="AB1149" s="253">
        <v>291</v>
      </c>
      <c r="AC1149" s="253">
        <v>616</v>
      </c>
    </row>
    <row r="1150" spans="1:29" x14ac:dyDescent="0.25">
      <c r="A1150" s="254" t="s">
        <v>4110</v>
      </c>
      <c r="B1150" s="252" t="s">
        <v>5983</v>
      </c>
      <c r="C1150" s="253">
        <v>226</v>
      </c>
      <c r="D1150" s="253">
        <v>142</v>
      </c>
      <c r="E1150" s="253">
        <v>368</v>
      </c>
      <c r="F1150" s="253"/>
      <c r="G1150" s="253">
        <v>230</v>
      </c>
      <c r="H1150" s="253">
        <v>138</v>
      </c>
      <c r="I1150" s="253">
        <v>368</v>
      </c>
      <c r="J1150" s="253"/>
      <c r="K1150" s="253">
        <v>176</v>
      </c>
      <c r="L1150" s="253">
        <v>151</v>
      </c>
      <c r="M1150" s="253">
        <v>327</v>
      </c>
      <c r="N1150" s="253"/>
      <c r="O1150" s="253">
        <v>170</v>
      </c>
      <c r="P1150" s="253">
        <v>150</v>
      </c>
      <c r="Q1150" s="253">
        <v>320</v>
      </c>
      <c r="R1150" s="253"/>
      <c r="S1150" s="253">
        <v>182</v>
      </c>
      <c r="T1150" s="253">
        <v>182</v>
      </c>
      <c r="U1150" s="253">
        <v>364</v>
      </c>
      <c r="V1150" s="253"/>
      <c r="W1150" s="253">
        <v>236</v>
      </c>
      <c r="X1150" s="253">
        <v>202</v>
      </c>
      <c r="Y1150" s="253">
        <v>438</v>
      </c>
      <c r="Z1150" s="253"/>
      <c r="AA1150" s="253">
        <v>246</v>
      </c>
      <c r="AB1150" s="253">
        <v>212</v>
      </c>
      <c r="AC1150" s="253">
        <v>458</v>
      </c>
    </row>
    <row r="1151" spans="1:29" x14ac:dyDescent="0.25">
      <c r="A1151" s="254" t="s">
        <v>4110</v>
      </c>
      <c r="B1151" s="252" t="s">
        <v>5984</v>
      </c>
      <c r="C1151" s="253">
        <v>143</v>
      </c>
      <c r="D1151" s="253">
        <v>120</v>
      </c>
      <c r="E1151" s="253">
        <v>263</v>
      </c>
      <c r="F1151" s="253"/>
      <c r="G1151" s="253">
        <v>213</v>
      </c>
      <c r="H1151" s="253">
        <v>133</v>
      </c>
      <c r="I1151" s="253">
        <v>346</v>
      </c>
      <c r="J1151" s="253"/>
      <c r="K1151" s="253">
        <v>187</v>
      </c>
      <c r="L1151" s="253">
        <v>114</v>
      </c>
      <c r="M1151" s="253">
        <v>301</v>
      </c>
      <c r="N1151" s="253"/>
      <c r="O1151" s="253">
        <v>139</v>
      </c>
      <c r="P1151" s="253">
        <v>125</v>
      </c>
      <c r="Q1151" s="253">
        <v>264</v>
      </c>
      <c r="R1151" s="253"/>
      <c r="S1151" s="253">
        <v>133</v>
      </c>
      <c r="T1151" s="253">
        <v>123</v>
      </c>
      <c r="U1151" s="253">
        <v>256</v>
      </c>
      <c r="V1151" s="253"/>
      <c r="W1151" s="253">
        <v>143</v>
      </c>
      <c r="X1151" s="253">
        <v>150</v>
      </c>
      <c r="Y1151" s="253">
        <v>293</v>
      </c>
      <c r="Z1151" s="253"/>
      <c r="AA1151" s="253">
        <v>187</v>
      </c>
      <c r="AB1151" s="253">
        <v>166</v>
      </c>
      <c r="AC1151" s="253">
        <v>353</v>
      </c>
    </row>
    <row r="1152" spans="1:29" x14ac:dyDescent="0.25">
      <c r="A1152" s="254" t="s">
        <v>4110</v>
      </c>
      <c r="B1152" s="252" t="s">
        <v>5985</v>
      </c>
      <c r="C1152" s="253">
        <v>131</v>
      </c>
      <c r="D1152" s="253">
        <v>115</v>
      </c>
      <c r="E1152" s="253">
        <v>246</v>
      </c>
      <c r="F1152" s="253"/>
      <c r="G1152" s="253">
        <v>154</v>
      </c>
      <c r="H1152" s="253">
        <v>125</v>
      </c>
      <c r="I1152" s="253">
        <v>279</v>
      </c>
      <c r="J1152" s="253"/>
      <c r="K1152" s="253">
        <v>211</v>
      </c>
      <c r="L1152" s="253">
        <v>130</v>
      </c>
      <c r="M1152" s="253">
        <v>341</v>
      </c>
      <c r="N1152" s="253"/>
      <c r="O1152" s="253">
        <v>185</v>
      </c>
      <c r="P1152" s="253">
        <v>111</v>
      </c>
      <c r="Q1152" s="253">
        <v>296</v>
      </c>
      <c r="R1152" s="253"/>
      <c r="S1152" s="253">
        <v>137</v>
      </c>
      <c r="T1152" s="253">
        <v>122</v>
      </c>
      <c r="U1152" s="253">
        <v>259</v>
      </c>
      <c r="V1152" s="253"/>
      <c r="W1152" s="253">
        <v>130</v>
      </c>
      <c r="X1152" s="253">
        <v>121</v>
      </c>
      <c r="Y1152" s="253">
        <v>251</v>
      </c>
      <c r="Z1152" s="253"/>
      <c r="AA1152" s="253">
        <v>140</v>
      </c>
      <c r="AB1152" s="253">
        <v>148</v>
      </c>
      <c r="AC1152" s="253">
        <v>288</v>
      </c>
    </row>
    <row r="1153" spans="1:29" x14ac:dyDescent="0.25">
      <c r="A1153" s="254" t="s">
        <v>4110</v>
      </c>
      <c r="B1153" s="252" t="s">
        <v>5986</v>
      </c>
      <c r="C1153" s="253">
        <v>138</v>
      </c>
      <c r="D1153" s="253">
        <v>135</v>
      </c>
      <c r="E1153" s="253">
        <v>273</v>
      </c>
      <c r="F1153" s="253"/>
      <c r="G1153" s="253">
        <v>139</v>
      </c>
      <c r="H1153" s="253">
        <v>122</v>
      </c>
      <c r="I1153" s="253">
        <v>261</v>
      </c>
      <c r="J1153" s="253"/>
      <c r="K1153" s="253">
        <v>151</v>
      </c>
      <c r="L1153" s="253">
        <v>127</v>
      </c>
      <c r="M1153" s="253">
        <v>278</v>
      </c>
      <c r="N1153" s="253"/>
      <c r="O1153" s="253">
        <v>208</v>
      </c>
      <c r="P1153" s="253">
        <v>132</v>
      </c>
      <c r="Q1153" s="253">
        <v>340</v>
      </c>
      <c r="R1153" s="253"/>
      <c r="S1153" s="253">
        <v>182</v>
      </c>
      <c r="T1153" s="253">
        <v>113</v>
      </c>
      <c r="U1153" s="253">
        <v>295</v>
      </c>
      <c r="V1153" s="253"/>
      <c r="W1153" s="253">
        <v>134</v>
      </c>
      <c r="X1153" s="253">
        <v>124</v>
      </c>
      <c r="Y1153" s="253">
        <v>258</v>
      </c>
      <c r="Z1153" s="253"/>
      <c r="AA1153" s="253">
        <v>128</v>
      </c>
      <c r="AB1153" s="253">
        <v>123</v>
      </c>
      <c r="AC1153" s="253">
        <v>251</v>
      </c>
    </row>
    <row r="1154" spans="1:29" x14ac:dyDescent="0.25">
      <c r="A1154" s="254" t="s">
        <v>4110</v>
      </c>
      <c r="B1154" s="252" t="s">
        <v>5987</v>
      </c>
      <c r="C1154" s="253">
        <v>171</v>
      </c>
      <c r="D1154" s="253">
        <v>159</v>
      </c>
      <c r="E1154" s="253">
        <v>330</v>
      </c>
      <c r="F1154" s="253"/>
      <c r="G1154" s="253">
        <v>153</v>
      </c>
      <c r="H1154" s="253">
        <v>148</v>
      </c>
      <c r="I1154" s="253">
        <v>301</v>
      </c>
      <c r="J1154" s="253"/>
      <c r="K1154" s="253">
        <v>146</v>
      </c>
      <c r="L1154" s="253">
        <v>127</v>
      </c>
      <c r="M1154" s="253">
        <v>273</v>
      </c>
      <c r="N1154" s="253"/>
      <c r="O1154" s="253">
        <v>159</v>
      </c>
      <c r="P1154" s="253">
        <v>132</v>
      </c>
      <c r="Q1154" s="253">
        <v>291</v>
      </c>
      <c r="R1154" s="253"/>
      <c r="S1154" s="253">
        <v>217</v>
      </c>
      <c r="T1154" s="253">
        <v>138</v>
      </c>
      <c r="U1154" s="253">
        <v>355</v>
      </c>
      <c r="V1154" s="253"/>
      <c r="W1154" s="253">
        <v>189</v>
      </c>
      <c r="X1154" s="253">
        <v>117</v>
      </c>
      <c r="Y1154" s="253">
        <v>306</v>
      </c>
      <c r="Z1154" s="253"/>
      <c r="AA1154" s="253">
        <v>140</v>
      </c>
      <c r="AB1154" s="253">
        <v>129</v>
      </c>
      <c r="AC1154" s="253">
        <v>269</v>
      </c>
    </row>
    <row r="1155" spans="1:29" x14ac:dyDescent="0.25">
      <c r="A1155" s="254" t="s">
        <v>4110</v>
      </c>
      <c r="B1155" s="252" t="s">
        <v>5988</v>
      </c>
      <c r="C1155" s="253">
        <v>250</v>
      </c>
      <c r="D1155" s="253">
        <v>244</v>
      </c>
      <c r="E1155" s="253">
        <v>494</v>
      </c>
      <c r="F1155" s="253"/>
      <c r="G1155" s="253">
        <v>189</v>
      </c>
      <c r="H1155" s="253">
        <v>170</v>
      </c>
      <c r="I1155" s="253">
        <v>359</v>
      </c>
      <c r="J1155" s="253"/>
      <c r="K1155" s="253">
        <v>160</v>
      </c>
      <c r="L1155" s="253">
        <v>151</v>
      </c>
      <c r="M1155" s="253">
        <v>311</v>
      </c>
      <c r="N1155" s="253"/>
      <c r="O1155" s="253">
        <v>153</v>
      </c>
      <c r="P1155" s="253">
        <v>130</v>
      </c>
      <c r="Q1155" s="253">
        <v>283</v>
      </c>
      <c r="R1155" s="253"/>
      <c r="S1155" s="253">
        <v>166</v>
      </c>
      <c r="T1155" s="253">
        <v>135</v>
      </c>
      <c r="U1155" s="253">
        <v>301</v>
      </c>
      <c r="V1155" s="253"/>
      <c r="W1155" s="253">
        <v>225</v>
      </c>
      <c r="X1155" s="253">
        <v>141</v>
      </c>
      <c r="Y1155" s="253">
        <v>366</v>
      </c>
      <c r="Z1155" s="253"/>
      <c r="AA1155" s="253">
        <v>197</v>
      </c>
      <c r="AB1155" s="253">
        <v>120</v>
      </c>
      <c r="AC1155" s="253">
        <v>317</v>
      </c>
    </row>
    <row r="1156" spans="1:29" x14ac:dyDescent="0.25">
      <c r="A1156" s="254" t="s">
        <v>4110</v>
      </c>
      <c r="B1156" s="252" t="s">
        <v>5989</v>
      </c>
      <c r="C1156" s="253">
        <v>278</v>
      </c>
      <c r="D1156" s="253">
        <v>294</v>
      </c>
      <c r="E1156" s="253">
        <v>572</v>
      </c>
      <c r="F1156" s="253"/>
      <c r="G1156" s="253">
        <v>280</v>
      </c>
      <c r="H1156" s="253">
        <v>265</v>
      </c>
      <c r="I1156" s="253">
        <v>545</v>
      </c>
      <c r="J1156" s="253"/>
      <c r="K1156" s="253">
        <v>200</v>
      </c>
      <c r="L1156" s="253">
        <v>178</v>
      </c>
      <c r="M1156" s="253">
        <v>378</v>
      </c>
      <c r="N1156" s="253"/>
      <c r="O1156" s="253">
        <v>171</v>
      </c>
      <c r="P1156" s="253">
        <v>159</v>
      </c>
      <c r="Q1156" s="253">
        <v>330</v>
      </c>
      <c r="R1156" s="253"/>
      <c r="S1156" s="253">
        <v>164</v>
      </c>
      <c r="T1156" s="253">
        <v>137</v>
      </c>
      <c r="U1156" s="253">
        <v>301</v>
      </c>
      <c r="V1156" s="253"/>
      <c r="W1156" s="253">
        <v>177</v>
      </c>
      <c r="X1156" s="253">
        <v>141</v>
      </c>
      <c r="Y1156" s="253">
        <v>318</v>
      </c>
      <c r="Z1156" s="253"/>
      <c r="AA1156" s="253">
        <v>236</v>
      </c>
      <c r="AB1156" s="253">
        <v>147</v>
      </c>
      <c r="AC1156" s="253">
        <v>383</v>
      </c>
    </row>
    <row r="1157" spans="1:29" x14ac:dyDescent="0.25">
      <c r="A1157" s="254" t="s">
        <v>4110</v>
      </c>
      <c r="B1157" s="252" t="s">
        <v>5990</v>
      </c>
      <c r="C1157" s="253">
        <v>293</v>
      </c>
      <c r="D1157" s="253">
        <v>233</v>
      </c>
      <c r="E1157" s="253">
        <v>526</v>
      </c>
      <c r="F1157" s="253"/>
      <c r="G1157" s="253">
        <v>290</v>
      </c>
      <c r="H1157" s="253">
        <v>297</v>
      </c>
      <c r="I1157" s="253">
        <v>587</v>
      </c>
      <c r="J1157" s="253"/>
      <c r="K1157" s="253">
        <v>268</v>
      </c>
      <c r="L1157" s="253">
        <v>256</v>
      </c>
      <c r="M1157" s="253">
        <v>524</v>
      </c>
      <c r="N1157" s="253"/>
      <c r="O1157" s="253">
        <v>191</v>
      </c>
      <c r="P1157" s="253">
        <v>173</v>
      </c>
      <c r="Q1157" s="253">
        <v>364</v>
      </c>
      <c r="R1157" s="253"/>
      <c r="S1157" s="253">
        <v>163</v>
      </c>
      <c r="T1157" s="253">
        <v>153</v>
      </c>
      <c r="U1157" s="253">
        <v>316</v>
      </c>
      <c r="V1157" s="253"/>
      <c r="W1157" s="253">
        <v>157</v>
      </c>
      <c r="X1157" s="253">
        <v>132</v>
      </c>
      <c r="Y1157" s="253">
        <v>289</v>
      </c>
      <c r="Z1157" s="253"/>
      <c r="AA1157" s="253">
        <v>170</v>
      </c>
      <c r="AB1157" s="253">
        <v>137</v>
      </c>
      <c r="AC1157" s="253">
        <v>307</v>
      </c>
    </row>
    <row r="1158" spans="1:29" x14ac:dyDescent="0.25">
      <c r="A1158" s="254" t="s">
        <v>4110</v>
      </c>
      <c r="B1158" s="252" t="s">
        <v>5991</v>
      </c>
      <c r="C1158" s="253">
        <v>271</v>
      </c>
      <c r="D1158" s="253">
        <v>271</v>
      </c>
      <c r="E1158" s="253">
        <v>542</v>
      </c>
      <c r="F1158" s="253"/>
      <c r="G1158" s="253">
        <v>306</v>
      </c>
      <c r="H1158" s="253">
        <v>239</v>
      </c>
      <c r="I1158" s="253">
        <v>545</v>
      </c>
      <c r="J1158" s="253"/>
      <c r="K1158" s="253">
        <v>281</v>
      </c>
      <c r="L1158" s="253">
        <v>291</v>
      </c>
      <c r="M1158" s="253">
        <v>572</v>
      </c>
      <c r="N1158" s="253"/>
      <c r="O1158" s="253">
        <v>260</v>
      </c>
      <c r="P1158" s="253">
        <v>251</v>
      </c>
      <c r="Q1158" s="253">
        <v>511</v>
      </c>
      <c r="R1158" s="253"/>
      <c r="S1158" s="253">
        <v>186</v>
      </c>
      <c r="T1158" s="253">
        <v>169</v>
      </c>
      <c r="U1158" s="253">
        <v>355</v>
      </c>
      <c r="V1158" s="253"/>
      <c r="W1158" s="253">
        <v>159</v>
      </c>
      <c r="X1158" s="253">
        <v>150</v>
      </c>
      <c r="Y1158" s="253">
        <v>309</v>
      </c>
      <c r="Z1158" s="253"/>
      <c r="AA1158" s="253">
        <v>153</v>
      </c>
      <c r="AB1158" s="253">
        <v>129</v>
      </c>
      <c r="AC1158" s="253">
        <v>282</v>
      </c>
    </row>
    <row r="1159" spans="1:29" x14ac:dyDescent="0.25">
      <c r="A1159" s="254" t="s">
        <v>4110</v>
      </c>
      <c r="B1159" s="252" t="s">
        <v>5992</v>
      </c>
      <c r="C1159" s="253">
        <v>223</v>
      </c>
      <c r="D1159" s="253">
        <v>236</v>
      </c>
      <c r="E1159" s="253">
        <v>459</v>
      </c>
      <c r="F1159" s="253"/>
      <c r="G1159" s="253">
        <v>259</v>
      </c>
      <c r="H1159" s="253">
        <v>267</v>
      </c>
      <c r="I1159" s="253">
        <v>526</v>
      </c>
      <c r="J1159" s="253"/>
      <c r="K1159" s="253">
        <v>272</v>
      </c>
      <c r="L1159" s="253">
        <v>227</v>
      </c>
      <c r="M1159" s="253">
        <v>499</v>
      </c>
      <c r="N1159" s="253"/>
      <c r="O1159" s="253">
        <v>249</v>
      </c>
      <c r="P1159" s="253">
        <v>278</v>
      </c>
      <c r="Q1159" s="253">
        <v>527</v>
      </c>
      <c r="R1159" s="253"/>
      <c r="S1159" s="253">
        <v>229</v>
      </c>
      <c r="T1159" s="253">
        <v>240</v>
      </c>
      <c r="U1159" s="253">
        <v>469</v>
      </c>
      <c r="V1159" s="253"/>
      <c r="W1159" s="253">
        <v>158</v>
      </c>
      <c r="X1159" s="253">
        <v>158</v>
      </c>
      <c r="Y1159" s="253">
        <v>316</v>
      </c>
      <c r="Z1159" s="253"/>
      <c r="AA1159" s="253">
        <v>132</v>
      </c>
      <c r="AB1159" s="253">
        <v>139</v>
      </c>
      <c r="AC1159" s="253">
        <v>271</v>
      </c>
    </row>
    <row r="1160" spans="1:29" x14ac:dyDescent="0.25">
      <c r="A1160" s="254" t="s">
        <v>4110</v>
      </c>
      <c r="B1160" s="252" t="s">
        <v>5993</v>
      </c>
      <c r="C1160" s="253">
        <v>197</v>
      </c>
      <c r="D1160" s="253">
        <v>178</v>
      </c>
      <c r="E1160" s="253">
        <v>375</v>
      </c>
      <c r="F1160" s="253"/>
      <c r="G1160" s="253">
        <v>203</v>
      </c>
      <c r="H1160" s="253">
        <v>225</v>
      </c>
      <c r="I1160" s="253">
        <v>428</v>
      </c>
      <c r="J1160" s="253"/>
      <c r="K1160" s="253">
        <v>238</v>
      </c>
      <c r="L1160" s="253">
        <v>256</v>
      </c>
      <c r="M1160" s="253">
        <v>494</v>
      </c>
      <c r="N1160" s="253"/>
      <c r="O1160" s="253">
        <v>251</v>
      </c>
      <c r="P1160" s="253">
        <v>218</v>
      </c>
      <c r="Q1160" s="253">
        <v>469</v>
      </c>
      <c r="R1160" s="253"/>
      <c r="S1160" s="253">
        <v>230</v>
      </c>
      <c r="T1160" s="253">
        <v>268</v>
      </c>
      <c r="U1160" s="253">
        <v>498</v>
      </c>
      <c r="V1160" s="253"/>
      <c r="W1160" s="253">
        <v>213</v>
      </c>
      <c r="X1160" s="253">
        <v>231</v>
      </c>
      <c r="Y1160" s="253">
        <v>444</v>
      </c>
      <c r="Z1160" s="253"/>
      <c r="AA1160" s="253">
        <v>147</v>
      </c>
      <c r="AB1160" s="253">
        <v>153</v>
      </c>
      <c r="AC1160" s="253">
        <v>300</v>
      </c>
    </row>
    <row r="1161" spans="1:29" x14ac:dyDescent="0.25">
      <c r="A1161" s="254" t="s">
        <v>4110</v>
      </c>
      <c r="B1161" s="252" t="s">
        <v>5994</v>
      </c>
      <c r="C1161" s="253">
        <v>144</v>
      </c>
      <c r="D1161" s="253">
        <v>160</v>
      </c>
      <c r="E1161" s="253">
        <v>304</v>
      </c>
      <c r="F1161" s="253"/>
      <c r="G1161" s="253">
        <v>174</v>
      </c>
      <c r="H1161" s="253">
        <v>168</v>
      </c>
      <c r="I1161" s="253">
        <v>342</v>
      </c>
      <c r="J1161" s="253"/>
      <c r="K1161" s="253">
        <v>181</v>
      </c>
      <c r="L1161" s="253">
        <v>214</v>
      </c>
      <c r="M1161" s="253">
        <v>395</v>
      </c>
      <c r="N1161" s="253"/>
      <c r="O1161" s="253">
        <v>212</v>
      </c>
      <c r="P1161" s="253">
        <v>244</v>
      </c>
      <c r="Q1161" s="253">
        <v>456</v>
      </c>
      <c r="R1161" s="253"/>
      <c r="S1161" s="253">
        <v>225</v>
      </c>
      <c r="T1161" s="253">
        <v>208</v>
      </c>
      <c r="U1161" s="253">
        <v>433</v>
      </c>
      <c r="V1161" s="253"/>
      <c r="W1161" s="253">
        <v>207</v>
      </c>
      <c r="X1161" s="253">
        <v>257</v>
      </c>
      <c r="Y1161" s="253">
        <v>464</v>
      </c>
      <c r="Z1161" s="253"/>
      <c r="AA1161" s="253">
        <v>192</v>
      </c>
      <c r="AB1161" s="253">
        <v>221</v>
      </c>
      <c r="AC1161" s="253">
        <v>413</v>
      </c>
    </row>
    <row r="1162" spans="1:29" x14ac:dyDescent="0.25">
      <c r="A1162" s="254" t="s">
        <v>4110</v>
      </c>
      <c r="B1162" s="252" t="s">
        <v>5995</v>
      </c>
      <c r="C1162" s="253">
        <v>102</v>
      </c>
      <c r="D1162" s="253">
        <v>136</v>
      </c>
      <c r="E1162" s="253">
        <v>238</v>
      </c>
      <c r="F1162" s="253"/>
      <c r="G1162" s="253">
        <v>115</v>
      </c>
      <c r="H1162" s="253">
        <v>141</v>
      </c>
      <c r="I1162" s="253">
        <v>256</v>
      </c>
      <c r="J1162" s="253"/>
      <c r="K1162" s="253">
        <v>140</v>
      </c>
      <c r="L1162" s="253">
        <v>149</v>
      </c>
      <c r="M1162" s="253">
        <v>289</v>
      </c>
      <c r="N1162" s="253"/>
      <c r="O1162" s="253">
        <v>146</v>
      </c>
      <c r="P1162" s="253">
        <v>190</v>
      </c>
      <c r="Q1162" s="253">
        <v>336</v>
      </c>
      <c r="R1162" s="253"/>
      <c r="S1162" s="253">
        <v>173</v>
      </c>
      <c r="T1162" s="253">
        <v>218</v>
      </c>
      <c r="U1162" s="253">
        <v>391</v>
      </c>
      <c r="V1162" s="253"/>
      <c r="W1162" s="253">
        <v>184</v>
      </c>
      <c r="X1162" s="253">
        <v>187</v>
      </c>
      <c r="Y1162" s="253">
        <v>371</v>
      </c>
      <c r="Z1162" s="253"/>
      <c r="AA1162" s="253">
        <v>170</v>
      </c>
      <c r="AB1162" s="253">
        <v>230</v>
      </c>
      <c r="AC1162" s="253">
        <v>400</v>
      </c>
    </row>
    <row r="1163" spans="1:29" x14ac:dyDescent="0.25">
      <c r="A1163" s="254" t="s">
        <v>4110</v>
      </c>
      <c r="B1163" s="252" t="s">
        <v>5996</v>
      </c>
      <c r="C1163" s="253">
        <v>61</v>
      </c>
      <c r="D1163" s="253">
        <v>122</v>
      </c>
      <c r="E1163" s="253">
        <v>183</v>
      </c>
      <c r="F1163" s="253"/>
      <c r="G1163" s="253">
        <v>90</v>
      </c>
      <c r="H1163" s="253">
        <v>158</v>
      </c>
      <c r="I1163" s="253">
        <v>248</v>
      </c>
      <c r="J1163" s="253"/>
      <c r="K1163" s="253">
        <v>114</v>
      </c>
      <c r="L1163" s="253">
        <v>186</v>
      </c>
      <c r="M1163" s="253">
        <v>300</v>
      </c>
      <c r="N1163" s="253"/>
      <c r="O1163" s="253">
        <v>144</v>
      </c>
      <c r="P1163" s="253">
        <v>210</v>
      </c>
      <c r="Q1163" s="253">
        <v>354</v>
      </c>
      <c r="R1163" s="253"/>
      <c r="S1163" s="253">
        <v>165</v>
      </c>
      <c r="T1163" s="253">
        <v>253</v>
      </c>
      <c r="U1163" s="253">
        <v>418</v>
      </c>
      <c r="V1163" s="253"/>
      <c r="W1163" s="253">
        <v>195</v>
      </c>
      <c r="X1163" s="253">
        <v>301</v>
      </c>
      <c r="Y1163" s="253">
        <v>496</v>
      </c>
      <c r="Z1163" s="253"/>
      <c r="AA1163" s="253">
        <v>219</v>
      </c>
      <c r="AB1163" s="253">
        <v>313</v>
      </c>
      <c r="AC1163" s="253">
        <v>532</v>
      </c>
    </row>
    <row r="1164" spans="1:29" x14ac:dyDescent="0.25">
      <c r="A1164" s="254" t="s">
        <v>4110</v>
      </c>
      <c r="B1164" t="s">
        <v>5978</v>
      </c>
      <c r="C1164" s="253">
        <v>3302</v>
      </c>
      <c r="D1164" s="253">
        <v>3114</v>
      </c>
      <c r="E1164" s="253">
        <v>6416</v>
      </c>
      <c r="F1164" s="253"/>
      <c r="G1164" s="253">
        <v>3440</v>
      </c>
      <c r="H1164" s="253">
        <v>3226</v>
      </c>
      <c r="I1164" s="253">
        <v>6666</v>
      </c>
      <c r="J1164" s="253"/>
      <c r="K1164" s="253">
        <v>3396</v>
      </c>
      <c r="L1164" s="253">
        <v>3212</v>
      </c>
      <c r="M1164" s="253">
        <v>6608</v>
      </c>
      <c r="N1164" s="253"/>
      <c r="O1164" s="253">
        <v>3355</v>
      </c>
      <c r="P1164" s="253">
        <v>3206</v>
      </c>
      <c r="Q1164" s="253">
        <v>6561</v>
      </c>
      <c r="R1164" s="253"/>
      <c r="S1164" s="253">
        <v>3344</v>
      </c>
      <c r="T1164" s="253">
        <v>3187</v>
      </c>
      <c r="U1164" s="253">
        <v>6531</v>
      </c>
      <c r="V1164" s="253"/>
      <c r="W1164" s="253">
        <v>3326</v>
      </c>
      <c r="X1164" s="253">
        <v>3166</v>
      </c>
      <c r="Y1164" s="253">
        <v>6492</v>
      </c>
      <c r="Z1164" s="253"/>
      <c r="AA1164" s="253">
        <v>3318</v>
      </c>
      <c r="AB1164" s="253">
        <v>3164</v>
      </c>
      <c r="AC1164" s="253">
        <v>6482</v>
      </c>
    </row>
    <row r="1165" spans="1:29" x14ac:dyDescent="0.25">
      <c r="A1165" s="254"/>
      <c r="C1165" s="253"/>
      <c r="D1165" s="253"/>
      <c r="E1165" s="253"/>
      <c r="F1165" s="253"/>
      <c r="G1165" s="253"/>
      <c r="H1165" s="253"/>
      <c r="I1165" s="253"/>
      <c r="J1165" s="253"/>
      <c r="K1165" s="253"/>
      <c r="L1165" s="253"/>
      <c r="M1165" s="253"/>
      <c r="N1165" s="253"/>
      <c r="O1165" s="253"/>
      <c r="P1165" s="253"/>
      <c r="Q1165" s="253"/>
      <c r="R1165" s="253"/>
      <c r="S1165" s="253"/>
      <c r="T1165" s="253"/>
      <c r="U1165" s="253"/>
      <c r="V1165" s="253"/>
      <c r="W1165" s="253"/>
      <c r="X1165" s="253"/>
      <c r="Y1165" s="253"/>
      <c r="Z1165" s="253"/>
      <c r="AA1165" s="253"/>
      <c r="AB1165" s="253"/>
      <c r="AC1165" s="253"/>
    </row>
    <row r="1166" spans="1:29" x14ac:dyDescent="0.25">
      <c r="A1166" s="254" t="s">
        <v>4134</v>
      </c>
      <c r="B1166" s="252" t="s">
        <v>5979</v>
      </c>
      <c r="C1166" s="253">
        <v>1088</v>
      </c>
      <c r="D1166" s="253">
        <v>1076</v>
      </c>
      <c r="E1166" s="253">
        <v>2164</v>
      </c>
      <c r="F1166" s="253"/>
      <c r="G1166" s="253">
        <v>1052</v>
      </c>
      <c r="H1166" s="253">
        <v>998</v>
      </c>
      <c r="I1166" s="253">
        <v>2050</v>
      </c>
      <c r="J1166" s="253"/>
      <c r="K1166" s="253">
        <v>1131</v>
      </c>
      <c r="L1166" s="253">
        <v>1075</v>
      </c>
      <c r="M1166" s="253">
        <v>2206</v>
      </c>
      <c r="N1166" s="253"/>
      <c r="O1166" s="253">
        <v>1173</v>
      </c>
      <c r="P1166" s="253">
        <v>1114</v>
      </c>
      <c r="Q1166" s="253">
        <v>2287</v>
      </c>
      <c r="R1166" s="253"/>
      <c r="S1166" s="253">
        <v>1129</v>
      </c>
      <c r="T1166" s="253">
        <v>1074</v>
      </c>
      <c r="U1166" s="253">
        <v>2203</v>
      </c>
      <c r="V1166" s="253"/>
      <c r="W1166" s="253">
        <v>1030</v>
      </c>
      <c r="X1166" s="253">
        <v>981</v>
      </c>
      <c r="Y1166" s="253">
        <v>2011</v>
      </c>
      <c r="Z1166" s="253"/>
      <c r="AA1166" s="253">
        <v>975</v>
      </c>
      <c r="AB1166" s="253">
        <v>929</v>
      </c>
      <c r="AC1166" s="253">
        <v>1904</v>
      </c>
    </row>
    <row r="1167" spans="1:29" x14ac:dyDescent="0.25">
      <c r="A1167" s="254" t="s">
        <v>4134</v>
      </c>
      <c r="B1167" s="252" t="s">
        <v>5980</v>
      </c>
      <c r="C1167" s="253">
        <v>1238</v>
      </c>
      <c r="D1167" s="253">
        <v>1137</v>
      </c>
      <c r="E1167" s="253">
        <v>2375</v>
      </c>
      <c r="F1167" s="253"/>
      <c r="G1167" s="253">
        <v>1037</v>
      </c>
      <c r="H1167" s="253">
        <v>1027</v>
      </c>
      <c r="I1167" s="253">
        <v>2064</v>
      </c>
      <c r="J1167" s="253"/>
      <c r="K1167" s="253">
        <v>1010</v>
      </c>
      <c r="L1167" s="253">
        <v>958</v>
      </c>
      <c r="M1167" s="253">
        <v>1968</v>
      </c>
      <c r="N1167" s="253"/>
      <c r="O1167" s="253">
        <v>1091</v>
      </c>
      <c r="P1167" s="253">
        <v>1037</v>
      </c>
      <c r="Q1167" s="253">
        <v>2128</v>
      </c>
      <c r="R1167" s="253"/>
      <c r="S1167" s="253">
        <v>1139</v>
      </c>
      <c r="T1167" s="253">
        <v>1083</v>
      </c>
      <c r="U1167" s="253">
        <v>2222</v>
      </c>
      <c r="V1167" s="253"/>
      <c r="W1167" s="253">
        <v>1106</v>
      </c>
      <c r="X1167" s="253">
        <v>1052</v>
      </c>
      <c r="Y1167" s="253">
        <v>2158</v>
      </c>
      <c r="Z1167" s="253"/>
      <c r="AA1167" s="253">
        <v>1017</v>
      </c>
      <c r="AB1167" s="253">
        <v>968</v>
      </c>
      <c r="AC1167" s="253">
        <v>1985</v>
      </c>
    </row>
    <row r="1168" spans="1:29" x14ac:dyDescent="0.25">
      <c r="A1168" s="254" t="s">
        <v>4134</v>
      </c>
      <c r="B1168" s="252" t="s">
        <v>5981</v>
      </c>
      <c r="C1168" s="253">
        <v>1431</v>
      </c>
      <c r="D1168" s="253">
        <v>1326</v>
      </c>
      <c r="E1168" s="253">
        <v>2757</v>
      </c>
      <c r="F1168" s="253"/>
      <c r="G1168" s="253">
        <v>1177</v>
      </c>
      <c r="H1168" s="253">
        <v>1083</v>
      </c>
      <c r="I1168" s="253">
        <v>2260</v>
      </c>
      <c r="J1168" s="253"/>
      <c r="K1168" s="253">
        <v>990</v>
      </c>
      <c r="L1168" s="253">
        <v>982</v>
      </c>
      <c r="M1168" s="253">
        <v>1972</v>
      </c>
      <c r="N1168" s="253"/>
      <c r="O1168" s="253">
        <v>970</v>
      </c>
      <c r="P1168" s="253">
        <v>924</v>
      </c>
      <c r="Q1168" s="253">
        <v>1894</v>
      </c>
      <c r="R1168" s="253"/>
      <c r="S1168" s="253">
        <v>1055</v>
      </c>
      <c r="T1168" s="253">
        <v>1006</v>
      </c>
      <c r="U1168" s="253">
        <v>2061</v>
      </c>
      <c r="V1168" s="253"/>
      <c r="W1168" s="253">
        <v>1111</v>
      </c>
      <c r="X1168" s="253">
        <v>1059</v>
      </c>
      <c r="Y1168" s="253">
        <v>2170</v>
      </c>
      <c r="Z1168" s="253"/>
      <c r="AA1168" s="253">
        <v>1087</v>
      </c>
      <c r="AB1168" s="253">
        <v>1037</v>
      </c>
      <c r="AC1168" s="253">
        <v>2124</v>
      </c>
    </row>
    <row r="1169" spans="1:29" x14ac:dyDescent="0.25">
      <c r="A1169" s="254" t="s">
        <v>4134</v>
      </c>
      <c r="B1169" s="252" t="s">
        <v>5982</v>
      </c>
      <c r="C1169" s="253">
        <v>1557</v>
      </c>
      <c r="D1169" s="253">
        <v>1327</v>
      </c>
      <c r="E1169" s="253">
        <v>2884</v>
      </c>
      <c r="F1169" s="253"/>
      <c r="G1169" s="253">
        <v>1377</v>
      </c>
      <c r="H1169" s="253">
        <v>1284</v>
      </c>
      <c r="I1169" s="253">
        <v>2661</v>
      </c>
      <c r="J1169" s="253"/>
      <c r="K1169" s="253">
        <v>1138</v>
      </c>
      <c r="L1169" s="253">
        <v>1055</v>
      </c>
      <c r="M1169" s="253">
        <v>2193</v>
      </c>
      <c r="N1169" s="253"/>
      <c r="O1169" s="253">
        <v>963</v>
      </c>
      <c r="P1169" s="253">
        <v>962</v>
      </c>
      <c r="Q1169" s="253">
        <v>1925</v>
      </c>
      <c r="R1169" s="253"/>
      <c r="S1169" s="253">
        <v>952</v>
      </c>
      <c r="T1169" s="253">
        <v>912</v>
      </c>
      <c r="U1169" s="253">
        <v>1864</v>
      </c>
      <c r="V1169" s="253"/>
      <c r="W1169" s="253">
        <v>1043</v>
      </c>
      <c r="X1169" s="253">
        <v>1001</v>
      </c>
      <c r="Y1169" s="253">
        <v>2044</v>
      </c>
      <c r="Z1169" s="253"/>
      <c r="AA1169" s="253">
        <v>1107</v>
      </c>
      <c r="AB1169" s="253">
        <v>1062</v>
      </c>
      <c r="AC1169" s="253">
        <v>2169</v>
      </c>
    </row>
    <row r="1170" spans="1:29" x14ac:dyDescent="0.25">
      <c r="A1170" s="254" t="s">
        <v>4134</v>
      </c>
      <c r="B1170" s="252" t="s">
        <v>5983</v>
      </c>
      <c r="C1170" s="253">
        <v>1067</v>
      </c>
      <c r="D1170" s="253">
        <v>994</v>
      </c>
      <c r="E1170" s="253">
        <v>2061</v>
      </c>
      <c r="F1170" s="253"/>
      <c r="G1170" s="253">
        <v>1562</v>
      </c>
      <c r="H1170" s="253">
        <v>1318</v>
      </c>
      <c r="I1170" s="253">
        <v>2880</v>
      </c>
      <c r="J1170" s="253"/>
      <c r="K1170" s="253">
        <v>1385</v>
      </c>
      <c r="L1170" s="253">
        <v>1279</v>
      </c>
      <c r="M1170" s="253">
        <v>2664</v>
      </c>
      <c r="N1170" s="253"/>
      <c r="O1170" s="253">
        <v>1147</v>
      </c>
      <c r="P1170" s="253">
        <v>1054</v>
      </c>
      <c r="Q1170" s="253">
        <v>2201</v>
      </c>
      <c r="R1170" s="253"/>
      <c r="S1170" s="253">
        <v>973</v>
      </c>
      <c r="T1170" s="253">
        <v>964</v>
      </c>
      <c r="U1170" s="253">
        <v>1937</v>
      </c>
      <c r="V1170" s="253"/>
      <c r="W1170" s="253">
        <v>963</v>
      </c>
      <c r="X1170" s="253">
        <v>916</v>
      </c>
      <c r="Y1170" s="253">
        <v>1879</v>
      </c>
      <c r="Z1170" s="253"/>
      <c r="AA1170" s="253">
        <v>1056</v>
      </c>
      <c r="AB1170" s="253">
        <v>1009</v>
      </c>
      <c r="AC1170" s="253">
        <v>2065</v>
      </c>
    </row>
    <row r="1171" spans="1:29" x14ac:dyDescent="0.25">
      <c r="A1171" s="254" t="s">
        <v>4134</v>
      </c>
      <c r="B1171" s="252" t="s">
        <v>5984</v>
      </c>
      <c r="C1171" s="253">
        <v>1080</v>
      </c>
      <c r="D1171" s="253">
        <v>984</v>
      </c>
      <c r="E1171" s="253">
        <v>2064</v>
      </c>
      <c r="F1171" s="253"/>
      <c r="G1171" s="253">
        <v>1017</v>
      </c>
      <c r="H1171" s="253">
        <v>942</v>
      </c>
      <c r="I1171" s="253">
        <v>1959</v>
      </c>
      <c r="J1171" s="253"/>
      <c r="K1171" s="253">
        <v>1492</v>
      </c>
      <c r="L1171" s="253">
        <v>1254</v>
      </c>
      <c r="M1171" s="253">
        <v>2746</v>
      </c>
      <c r="N1171" s="253"/>
      <c r="O1171" s="253">
        <v>1332</v>
      </c>
      <c r="P1171" s="253">
        <v>1225</v>
      </c>
      <c r="Q1171" s="253">
        <v>2557</v>
      </c>
      <c r="R1171" s="253"/>
      <c r="S1171" s="253">
        <v>1114</v>
      </c>
      <c r="T1171" s="253">
        <v>1021</v>
      </c>
      <c r="U1171" s="253">
        <v>2135</v>
      </c>
      <c r="V1171" s="253"/>
      <c r="W1171" s="253">
        <v>955</v>
      </c>
      <c r="X1171" s="253">
        <v>946</v>
      </c>
      <c r="Y1171" s="253">
        <v>1901</v>
      </c>
      <c r="Z1171" s="253"/>
      <c r="AA1171" s="253">
        <v>953</v>
      </c>
      <c r="AB1171" s="253">
        <v>907</v>
      </c>
      <c r="AC1171" s="253">
        <v>1860</v>
      </c>
    </row>
    <row r="1172" spans="1:29" x14ac:dyDescent="0.25">
      <c r="A1172" s="254" t="s">
        <v>4134</v>
      </c>
      <c r="B1172" s="252" t="s">
        <v>5985</v>
      </c>
      <c r="C1172" s="253">
        <v>1019</v>
      </c>
      <c r="D1172" s="253">
        <v>1085</v>
      </c>
      <c r="E1172" s="253">
        <v>2104</v>
      </c>
      <c r="F1172" s="253"/>
      <c r="G1172" s="253">
        <v>1106</v>
      </c>
      <c r="H1172" s="253">
        <v>1001</v>
      </c>
      <c r="I1172" s="253">
        <v>2107</v>
      </c>
      <c r="J1172" s="253"/>
      <c r="K1172" s="253">
        <v>1045</v>
      </c>
      <c r="L1172" s="253">
        <v>962</v>
      </c>
      <c r="M1172" s="253">
        <v>2007</v>
      </c>
      <c r="N1172" s="253"/>
      <c r="O1172" s="253">
        <v>1534</v>
      </c>
      <c r="P1172" s="253">
        <v>1280</v>
      </c>
      <c r="Q1172" s="253">
        <v>2814</v>
      </c>
      <c r="R1172" s="253"/>
      <c r="S1172" s="253">
        <v>1375</v>
      </c>
      <c r="T1172" s="253">
        <v>1254</v>
      </c>
      <c r="U1172" s="253">
        <v>2629</v>
      </c>
      <c r="V1172" s="253"/>
      <c r="W1172" s="253">
        <v>1157</v>
      </c>
      <c r="X1172" s="253">
        <v>1050</v>
      </c>
      <c r="Y1172" s="253">
        <v>2207</v>
      </c>
      <c r="Z1172" s="253"/>
      <c r="AA1172" s="253">
        <v>998</v>
      </c>
      <c r="AB1172" s="253">
        <v>977</v>
      </c>
      <c r="AC1172" s="253">
        <v>1975</v>
      </c>
    </row>
    <row r="1173" spans="1:29" x14ac:dyDescent="0.25">
      <c r="A1173" s="254" t="s">
        <v>4134</v>
      </c>
      <c r="B1173" s="252" t="s">
        <v>5986</v>
      </c>
      <c r="C1173" s="253">
        <v>1200</v>
      </c>
      <c r="D1173" s="253">
        <v>1136</v>
      </c>
      <c r="E1173" s="253">
        <v>2336</v>
      </c>
      <c r="F1173" s="253"/>
      <c r="G1173" s="253">
        <v>1057</v>
      </c>
      <c r="H1173" s="253">
        <v>1115</v>
      </c>
      <c r="I1173" s="253">
        <v>2172</v>
      </c>
      <c r="J1173" s="253"/>
      <c r="K1173" s="253">
        <v>1151</v>
      </c>
      <c r="L1173" s="253">
        <v>1032</v>
      </c>
      <c r="M1173" s="253">
        <v>2183</v>
      </c>
      <c r="N1173" s="253"/>
      <c r="O1173" s="253">
        <v>1093</v>
      </c>
      <c r="P1173" s="253">
        <v>996</v>
      </c>
      <c r="Q1173" s="253">
        <v>2089</v>
      </c>
      <c r="R1173" s="253"/>
      <c r="S1173" s="253">
        <v>1609</v>
      </c>
      <c r="T1173" s="253">
        <v>1328</v>
      </c>
      <c r="U1173" s="253">
        <v>2937</v>
      </c>
      <c r="V1173" s="253"/>
      <c r="W1173" s="253">
        <v>1450</v>
      </c>
      <c r="X1173" s="253">
        <v>1306</v>
      </c>
      <c r="Y1173" s="253">
        <v>2756</v>
      </c>
      <c r="Z1173" s="253"/>
      <c r="AA1173" s="253">
        <v>1228</v>
      </c>
      <c r="AB1173" s="253">
        <v>1098</v>
      </c>
      <c r="AC1173" s="253">
        <v>2326</v>
      </c>
    </row>
    <row r="1174" spans="1:29" x14ac:dyDescent="0.25">
      <c r="A1174" s="254" t="s">
        <v>4134</v>
      </c>
      <c r="B1174" s="252" t="s">
        <v>5987</v>
      </c>
      <c r="C1174" s="253">
        <v>1389</v>
      </c>
      <c r="D1174" s="253">
        <v>1393</v>
      </c>
      <c r="E1174" s="253">
        <v>2782</v>
      </c>
      <c r="F1174" s="253"/>
      <c r="G1174" s="253">
        <v>1178</v>
      </c>
      <c r="H1174" s="253">
        <v>1110</v>
      </c>
      <c r="I1174" s="253">
        <v>2288</v>
      </c>
      <c r="J1174" s="253"/>
      <c r="K1174" s="253">
        <v>1041</v>
      </c>
      <c r="L1174" s="253">
        <v>1094</v>
      </c>
      <c r="M1174" s="253">
        <v>2135</v>
      </c>
      <c r="N1174" s="253"/>
      <c r="O1174" s="253">
        <v>1137</v>
      </c>
      <c r="P1174" s="253">
        <v>1016</v>
      </c>
      <c r="Q1174" s="253">
        <v>2153</v>
      </c>
      <c r="R1174" s="253"/>
      <c r="S1174" s="253">
        <v>1082</v>
      </c>
      <c r="T1174" s="253">
        <v>982</v>
      </c>
      <c r="U1174" s="253">
        <v>2064</v>
      </c>
      <c r="V1174" s="253"/>
      <c r="W1174" s="253">
        <v>1595</v>
      </c>
      <c r="X1174" s="253">
        <v>1312</v>
      </c>
      <c r="Y1174" s="253">
        <v>2907</v>
      </c>
      <c r="Z1174" s="253"/>
      <c r="AA1174" s="253">
        <v>1442</v>
      </c>
      <c r="AB1174" s="253">
        <v>1294</v>
      </c>
      <c r="AC1174" s="253">
        <v>2736</v>
      </c>
    </row>
    <row r="1175" spans="1:29" x14ac:dyDescent="0.25">
      <c r="A1175" s="254" t="s">
        <v>4134</v>
      </c>
      <c r="B1175" s="252" t="s">
        <v>5988</v>
      </c>
      <c r="C1175" s="253">
        <v>1826</v>
      </c>
      <c r="D1175" s="253">
        <v>1741</v>
      </c>
      <c r="E1175" s="253">
        <v>3567</v>
      </c>
      <c r="F1175" s="253"/>
      <c r="G1175" s="253">
        <v>1419</v>
      </c>
      <c r="H1175" s="253">
        <v>1419</v>
      </c>
      <c r="I1175" s="253">
        <v>2838</v>
      </c>
      <c r="J1175" s="253"/>
      <c r="K1175" s="253">
        <v>1210</v>
      </c>
      <c r="L1175" s="253">
        <v>1136</v>
      </c>
      <c r="M1175" s="253">
        <v>2346</v>
      </c>
      <c r="N1175" s="253"/>
      <c r="O1175" s="253">
        <v>1075</v>
      </c>
      <c r="P1175" s="253">
        <v>1124</v>
      </c>
      <c r="Q1175" s="253">
        <v>2199</v>
      </c>
      <c r="R1175" s="253"/>
      <c r="S1175" s="253">
        <v>1181</v>
      </c>
      <c r="T1175" s="253">
        <v>1047</v>
      </c>
      <c r="U1175" s="253">
        <v>2228</v>
      </c>
      <c r="V1175" s="253"/>
      <c r="W1175" s="253">
        <v>1131</v>
      </c>
      <c r="X1175" s="253">
        <v>1019</v>
      </c>
      <c r="Y1175" s="253">
        <v>2150</v>
      </c>
      <c r="Z1175" s="253"/>
      <c r="AA1175" s="253">
        <v>1675</v>
      </c>
      <c r="AB1175" s="253">
        <v>1365</v>
      </c>
      <c r="AC1175" s="253">
        <v>3040</v>
      </c>
    </row>
    <row r="1176" spans="1:29" x14ac:dyDescent="0.25">
      <c r="A1176" s="254" t="s">
        <v>4134</v>
      </c>
      <c r="B1176" s="252" t="s">
        <v>5989</v>
      </c>
      <c r="C1176" s="253">
        <v>1995</v>
      </c>
      <c r="D1176" s="253">
        <v>1869</v>
      </c>
      <c r="E1176" s="253">
        <v>3864</v>
      </c>
      <c r="F1176" s="253"/>
      <c r="G1176" s="253">
        <v>1784</v>
      </c>
      <c r="H1176" s="253">
        <v>1714</v>
      </c>
      <c r="I1176" s="253">
        <v>3498</v>
      </c>
      <c r="J1176" s="253"/>
      <c r="K1176" s="253">
        <v>1390</v>
      </c>
      <c r="L1176" s="253">
        <v>1400</v>
      </c>
      <c r="M1176" s="253">
        <v>2790</v>
      </c>
      <c r="N1176" s="253"/>
      <c r="O1176" s="253">
        <v>1187</v>
      </c>
      <c r="P1176" s="253">
        <v>1122</v>
      </c>
      <c r="Q1176" s="253">
        <v>2309</v>
      </c>
      <c r="R1176" s="253"/>
      <c r="S1176" s="253">
        <v>1058</v>
      </c>
      <c r="T1176" s="253">
        <v>1112</v>
      </c>
      <c r="U1176" s="253">
        <v>2170</v>
      </c>
      <c r="V1176" s="253"/>
      <c r="W1176" s="253">
        <v>1164</v>
      </c>
      <c r="X1176" s="253">
        <v>1038</v>
      </c>
      <c r="Y1176" s="253">
        <v>2202</v>
      </c>
      <c r="Z1176" s="253"/>
      <c r="AA1176" s="253">
        <v>1116</v>
      </c>
      <c r="AB1176" s="253">
        <v>1011</v>
      </c>
      <c r="AC1176" s="253">
        <v>2127</v>
      </c>
    </row>
    <row r="1177" spans="1:29" x14ac:dyDescent="0.25">
      <c r="A1177" s="254" t="s">
        <v>4134</v>
      </c>
      <c r="B1177" s="252" t="s">
        <v>5990</v>
      </c>
      <c r="C1177" s="253">
        <v>1679</v>
      </c>
      <c r="D1177" s="253">
        <v>1668</v>
      </c>
      <c r="E1177" s="253">
        <v>3347</v>
      </c>
      <c r="F1177" s="253"/>
      <c r="G1177" s="253">
        <v>1914</v>
      </c>
      <c r="H1177" s="253">
        <v>1814</v>
      </c>
      <c r="I1177" s="253">
        <v>3728</v>
      </c>
      <c r="J1177" s="253"/>
      <c r="K1177" s="253">
        <v>1718</v>
      </c>
      <c r="L1177" s="253">
        <v>1668</v>
      </c>
      <c r="M1177" s="253">
        <v>3386</v>
      </c>
      <c r="N1177" s="253"/>
      <c r="O1177" s="253">
        <v>1343</v>
      </c>
      <c r="P1177" s="253">
        <v>1366</v>
      </c>
      <c r="Q1177" s="253">
        <v>2709</v>
      </c>
      <c r="R1177" s="253"/>
      <c r="S1177" s="253">
        <v>1152</v>
      </c>
      <c r="T1177" s="253">
        <v>1099</v>
      </c>
      <c r="U1177" s="253">
        <v>2251</v>
      </c>
      <c r="V1177" s="253"/>
      <c r="W1177" s="253">
        <v>1030</v>
      </c>
      <c r="X1177" s="253">
        <v>1092</v>
      </c>
      <c r="Y1177" s="253">
        <v>2122</v>
      </c>
      <c r="Z1177" s="253"/>
      <c r="AA1177" s="253">
        <v>1137</v>
      </c>
      <c r="AB1177" s="253">
        <v>1023</v>
      </c>
      <c r="AC1177" s="253">
        <v>2160</v>
      </c>
    </row>
    <row r="1178" spans="1:29" x14ac:dyDescent="0.25">
      <c r="A1178" s="254" t="s">
        <v>4134</v>
      </c>
      <c r="B1178" s="252" t="s">
        <v>5991</v>
      </c>
      <c r="C1178" s="253">
        <v>1555</v>
      </c>
      <c r="D1178" s="253">
        <v>1582</v>
      </c>
      <c r="E1178" s="253">
        <v>3137</v>
      </c>
      <c r="F1178" s="253"/>
      <c r="G1178" s="253">
        <v>1587</v>
      </c>
      <c r="H1178" s="253">
        <v>1608</v>
      </c>
      <c r="I1178" s="253">
        <v>3195</v>
      </c>
      <c r="J1178" s="253"/>
      <c r="K1178" s="253">
        <v>1817</v>
      </c>
      <c r="L1178" s="253">
        <v>1755</v>
      </c>
      <c r="M1178" s="253">
        <v>3572</v>
      </c>
      <c r="N1178" s="253"/>
      <c r="O1178" s="253">
        <v>1638</v>
      </c>
      <c r="P1178" s="253">
        <v>1619</v>
      </c>
      <c r="Q1178" s="253">
        <v>3257</v>
      </c>
      <c r="R1178" s="253"/>
      <c r="S1178" s="253">
        <v>1285</v>
      </c>
      <c r="T1178" s="253">
        <v>1330</v>
      </c>
      <c r="U1178" s="253">
        <v>2615</v>
      </c>
      <c r="V1178" s="253"/>
      <c r="W1178" s="253">
        <v>1106</v>
      </c>
      <c r="X1178" s="253">
        <v>1073</v>
      </c>
      <c r="Y1178" s="253">
        <v>2179</v>
      </c>
      <c r="Z1178" s="253"/>
      <c r="AA1178" s="253">
        <v>992</v>
      </c>
      <c r="AB1178" s="253">
        <v>1070</v>
      </c>
      <c r="AC1178" s="253">
        <v>2062</v>
      </c>
    </row>
    <row r="1179" spans="1:29" x14ac:dyDescent="0.25">
      <c r="A1179" s="254" t="s">
        <v>4134</v>
      </c>
      <c r="B1179" s="252" t="s">
        <v>5992</v>
      </c>
      <c r="C1179" s="253">
        <v>1306</v>
      </c>
      <c r="D1179" s="253">
        <v>1287</v>
      </c>
      <c r="E1179" s="253">
        <v>2593</v>
      </c>
      <c r="F1179" s="253"/>
      <c r="G1179" s="253">
        <v>1466</v>
      </c>
      <c r="H1179" s="253">
        <v>1528</v>
      </c>
      <c r="I1179" s="253">
        <v>2994</v>
      </c>
      <c r="J1179" s="253"/>
      <c r="K1179" s="253">
        <v>1506</v>
      </c>
      <c r="L1179" s="253">
        <v>1561</v>
      </c>
      <c r="M1179" s="253">
        <v>3067</v>
      </c>
      <c r="N1179" s="253"/>
      <c r="O1179" s="253">
        <v>1735</v>
      </c>
      <c r="P1179" s="253">
        <v>1711</v>
      </c>
      <c r="Q1179" s="253">
        <v>3446</v>
      </c>
      <c r="R1179" s="253"/>
      <c r="S1179" s="253">
        <v>1572</v>
      </c>
      <c r="T1179" s="253">
        <v>1585</v>
      </c>
      <c r="U1179" s="253">
        <v>3157</v>
      </c>
      <c r="V1179" s="253"/>
      <c r="W1179" s="253">
        <v>1241</v>
      </c>
      <c r="X1179" s="253">
        <v>1309</v>
      </c>
      <c r="Y1179" s="253">
        <v>2550</v>
      </c>
      <c r="Z1179" s="253"/>
      <c r="AA1179" s="253">
        <v>1074</v>
      </c>
      <c r="AB1179" s="253">
        <v>1060</v>
      </c>
      <c r="AC1179" s="253">
        <v>2134</v>
      </c>
    </row>
    <row r="1180" spans="1:29" x14ac:dyDescent="0.25">
      <c r="A1180" s="254" t="s">
        <v>4134</v>
      </c>
      <c r="B1180" s="252" t="s">
        <v>5993</v>
      </c>
      <c r="C1180" s="253">
        <v>975</v>
      </c>
      <c r="D1180" s="253">
        <v>957</v>
      </c>
      <c r="E1180" s="253">
        <v>1932</v>
      </c>
      <c r="F1180" s="253"/>
      <c r="G1180" s="253">
        <v>1171</v>
      </c>
      <c r="H1180" s="253">
        <v>1199</v>
      </c>
      <c r="I1180" s="253">
        <v>2370</v>
      </c>
      <c r="J1180" s="253"/>
      <c r="K1180" s="253">
        <v>1323</v>
      </c>
      <c r="L1180" s="253">
        <v>1430</v>
      </c>
      <c r="M1180" s="253">
        <v>2753</v>
      </c>
      <c r="N1180" s="253"/>
      <c r="O1180" s="253">
        <v>1368</v>
      </c>
      <c r="P1180" s="253">
        <v>1468</v>
      </c>
      <c r="Q1180" s="253">
        <v>2836</v>
      </c>
      <c r="R1180" s="253"/>
      <c r="S1180" s="253">
        <v>1585</v>
      </c>
      <c r="T1180" s="253">
        <v>1617</v>
      </c>
      <c r="U1180" s="253">
        <v>3202</v>
      </c>
      <c r="V1180" s="253"/>
      <c r="W1180" s="253">
        <v>1445</v>
      </c>
      <c r="X1180" s="253">
        <v>1505</v>
      </c>
      <c r="Y1180" s="253">
        <v>2950</v>
      </c>
      <c r="Z1180" s="253"/>
      <c r="AA1180" s="253">
        <v>1147</v>
      </c>
      <c r="AB1180" s="253">
        <v>1247</v>
      </c>
      <c r="AC1180" s="253">
        <v>2394</v>
      </c>
    </row>
    <row r="1181" spans="1:29" x14ac:dyDescent="0.25">
      <c r="A1181" s="254" t="s">
        <v>4134</v>
      </c>
      <c r="B1181" s="252" t="s">
        <v>5994</v>
      </c>
      <c r="C1181" s="253">
        <v>642</v>
      </c>
      <c r="D1181" s="253">
        <v>704</v>
      </c>
      <c r="E1181" s="253">
        <v>1346</v>
      </c>
      <c r="F1181" s="253"/>
      <c r="G1181" s="253">
        <v>779</v>
      </c>
      <c r="H1181" s="253">
        <v>818</v>
      </c>
      <c r="I1181" s="253">
        <v>1597</v>
      </c>
      <c r="J1181" s="253"/>
      <c r="K1181" s="253">
        <v>946</v>
      </c>
      <c r="L1181" s="253">
        <v>1035</v>
      </c>
      <c r="M1181" s="253">
        <v>1981</v>
      </c>
      <c r="N1181" s="253"/>
      <c r="O1181" s="253">
        <v>1081</v>
      </c>
      <c r="P1181" s="253">
        <v>1248</v>
      </c>
      <c r="Q1181" s="253">
        <v>2329</v>
      </c>
      <c r="R1181" s="253"/>
      <c r="S1181" s="253">
        <v>1131</v>
      </c>
      <c r="T1181" s="253">
        <v>1294</v>
      </c>
      <c r="U1181" s="253">
        <v>2425</v>
      </c>
      <c r="V1181" s="253"/>
      <c r="W1181" s="253">
        <v>1326</v>
      </c>
      <c r="X1181" s="253">
        <v>1440</v>
      </c>
      <c r="Y1181" s="253">
        <v>2766</v>
      </c>
      <c r="Z1181" s="253"/>
      <c r="AA1181" s="253">
        <v>1224</v>
      </c>
      <c r="AB1181" s="253">
        <v>1355</v>
      </c>
      <c r="AC1181" s="253">
        <v>2579</v>
      </c>
    </row>
    <row r="1182" spans="1:29" x14ac:dyDescent="0.25">
      <c r="A1182" s="254" t="s">
        <v>4134</v>
      </c>
      <c r="B1182" s="252" t="s">
        <v>5995</v>
      </c>
      <c r="C1182" s="253">
        <v>470</v>
      </c>
      <c r="D1182" s="253">
        <v>599</v>
      </c>
      <c r="E1182" s="253">
        <v>1069</v>
      </c>
      <c r="F1182" s="253"/>
      <c r="G1182" s="253">
        <v>461</v>
      </c>
      <c r="H1182" s="253">
        <v>558</v>
      </c>
      <c r="I1182" s="253">
        <v>1019</v>
      </c>
      <c r="J1182" s="253"/>
      <c r="K1182" s="253">
        <v>568</v>
      </c>
      <c r="L1182" s="253">
        <v>656</v>
      </c>
      <c r="M1182" s="253">
        <v>1224</v>
      </c>
      <c r="N1182" s="253"/>
      <c r="O1182" s="253">
        <v>700</v>
      </c>
      <c r="P1182" s="253">
        <v>840</v>
      </c>
      <c r="Q1182" s="253">
        <v>1540</v>
      </c>
      <c r="R1182" s="253"/>
      <c r="S1182" s="253">
        <v>811</v>
      </c>
      <c r="T1182" s="253">
        <v>1025</v>
      </c>
      <c r="U1182" s="253">
        <v>1836</v>
      </c>
      <c r="V1182" s="253"/>
      <c r="W1182" s="253">
        <v>861</v>
      </c>
      <c r="X1182" s="253">
        <v>1076</v>
      </c>
      <c r="Y1182" s="253">
        <v>1937</v>
      </c>
      <c r="Z1182" s="253"/>
      <c r="AA1182" s="253">
        <v>1025</v>
      </c>
      <c r="AB1182" s="253">
        <v>1214</v>
      </c>
      <c r="AC1182" s="253">
        <v>2239</v>
      </c>
    </row>
    <row r="1183" spans="1:29" x14ac:dyDescent="0.25">
      <c r="A1183" s="254" t="s">
        <v>4134</v>
      </c>
      <c r="B1183" s="252" t="s">
        <v>5996</v>
      </c>
      <c r="C1183" s="253">
        <v>274</v>
      </c>
      <c r="D1183" s="253">
        <v>692</v>
      </c>
      <c r="E1183" s="253">
        <v>966</v>
      </c>
      <c r="F1183" s="253"/>
      <c r="G1183" s="253">
        <v>370</v>
      </c>
      <c r="H1183" s="253">
        <v>717</v>
      </c>
      <c r="I1183" s="253">
        <v>1087</v>
      </c>
      <c r="J1183" s="253"/>
      <c r="K1183" s="253">
        <v>421</v>
      </c>
      <c r="L1183" s="253">
        <v>721</v>
      </c>
      <c r="M1183" s="253">
        <v>1142</v>
      </c>
      <c r="N1183" s="253"/>
      <c r="O1183" s="253">
        <v>510</v>
      </c>
      <c r="P1183" s="253">
        <v>792</v>
      </c>
      <c r="Q1183" s="253">
        <v>1302</v>
      </c>
      <c r="R1183" s="253"/>
      <c r="S1183" s="253">
        <v>635</v>
      </c>
      <c r="T1183" s="253">
        <v>954</v>
      </c>
      <c r="U1183" s="253">
        <v>1589</v>
      </c>
      <c r="V1183" s="253"/>
      <c r="W1183" s="253">
        <v>773</v>
      </c>
      <c r="X1183" s="253">
        <v>1177</v>
      </c>
      <c r="Y1183" s="253">
        <v>1950</v>
      </c>
      <c r="Z1183" s="253"/>
      <c r="AA1183" s="253">
        <v>890</v>
      </c>
      <c r="AB1183" s="253">
        <v>1364</v>
      </c>
      <c r="AC1183" s="253">
        <v>2254</v>
      </c>
    </row>
    <row r="1184" spans="1:29" x14ac:dyDescent="0.25">
      <c r="A1184" s="254" t="s">
        <v>4134</v>
      </c>
      <c r="B1184" t="s">
        <v>5978</v>
      </c>
      <c r="C1184" s="253">
        <v>21791</v>
      </c>
      <c r="D1184" s="253">
        <v>21557</v>
      </c>
      <c r="E1184" s="253">
        <v>43348</v>
      </c>
      <c r="F1184" s="253"/>
      <c r="G1184" s="253">
        <v>21514</v>
      </c>
      <c r="H1184" s="253">
        <v>21253</v>
      </c>
      <c r="I1184" s="253">
        <v>42767</v>
      </c>
      <c r="J1184" s="253"/>
      <c r="K1184" s="253">
        <v>21282</v>
      </c>
      <c r="L1184" s="253">
        <v>21053</v>
      </c>
      <c r="M1184" s="253">
        <v>42335</v>
      </c>
      <c r="N1184" s="253"/>
      <c r="O1184" s="253">
        <v>21077</v>
      </c>
      <c r="P1184" s="253">
        <v>20898</v>
      </c>
      <c r="Q1184" s="253">
        <v>41975</v>
      </c>
      <c r="R1184" s="253"/>
      <c r="S1184" s="253">
        <v>20838</v>
      </c>
      <c r="T1184" s="253">
        <v>20687</v>
      </c>
      <c r="U1184" s="253">
        <v>41525</v>
      </c>
      <c r="V1184" s="253"/>
      <c r="W1184" s="253">
        <v>20487</v>
      </c>
      <c r="X1184" s="253">
        <v>20352</v>
      </c>
      <c r="Y1184" s="253">
        <v>40839</v>
      </c>
      <c r="Z1184" s="253"/>
      <c r="AA1184" s="253">
        <v>20143</v>
      </c>
      <c r="AB1184" s="253">
        <v>19990</v>
      </c>
      <c r="AC1184" s="253">
        <v>40133</v>
      </c>
    </row>
    <row r="1185" spans="1:29" x14ac:dyDescent="0.25">
      <c r="A1185" s="254"/>
      <c r="C1185" s="253"/>
      <c r="D1185" s="253"/>
      <c r="E1185" s="253"/>
      <c r="F1185" s="253"/>
      <c r="G1185" s="253"/>
      <c r="H1185" s="253"/>
      <c r="I1185" s="253"/>
      <c r="J1185" s="253"/>
      <c r="K1185" s="253"/>
      <c r="L1185" s="253"/>
      <c r="M1185" s="253"/>
      <c r="N1185" s="253"/>
      <c r="O1185" s="253"/>
      <c r="P1185" s="253"/>
      <c r="Q1185" s="253"/>
      <c r="R1185" s="253"/>
      <c r="S1185" s="253"/>
      <c r="T1185" s="253"/>
      <c r="U1185" s="253"/>
      <c r="V1185" s="253"/>
      <c r="W1185" s="253"/>
      <c r="X1185" s="253"/>
      <c r="Y1185" s="253"/>
      <c r="Z1185" s="253"/>
      <c r="AA1185" s="253"/>
      <c r="AB1185" s="253"/>
      <c r="AC1185" s="253"/>
    </row>
    <row r="1186" spans="1:29" x14ac:dyDescent="0.25">
      <c r="A1186" s="254" t="s">
        <v>4206</v>
      </c>
      <c r="B1186" s="252" t="s">
        <v>5979</v>
      </c>
      <c r="C1186" s="253">
        <v>1090</v>
      </c>
      <c r="D1186" s="253">
        <v>1133</v>
      </c>
      <c r="E1186" s="253">
        <v>2223</v>
      </c>
      <c r="F1186" s="253"/>
      <c r="G1186" s="253">
        <v>1097</v>
      </c>
      <c r="H1186" s="253">
        <v>1059</v>
      </c>
      <c r="I1186" s="253">
        <v>2156</v>
      </c>
      <c r="J1186" s="253"/>
      <c r="K1186" s="253">
        <v>1189</v>
      </c>
      <c r="L1186" s="253">
        <v>1147</v>
      </c>
      <c r="M1186" s="253">
        <v>2336</v>
      </c>
      <c r="N1186" s="253"/>
      <c r="O1186" s="253">
        <v>1218</v>
      </c>
      <c r="P1186" s="253">
        <v>1175</v>
      </c>
      <c r="Q1186" s="253">
        <v>2393</v>
      </c>
      <c r="R1186" s="253"/>
      <c r="S1186" s="253">
        <v>1221</v>
      </c>
      <c r="T1186" s="253">
        <v>1177</v>
      </c>
      <c r="U1186" s="253">
        <v>2398</v>
      </c>
      <c r="V1186" s="253"/>
      <c r="W1186" s="253">
        <v>1213</v>
      </c>
      <c r="X1186" s="253">
        <v>1168</v>
      </c>
      <c r="Y1186" s="253">
        <v>2381</v>
      </c>
      <c r="Z1186" s="253"/>
      <c r="AA1186" s="253">
        <v>1206</v>
      </c>
      <c r="AB1186" s="253">
        <v>1160</v>
      </c>
      <c r="AC1186" s="253">
        <v>2366</v>
      </c>
    </row>
    <row r="1187" spans="1:29" x14ac:dyDescent="0.25">
      <c r="A1187" s="254" t="s">
        <v>4206</v>
      </c>
      <c r="B1187" s="252" t="s">
        <v>5980</v>
      </c>
      <c r="C1187" s="253">
        <v>1163</v>
      </c>
      <c r="D1187" s="253">
        <v>1120</v>
      </c>
      <c r="E1187" s="253">
        <v>2283</v>
      </c>
      <c r="F1187" s="253"/>
      <c r="G1187" s="253">
        <v>1114</v>
      </c>
      <c r="H1187" s="253">
        <v>1164</v>
      </c>
      <c r="I1187" s="253">
        <v>2278</v>
      </c>
      <c r="J1187" s="253"/>
      <c r="K1187" s="253">
        <v>1122</v>
      </c>
      <c r="L1187" s="253">
        <v>1089</v>
      </c>
      <c r="M1187" s="253">
        <v>2211</v>
      </c>
      <c r="N1187" s="253"/>
      <c r="O1187" s="253">
        <v>1215</v>
      </c>
      <c r="P1187" s="253">
        <v>1178</v>
      </c>
      <c r="Q1187" s="253">
        <v>2393</v>
      </c>
      <c r="R1187" s="253"/>
      <c r="S1187" s="253">
        <v>1245</v>
      </c>
      <c r="T1187" s="253">
        <v>1206</v>
      </c>
      <c r="U1187" s="253">
        <v>2451</v>
      </c>
      <c r="V1187" s="253"/>
      <c r="W1187" s="253">
        <v>1246</v>
      </c>
      <c r="X1187" s="253">
        <v>1206</v>
      </c>
      <c r="Y1187" s="253">
        <v>2452</v>
      </c>
      <c r="Z1187" s="253"/>
      <c r="AA1187" s="253">
        <v>1236</v>
      </c>
      <c r="AB1187" s="253">
        <v>1194</v>
      </c>
      <c r="AC1187" s="253">
        <v>2430</v>
      </c>
    </row>
    <row r="1188" spans="1:29" x14ac:dyDescent="0.25">
      <c r="A1188" s="254" t="s">
        <v>4206</v>
      </c>
      <c r="B1188" s="252" t="s">
        <v>5981</v>
      </c>
      <c r="C1188" s="253">
        <v>1230</v>
      </c>
      <c r="D1188" s="253">
        <v>1189</v>
      </c>
      <c r="E1188" s="253">
        <v>2419</v>
      </c>
      <c r="F1188" s="253"/>
      <c r="G1188" s="253">
        <v>1184</v>
      </c>
      <c r="H1188" s="253">
        <v>1151</v>
      </c>
      <c r="I1188" s="253">
        <v>2335</v>
      </c>
      <c r="J1188" s="253"/>
      <c r="K1188" s="253">
        <v>1133</v>
      </c>
      <c r="L1188" s="253">
        <v>1194</v>
      </c>
      <c r="M1188" s="253">
        <v>2327</v>
      </c>
      <c r="N1188" s="253"/>
      <c r="O1188" s="253">
        <v>1141</v>
      </c>
      <c r="P1188" s="253">
        <v>1118</v>
      </c>
      <c r="Q1188" s="253">
        <v>2259</v>
      </c>
      <c r="R1188" s="253"/>
      <c r="S1188" s="253">
        <v>1235</v>
      </c>
      <c r="T1188" s="253">
        <v>1209</v>
      </c>
      <c r="U1188" s="253">
        <v>2444</v>
      </c>
      <c r="V1188" s="253"/>
      <c r="W1188" s="253">
        <v>1265</v>
      </c>
      <c r="X1188" s="253">
        <v>1235</v>
      </c>
      <c r="Y1188" s="253">
        <v>2500</v>
      </c>
      <c r="Z1188" s="253"/>
      <c r="AA1188" s="253">
        <v>1264</v>
      </c>
      <c r="AB1188" s="253">
        <v>1232</v>
      </c>
      <c r="AC1188" s="253">
        <v>2496</v>
      </c>
    </row>
    <row r="1189" spans="1:29" x14ac:dyDescent="0.25">
      <c r="A1189" s="254" t="s">
        <v>4206</v>
      </c>
      <c r="B1189" s="252" t="s">
        <v>5982</v>
      </c>
      <c r="C1189" s="253">
        <v>1595</v>
      </c>
      <c r="D1189" s="253">
        <v>1737</v>
      </c>
      <c r="E1189" s="253">
        <v>3332</v>
      </c>
      <c r="F1189" s="253"/>
      <c r="G1189" s="253">
        <v>1559</v>
      </c>
      <c r="H1189" s="253">
        <v>1695</v>
      </c>
      <c r="I1189" s="253">
        <v>3254</v>
      </c>
      <c r="J1189" s="253"/>
      <c r="K1189" s="253">
        <v>1513</v>
      </c>
      <c r="L1189" s="253">
        <v>1656</v>
      </c>
      <c r="M1189" s="253">
        <v>3169</v>
      </c>
      <c r="N1189" s="253"/>
      <c r="O1189" s="253">
        <v>1461</v>
      </c>
      <c r="P1189" s="253">
        <v>1701</v>
      </c>
      <c r="Q1189" s="253">
        <v>3162</v>
      </c>
      <c r="R1189" s="253"/>
      <c r="S1189" s="253">
        <v>1471</v>
      </c>
      <c r="T1189" s="253">
        <v>1623</v>
      </c>
      <c r="U1189" s="253">
        <v>3094</v>
      </c>
      <c r="V1189" s="253"/>
      <c r="W1189" s="253">
        <v>1567</v>
      </c>
      <c r="X1189" s="253">
        <v>1715</v>
      </c>
      <c r="Y1189" s="253">
        <v>3282</v>
      </c>
      <c r="Z1189" s="253"/>
      <c r="AA1189" s="253">
        <v>1595</v>
      </c>
      <c r="AB1189" s="253">
        <v>1742</v>
      </c>
      <c r="AC1189" s="253">
        <v>3337</v>
      </c>
    </row>
    <row r="1190" spans="1:29" x14ac:dyDescent="0.25">
      <c r="A1190" s="254" t="s">
        <v>4206</v>
      </c>
      <c r="B1190" s="252" t="s">
        <v>5983</v>
      </c>
      <c r="C1190" s="253">
        <v>1535</v>
      </c>
      <c r="D1190" s="253">
        <v>1576</v>
      </c>
      <c r="E1190" s="253">
        <v>3111</v>
      </c>
      <c r="F1190" s="253"/>
      <c r="G1190" s="253">
        <v>1610</v>
      </c>
      <c r="H1190" s="253">
        <v>1674</v>
      </c>
      <c r="I1190" s="253">
        <v>3284</v>
      </c>
      <c r="J1190" s="253"/>
      <c r="K1190" s="253">
        <v>1589</v>
      </c>
      <c r="L1190" s="253">
        <v>1655</v>
      </c>
      <c r="M1190" s="253">
        <v>3244</v>
      </c>
      <c r="N1190" s="253"/>
      <c r="O1190" s="253">
        <v>1543</v>
      </c>
      <c r="P1190" s="253">
        <v>1615</v>
      </c>
      <c r="Q1190" s="253">
        <v>3158</v>
      </c>
      <c r="R1190" s="253"/>
      <c r="S1190" s="253">
        <v>1490</v>
      </c>
      <c r="T1190" s="253">
        <v>1660</v>
      </c>
      <c r="U1190" s="253">
        <v>3150</v>
      </c>
      <c r="V1190" s="253"/>
      <c r="W1190" s="253">
        <v>1502</v>
      </c>
      <c r="X1190" s="253">
        <v>1579</v>
      </c>
      <c r="Y1190" s="253">
        <v>3081</v>
      </c>
      <c r="Z1190" s="253"/>
      <c r="AA1190" s="253">
        <v>1599</v>
      </c>
      <c r="AB1190" s="253">
        <v>1673</v>
      </c>
      <c r="AC1190" s="253">
        <v>3272</v>
      </c>
    </row>
    <row r="1191" spans="1:29" x14ac:dyDescent="0.25">
      <c r="A1191" s="254" t="s">
        <v>4206</v>
      </c>
      <c r="B1191" s="252" t="s">
        <v>5984</v>
      </c>
      <c r="C1191" s="253">
        <v>1096</v>
      </c>
      <c r="D1191" s="253">
        <v>1079</v>
      </c>
      <c r="E1191" s="253">
        <v>2175</v>
      </c>
      <c r="F1191" s="253"/>
      <c r="G1191" s="253">
        <v>1215</v>
      </c>
      <c r="H1191" s="253">
        <v>1175</v>
      </c>
      <c r="I1191" s="253">
        <v>2390</v>
      </c>
      <c r="J1191" s="253"/>
      <c r="K1191" s="253">
        <v>1300</v>
      </c>
      <c r="L1191" s="253">
        <v>1289</v>
      </c>
      <c r="M1191" s="253">
        <v>2589</v>
      </c>
      <c r="N1191" s="253"/>
      <c r="O1191" s="253">
        <v>1280</v>
      </c>
      <c r="P1191" s="253">
        <v>1271</v>
      </c>
      <c r="Q1191" s="253">
        <v>2551</v>
      </c>
      <c r="R1191" s="253"/>
      <c r="S1191" s="253">
        <v>1237</v>
      </c>
      <c r="T1191" s="253">
        <v>1234</v>
      </c>
      <c r="U1191" s="253">
        <v>2471</v>
      </c>
      <c r="V1191" s="253"/>
      <c r="W1191" s="253">
        <v>1185</v>
      </c>
      <c r="X1191" s="253">
        <v>1276</v>
      </c>
      <c r="Y1191" s="253">
        <v>2461</v>
      </c>
      <c r="Z1191" s="253"/>
      <c r="AA1191" s="253">
        <v>1193</v>
      </c>
      <c r="AB1191" s="253">
        <v>1196</v>
      </c>
      <c r="AC1191" s="253">
        <v>2389</v>
      </c>
    </row>
    <row r="1192" spans="1:29" x14ac:dyDescent="0.25">
      <c r="A1192" s="254" t="s">
        <v>4206</v>
      </c>
      <c r="B1192" s="252" t="s">
        <v>5985</v>
      </c>
      <c r="C1192" s="253">
        <v>1003</v>
      </c>
      <c r="D1192" s="253">
        <v>965</v>
      </c>
      <c r="E1192" s="253">
        <v>1968</v>
      </c>
      <c r="F1192" s="253"/>
      <c r="G1192" s="253">
        <v>1109</v>
      </c>
      <c r="H1192" s="253">
        <v>1109</v>
      </c>
      <c r="I1192" s="253">
        <v>2218</v>
      </c>
      <c r="J1192" s="253"/>
      <c r="K1192" s="253">
        <v>1233</v>
      </c>
      <c r="L1192" s="253">
        <v>1207</v>
      </c>
      <c r="M1192" s="253">
        <v>2440</v>
      </c>
      <c r="N1192" s="253"/>
      <c r="O1192" s="253">
        <v>1317</v>
      </c>
      <c r="P1192" s="253">
        <v>1323</v>
      </c>
      <c r="Q1192" s="253">
        <v>2640</v>
      </c>
      <c r="R1192" s="253"/>
      <c r="S1192" s="253">
        <v>1297</v>
      </c>
      <c r="T1192" s="253">
        <v>1304</v>
      </c>
      <c r="U1192" s="253">
        <v>2601</v>
      </c>
      <c r="V1192" s="253"/>
      <c r="W1192" s="253">
        <v>1254</v>
      </c>
      <c r="X1192" s="253">
        <v>1265</v>
      </c>
      <c r="Y1192" s="253">
        <v>2519</v>
      </c>
      <c r="Z1192" s="253"/>
      <c r="AA1192" s="253">
        <v>1202</v>
      </c>
      <c r="AB1192" s="253">
        <v>1308</v>
      </c>
      <c r="AC1192" s="253">
        <v>2510</v>
      </c>
    </row>
    <row r="1193" spans="1:29" x14ac:dyDescent="0.25">
      <c r="A1193" s="254" t="s">
        <v>4206</v>
      </c>
      <c r="B1193" s="252" t="s">
        <v>5986</v>
      </c>
      <c r="C1193" s="253">
        <v>1102</v>
      </c>
      <c r="D1193" s="253">
        <v>1138</v>
      </c>
      <c r="E1193" s="253">
        <v>2240</v>
      </c>
      <c r="F1193" s="253"/>
      <c r="G1193" s="253">
        <v>987</v>
      </c>
      <c r="H1193" s="253">
        <v>958</v>
      </c>
      <c r="I1193" s="253">
        <v>1945</v>
      </c>
      <c r="J1193" s="253"/>
      <c r="K1193" s="253">
        <v>1092</v>
      </c>
      <c r="L1193" s="253">
        <v>1101</v>
      </c>
      <c r="M1193" s="253">
        <v>2193</v>
      </c>
      <c r="N1193" s="253"/>
      <c r="O1193" s="253">
        <v>1214</v>
      </c>
      <c r="P1193" s="253">
        <v>1198</v>
      </c>
      <c r="Q1193" s="253">
        <v>2412</v>
      </c>
      <c r="R1193" s="253"/>
      <c r="S1193" s="253">
        <v>1295</v>
      </c>
      <c r="T1193" s="253">
        <v>1312</v>
      </c>
      <c r="U1193" s="253">
        <v>2607</v>
      </c>
      <c r="V1193" s="253"/>
      <c r="W1193" s="253">
        <v>1275</v>
      </c>
      <c r="X1193" s="253">
        <v>1292</v>
      </c>
      <c r="Y1193" s="253">
        <v>2567</v>
      </c>
      <c r="Z1193" s="253"/>
      <c r="AA1193" s="253">
        <v>1232</v>
      </c>
      <c r="AB1193" s="253">
        <v>1252</v>
      </c>
      <c r="AC1193" s="253">
        <v>2484</v>
      </c>
    </row>
    <row r="1194" spans="1:29" x14ac:dyDescent="0.25">
      <c r="A1194" s="254" t="s">
        <v>4206</v>
      </c>
      <c r="B1194" s="252" t="s">
        <v>5987</v>
      </c>
      <c r="C1194" s="253">
        <v>1261</v>
      </c>
      <c r="D1194" s="253">
        <v>1287</v>
      </c>
      <c r="E1194" s="253">
        <v>2548</v>
      </c>
      <c r="F1194" s="253"/>
      <c r="G1194" s="253">
        <v>1135</v>
      </c>
      <c r="H1194" s="253">
        <v>1178</v>
      </c>
      <c r="I1194" s="253">
        <v>2313</v>
      </c>
      <c r="J1194" s="253"/>
      <c r="K1194" s="253">
        <v>1019</v>
      </c>
      <c r="L1194" s="253">
        <v>992</v>
      </c>
      <c r="M1194" s="253">
        <v>2011</v>
      </c>
      <c r="N1194" s="253"/>
      <c r="O1194" s="253">
        <v>1125</v>
      </c>
      <c r="P1194" s="253">
        <v>1138</v>
      </c>
      <c r="Q1194" s="253">
        <v>2263</v>
      </c>
      <c r="R1194" s="253"/>
      <c r="S1194" s="253">
        <v>1248</v>
      </c>
      <c r="T1194" s="253">
        <v>1236</v>
      </c>
      <c r="U1194" s="253">
        <v>2484</v>
      </c>
      <c r="V1194" s="253"/>
      <c r="W1194" s="253">
        <v>1328</v>
      </c>
      <c r="X1194" s="253">
        <v>1347</v>
      </c>
      <c r="Y1194" s="253">
        <v>2675</v>
      </c>
      <c r="Z1194" s="253"/>
      <c r="AA1194" s="253">
        <v>1305</v>
      </c>
      <c r="AB1194" s="253">
        <v>1323</v>
      </c>
      <c r="AC1194" s="253">
        <v>2628</v>
      </c>
    </row>
    <row r="1195" spans="1:29" x14ac:dyDescent="0.25">
      <c r="A1195" s="254" t="s">
        <v>4206</v>
      </c>
      <c r="B1195" s="252" t="s">
        <v>5988</v>
      </c>
      <c r="C1195" s="253">
        <v>1469</v>
      </c>
      <c r="D1195" s="253">
        <v>1567</v>
      </c>
      <c r="E1195" s="253">
        <v>3036</v>
      </c>
      <c r="F1195" s="253"/>
      <c r="G1195" s="253">
        <v>1243</v>
      </c>
      <c r="H1195" s="253">
        <v>1280</v>
      </c>
      <c r="I1195" s="253">
        <v>2523</v>
      </c>
      <c r="J1195" s="253"/>
      <c r="K1195" s="253">
        <v>1121</v>
      </c>
      <c r="L1195" s="253">
        <v>1174</v>
      </c>
      <c r="M1195" s="253">
        <v>2295</v>
      </c>
      <c r="N1195" s="253"/>
      <c r="O1195" s="253">
        <v>1008</v>
      </c>
      <c r="P1195" s="253">
        <v>990</v>
      </c>
      <c r="Q1195" s="253">
        <v>1998</v>
      </c>
      <c r="R1195" s="253"/>
      <c r="S1195" s="253">
        <v>1115</v>
      </c>
      <c r="T1195" s="253">
        <v>1137</v>
      </c>
      <c r="U1195" s="253">
        <v>2252</v>
      </c>
      <c r="V1195" s="253"/>
      <c r="W1195" s="253">
        <v>1237</v>
      </c>
      <c r="X1195" s="253">
        <v>1235</v>
      </c>
      <c r="Y1195" s="253">
        <v>2472</v>
      </c>
      <c r="Z1195" s="253"/>
      <c r="AA1195" s="253">
        <v>1316</v>
      </c>
      <c r="AB1195" s="253">
        <v>1346</v>
      </c>
      <c r="AC1195" s="253">
        <v>2662</v>
      </c>
    </row>
    <row r="1196" spans="1:29" x14ac:dyDescent="0.25">
      <c r="A1196" s="254" t="s">
        <v>4206</v>
      </c>
      <c r="B1196" s="252" t="s">
        <v>5989</v>
      </c>
      <c r="C1196" s="253">
        <v>1646</v>
      </c>
      <c r="D1196" s="253">
        <v>1679</v>
      </c>
      <c r="E1196" s="253">
        <v>3325</v>
      </c>
      <c r="F1196" s="253"/>
      <c r="G1196" s="253">
        <v>1466</v>
      </c>
      <c r="H1196" s="253">
        <v>1584</v>
      </c>
      <c r="I1196" s="253">
        <v>3050</v>
      </c>
      <c r="J1196" s="253"/>
      <c r="K1196" s="253">
        <v>1242</v>
      </c>
      <c r="L1196" s="253">
        <v>1295</v>
      </c>
      <c r="M1196" s="253">
        <v>2537</v>
      </c>
      <c r="N1196" s="253"/>
      <c r="O1196" s="253">
        <v>1122</v>
      </c>
      <c r="P1196" s="253">
        <v>1187</v>
      </c>
      <c r="Q1196" s="253">
        <v>2309</v>
      </c>
      <c r="R1196" s="253"/>
      <c r="S1196" s="253">
        <v>1009</v>
      </c>
      <c r="T1196" s="253">
        <v>1001</v>
      </c>
      <c r="U1196" s="253">
        <v>2010</v>
      </c>
      <c r="V1196" s="253"/>
      <c r="W1196" s="253">
        <v>1116</v>
      </c>
      <c r="X1196" s="253">
        <v>1148</v>
      </c>
      <c r="Y1196" s="253">
        <v>2264</v>
      </c>
      <c r="Z1196" s="253"/>
      <c r="AA1196" s="253">
        <v>1237</v>
      </c>
      <c r="AB1196" s="253">
        <v>1245</v>
      </c>
      <c r="AC1196" s="253">
        <v>2482</v>
      </c>
    </row>
    <row r="1197" spans="1:29" x14ac:dyDescent="0.25">
      <c r="A1197" s="254" t="s">
        <v>4206</v>
      </c>
      <c r="B1197" s="252" t="s">
        <v>5990</v>
      </c>
      <c r="C1197" s="253">
        <v>1523</v>
      </c>
      <c r="D1197" s="253">
        <v>1491</v>
      </c>
      <c r="E1197" s="253">
        <v>3014</v>
      </c>
      <c r="F1197" s="253"/>
      <c r="G1197" s="253">
        <v>1573</v>
      </c>
      <c r="H1197" s="253">
        <v>1626</v>
      </c>
      <c r="I1197" s="253">
        <v>3199</v>
      </c>
      <c r="J1197" s="253"/>
      <c r="K1197" s="253">
        <v>1404</v>
      </c>
      <c r="L1197" s="253">
        <v>1536</v>
      </c>
      <c r="M1197" s="253">
        <v>2940</v>
      </c>
      <c r="N1197" s="253"/>
      <c r="O1197" s="253">
        <v>1191</v>
      </c>
      <c r="P1197" s="253">
        <v>1256</v>
      </c>
      <c r="Q1197" s="253">
        <v>2447</v>
      </c>
      <c r="R1197" s="253"/>
      <c r="S1197" s="253">
        <v>1077</v>
      </c>
      <c r="T1197" s="253">
        <v>1152</v>
      </c>
      <c r="U1197" s="253">
        <v>2229</v>
      </c>
      <c r="V1197" s="253"/>
      <c r="W1197" s="253">
        <v>970</v>
      </c>
      <c r="X1197" s="253">
        <v>972</v>
      </c>
      <c r="Y1197" s="253">
        <v>1942</v>
      </c>
      <c r="Z1197" s="253"/>
      <c r="AA1197" s="253">
        <v>1073</v>
      </c>
      <c r="AB1197" s="253">
        <v>1114</v>
      </c>
      <c r="AC1197" s="253">
        <v>2187</v>
      </c>
    </row>
    <row r="1198" spans="1:29" x14ac:dyDescent="0.25">
      <c r="A1198" s="254" t="s">
        <v>4206</v>
      </c>
      <c r="B1198" s="252" t="s">
        <v>5991</v>
      </c>
      <c r="C1198" s="253">
        <v>1418</v>
      </c>
      <c r="D1198" s="253">
        <v>1366</v>
      </c>
      <c r="E1198" s="253">
        <v>2784</v>
      </c>
      <c r="F1198" s="253"/>
      <c r="G1198" s="253">
        <v>1518</v>
      </c>
      <c r="H1198" s="253">
        <v>1530</v>
      </c>
      <c r="I1198" s="253">
        <v>3048</v>
      </c>
      <c r="J1198" s="253"/>
      <c r="K1198" s="253">
        <v>1570</v>
      </c>
      <c r="L1198" s="253">
        <v>1668</v>
      </c>
      <c r="M1198" s="253">
        <v>3238</v>
      </c>
      <c r="N1198" s="253"/>
      <c r="O1198" s="253">
        <v>1402</v>
      </c>
      <c r="P1198" s="253">
        <v>1574</v>
      </c>
      <c r="Q1198" s="253">
        <v>2976</v>
      </c>
      <c r="R1198" s="253"/>
      <c r="S1198" s="253">
        <v>1189</v>
      </c>
      <c r="T1198" s="253">
        <v>1286</v>
      </c>
      <c r="U1198" s="253">
        <v>2475</v>
      </c>
      <c r="V1198" s="253"/>
      <c r="W1198" s="253">
        <v>1074</v>
      </c>
      <c r="X1198" s="253">
        <v>1177</v>
      </c>
      <c r="Y1198" s="253">
        <v>2251</v>
      </c>
      <c r="Z1198" s="253"/>
      <c r="AA1198" s="253">
        <v>965</v>
      </c>
      <c r="AB1198" s="253">
        <v>990</v>
      </c>
      <c r="AC1198" s="253">
        <v>1955</v>
      </c>
    </row>
    <row r="1199" spans="1:29" x14ac:dyDescent="0.25">
      <c r="A1199" s="254" t="s">
        <v>4206</v>
      </c>
      <c r="B1199" s="252" t="s">
        <v>5992</v>
      </c>
      <c r="C1199" s="253">
        <v>1137</v>
      </c>
      <c r="D1199" s="253">
        <v>1215</v>
      </c>
      <c r="E1199" s="253">
        <v>2352</v>
      </c>
      <c r="F1199" s="253"/>
      <c r="G1199" s="253">
        <v>1317</v>
      </c>
      <c r="H1199" s="253">
        <v>1306</v>
      </c>
      <c r="I1199" s="253">
        <v>2623</v>
      </c>
      <c r="J1199" s="253"/>
      <c r="K1199" s="253">
        <v>1415</v>
      </c>
      <c r="L1199" s="253">
        <v>1467</v>
      </c>
      <c r="M1199" s="253">
        <v>2882</v>
      </c>
      <c r="N1199" s="253"/>
      <c r="O1199" s="253">
        <v>1470</v>
      </c>
      <c r="P1199" s="253">
        <v>1605</v>
      </c>
      <c r="Q1199" s="253">
        <v>3075</v>
      </c>
      <c r="R1199" s="253"/>
      <c r="S1199" s="253">
        <v>1318</v>
      </c>
      <c r="T1199" s="253">
        <v>1519</v>
      </c>
      <c r="U1199" s="253">
        <v>2837</v>
      </c>
      <c r="V1199" s="253"/>
      <c r="W1199" s="253">
        <v>1122</v>
      </c>
      <c r="X1199" s="253">
        <v>1244</v>
      </c>
      <c r="Y1199" s="253">
        <v>2366</v>
      </c>
      <c r="Z1199" s="253"/>
      <c r="AA1199" s="253">
        <v>1016</v>
      </c>
      <c r="AB1199" s="253">
        <v>1141</v>
      </c>
      <c r="AC1199" s="253">
        <v>2157</v>
      </c>
    </row>
    <row r="1200" spans="1:29" x14ac:dyDescent="0.25">
      <c r="A1200" s="254" t="s">
        <v>4206</v>
      </c>
      <c r="B1200" s="252" t="s">
        <v>5993</v>
      </c>
      <c r="C1200" s="253">
        <v>913</v>
      </c>
      <c r="D1200" s="253">
        <v>941</v>
      </c>
      <c r="E1200" s="253">
        <v>1854</v>
      </c>
      <c r="F1200" s="253"/>
      <c r="G1200" s="253">
        <v>1024</v>
      </c>
      <c r="H1200" s="253">
        <v>1146</v>
      </c>
      <c r="I1200" s="253">
        <v>2170</v>
      </c>
      <c r="J1200" s="253"/>
      <c r="K1200" s="253">
        <v>1193</v>
      </c>
      <c r="L1200" s="253">
        <v>1236</v>
      </c>
      <c r="M1200" s="253">
        <v>2429</v>
      </c>
      <c r="N1200" s="253"/>
      <c r="O1200" s="253">
        <v>1288</v>
      </c>
      <c r="P1200" s="253">
        <v>1394</v>
      </c>
      <c r="Q1200" s="253">
        <v>2682</v>
      </c>
      <c r="R1200" s="253"/>
      <c r="S1200" s="253">
        <v>1344</v>
      </c>
      <c r="T1200" s="253">
        <v>1528</v>
      </c>
      <c r="U1200" s="253">
        <v>2872</v>
      </c>
      <c r="V1200" s="253"/>
      <c r="W1200" s="253">
        <v>1210</v>
      </c>
      <c r="X1200" s="253">
        <v>1449</v>
      </c>
      <c r="Y1200" s="253">
        <v>2659</v>
      </c>
      <c r="Z1200" s="253"/>
      <c r="AA1200" s="253">
        <v>1033</v>
      </c>
      <c r="AB1200" s="253">
        <v>1189</v>
      </c>
      <c r="AC1200" s="253">
        <v>2222</v>
      </c>
    </row>
    <row r="1201" spans="1:29" x14ac:dyDescent="0.25">
      <c r="A1201" s="254" t="s">
        <v>4206</v>
      </c>
      <c r="B1201" s="252" t="s">
        <v>5994</v>
      </c>
      <c r="C1201" s="253">
        <v>684</v>
      </c>
      <c r="D1201" s="253">
        <v>761</v>
      </c>
      <c r="E1201" s="253">
        <v>1445</v>
      </c>
      <c r="F1201" s="253"/>
      <c r="G1201" s="253">
        <v>758</v>
      </c>
      <c r="H1201" s="253">
        <v>838</v>
      </c>
      <c r="I1201" s="253">
        <v>1596</v>
      </c>
      <c r="J1201" s="253"/>
      <c r="K1201" s="253">
        <v>858</v>
      </c>
      <c r="L1201" s="253">
        <v>1027</v>
      </c>
      <c r="M1201" s="253">
        <v>1885</v>
      </c>
      <c r="N1201" s="253"/>
      <c r="O1201" s="253">
        <v>1006</v>
      </c>
      <c r="P1201" s="253">
        <v>1114</v>
      </c>
      <c r="Q1201" s="253">
        <v>2120</v>
      </c>
      <c r="R1201" s="253"/>
      <c r="S1201" s="253">
        <v>1094</v>
      </c>
      <c r="T1201" s="253">
        <v>1263</v>
      </c>
      <c r="U1201" s="253">
        <v>2357</v>
      </c>
      <c r="V1201" s="253"/>
      <c r="W1201" s="253">
        <v>1148</v>
      </c>
      <c r="X1201" s="253">
        <v>1391</v>
      </c>
      <c r="Y1201" s="253">
        <v>2539</v>
      </c>
      <c r="Z1201" s="253"/>
      <c r="AA1201" s="253">
        <v>1040</v>
      </c>
      <c r="AB1201" s="253">
        <v>1325</v>
      </c>
      <c r="AC1201" s="253">
        <v>2365</v>
      </c>
    </row>
    <row r="1202" spans="1:29" x14ac:dyDescent="0.25">
      <c r="A1202" s="254" t="s">
        <v>4206</v>
      </c>
      <c r="B1202" s="252" t="s">
        <v>5995</v>
      </c>
      <c r="C1202" s="253">
        <v>413</v>
      </c>
      <c r="D1202" s="253">
        <v>554</v>
      </c>
      <c r="E1202" s="253">
        <v>967</v>
      </c>
      <c r="F1202" s="253"/>
      <c r="G1202" s="253">
        <v>511</v>
      </c>
      <c r="H1202" s="253">
        <v>627</v>
      </c>
      <c r="I1202" s="253">
        <v>1138</v>
      </c>
      <c r="J1202" s="253"/>
      <c r="K1202" s="253">
        <v>573</v>
      </c>
      <c r="L1202" s="253">
        <v>696</v>
      </c>
      <c r="M1202" s="253">
        <v>1269</v>
      </c>
      <c r="N1202" s="253"/>
      <c r="O1202" s="253">
        <v>654</v>
      </c>
      <c r="P1202" s="253">
        <v>860</v>
      </c>
      <c r="Q1202" s="253">
        <v>1514</v>
      </c>
      <c r="R1202" s="253"/>
      <c r="S1202" s="253">
        <v>775</v>
      </c>
      <c r="T1202" s="253">
        <v>940</v>
      </c>
      <c r="U1202" s="253">
        <v>1715</v>
      </c>
      <c r="V1202" s="253"/>
      <c r="W1202" s="253">
        <v>850</v>
      </c>
      <c r="X1202" s="253">
        <v>1073</v>
      </c>
      <c r="Y1202" s="253">
        <v>1923</v>
      </c>
      <c r="Z1202" s="253"/>
      <c r="AA1202" s="253">
        <v>899</v>
      </c>
      <c r="AB1202" s="253">
        <v>1188</v>
      </c>
      <c r="AC1202" s="253">
        <v>2087</v>
      </c>
    </row>
    <row r="1203" spans="1:29" x14ac:dyDescent="0.25">
      <c r="A1203" s="254" t="s">
        <v>4206</v>
      </c>
      <c r="B1203" s="252" t="s">
        <v>5996</v>
      </c>
      <c r="C1203" s="253">
        <v>315</v>
      </c>
      <c r="D1203" s="253">
        <v>618</v>
      </c>
      <c r="E1203" s="253">
        <v>933</v>
      </c>
      <c r="F1203" s="253"/>
      <c r="G1203" s="253">
        <v>376</v>
      </c>
      <c r="H1203" s="253">
        <v>678</v>
      </c>
      <c r="I1203" s="253">
        <v>1054</v>
      </c>
      <c r="J1203" s="253"/>
      <c r="K1203" s="253">
        <v>466</v>
      </c>
      <c r="L1203" s="253">
        <v>766</v>
      </c>
      <c r="M1203" s="253">
        <v>1232</v>
      </c>
      <c r="N1203" s="253"/>
      <c r="O1203" s="253">
        <v>552</v>
      </c>
      <c r="P1203" s="253">
        <v>869</v>
      </c>
      <c r="Q1203" s="253">
        <v>1421</v>
      </c>
      <c r="R1203" s="253"/>
      <c r="S1203" s="253">
        <v>650</v>
      </c>
      <c r="T1203" s="253">
        <v>1039</v>
      </c>
      <c r="U1203" s="253">
        <v>1689</v>
      </c>
      <c r="V1203" s="253"/>
      <c r="W1203" s="253">
        <v>777</v>
      </c>
      <c r="X1203" s="253">
        <v>1202</v>
      </c>
      <c r="Y1203" s="253">
        <v>1979</v>
      </c>
      <c r="Z1203" s="253"/>
      <c r="AA1203" s="253">
        <v>898</v>
      </c>
      <c r="AB1203" s="253">
        <v>1398</v>
      </c>
      <c r="AC1203" s="253">
        <v>2296</v>
      </c>
    </row>
    <row r="1204" spans="1:29" x14ac:dyDescent="0.25">
      <c r="A1204" s="254" t="s">
        <v>4206</v>
      </c>
      <c r="B1204" t="s">
        <v>5978</v>
      </c>
      <c r="C1204" s="253">
        <v>20593</v>
      </c>
      <c r="D1204" s="253">
        <v>21416</v>
      </c>
      <c r="E1204" s="253">
        <v>42009</v>
      </c>
      <c r="F1204" s="253"/>
      <c r="G1204" s="253">
        <v>20796</v>
      </c>
      <c r="H1204" s="253">
        <v>21778</v>
      </c>
      <c r="I1204" s="253">
        <v>42574</v>
      </c>
      <c r="J1204" s="253"/>
      <c r="K1204" s="253">
        <v>21032</v>
      </c>
      <c r="L1204" s="253">
        <v>22195</v>
      </c>
      <c r="M1204" s="253">
        <v>43227</v>
      </c>
      <c r="N1204" s="253"/>
      <c r="O1204" s="253">
        <v>21207</v>
      </c>
      <c r="P1204" s="253">
        <v>22566</v>
      </c>
      <c r="Q1204" s="253">
        <v>43773</v>
      </c>
      <c r="R1204" s="253"/>
      <c r="S1204" s="253">
        <v>21310</v>
      </c>
      <c r="T1204" s="253">
        <v>22826</v>
      </c>
      <c r="U1204" s="253">
        <v>44136</v>
      </c>
      <c r="V1204" s="253"/>
      <c r="W1204" s="253">
        <v>21339</v>
      </c>
      <c r="X1204" s="253">
        <v>22974</v>
      </c>
      <c r="Y1204" s="253">
        <v>44313</v>
      </c>
      <c r="Z1204" s="253"/>
      <c r="AA1204" s="253">
        <v>21309</v>
      </c>
      <c r="AB1204" s="253">
        <v>23016</v>
      </c>
      <c r="AC1204" s="253">
        <v>44325</v>
      </c>
    </row>
    <row r="1205" spans="1:29" x14ac:dyDescent="0.25">
      <c r="A1205" s="254"/>
      <c r="C1205" s="253"/>
      <c r="D1205" s="253"/>
      <c r="E1205" s="253"/>
      <c r="F1205" s="253"/>
      <c r="G1205" s="253"/>
      <c r="H1205" s="253"/>
      <c r="I1205" s="253"/>
      <c r="J1205" s="253"/>
      <c r="K1205" s="253"/>
      <c r="L1205" s="253"/>
      <c r="M1205" s="253"/>
      <c r="N1205" s="253"/>
      <c r="O1205" s="253"/>
      <c r="P1205" s="253"/>
      <c r="Q1205" s="253"/>
      <c r="R1205" s="253"/>
      <c r="S1205" s="253"/>
      <c r="T1205" s="253"/>
      <c r="U1205" s="253"/>
      <c r="V1205" s="253"/>
      <c r="W1205" s="253"/>
      <c r="X1205" s="253"/>
      <c r="Y1205" s="253"/>
      <c r="Z1205" s="253"/>
      <c r="AA1205" s="253"/>
      <c r="AB1205" s="253"/>
      <c r="AC1205" s="253"/>
    </row>
    <row r="1206" spans="1:29" x14ac:dyDescent="0.25">
      <c r="A1206" s="254" t="s">
        <v>4274</v>
      </c>
      <c r="B1206" s="252" t="s">
        <v>5979</v>
      </c>
      <c r="C1206" s="253">
        <v>1038</v>
      </c>
      <c r="D1206" s="253">
        <v>1053</v>
      </c>
      <c r="E1206" s="253">
        <v>2091</v>
      </c>
      <c r="F1206" s="253"/>
      <c r="G1206" s="253">
        <v>837</v>
      </c>
      <c r="H1206" s="253">
        <v>798</v>
      </c>
      <c r="I1206" s="253">
        <v>1635</v>
      </c>
      <c r="J1206" s="253"/>
      <c r="K1206" s="253">
        <v>923</v>
      </c>
      <c r="L1206" s="253">
        <v>881</v>
      </c>
      <c r="M1206" s="253">
        <v>1804</v>
      </c>
      <c r="N1206" s="253"/>
      <c r="O1206" s="253">
        <v>1006</v>
      </c>
      <c r="P1206" s="253">
        <v>960</v>
      </c>
      <c r="Q1206" s="253">
        <v>1966</v>
      </c>
      <c r="R1206" s="253"/>
      <c r="S1206" s="253">
        <v>1112</v>
      </c>
      <c r="T1206" s="253">
        <v>1063</v>
      </c>
      <c r="U1206" s="253">
        <v>2175</v>
      </c>
      <c r="V1206" s="253"/>
      <c r="W1206" s="253">
        <v>1159</v>
      </c>
      <c r="X1206" s="253">
        <v>1108</v>
      </c>
      <c r="Y1206" s="253">
        <v>2267</v>
      </c>
      <c r="Z1206" s="253"/>
      <c r="AA1206" s="253">
        <v>1093</v>
      </c>
      <c r="AB1206" s="253">
        <v>1046</v>
      </c>
      <c r="AC1206" s="253">
        <v>2139</v>
      </c>
    </row>
    <row r="1207" spans="1:29" x14ac:dyDescent="0.25">
      <c r="A1207" s="254" t="s">
        <v>4274</v>
      </c>
      <c r="B1207" s="252" t="s">
        <v>5980</v>
      </c>
      <c r="C1207" s="253">
        <v>1217</v>
      </c>
      <c r="D1207" s="253">
        <v>1168</v>
      </c>
      <c r="E1207" s="253">
        <v>2385</v>
      </c>
      <c r="F1207" s="253"/>
      <c r="G1207" s="253">
        <v>1182</v>
      </c>
      <c r="H1207" s="253">
        <v>1172</v>
      </c>
      <c r="I1207" s="253">
        <v>2354</v>
      </c>
      <c r="J1207" s="253"/>
      <c r="K1207" s="253">
        <v>947</v>
      </c>
      <c r="L1207" s="253">
        <v>883</v>
      </c>
      <c r="M1207" s="253">
        <v>1830</v>
      </c>
      <c r="N1207" s="253"/>
      <c r="O1207" s="253">
        <v>1032</v>
      </c>
      <c r="P1207" s="253">
        <v>963</v>
      </c>
      <c r="Q1207" s="253">
        <v>1995</v>
      </c>
      <c r="R1207" s="253"/>
      <c r="S1207" s="253">
        <v>1108</v>
      </c>
      <c r="T1207" s="253">
        <v>1037</v>
      </c>
      <c r="U1207" s="253">
        <v>2145</v>
      </c>
      <c r="V1207" s="253"/>
      <c r="W1207" s="253">
        <v>1204</v>
      </c>
      <c r="X1207" s="253">
        <v>1131</v>
      </c>
      <c r="Y1207" s="253">
        <v>2335</v>
      </c>
      <c r="Z1207" s="253"/>
      <c r="AA1207" s="253">
        <v>1232</v>
      </c>
      <c r="AB1207" s="253">
        <v>1161</v>
      </c>
      <c r="AC1207" s="253">
        <v>2393</v>
      </c>
    </row>
    <row r="1208" spans="1:29" x14ac:dyDescent="0.25">
      <c r="A1208" s="254" t="s">
        <v>4274</v>
      </c>
      <c r="B1208" s="252" t="s">
        <v>5981</v>
      </c>
      <c r="C1208" s="253">
        <v>1184</v>
      </c>
      <c r="D1208" s="253">
        <v>1111</v>
      </c>
      <c r="E1208" s="253">
        <v>2295</v>
      </c>
      <c r="F1208" s="253"/>
      <c r="G1208" s="253">
        <v>1376</v>
      </c>
      <c r="H1208" s="253">
        <v>1298</v>
      </c>
      <c r="I1208" s="253">
        <v>2674</v>
      </c>
      <c r="J1208" s="253"/>
      <c r="K1208" s="253">
        <v>1320</v>
      </c>
      <c r="L1208" s="253">
        <v>1289</v>
      </c>
      <c r="M1208" s="253">
        <v>2609</v>
      </c>
      <c r="N1208" s="253"/>
      <c r="O1208" s="253">
        <v>1050</v>
      </c>
      <c r="P1208" s="253">
        <v>964</v>
      </c>
      <c r="Q1208" s="253">
        <v>2014</v>
      </c>
      <c r="R1208" s="253"/>
      <c r="S1208" s="253">
        <v>1128</v>
      </c>
      <c r="T1208" s="253">
        <v>1040</v>
      </c>
      <c r="U1208" s="253">
        <v>2168</v>
      </c>
      <c r="V1208" s="253"/>
      <c r="W1208" s="253">
        <v>1191</v>
      </c>
      <c r="X1208" s="253">
        <v>1105</v>
      </c>
      <c r="Y1208" s="253">
        <v>2296</v>
      </c>
      <c r="Z1208" s="253"/>
      <c r="AA1208" s="253">
        <v>1269</v>
      </c>
      <c r="AB1208" s="253">
        <v>1185</v>
      </c>
      <c r="AC1208" s="253">
        <v>2454</v>
      </c>
    </row>
    <row r="1209" spans="1:29" x14ac:dyDescent="0.25">
      <c r="A1209" s="254" t="s">
        <v>4274</v>
      </c>
      <c r="B1209" s="252" t="s">
        <v>5982</v>
      </c>
      <c r="C1209" s="253">
        <v>1819</v>
      </c>
      <c r="D1209" s="253">
        <v>1756</v>
      </c>
      <c r="E1209" s="253">
        <v>3575</v>
      </c>
      <c r="F1209" s="253"/>
      <c r="G1209" s="253">
        <v>2148</v>
      </c>
      <c r="H1209" s="253">
        <v>2080</v>
      </c>
      <c r="I1209" s="253">
        <v>4228</v>
      </c>
      <c r="J1209" s="253"/>
      <c r="K1209" s="253">
        <v>2353</v>
      </c>
      <c r="L1209" s="253">
        <v>2280</v>
      </c>
      <c r="M1209" s="253">
        <v>4633</v>
      </c>
      <c r="N1209" s="253"/>
      <c r="O1209" s="253">
        <v>2282</v>
      </c>
      <c r="P1209" s="253">
        <v>2264</v>
      </c>
      <c r="Q1209" s="253">
        <v>4546</v>
      </c>
      <c r="R1209" s="253"/>
      <c r="S1209" s="253">
        <v>1985</v>
      </c>
      <c r="T1209" s="253">
        <v>1911</v>
      </c>
      <c r="U1209" s="253">
        <v>3896</v>
      </c>
      <c r="V1209" s="253"/>
      <c r="W1209" s="253">
        <v>2060</v>
      </c>
      <c r="X1209" s="253">
        <v>1987</v>
      </c>
      <c r="Y1209" s="253">
        <v>4047</v>
      </c>
      <c r="Z1209" s="253"/>
      <c r="AA1209" s="253">
        <v>2115</v>
      </c>
      <c r="AB1209" s="253">
        <v>2046</v>
      </c>
      <c r="AC1209" s="253">
        <v>4161</v>
      </c>
    </row>
    <row r="1210" spans="1:29" x14ac:dyDescent="0.25">
      <c r="A1210" s="254" t="s">
        <v>4274</v>
      </c>
      <c r="B1210" s="252" t="s">
        <v>5983</v>
      </c>
      <c r="C1210" s="253">
        <v>2323</v>
      </c>
      <c r="D1210" s="253">
        <v>1896</v>
      </c>
      <c r="E1210" s="253">
        <v>4219</v>
      </c>
      <c r="F1210" s="253"/>
      <c r="G1210" s="253">
        <v>2832</v>
      </c>
      <c r="H1210" s="253">
        <v>1825</v>
      </c>
      <c r="I1210" s="253">
        <v>4657</v>
      </c>
      <c r="J1210" s="253"/>
      <c r="K1210" s="253">
        <v>3028</v>
      </c>
      <c r="L1210" s="253">
        <v>2112</v>
      </c>
      <c r="M1210" s="253">
        <v>5140</v>
      </c>
      <c r="N1210" s="253"/>
      <c r="O1210" s="253">
        <v>3230</v>
      </c>
      <c r="P1210" s="253">
        <v>2309</v>
      </c>
      <c r="Q1210" s="253">
        <v>5539</v>
      </c>
      <c r="R1210" s="253"/>
      <c r="S1210" s="253">
        <v>3164</v>
      </c>
      <c r="T1210" s="253">
        <v>2295</v>
      </c>
      <c r="U1210" s="253">
        <v>5459</v>
      </c>
      <c r="V1210" s="253"/>
      <c r="W1210" s="253">
        <v>2877</v>
      </c>
      <c r="X1210" s="253">
        <v>1954</v>
      </c>
      <c r="Y1210" s="253">
        <v>4831</v>
      </c>
      <c r="Z1210" s="253"/>
      <c r="AA1210" s="253">
        <v>2949</v>
      </c>
      <c r="AB1210" s="253">
        <v>2027</v>
      </c>
      <c r="AC1210" s="253">
        <v>4976</v>
      </c>
    </row>
    <row r="1211" spans="1:29" x14ac:dyDescent="0.25">
      <c r="A1211" s="254" t="s">
        <v>4274</v>
      </c>
      <c r="B1211" s="252" t="s">
        <v>5984</v>
      </c>
      <c r="C1211" s="253">
        <v>1783</v>
      </c>
      <c r="D1211" s="253">
        <v>1023</v>
      </c>
      <c r="E1211" s="253">
        <v>2806</v>
      </c>
      <c r="F1211" s="253"/>
      <c r="G1211" s="253">
        <v>2210</v>
      </c>
      <c r="H1211" s="253">
        <v>1372</v>
      </c>
      <c r="I1211" s="253">
        <v>3582</v>
      </c>
      <c r="J1211" s="253"/>
      <c r="K1211" s="253">
        <v>2176</v>
      </c>
      <c r="L1211" s="253">
        <v>1187</v>
      </c>
      <c r="M1211" s="253">
        <v>3363</v>
      </c>
      <c r="N1211" s="253"/>
      <c r="O1211" s="253">
        <v>2385</v>
      </c>
      <c r="P1211" s="253">
        <v>1494</v>
      </c>
      <c r="Q1211" s="253">
        <v>3879</v>
      </c>
      <c r="R1211" s="253"/>
      <c r="S1211" s="253">
        <v>2594</v>
      </c>
      <c r="T1211" s="253">
        <v>1696</v>
      </c>
      <c r="U1211" s="253">
        <v>4290</v>
      </c>
      <c r="V1211" s="253"/>
      <c r="W1211" s="253">
        <v>2513</v>
      </c>
      <c r="X1211" s="253">
        <v>1665</v>
      </c>
      <c r="Y1211" s="253">
        <v>4178</v>
      </c>
      <c r="Z1211" s="253"/>
      <c r="AA1211" s="253">
        <v>2198</v>
      </c>
      <c r="AB1211" s="253">
        <v>1291</v>
      </c>
      <c r="AC1211" s="253">
        <v>3489</v>
      </c>
    </row>
    <row r="1212" spans="1:29" x14ac:dyDescent="0.25">
      <c r="A1212" s="254" t="s">
        <v>4274</v>
      </c>
      <c r="B1212" s="252" t="s">
        <v>5985</v>
      </c>
      <c r="C1212" s="253">
        <v>2044</v>
      </c>
      <c r="D1212" s="253">
        <v>917</v>
      </c>
      <c r="E1212" s="253">
        <v>2961</v>
      </c>
      <c r="F1212" s="253"/>
      <c r="G1212" s="253">
        <v>1849</v>
      </c>
      <c r="H1212" s="253">
        <v>1073</v>
      </c>
      <c r="I1212" s="253">
        <v>2922</v>
      </c>
      <c r="J1212" s="253"/>
      <c r="K1212" s="253">
        <v>2133</v>
      </c>
      <c r="L1212" s="253">
        <v>1340</v>
      </c>
      <c r="M1212" s="253">
        <v>3473</v>
      </c>
      <c r="N1212" s="253"/>
      <c r="O1212" s="253">
        <v>2100</v>
      </c>
      <c r="P1212" s="253">
        <v>1163</v>
      </c>
      <c r="Q1212" s="253">
        <v>3263</v>
      </c>
      <c r="R1212" s="253"/>
      <c r="S1212" s="253">
        <v>2302</v>
      </c>
      <c r="T1212" s="253">
        <v>1460</v>
      </c>
      <c r="U1212" s="253">
        <v>3762</v>
      </c>
      <c r="V1212" s="253"/>
      <c r="W1212" s="253">
        <v>2500</v>
      </c>
      <c r="X1212" s="253">
        <v>1652</v>
      </c>
      <c r="Y1212" s="253">
        <v>4152</v>
      </c>
      <c r="Z1212" s="253"/>
      <c r="AA1212" s="253">
        <v>2419</v>
      </c>
      <c r="AB1212" s="253">
        <v>1619</v>
      </c>
      <c r="AC1212" s="253">
        <v>4038</v>
      </c>
    </row>
    <row r="1213" spans="1:29" x14ac:dyDescent="0.25">
      <c r="A1213" s="254" t="s">
        <v>4274</v>
      </c>
      <c r="B1213" s="252" t="s">
        <v>5986</v>
      </c>
      <c r="C1213" s="253">
        <v>2074</v>
      </c>
      <c r="D1213" s="253">
        <v>1102</v>
      </c>
      <c r="E1213" s="253">
        <v>3176</v>
      </c>
      <c r="F1213" s="253"/>
      <c r="G1213" s="253">
        <v>1606</v>
      </c>
      <c r="H1213" s="253">
        <v>995</v>
      </c>
      <c r="I1213" s="253">
        <v>2601</v>
      </c>
      <c r="J1213" s="253"/>
      <c r="K1213" s="253">
        <v>1703</v>
      </c>
      <c r="L1213" s="253">
        <v>1095</v>
      </c>
      <c r="M1213" s="253">
        <v>2798</v>
      </c>
      <c r="N1213" s="253"/>
      <c r="O1213" s="253">
        <v>1992</v>
      </c>
      <c r="P1213" s="253">
        <v>1366</v>
      </c>
      <c r="Q1213" s="253">
        <v>3358</v>
      </c>
      <c r="R1213" s="253"/>
      <c r="S1213" s="253">
        <v>1957</v>
      </c>
      <c r="T1213" s="253">
        <v>1185</v>
      </c>
      <c r="U1213" s="253">
        <v>3142</v>
      </c>
      <c r="V1213" s="253"/>
      <c r="W1213" s="253">
        <v>2160</v>
      </c>
      <c r="X1213" s="253">
        <v>1483</v>
      </c>
      <c r="Y1213" s="253">
        <v>3643</v>
      </c>
      <c r="Z1213" s="253"/>
      <c r="AA1213" s="253">
        <v>2357</v>
      </c>
      <c r="AB1213" s="253">
        <v>1673</v>
      </c>
      <c r="AC1213" s="253">
        <v>4030</v>
      </c>
    </row>
    <row r="1214" spans="1:29" x14ac:dyDescent="0.25">
      <c r="A1214" s="254" t="s">
        <v>4274</v>
      </c>
      <c r="B1214" s="252" t="s">
        <v>5987</v>
      </c>
      <c r="C1214" s="253">
        <v>2048</v>
      </c>
      <c r="D1214" s="253">
        <v>1195</v>
      </c>
      <c r="E1214" s="253">
        <v>3243</v>
      </c>
      <c r="F1214" s="253"/>
      <c r="G1214" s="253">
        <v>1657</v>
      </c>
      <c r="H1214" s="253">
        <v>1207</v>
      </c>
      <c r="I1214" s="253">
        <v>2864</v>
      </c>
      <c r="J1214" s="253"/>
      <c r="K1214" s="253">
        <v>1560</v>
      </c>
      <c r="L1214" s="253">
        <v>1039</v>
      </c>
      <c r="M1214" s="253">
        <v>2599</v>
      </c>
      <c r="N1214" s="253"/>
      <c r="O1214" s="253">
        <v>1659</v>
      </c>
      <c r="P1214" s="253">
        <v>1139</v>
      </c>
      <c r="Q1214" s="253">
        <v>2798</v>
      </c>
      <c r="R1214" s="253"/>
      <c r="S1214" s="253">
        <v>1952</v>
      </c>
      <c r="T1214" s="253">
        <v>1412</v>
      </c>
      <c r="U1214" s="253">
        <v>3364</v>
      </c>
      <c r="V1214" s="253"/>
      <c r="W1214" s="253">
        <v>1911</v>
      </c>
      <c r="X1214" s="253">
        <v>1220</v>
      </c>
      <c r="Y1214" s="253">
        <v>3131</v>
      </c>
      <c r="Z1214" s="253"/>
      <c r="AA1214" s="253">
        <v>2110</v>
      </c>
      <c r="AB1214" s="253">
        <v>1514</v>
      </c>
      <c r="AC1214" s="253">
        <v>3624</v>
      </c>
    </row>
    <row r="1215" spans="1:29" x14ac:dyDescent="0.25">
      <c r="A1215" s="254" t="s">
        <v>4274</v>
      </c>
      <c r="B1215" s="252" t="s">
        <v>5988</v>
      </c>
      <c r="C1215" s="253">
        <v>1936</v>
      </c>
      <c r="D1215" s="253">
        <v>1351</v>
      </c>
      <c r="E1215" s="253">
        <v>3287</v>
      </c>
      <c r="F1215" s="253"/>
      <c r="G1215" s="253">
        <v>1705</v>
      </c>
      <c r="H1215" s="253">
        <v>1249</v>
      </c>
      <c r="I1215" s="253">
        <v>2954</v>
      </c>
      <c r="J1215" s="253"/>
      <c r="K1215" s="253">
        <v>1568</v>
      </c>
      <c r="L1215" s="253">
        <v>1206</v>
      </c>
      <c r="M1215" s="253">
        <v>2774</v>
      </c>
      <c r="N1215" s="253"/>
      <c r="O1215" s="253">
        <v>1472</v>
      </c>
      <c r="P1215" s="253">
        <v>1037</v>
      </c>
      <c r="Q1215" s="253">
        <v>2509</v>
      </c>
      <c r="R1215" s="253"/>
      <c r="S1215" s="253">
        <v>1572</v>
      </c>
      <c r="T1215" s="253">
        <v>1137</v>
      </c>
      <c r="U1215" s="253">
        <v>2709</v>
      </c>
      <c r="V1215" s="253"/>
      <c r="W1215" s="253">
        <v>1865</v>
      </c>
      <c r="X1215" s="253">
        <v>1410</v>
      </c>
      <c r="Y1215" s="253">
        <v>3275</v>
      </c>
      <c r="Z1215" s="253"/>
      <c r="AA1215" s="253">
        <v>1821</v>
      </c>
      <c r="AB1215" s="253">
        <v>1216</v>
      </c>
      <c r="AC1215" s="253">
        <v>3037</v>
      </c>
    </row>
    <row r="1216" spans="1:29" x14ac:dyDescent="0.25">
      <c r="A1216" s="254" t="s">
        <v>4274</v>
      </c>
      <c r="B1216" s="252" t="s">
        <v>5989</v>
      </c>
      <c r="C1216" s="253">
        <v>1709</v>
      </c>
      <c r="D1216" s="253">
        <v>1433</v>
      </c>
      <c r="E1216" s="253">
        <v>3142</v>
      </c>
      <c r="F1216" s="253"/>
      <c r="G1216" s="253">
        <v>1679</v>
      </c>
      <c r="H1216" s="253">
        <v>1381</v>
      </c>
      <c r="I1216" s="253">
        <v>3060</v>
      </c>
      <c r="J1216" s="253"/>
      <c r="K1216" s="253">
        <v>1531</v>
      </c>
      <c r="L1216" s="253">
        <v>1238</v>
      </c>
      <c r="M1216" s="253">
        <v>2769</v>
      </c>
      <c r="N1216" s="253"/>
      <c r="O1216" s="253">
        <v>1396</v>
      </c>
      <c r="P1216" s="253">
        <v>1195</v>
      </c>
      <c r="Q1216" s="253">
        <v>2591</v>
      </c>
      <c r="R1216" s="253"/>
      <c r="S1216" s="253">
        <v>1300</v>
      </c>
      <c r="T1216" s="253">
        <v>1025</v>
      </c>
      <c r="U1216" s="253">
        <v>2325</v>
      </c>
      <c r="V1216" s="253"/>
      <c r="W1216" s="253">
        <v>1398</v>
      </c>
      <c r="X1216" s="253">
        <v>1124</v>
      </c>
      <c r="Y1216" s="253">
        <v>2522</v>
      </c>
      <c r="Z1216" s="253"/>
      <c r="AA1216" s="253">
        <v>1688</v>
      </c>
      <c r="AB1216" s="253">
        <v>1395</v>
      </c>
      <c r="AC1216" s="253">
        <v>3083</v>
      </c>
    </row>
    <row r="1217" spans="1:29" x14ac:dyDescent="0.25">
      <c r="A1217" s="254" t="s">
        <v>4274</v>
      </c>
      <c r="B1217" s="252" t="s">
        <v>5990</v>
      </c>
      <c r="C1217" s="253">
        <v>1438</v>
      </c>
      <c r="D1217" s="253">
        <v>1268</v>
      </c>
      <c r="E1217" s="253">
        <v>2706</v>
      </c>
      <c r="F1217" s="253"/>
      <c r="G1217" s="253">
        <v>1495</v>
      </c>
      <c r="H1217" s="253">
        <v>1458</v>
      </c>
      <c r="I1217" s="253">
        <v>2953</v>
      </c>
      <c r="J1217" s="253"/>
      <c r="K1217" s="253">
        <v>1519</v>
      </c>
      <c r="L1217" s="253">
        <v>1380</v>
      </c>
      <c r="M1217" s="253">
        <v>2899</v>
      </c>
      <c r="N1217" s="253"/>
      <c r="O1217" s="253">
        <v>1369</v>
      </c>
      <c r="P1217" s="253">
        <v>1236</v>
      </c>
      <c r="Q1217" s="253">
        <v>2605</v>
      </c>
      <c r="R1217" s="253"/>
      <c r="S1217" s="253">
        <v>1233</v>
      </c>
      <c r="T1217" s="253">
        <v>1190</v>
      </c>
      <c r="U1217" s="253">
        <v>2423</v>
      </c>
      <c r="V1217" s="253"/>
      <c r="W1217" s="253">
        <v>1135</v>
      </c>
      <c r="X1217" s="253">
        <v>1018</v>
      </c>
      <c r="Y1217" s="253">
        <v>2153</v>
      </c>
      <c r="Z1217" s="253"/>
      <c r="AA1217" s="253">
        <v>1230</v>
      </c>
      <c r="AB1217" s="253">
        <v>1114</v>
      </c>
      <c r="AC1217" s="253">
        <v>2344</v>
      </c>
    </row>
    <row r="1218" spans="1:29" x14ac:dyDescent="0.25">
      <c r="A1218" s="254" t="s">
        <v>4274</v>
      </c>
      <c r="B1218" s="252" t="s">
        <v>5991</v>
      </c>
      <c r="C1218" s="253">
        <v>1229</v>
      </c>
      <c r="D1218" s="253">
        <v>1166</v>
      </c>
      <c r="E1218" s="253">
        <v>2395</v>
      </c>
      <c r="F1218" s="253"/>
      <c r="G1218" s="253">
        <v>1250</v>
      </c>
      <c r="H1218" s="253">
        <v>1252</v>
      </c>
      <c r="I1218" s="253">
        <v>2502</v>
      </c>
      <c r="J1218" s="253"/>
      <c r="K1218" s="253">
        <v>1355</v>
      </c>
      <c r="L1218" s="253">
        <v>1429</v>
      </c>
      <c r="M1218" s="253">
        <v>2784</v>
      </c>
      <c r="N1218" s="253"/>
      <c r="O1218" s="253">
        <v>1381</v>
      </c>
      <c r="P1218" s="253">
        <v>1354</v>
      </c>
      <c r="Q1218" s="253">
        <v>2735</v>
      </c>
      <c r="R1218" s="253"/>
      <c r="S1218" s="253">
        <v>1238</v>
      </c>
      <c r="T1218" s="253">
        <v>1214</v>
      </c>
      <c r="U1218" s="253">
        <v>2452</v>
      </c>
      <c r="V1218" s="253"/>
      <c r="W1218" s="253">
        <v>1107</v>
      </c>
      <c r="X1218" s="253">
        <v>1168</v>
      </c>
      <c r="Y1218" s="253">
        <v>2275</v>
      </c>
      <c r="Z1218" s="253"/>
      <c r="AA1218" s="253">
        <v>1013</v>
      </c>
      <c r="AB1218" s="253">
        <v>999</v>
      </c>
      <c r="AC1218" s="253">
        <v>2012</v>
      </c>
    </row>
    <row r="1219" spans="1:29" x14ac:dyDescent="0.25">
      <c r="A1219" s="254" t="s">
        <v>4274</v>
      </c>
      <c r="B1219" s="252" t="s">
        <v>5992</v>
      </c>
      <c r="C1219" s="253">
        <v>915</v>
      </c>
      <c r="D1219" s="253">
        <v>934</v>
      </c>
      <c r="E1219" s="253">
        <v>1849</v>
      </c>
      <c r="F1219" s="253"/>
      <c r="G1219" s="253">
        <v>1016</v>
      </c>
      <c r="H1219" s="253">
        <v>1124</v>
      </c>
      <c r="I1219" s="253">
        <v>2140</v>
      </c>
      <c r="J1219" s="253"/>
      <c r="K1219" s="253">
        <v>1089</v>
      </c>
      <c r="L1219" s="253">
        <v>1205</v>
      </c>
      <c r="M1219" s="253">
        <v>2294</v>
      </c>
      <c r="N1219" s="253"/>
      <c r="O1219" s="253">
        <v>1192</v>
      </c>
      <c r="P1219" s="253">
        <v>1378</v>
      </c>
      <c r="Q1219" s="253">
        <v>2570</v>
      </c>
      <c r="R1219" s="253"/>
      <c r="S1219" s="253">
        <v>1219</v>
      </c>
      <c r="T1219" s="253">
        <v>1308</v>
      </c>
      <c r="U1219" s="253">
        <v>2527</v>
      </c>
      <c r="V1219" s="253"/>
      <c r="W1219" s="253">
        <v>1086</v>
      </c>
      <c r="X1219" s="253">
        <v>1174</v>
      </c>
      <c r="Y1219" s="253">
        <v>2260</v>
      </c>
      <c r="Z1219" s="253"/>
      <c r="AA1219" s="253">
        <v>963</v>
      </c>
      <c r="AB1219" s="253">
        <v>1131</v>
      </c>
      <c r="AC1219" s="253">
        <v>2094</v>
      </c>
    </row>
    <row r="1220" spans="1:29" x14ac:dyDescent="0.25">
      <c r="A1220" s="254" t="s">
        <v>4274</v>
      </c>
      <c r="B1220" s="252" t="s">
        <v>5993</v>
      </c>
      <c r="C1220" s="253">
        <v>664</v>
      </c>
      <c r="D1220" s="253">
        <v>799</v>
      </c>
      <c r="E1220" s="253">
        <v>1463</v>
      </c>
      <c r="F1220" s="253"/>
      <c r="G1220" s="253">
        <v>803</v>
      </c>
      <c r="H1220" s="253">
        <v>857</v>
      </c>
      <c r="I1220" s="253">
        <v>1660</v>
      </c>
      <c r="J1220" s="253"/>
      <c r="K1220" s="253">
        <v>896</v>
      </c>
      <c r="L1220" s="253">
        <v>1034</v>
      </c>
      <c r="M1220" s="253">
        <v>1930</v>
      </c>
      <c r="N1220" s="253"/>
      <c r="O1220" s="253">
        <v>963</v>
      </c>
      <c r="P1220" s="253">
        <v>1111</v>
      </c>
      <c r="Q1220" s="253">
        <v>2074</v>
      </c>
      <c r="R1220" s="253"/>
      <c r="S1220" s="253">
        <v>1057</v>
      </c>
      <c r="T1220" s="253">
        <v>1274</v>
      </c>
      <c r="U1220" s="253">
        <v>2331</v>
      </c>
      <c r="V1220" s="253"/>
      <c r="W1220" s="253">
        <v>1085</v>
      </c>
      <c r="X1220" s="253">
        <v>1212</v>
      </c>
      <c r="Y1220" s="253">
        <v>2297</v>
      </c>
      <c r="Z1220" s="253"/>
      <c r="AA1220" s="253">
        <v>968</v>
      </c>
      <c r="AB1220" s="253">
        <v>1088</v>
      </c>
      <c r="AC1220" s="253">
        <v>2056</v>
      </c>
    </row>
    <row r="1221" spans="1:29" x14ac:dyDescent="0.25">
      <c r="A1221" s="254" t="s">
        <v>4274</v>
      </c>
      <c r="B1221" s="252" t="s">
        <v>5994</v>
      </c>
      <c r="C1221" s="253">
        <v>548</v>
      </c>
      <c r="D1221" s="253">
        <v>672</v>
      </c>
      <c r="E1221" s="253">
        <v>1220</v>
      </c>
      <c r="F1221" s="253"/>
      <c r="G1221" s="253">
        <v>568</v>
      </c>
      <c r="H1221" s="253">
        <v>728</v>
      </c>
      <c r="I1221" s="253">
        <v>1296</v>
      </c>
      <c r="J1221" s="253"/>
      <c r="K1221" s="253">
        <v>690</v>
      </c>
      <c r="L1221" s="253">
        <v>784</v>
      </c>
      <c r="M1221" s="253">
        <v>1474</v>
      </c>
      <c r="N1221" s="253"/>
      <c r="O1221" s="253">
        <v>772</v>
      </c>
      <c r="P1221" s="253">
        <v>948</v>
      </c>
      <c r="Q1221" s="253">
        <v>1720</v>
      </c>
      <c r="R1221" s="253"/>
      <c r="S1221" s="253">
        <v>833</v>
      </c>
      <c r="T1221" s="253">
        <v>1021</v>
      </c>
      <c r="U1221" s="253">
        <v>1854</v>
      </c>
      <c r="V1221" s="253"/>
      <c r="W1221" s="253">
        <v>916</v>
      </c>
      <c r="X1221" s="253">
        <v>1171</v>
      </c>
      <c r="Y1221" s="253">
        <v>2087</v>
      </c>
      <c r="Z1221" s="253"/>
      <c r="AA1221" s="253">
        <v>940</v>
      </c>
      <c r="AB1221" s="253">
        <v>1115</v>
      </c>
      <c r="AC1221" s="253">
        <v>2055</v>
      </c>
    </row>
    <row r="1222" spans="1:29" x14ac:dyDescent="0.25">
      <c r="A1222" s="254" t="s">
        <v>4274</v>
      </c>
      <c r="B1222" s="252" t="s">
        <v>5995</v>
      </c>
      <c r="C1222" s="253">
        <v>415</v>
      </c>
      <c r="D1222" s="253">
        <v>616</v>
      </c>
      <c r="E1222" s="253">
        <v>1031</v>
      </c>
      <c r="F1222" s="253"/>
      <c r="G1222" s="253">
        <v>421</v>
      </c>
      <c r="H1222" s="253">
        <v>567</v>
      </c>
      <c r="I1222" s="253">
        <v>988</v>
      </c>
      <c r="J1222" s="253"/>
      <c r="K1222" s="253">
        <v>440</v>
      </c>
      <c r="L1222" s="253">
        <v>618</v>
      </c>
      <c r="M1222" s="253">
        <v>1058</v>
      </c>
      <c r="N1222" s="253"/>
      <c r="O1222" s="253">
        <v>538</v>
      </c>
      <c r="P1222" s="253">
        <v>669</v>
      </c>
      <c r="Q1222" s="253">
        <v>1207</v>
      </c>
      <c r="R1222" s="253"/>
      <c r="S1222" s="253">
        <v>605</v>
      </c>
      <c r="T1222" s="253">
        <v>811</v>
      </c>
      <c r="U1222" s="253">
        <v>1416</v>
      </c>
      <c r="V1222" s="253"/>
      <c r="W1222" s="253">
        <v>655</v>
      </c>
      <c r="X1222" s="253">
        <v>876</v>
      </c>
      <c r="Y1222" s="253">
        <v>1531</v>
      </c>
      <c r="Z1222" s="253"/>
      <c r="AA1222" s="253">
        <v>724</v>
      </c>
      <c r="AB1222" s="253">
        <v>1008</v>
      </c>
      <c r="AC1222" s="253">
        <v>1732</v>
      </c>
    </row>
    <row r="1223" spans="1:29" x14ac:dyDescent="0.25">
      <c r="A1223" s="254" t="s">
        <v>4274</v>
      </c>
      <c r="B1223" s="252" t="s">
        <v>5996</v>
      </c>
      <c r="C1223" s="253">
        <v>331</v>
      </c>
      <c r="D1223" s="253">
        <v>767</v>
      </c>
      <c r="E1223" s="253">
        <v>1098</v>
      </c>
      <c r="F1223" s="253"/>
      <c r="G1223" s="253">
        <v>397</v>
      </c>
      <c r="H1223" s="253">
        <v>817</v>
      </c>
      <c r="I1223" s="253">
        <v>1214</v>
      </c>
      <c r="J1223" s="253"/>
      <c r="K1223" s="253">
        <v>441</v>
      </c>
      <c r="L1223" s="253">
        <v>827</v>
      </c>
      <c r="M1223" s="253">
        <v>1268</v>
      </c>
      <c r="N1223" s="253"/>
      <c r="O1223" s="253">
        <v>479</v>
      </c>
      <c r="P1223" s="253">
        <v>871</v>
      </c>
      <c r="Q1223" s="253">
        <v>1350</v>
      </c>
      <c r="R1223" s="253"/>
      <c r="S1223" s="253">
        <v>557</v>
      </c>
      <c r="T1223" s="253">
        <v>936</v>
      </c>
      <c r="U1223" s="253">
        <v>1493</v>
      </c>
      <c r="V1223" s="253"/>
      <c r="W1223" s="253">
        <v>642</v>
      </c>
      <c r="X1223" s="253">
        <v>1071</v>
      </c>
      <c r="Y1223" s="253">
        <v>1713</v>
      </c>
      <c r="Z1223" s="253"/>
      <c r="AA1223" s="253">
        <v>722</v>
      </c>
      <c r="AB1223" s="253">
        <v>1202</v>
      </c>
      <c r="AC1223" s="253">
        <v>1924</v>
      </c>
    </row>
    <row r="1224" spans="1:29" x14ac:dyDescent="0.25">
      <c r="A1224" s="254" t="s">
        <v>4274</v>
      </c>
      <c r="B1224" t="s">
        <v>5978</v>
      </c>
      <c r="C1224" s="253">
        <v>24715</v>
      </c>
      <c r="D1224" s="253">
        <v>20227</v>
      </c>
      <c r="E1224" s="253">
        <v>44942</v>
      </c>
      <c r="F1224" s="253"/>
      <c r="G1224" s="253">
        <v>25031</v>
      </c>
      <c r="H1224" s="253">
        <v>21253</v>
      </c>
      <c r="I1224" s="253">
        <v>46284</v>
      </c>
      <c r="J1224" s="253"/>
      <c r="K1224" s="253">
        <v>25672</v>
      </c>
      <c r="L1224" s="253">
        <v>21827</v>
      </c>
      <c r="M1224" s="253">
        <v>47499</v>
      </c>
      <c r="N1224" s="253"/>
      <c r="O1224" s="253">
        <v>26298</v>
      </c>
      <c r="P1224" s="253">
        <v>22421</v>
      </c>
      <c r="Q1224" s="253">
        <v>48719</v>
      </c>
      <c r="R1224" s="253"/>
      <c r="S1224" s="253">
        <v>26916</v>
      </c>
      <c r="T1224" s="253">
        <v>23015</v>
      </c>
      <c r="U1224" s="253">
        <v>49931</v>
      </c>
      <c r="V1224" s="253"/>
      <c r="W1224" s="253">
        <v>27464</v>
      </c>
      <c r="X1224" s="253">
        <v>23529</v>
      </c>
      <c r="Y1224" s="253">
        <v>50993</v>
      </c>
      <c r="Z1224" s="253"/>
      <c r="AA1224" s="253">
        <v>27811</v>
      </c>
      <c r="AB1224" s="253">
        <v>23830</v>
      </c>
      <c r="AC1224" s="253">
        <v>51641</v>
      </c>
    </row>
    <row r="1225" spans="1:29" x14ac:dyDescent="0.25">
      <c r="A1225" s="254"/>
      <c r="C1225" s="253"/>
      <c r="D1225" s="253"/>
      <c r="E1225" s="253"/>
      <c r="F1225" s="253"/>
      <c r="G1225" s="253"/>
      <c r="H1225" s="253"/>
      <c r="I1225" s="253"/>
      <c r="J1225" s="253"/>
      <c r="K1225" s="253"/>
      <c r="L1225" s="253"/>
      <c r="M1225" s="253"/>
      <c r="N1225" s="253"/>
      <c r="O1225" s="253"/>
      <c r="P1225" s="253"/>
      <c r="Q1225" s="253"/>
      <c r="R1225" s="253"/>
      <c r="S1225" s="253"/>
      <c r="T1225" s="253"/>
      <c r="U1225" s="253"/>
      <c r="V1225" s="253"/>
      <c r="W1225" s="253"/>
      <c r="X1225" s="253"/>
      <c r="Y1225" s="253"/>
      <c r="Z1225" s="253"/>
      <c r="AA1225" s="253"/>
      <c r="AB1225" s="253"/>
      <c r="AC1225" s="253"/>
    </row>
    <row r="1226" spans="1:29" x14ac:dyDescent="0.25">
      <c r="A1226" s="254" t="s">
        <v>4299</v>
      </c>
      <c r="B1226" s="252" t="s">
        <v>5979</v>
      </c>
      <c r="C1226" s="253">
        <v>1560</v>
      </c>
      <c r="D1226" s="253">
        <v>1518</v>
      </c>
      <c r="E1226" s="253">
        <v>3078</v>
      </c>
      <c r="F1226" s="253"/>
      <c r="G1226" s="253">
        <v>1582</v>
      </c>
      <c r="H1226" s="253">
        <v>1504</v>
      </c>
      <c r="I1226" s="253">
        <v>3086</v>
      </c>
      <c r="J1226" s="253"/>
      <c r="K1226" s="253">
        <v>1657</v>
      </c>
      <c r="L1226" s="253">
        <v>1576</v>
      </c>
      <c r="M1226" s="253">
        <v>3233</v>
      </c>
      <c r="N1226" s="253"/>
      <c r="O1226" s="253">
        <v>1716</v>
      </c>
      <c r="P1226" s="253">
        <v>1631</v>
      </c>
      <c r="Q1226" s="253">
        <v>3347</v>
      </c>
      <c r="R1226" s="253"/>
      <c r="S1226" s="253">
        <v>1730</v>
      </c>
      <c r="T1226" s="253">
        <v>1644</v>
      </c>
      <c r="U1226" s="253">
        <v>3374</v>
      </c>
      <c r="V1226" s="253"/>
      <c r="W1226" s="253">
        <v>1696</v>
      </c>
      <c r="X1226" s="253">
        <v>1611</v>
      </c>
      <c r="Y1226" s="253">
        <v>3307</v>
      </c>
      <c r="Z1226" s="253"/>
      <c r="AA1226" s="253">
        <v>1688</v>
      </c>
      <c r="AB1226" s="253">
        <v>1602</v>
      </c>
      <c r="AC1226" s="253">
        <v>3290</v>
      </c>
    </row>
    <row r="1227" spans="1:29" x14ac:dyDescent="0.25">
      <c r="A1227" s="254" t="s">
        <v>4299</v>
      </c>
      <c r="B1227" s="252" t="s">
        <v>5980</v>
      </c>
      <c r="C1227" s="253">
        <v>1552</v>
      </c>
      <c r="D1227" s="253">
        <v>1519</v>
      </c>
      <c r="E1227" s="253">
        <v>3071</v>
      </c>
      <c r="F1227" s="253"/>
      <c r="G1227" s="253">
        <v>1540</v>
      </c>
      <c r="H1227" s="253">
        <v>1500</v>
      </c>
      <c r="I1227" s="253">
        <v>3040</v>
      </c>
      <c r="J1227" s="253"/>
      <c r="K1227" s="253">
        <v>1565</v>
      </c>
      <c r="L1227" s="253">
        <v>1490</v>
      </c>
      <c r="M1227" s="253">
        <v>3055</v>
      </c>
      <c r="N1227" s="253"/>
      <c r="O1227" s="253">
        <v>1642</v>
      </c>
      <c r="P1227" s="253">
        <v>1565</v>
      </c>
      <c r="Q1227" s="253">
        <v>3207</v>
      </c>
      <c r="R1227" s="253"/>
      <c r="S1227" s="253">
        <v>1703</v>
      </c>
      <c r="T1227" s="253">
        <v>1623</v>
      </c>
      <c r="U1227" s="253">
        <v>3326</v>
      </c>
      <c r="V1227" s="253"/>
      <c r="W1227" s="253">
        <v>1720</v>
      </c>
      <c r="X1227" s="253">
        <v>1638</v>
      </c>
      <c r="Y1227" s="253">
        <v>3358</v>
      </c>
      <c r="Z1227" s="253"/>
      <c r="AA1227" s="253">
        <v>1689</v>
      </c>
      <c r="AB1227" s="253">
        <v>1607</v>
      </c>
      <c r="AC1227" s="253">
        <v>3296</v>
      </c>
    </row>
    <row r="1228" spans="1:29" x14ac:dyDescent="0.25">
      <c r="A1228" s="254" t="s">
        <v>4299</v>
      </c>
      <c r="B1228" s="252" t="s">
        <v>5981</v>
      </c>
      <c r="C1228" s="253">
        <v>1685</v>
      </c>
      <c r="D1228" s="253">
        <v>1681</v>
      </c>
      <c r="E1228" s="253">
        <v>3366</v>
      </c>
      <c r="F1228" s="253"/>
      <c r="G1228" s="253">
        <v>1528</v>
      </c>
      <c r="H1228" s="253">
        <v>1501</v>
      </c>
      <c r="I1228" s="253">
        <v>3029</v>
      </c>
      <c r="J1228" s="253"/>
      <c r="K1228" s="253">
        <v>1517</v>
      </c>
      <c r="L1228" s="253">
        <v>1484</v>
      </c>
      <c r="M1228" s="253">
        <v>3001</v>
      </c>
      <c r="N1228" s="253"/>
      <c r="O1228" s="253">
        <v>1545</v>
      </c>
      <c r="P1228" s="253">
        <v>1477</v>
      </c>
      <c r="Q1228" s="253">
        <v>3022</v>
      </c>
      <c r="R1228" s="253"/>
      <c r="S1228" s="253">
        <v>1624</v>
      </c>
      <c r="T1228" s="253">
        <v>1555</v>
      </c>
      <c r="U1228" s="253">
        <v>3179</v>
      </c>
      <c r="V1228" s="253"/>
      <c r="W1228" s="253">
        <v>1688</v>
      </c>
      <c r="X1228" s="253">
        <v>1615</v>
      </c>
      <c r="Y1228" s="253">
        <v>3303</v>
      </c>
      <c r="Z1228" s="253"/>
      <c r="AA1228" s="253">
        <v>1708</v>
      </c>
      <c r="AB1228" s="253">
        <v>1633</v>
      </c>
      <c r="AC1228" s="253">
        <v>3341</v>
      </c>
    </row>
    <row r="1229" spans="1:29" x14ac:dyDescent="0.25">
      <c r="A1229" s="254" t="s">
        <v>4299</v>
      </c>
      <c r="B1229" s="252" t="s">
        <v>5982</v>
      </c>
      <c r="C1229" s="253">
        <v>1936</v>
      </c>
      <c r="D1229" s="253">
        <v>1646</v>
      </c>
      <c r="E1229" s="253">
        <v>3582</v>
      </c>
      <c r="F1229" s="253"/>
      <c r="G1229" s="253">
        <v>1869</v>
      </c>
      <c r="H1229" s="253">
        <v>1719</v>
      </c>
      <c r="I1229" s="253">
        <v>3588</v>
      </c>
      <c r="J1229" s="253"/>
      <c r="K1229" s="253">
        <v>1714</v>
      </c>
      <c r="L1229" s="253">
        <v>1539</v>
      </c>
      <c r="M1229" s="253">
        <v>3253</v>
      </c>
      <c r="N1229" s="253"/>
      <c r="O1229" s="253">
        <v>1703</v>
      </c>
      <c r="P1229" s="253">
        <v>1523</v>
      </c>
      <c r="Q1229" s="253">
        <v>3226</v>
      </c>
      <c r="R1229" s="253"/>
      <c r="S1229" s="253">
        <v>1736</v>
      </c>
      <c r="T1229" s="253">
        <v>1520</v>
      </c>
      <c r="U1229" s="253">
        <v>3256</v>
      </c>
      <c r="V1229" s="253"/>
      <c r="W1229" s="253">
        <v>1817</v>
      </c>
      <c r="X1229" s="253">
        <v>1602</v>
      </c>
      <c r="Y1229" s="253">
        <v>3419</v>
      </c>
      <c r="Z1229" s="253"/>
      <c r="AA1229" s="253">
        <v>1884</v>
      </c>
      <c r="AB1229" s="253">
        <v>1665</v>
      </c>
      <c r="AC1229" s="253">
        <v>3549</v>
      </c>
    </row>
    <row r="1230" spans="1:29" x14ac:dyDescent="0.25">
      <c r="A1230" s="254" t="s">
        <v>4299</v>
      </c>
      <c r="B1230" s="252" t="s">
        <v>5983</v>
      </c>
      <c r="C1230" s="253">
        <v>1342</v>
      </c>
      <c r="D1230" s="253">
        <v>1348</v>
      </c>
      <c r="E1230" s="253">
        <v>2690</v>
      </c>
      <c r="F1230" s="253"/>
      <c r="G1230" s="253">
        <v>1764</v>
      </c>
      <c r="H1230" s="253">
        <v>1599</v>
      </c>
      <c r="I1230" s="253">
        <v>3363</v>
      </c>
      <c r="J1230" s="253"/>
      <c r="K1230" s="253">
        <v>1685</v>
      </c>
      <c r="L1230" s="253">
        <v>1677</v>
      </c>
      <c r="M1230" s="253">
        <v>3362</v>
      </c>
      <c r="N1230" s="253"/>
      <c r="O1230" s="253">
        <v>1536</v>
      </c>
      <c r="P1230" s="253">
        <v>1503</v>
      </c>
      <c r="Q1230" s="253">
        <v>3039</v>
      </c>
      <c r="R1230" s="253"/>
      <c r="S1230" s="253">
        <v>1529</v>
      </c>
      <c r="T1230" s="253">
        <v>1489</v>
      </c>
      <c r="U1230" s="253">
        <v>3018</v>
      </c>
      <c r="V1230" s="253"/>
      <c r="W1230" s="253">
        <v>1565</v>
      </c>
      <c r="X1230" s="253">
        <v>1490</v>
      </c>
      <c r="Y1230" s="253">
        <v>3055</v>
      </c>
      <c r="Z1230" s="253"/>
      <c r="AA1230" s="253">
        <v>1652</v>
      </c>
      <c r="AB1230" s="253">
        <v>1576</v>
      </c>
      <c r="AC1230" s="253">
        <v>3228</v>
      </c>
    </row>
    <row r="1231" spans="1:29" x14ac:dyDescent="0.25">
      <c r="A1231" s="254" t="s">
        <v>4299</v>
      </c>
      <c r="B1231" s="252" t="s">
        <v>5984</v>
      </c>
      <c r="C1231" s="253">
        <v>1340</v>
      </c>
      <c r="D1231" s="253">
        <v>1472</v>
      </c>
      <c r="E1231" s="253">
        <v>2812</v>
      </c>
      <c r="F1231" s="253"/>
      <c r="G1231" s="253">
        <v>1339</v>
      </c>
      <c r="H1231" s="253">
        <v>1329</v>
      </c>
      <c r="I1231" s="253">
        <v>2668</v>
      </c>
      <c r="J1231" s="253"/>
      <c r="K1231" s="253">
        <v>1738</v>
      </c>
      <c r="L1231" s="253">
        <v>1584</v>
      </c>
      <c r="M1231" s="253">
        <v>3322</v>
      </c>
      <c r="N1231" s="253"/>
      <c r="O1231" s="253">
        <v>1661</v>
      </c>
      <c r="P1231" s="253">
        <v>1661</v>
      </c>
      <c r="Q1231" s="253">
        <v>3322</v>
      </c>
      <c r="R1231" s="253"/>
      <c r="S1231" s="253">
        <v>1513</v>
      </c>
      <c r="T1231" s="253">
        <v>1490</v>
      </c>
      <c r="U1231" s="253">
        <v>3003</v>
      </c>
      <c r="V1231" s="253"/>
      <c r="W1231" s="253">
        <v>1508</v>
      </c>
      <c r="X1231" s="253">
        <v>1478</v>
      </c>
      <c r="Y1231" s="253">
        <v>2986</v>
      </c>
      <c r="Z1231" s="253"/>
      <c r="AA1231" s="253">
        <v>1545</v>
      </c>
      <c r="AB1231" s="253">
        <v>1479</v>
      </c>
      <c r="AC1231" s="253">
        <v>3024</v>
      </c>
    </row>
    <row r="1232" spans="1:29" x14ac:dyDescent="0.25">
      <c r="A1232" s="254" t="s">
        <v>4299</v>
      </c>
      <c r="B1232" s="252" t="s">
        <v>5985</v>
      </c>
      <c r="C1232" s="253">
        <v>1461</v>
      </c>
      <c r="D1232" s="253">
        <v>1394</v>
      </c>
      <c r="E1232" s="253">
        <v>2855</v>
      </c>
      <c r="F1232" s="253"/>
      <c r="G1232" s="253">
        <v>1317</v>
      </c>
      <c r="H1232" s="253">
        <v>1449</v>
      </c>
      <c r="I1232" s="253">
        <v>2766</v>
      </c>
      <c r="J1232" s="253"/>
      <c r="K1232" s="253">
        <v>1309</v>
      </c>
      <c r="L1232" s="253">
        <v>1306</v>
      </c>
      <c r="M1232" s="253">
        <v>2615</v>
      </c>
      <c r="N1232" s="253"/>
      <c r="O1232" s="253">
        <v>1701</v>
      </c>
      <c r="P1232" s="253">
        <v>1559</v>
      </c>
      <c r="Q1232" s="253">
        <v>3260</v>
      </c>
      <c r="R1232" s="253"/>
      <c r="S1232" s="253">
        <v>1632</v>
      </c>
      <c r="T1232" s="253">
        <v>1639</v>
      </c>
      <c r="U1232" s="253">
        <v>3271</v>
      </c>
      <c r="V1232" s="253"/>
      <c r="W1232" s="253">
        <v>1492</v>
      </c>
      <c r="X1232" s="253">
        <v>1474</v>
      </c>
      <c r="Y1232" s="253">
        <v>2966</v>
      </c>
      <c r="Z1232" s="253"/>
      <c r="AA1232" s="253">
        <v>1493</v>
      </c>
      <c r="AB1232" s="253">
        <v>1467</v>
      </c>
      <c r="AC1232" s="253">
        <v>2960</v>
      </c>
    </row>
    <row r="1233" spans="1:29" x14ac:dyDescent="0.25">
      <c r="A1233" s="254" t="s">
        <v>4299</v>
      </c>
      <c r="B1233" s="252" t="s">
        <v>5986</v>
      </c>
      <c r="C1233" s="253">
        <v>1498</v>
      </c>
      <c r="D1233" s="253">
        <v>1516</v>
      </c>
      <c r="E1233" s="253">
        <v>3014</v>
      </c>
      <c r="F1233" s="253"/>
      <c r="G1233" s="253">
        <v>1472</v>
      </c>
      <c r="H1233" s="253">
        <v>1403</v>
      </c>
      <c r="I1233" s="253">
        <v>2875</v>
      </c>
      <c r="J1233" s="253"/>
      <c r="K1233" s="253">
        <v>1319</v>
      </c>
      <c r="L1233" s="253">
        <v>1454</v>
      </c>
      <c r="M1233" s="253">
        <v>2773</v>
      </c>
      <c r="N1233" s="253"/>
      <c r="O1233" s="253">
        <v>1312</v>
      </c>
      <c r="P1233" s="253">
        <v>1311</v>
      </c>
      <c r="Q1233" s="253">
        <v>2623</v>
      </c>
      <c r="R1233" s="253"/>
      <c r="S1233" s="253">
        <v>1705</v>
      </c>
      <c r="T1233" s="253">
        <v>1564</v>
      </c>
      <c r="U1233" s="253">
        <v>3269</v>
      </c>
      <c r="V1233" s="253"/>
      <c r="W1233" s="253">
        <v>1635</v>
      </c>
      <c r="X1233" s="253">
        <v>1643</v>
      </c>
      <c r="Y1233" s="253">
        <v>3278</v>
      </c>
      <c r="Z1233" s="253"/>
      <c r="AA1233" s="253">
        <v>1496</v>
      </c>
      <c r="AB1233" s="253">
        <v>1479</v>
      </c>
      <c r="AC1233" s="253">
        <v>2975</v>
      </c>
    </row>
    <row r="1234" spans="1:29" x14ac:dyDescent="0.25">
      <c r="A1234" s="254" t="s">
        <v>4299</v>
      </c>
      <c r="B1234" s="252" t="s">
        <v>5987</v>
      </c>
      <c r="C1234" s="253">
        <v>1752</v>
      </c>
      <c r="D1234" s="253">
        <v>1664</v>
      </c>
      <c r="E1234" s="253">
        <v>3416</v>
      </c>
      <c r="F1234" s="253"/>
      <c r="G1234" s="253">
        <v>1486</v>
      </c>
      <c r="H1234" s="253">
        <v>1500</v>
      </c>
      <c r="I1234" s="253">
        <v>2986</v>
      </c>
      <c r="J1234" s="253"/>
      <c r="K1234" s="253">
        <v>1456</v>
      </c>
      <c r="L1234" s="253">
        <v>1384</v>
      </c>
      <c r="M1234" s="253">
        <v>2840</v>
      </c>
      <c r="N1234" s="253"/>
      <c r="O1234" s="253">
        <v>1308</v>
      </c>
      <c r="P1234" s="253">
        <v>1437</v>
      </c>
      <c r="Q1234" s="253">
        <v>2745</v>
      </c>
      <c r="R1234" s="253"/>
      <c r="S1234" s="253">
        <v>1304</v>
      </c>
      <c r="T1234" s="253">
        <v>1298</v>
      </c>
      <c r="U1234" s="253">
        <v>2602</v>
      </c>
      <c r="V1234" s="253"/>
      <c r="W1234" s="253">
        <v>1694</v>
      </c>
      <c r="X1234" s="253">
        <v>1549</v>
      </c>
      <c r="Y1234" s="253">
        <v>3243</v>
      </c>
      <c r="Z1234" s="253"/>
      <c r="AA1234" s="253">
        <v>1629</v>
      </c>
      <c r="AB1234" s="253">
        <v>1631</v>
      </c>
      <c r="AC1234" s="253">
        <v>3260</v>
      </c>
    </row>
    <row r="1235" spans="1:29" x14ac:dyDescent="0.25">
      <c r="A1235" s="254" t="s">
        <v>4299</v>
      </c>
      <c r="B1235" s="252" t="s">
        <v>5988</v>
      </c>
      <c r="C1235" s="253">
        <v>2043</v>
      </c>
      <c r="D1235" s="253">
        <v>2110</v>
      </c>
      <c r="E1235" s="253">
        <v>4153</v>
      </c>
      <c r="F1235" s="253"/>
      <c r="G1235" s="253">
        <v>1763</v>
      </c>
      <c r="H1235" s="253">
        <v>1675</v>
      </c>
      <c r="I1235" s="253">
        <v>3438</v>
      </c>
      <c r="J1235" s="253"/>
      <c r="K1235" s="253">
        <v>1490</v>
      </c>
      <c r="L1235" s="253">
        <v>1507</v>
      </c>
      <c r="M1235" s="253">
        <v>2997</v>
      </c>
      <c r="N1235" s="253"/>
      <c r="O1235" s="253">
        <v>1465</v>
      </c>
      <c r="P1235" s="253">
        <v>1394</v>
      </c>
      <c r="Q1235" s="253">
        <v>2859</v>
      </c>
      <c r="R1235" s="253"/>
      <c r="S1235" s="253">
        <v>1320</v>
      </c>
      <c r="T1235" s="253">
        <v>1451</v>
      </c>
      <c r="U1235" s="253">
        <v>2771</v>
      </c>
      <c r="V1235" s="253"/>
      <c r="W1235" s="253">
        <v>1319</v>
      </c>
      <c r="X1235" s="253">
        <v>1313</v>
      </c>
      <c r="Y1235" s="253">
        <v>2632</v>
      </c>
      <c r="Z1235" s="253"/>
      <c r="AA1235" s="253">
        <v>1714</v>
      </c>
      <c r="AB1235" s="253">
        <v>1568</v>
      </c>
      <c r="AC1235" s="253">
        <v>3282</v>
      </c>
    </row>
    <row r="1236" spans="1:29" x14ac:dyDescent="0.25">
      <c r="A1236" s="254" t="s">
        <v>4299</v>
      </c>
      <c r="B1236" s="252" t="s">
        <v>5989</v>
      </c>
      <c r="C1236" s="253">
        <v>2359</v>
      </c>
      <c r="D1236" s="253">
        <v>2438</v>
      </c>
      <c r="E1236" s="253">
        <v>4797</v>
      </c>
      <c r="F1236" s="253"/>
      <c r="G1236" s="253">
        <v>2023</v>
      </c>
      <c r="H1236" s="253">
        <v>2096</v>
      </c>
      <c r="I1236" s="253">
        <v>4119</v>
      </c>
      <c r="J1236" s="253"/>
      <c r="K1236" s="253">
        <v>1736</v>
      </c>
      <c r="L1236" s="253">
        <v>1658</v>
      </c>
      <c r="M1236" s="253">
        <v>3394</v>
      </c>
      <c r="N1236" s="253"/>
      <c r="O1236" s="253">
        <v>1473</v>
      </c>
      <c r="P1236" s="253">
        <v>1494</v>
      </c>
      <c r="Q1236" s="253">
        <v>2967</v>
      </c>
      <c r="R1236" s="253"/>
      <c r="S1236" s="253">
        <v>1451</v>
      </c>
      <c r="T1236" s="253">
        <v>1384</v>
      </c>
      <c r="U1236" s="253">
        <v>2835</v>
      </c>
      <c r="V1236" s="253"/>
      <c r="W1236" s="253">
        <v>1310</v>
      </c>
      <c r="X1236" s="253">
        <v>1442</v>
      </c>
      <c r="Y1236" s="253">
        <v>2752</v>
      </c>
      <c r="Z1236" s="253"/>
      <c r="AA1236" s="253">
        <v>1310</v>
      </c>
      <c r="AB1236" s="253">
        <v>1306</v>
      </c>
      <c r="AC1236" s="253">
        <v>2616</v>
      </c>
    </row>
    <row r="1237" spans="1:29" x14ac:dyDescent="0.25">
      <c r="A1237" s="254" t="s">
        <v>4299</v>
      </c>
      <c r="B1237" s="252" t="s">
        <v>5990</v>
      </c>
      <c r="C1237" s="253">
        <v>2278</v>
      </c>
      <c r="D1237" s="253">
        <v>2235</v>
      </c>
      <c r="E1237" s="253">
        <v>4513</v>
      </c>
      <c r="F1237" s="253"/>
      <c r="G1237" s="253">
        <v>2307</v>
      </c>
      <c r="H1237" s="253">
        <v>2402</v>
      </c>
      <c r="I1237" s="253">
        <v>4709</v>
      </c>
      <c r="J1237" s="253"/>
      <c r="K1237" s="253">
        <v>1964</v>
      </c>
      <c r="L1237" s="253">
        <v>2059</v>
      </c>
      <c r="M1237" s="253">
        <v>4023</v>
      </c>
      <c r="N1237" s="253"/>
      <c r="O1237" s="253">
        <v>1690</v>
      </c>
      <c r="P1237" s="253">
        <v>1632</v>
      </c>
      <c r="Q1237" s="253">
        <v>3322</v>
      </c>
      <c r="R1237" s="253"/>
      <c r="S1237" s="253">
        <v>1437</v>
      </c>
      <c r="T1237" s="253">
        <v>1472</v>
      </c>
      <c r="U1237" s="253">
        <v>2909</v>
      </c>
      <c r="V1237" s="253"/>
      <c r="W1237" s="253">
        <v>1419</v>
      </c>
      <c r="X1237" s="253">
        <v>1366</v>
      </c>
      <c r="Y1237" s="253">
        <v>2785</v>
      </c>
      <c r="Z1237" s="253"/>
      <c r="AA1237" s="253">
        <v>1283</v>
      </c>
      <c r="AB1237" s="253">
        <v>1424</v>
      </c>
      <c r="AC1237" s="253">
        <v>2707</v>
      </c>
    </row>
    <row r="1238" spans="1:29" x14ac:dyDescent="0.25">
      <c r="A1238" s="254" t="s">
        <v>4299</v>
      </c>
      <c r="B1238" s="252" t="s">
        <v>5991</v>
      </c>
      <c r="C1238" s="253">
        <v>1800</v>
      </c>
      <c r="D1238" s="253">
        <v>1903</v>
      </c>
      <c r="E1238" s="253">
        <v>3703</v>
      </c>
      <c r="F1238" s="253"/>
      <c r="G1238" s="253">
        <v>2227</v>
      </c>
      <c r="H1238" s="253">
        <v>2216</v>
      </c>
      <c r="I1238" s="253">
        <v>4443</v>
      </c>
      <c r="J1238" s="253"/>
      <c r="K1238" s="253">
        <v>2246</v>
      </c>
      <c r="L1238" s="253">
        <v>2379</v>
      </c>
      <c r="M1238" s="253">
        <v>4625</v>
      </c>
      <c r="N1238" s="253"/>
      <c r="O1238" s="253">
        <v>1921</v>
      </c>
      <c r="P1238" s="253">
        <v>2046</v>
      </c>
      <c r="Q1238" s="253">
        <v>3967</v>
      </c>
      <c r="R1238" s="253"/>
      <c r="S1238" s="253">
        <v>1661</v>
      </c>
      <c r="T1238" s="253">
        <v>1628</v>
      </c>
      <c r="U1238" s="253">
        <v>3289</v>
      </c>
      <c r="V1238" s="253"/>
      <c r="W1238" s="253">
        <v>1418</v>
      </c>
      <c r="X1238" s="253">
        <v>1474</v>
      </c>
      <c r="Y1238" s="253">
        <v>2892</v>
      </c>
      <c r="Z1238" s="253"/>
      <c r="AA1238" s="253">
        <v>1407</v>
      </c>
      <c r="AB1238" s="253">
        <v>1372</v>
      </c>
      <c r="AC1238" s="253">
        <v>2779</v>
      </c>
    </row>
    <row r="1239" spans="1:29" x14ac:dyDescent="0.25">
      <c r="A1239" s="254" t="s">
        <v>4299</v>
      </c>
      <c r="B1239" s="252" t="s">
        <v>5992</v>
      </c>
      <c r="C1239" s="253">
        <v>1380</v>
      </c>
      <c r="D1239" s="253">
        <v>1514</v>
      </c>
      <c r="E1239" s="253">
        <v>2894</v>
      </c>
      <c r="F1239" s="253"/>
      <c r="G1239" s="253">
        <v>1626</v>
      </c>
      <c r="H1239" s="253">
        <v>1770</v>
      </c>
      <c r="I1239" s="253">
        <v>3396</v>
      </c>
      <c r="J1239" s="253"/>
      <c r="K1239" s="253">
        <v>2008</v>
      </c>
      <c r="L1239" s="253">
        <v>2065</v>
      </c>
      <c r="M1239" s="253">
        <v>4073</v>
      </c>
      <c r="N1239" s="253"/>
      <c r="O1239" s="253">
        <v>2040</v>
      </c>
      <c r="P1239" s="253">
        <v>2231</v>
      </c>
      <c r="Q1239" s="253">
        <v>4271</v>
      </c>
      <c r="R1239" s="253"/>
      <c r="S1239" s="253">
        <v>1756</v>
      </c>
      <c r="T1239" s="253">
        <v>1929</v>
      </c>
      <c r="U1239" s="253">
        <v>3685</v>
      </c>
      <c r="V1239" s="253"/>
      <c r="W1239" s="253">
        <v>1526</v>
      </c>
      <c r="X1239" s="253">
        <v>1542</v>
      </c>
      <c r="Y1239" s="253">
        <v>3068</v>
      </c>
      <c r="Z1239" s="253"/>
      <c r="AA1239" s="253">
        <v>1310</v>
      </c>
      <c r="AB1239" s="253">
        <v>1403</v>
      </c>
      <c r="AC1239" s="253">
        <v>2713</v>
      </c>
    </row>
    <row r="1240" spans="1:29" x14ac:dyDescent="0.25">
      <c r="A1240" s="254" t="s">
        <v>4299</v>
      </c>
      <c r="B1240" s="252" t="s">
        <v>5993</v>
      </c>
      <c r="C1240" s="253">
        <v>1033</v>
      </c>
      <c r="D1240" s="253">
        <v>1205</v>
      </c>
      <c r="E1240" s="253">
        <v>2238</v>
      </c>
      <c r="F1240" s="253"/>
      <c r="G1240" s="253">
        <v>1219</v>
      </c>
      <c r="H1240" s="253">
        <v>1394</v>
      </c>
      <c r="I1240" s="253">
        <v>2613</v>
      </c>
      <c r="J1240" s="253"/>
      <c r="K1240" s="253">
        <v>1446</v>
      </c>
      <c r="L1240" s="253">
        <v>1639</v>
      </c>
      <c r="M1240" s="253">
        <v>3085</v>
      </c>
      <c r="N1240" s="253"/>
      <c r="O1240" s="253">
        <v>1797</v>
      </c>
      <c r="P1240" s="253">
        <v>1922</v>
      </c>
      <c r="Q1240" s="253">
        <v>3719</v>
      </c>
      <c r="R1240" s="253"/>
      <c r="S1240" s="253">
        <v>1837</v>
      </c>
      <c r="T1240" s="253">
        <v>2086</v>
      </c>
      <c r="U1240" s="253">
        <v>3923</v>
      </c>
      <c r="V1240" s="253"/>
      <c r="W1240" s="253">
        <v>1590</v>
      </c>
      <c r="X1240" s="253">
        <v>1812</v>
      </c>
      <c r="Y1240" s="253">
        <v>3402</v>
      </c>
      <c r="Z1240" s="253"/>
      <c r="AA1240" s="253">
        <v>1389</v>
      </c>
      <c r="AB1240" s="253">
        <v>1454</v>
      </c>
      <c r="AC1240" s="253">
        <v>2843</v>
      </c>
    </row>
    <row r="1241" spans="1:29" x14ac:dyDescent="0.25">
      <c r="A1241" s="254" t="s">
        <v>4299</v>
      </c>
      <c r="B1241" s="252" t="s">
        <v>5994</v>
      </c>
      <c r="C1241" s="253">
        <v>819</v>
      </c>
      <c r="D1241" s="253">
        <v>1063</v>
      </c>
      <c r="E1241" s="253">
        <v>1882</v>
      </c>
      <c r="F1241" s="253"/>
      <c r="G1241" s="253">
        <v>869</v>
      </c>
      <c r="H1241" s="253">
        <v>1084</v>
      </c>
      <c r="I1241" s="253">
        <v>1953</v>
      </c>
      <c r="J1241" s="253"/>
      <c r="K1241" s="253">
        <v>1035</v>
      </c>
      <c r="L1241" s="253">
        <v>1263</v>
      </c>
      <c r="M1241" s="253">
        <v>2298</v>
      </c>
      <c r="N1241" s="253"/>
      <c r="O1241" s="253">
        <v>1239</v>
      </c>
      <c r="P1241" s="253">
        <v>1495</v>
      </c>
      <c r="Q1241" s="253">
        <v>2734</v>
      </c>
      <c r="R1241" s="253"/>
      <c r="S1241" s="253">
        <v>1552</v>
      </c>
      <c r="T1241" s="253">
        <v>1766</v>
      </c>
      <c r="U1241" s="253">
        <v>3318</v>
      </c>
      <c r="V1241" s="253"/>
      <c r="W1241" s="253">
        <v>1599</v>
      </c>
      <c r="X1241" s="253">
        <v>1930</v>
      </c>
      <c r="Y1241" s="253">
        <v>3529</v>
      </c>
      <c r="Z1241" s="253"/>
      <c r="AA1241" s="253">
        <v>1394</v>
      </c>
      <c r="AB1241" s="253">
        <v>1687</v>
      </c>
      <c r="AC1241" s="253">
        <v>3081</v>
      </c>
    </row>
    <row r="1242" spans="1:29" x14ac:dyDescent="0.25">
      <c r="A1242" s="254" t="s">
        <v>4299</v>
      </c>
      <c r="B1242" s="252" t="s">
        <v>5995</v>
      </c>
      <c r="C1242" s="253">
        <v>631</v>
      </c>
      <c r="D1242" s="253">
        <v>957</v>
      </c>
      <c r="E1242" s="253">
        <v>1588</v>
      </c>
      <c r="F1242" s="253"/>
      <c r="G1242" s="253">
        <v>621</v>
      </c>
      <c r="H1242" s="253">
        <v>885</v>
      </c>
      <c r="I1242" s="253">
        <v>1506</v>
      </c>
      <c r="J1242" s="253"/>
      <c r="K1242" s="253">
        <v>667</v>
      </c>
      <c r="L1242" s="253">
        <v>912</v>
      </c>
      <c r="M1242" s="253">
        <v>1579</v>
      </c>
      <c r="N1242" s="253"/>
      <c r="O1242" s="253">
        <v>803</v>
      </c>
      <c r="P1242" s="253">
        <v>1073</v>
      </c>
      <c r="Q1242" s="253">
        <v>1876</v>
      </c>
      <c r="R1242" s="253"/>
      <c r="S1242" s="253">
        <v>972</v>
      </c>
      <c r="T1242" s="253">
        <v>1281</v>
      </c>
      <c r="U1242" s="253">
        <v>2253</v>
      </c>
      <c r="V1242" s="253"/>
      <c r="W1242" s="253">
        <v>1230</v>
      </c>
      <c r="X1242" s="253">
        <v>1526</v>
      </c>
      <c r="Y1242" s="253">
        <v>2756</v>
      </c>
      <c r="Z1242" s="253"/>
      <c r="AA1242" s="253">
        <v>1280</v>
      </c>
      <c r="AB1242" s="253">
        <v>1682</v>
      </c>
      <c r="AC1242" s="253">
        <v>2962</v>
      </c>
    </row>
    <row r="1243" spans="1:29" x14ac:dyDescent="0.25">
      <c r="A1243" s="254" t="s">
        <v>4299</v>
      </c>
      <c r="B1243" s="252" t="s">
        <v>5996</v>
      </c>
      <c r="C1243" s="253">
        <v>423</v>
      </c>
      <c r="D1243" s="253">
        <v>865</v>
      </c>
      <c r="E1243" s="253">
        <v>1288</v>
      </c>
      <c r="F1243" s="253"/>
      <c r="G1243" s="253">
        <v>552</v>
      </c>
      <c r="H1243" s="253">
        <v>1065</v>
      </c>
      <c r="I1243" s="253">
        <v>1617</v>
      </c>
      <c r="J1243" s="253"/>
      <c r="K1243" s="253">
        <v>623</v>
      </c>
      <c r="L1243" s="253">
        <v>1157</v>
      </c>
      <c r="M1243" s="253">
        <v>1780</v>
      </c>
      <c r="N1243" s="253"/>
      <c r="O1243" s="253">
        <v>696</v>
      </c>
      <c r="P1243" s="253">
        <v>1245</v>
      </c>
      <c r="Q1243" s="253">
        <v>1941</v>
      </c>
      <c r="R1243" s="253"/>
      <c r="S1243" s="253">
        <v>821</v>
      </c>
      <c r="T1243" s="253">
        <v>1414</v>
      </c>
      <c r="U1243" s="253">
        <v>2235</v>
      </c>
      <c r="V1243" s="253"/>
      <c r="W1243" s="253">
        <v>995</v>
      </c>
      <c r="X1243" s="253">
        <v>1666</v>
      </c>
      <c r="Y1243" s="253">
        <v>2661</v>
      </c>
      <c r="Z1243" s="253"/>
      <c r="AA1243" s="253">
        <v>1252</v>
      </c>
      <c r="AB1243" s="253">
        <v>1999</v>
      </c>
      <c r="AC1243" s="253">
        <v>3251</v>
      </c>
    </row>
    <row r="1244" spans="1:29" x14ac:dyDescent="0.25">
      <c r="A1244" s="254" t="s">
        <v>4299</v>
      </c>
      <c r="B1244" t="s">
        <v>5978</v>
      </c>
      <c r="C1244" s="253">
        <v>26892</v>
      </c>
      <c r="D1244" s="253">
        <v>28048</v>
      </c>
      <c r="E1244" s="253">
        <v>54940</v>
      </c>
      <c r="F1244" s="253"/>
      <c r="G1244" s="253">
        <v>27104</v>
      </c>
      <c r="H1244" s="253">
        <v>28091</v>
      </c>
      <c r="I1244" s="253">
        <v>55195</v>
      </c>
      <c r="J1244" s="253"/>
      <c r="K1244" s="253">
        <v>27175</v>
      </c>
      <c r="L1244" s="253">
        <v>28133</v>
      </c>
      <c r="M1244" s="253">
        <v>55308</v>
      </c>
      <c r="N1244" s="253"/>
      <c r="O1244" s="253">
        <v>27248</v>
      </c>
      <c r="P1244" s="253">
        <v>28199</v>
      </c>
      <c r="Q1244" s="253">
        <v>55447</v>
      </c>
      <c r="R1244" s="253"/>
      <c r="S1244" s="253">
        <v>27283</v>
      </c>
      <c r="T1244" s="253">
        <v>28233</v>
      </c>
      <c r="U1244" s="253">
        <v>55516</v>
      </c>
      <c r="V1244" s="253"/>
      <c r="W1244" s="253">
        <v>27221</v>
      </c>
      <c r="X1244" s="253">
        <v>28171</v>
      </c>
      <c r="Y1244" s="253">
        <v>55392</v>
      </c>
      <c r="Z1244" s="253"/>
      <c r="AA1244" s="253">
        <v>27123</v>
      </c>
      <c r="AB1244" s="253">
        <v>28034</v>
      </c>
      <c r="AC1244" s="253">
        <v>55157</v>
      </c>
    </row>
    <row r="1245" spans="1:29" x14ac:dyDescent="0.25">
      <c r="A1245" s="254"/>
      <c r="C1245" s="253"/>
      <c r="D1245" s="253"/>
      <c r="E1245" s="253"/>
      <c r="F1245" s="253"/>
      <c r="G1245" s="253"/>
      <c r="H1245" s="253"/>
      <c r="I1245" s="253"/>
      <c r="J1245" s="253"/>
      <c r="K1245" s="253"/>
      <c r="L1245" s="253"/>
      <c r="M1245" s="253"/>
      <c r="N1245" s="253"/>
      <c r="O1245" s="253"/>
      <c r="P1245" s="253"/>
      <c r="Q1245" s="253"/>
      <c r="R1245" s="253"/>
      <c r="S1245" s="253"/>
      <c r="T1245" s="253"/>
      <c r="U1245" s="253"/>
      <c r="V1245" s="253"/>
      <c r="W1245" s="253"/>
      <c r="X1245" s="253"/>
      <c r="Y1245" s="253"/>
      <c r="Z1245" s="253"/>
      <c r="AA1245" s="253"/>
      <c r="AB1245" s="253"/>
      <c r="AC1245" s="253"/>
    </row>
    <row r="1246" spans="1:29" x14ac:dyDescent="0.25">
      <c r="A1246" s="254" t="s">
        <v>4353</v>
      </c>
      <c r="B1246" s="252" t="s">
        <v>5979</v>
      </c>
      <c r="C1246" s="253">
        <v>1050</v>
      </c>
      <c r="D1246" s="253">
        <v>1030</v>
      </c>
      <c r="E1246" s="253">
        <v>2080</v>
      </c>
      <c r="F1246" s="253"/>
      <c r="G1246" s="253">
        <v>1018</v>
      </c>
      <c r="H1246" s="253">
        <v>989</v>
      </c>
      <c r="I1246" s="253">
        <v>2007</v>
      </c>
      <c r="J1246" s="253"/>
      <c r="K1246" s="253">
        <v>1072</v>
      </c>
      <c r="L1246" s="253">
        <v>1040</v>
      </c>
      <c r="M1246" s="253">
        <v>2112</v>
      </c>
      <c r="N1246" s="253"/>
      <c r="O1246" s="253">
        <v>1095</v>
      </c>
      <c r="P1246" s="253">
        <v>1061</v>
      </c>
      <c r="Q1246" s="253">
        <v>2156</v>
      </c>
      <c r="R1246" s="253"/>
      <c r="S1246" s="253">
        <v>1063</v>
      </c>
      <c r="T1246" s="253">
        <v>1027</v>
      </c>
      <c r="U1246" s="253">
        <v>2090</v>
      </c>
      <c r="V1246" s="253"/>
      <c r="W1246" s="253">
        <v>991</v>
      </c>
      <c r="X1246" s="253">
        <v>955</v>
      </c>
      <c r="Y1246" s="253">
        <v>1946</v>
      </c>
      <c r="Z1246" s="253"/>
      <c r="AA1246" s="253">
        <v>950</v>
      </c>
      <c r="AB1246" s="253">
        <v>913</v>
      </c>
      <c r="AC1246" s="253">
        <v>1863</v>
      </c>
    </row>
    <row r="1247" spans="1:29" x14ac:dyDescent="0.25">
      <c r="A1247" s="254" t="s">
        <v>4353</v>
      </c>
      <c r="B1247" s="252" t="s">
        <v>5980</v>
      </c>
      <c r="C1247" s="253">
        <v>1224</v>
      </c>
      <c r="D1247" s="253">
        <v>1097</v>
      </c>
      <c r="E1247" s="253">
        <v>2321</v>
      </c>
      <c r="F1247" s="253"/>
      <c r="G1247" s="253">
        <v>1007</v>
      </c>
      <c r="H1247" s="253">
        <v>1003</v>
      </c>
      <c r="I1247" s="253">
        <v>2010</v>
      </c>
      <c r="J1247" s="253"/>
      <c r="K1247" s="253">
        <v>982</v>
      </c>
      <c r="L1247" s="253">
        <v>967</v>
      </c>
      <c r="M1247" s="253">
        <v>1949</v>
      </c>
      <c r="N1247" s="253"/>
      <c r="O1247" s="253">
        <v>1038</v>
      </c>
      <c r="P1247" s="253">
        <v>1020</v>
      </c>
      <c r="Q1247" s="253">
        <v>2058</v>
      </c>
      <c r="R1247" s="253"/>
      <c r="S1247" s="253">
        <v>1066</v>
      </c>
      <c r="T1247" s="253">
        <v>1044</v>
      </c>
      <c r="U1247" s="253">
        <v>2110</v>
      </c>
      <c r="V1247" s="253"/>
      <c r="W1247" s="253">
        <v>1040</v>
      </c>
      <c r="X1247" s="253">
        <v>1014</v>
      </c>
      <c r="Y1247" s="253">
        <v>2054</v>
      </c>
      <c r="Z1247" s="253"/>
      <c r="AA1247" s="253">
        <v>975</v>
      </c>
      <c r="AB1247" s="253">
        <v>947</v>
      </c>
      <c r="AC1247" s="253">
        <v>1922</v>
      </c>
    </row>
    <row r="1248" spans="1:29" x14ac:dyDescent="0.25">
      <c r="A1248" s="254" t="s">
        <v>4353</v>
      </c>
      <c r="B1248" s="252" t="s">
        <v>5981</v>
      </c>
      <c r="C1248" s="253">
        <v>1329</v>
      </c>
      <c r="D1248" s="253">
        <v>1237</v>
      </c>
      <c r="E1248" s="253">
        <v>2566</v>
      </c>
      <c r="F1248" s="253"/>
      <c r="G1248" s="253">
        <v>1171</v>
      </c>
      <c r="H1248" s="253">
        <v>1067</v>
      </c>
      <c r="I1248" s="253">
        <v>2238</v>
      </c>
      <c r="J1248" s="253"/>
      <c r="K1248" s="253">
        <v>967</v>
      </c>
      <c r="L1248" s="253">
        <v>977</v>
      </c>
      <c r="M1248" s="253">
        <v>1944</v>
      </c>
      <c r="N1248" s="253"/>
      <c r="O1248" s="253">
        <v>947</v>
      </c>
      <c r="P1248" s="253">
        <v>946</v>
      </c>
      <c r="Q1248" s="253">
        <v>1893</v>
      </c>
      <c r="R1248" s="253"/>
      <c r="S1248" s="253">
        <v>1007</v>
      </c>
      <c r="T1248" s="253">
        <v>1001</v>
      </c>
      <c r="U1248" s="253">
        <v>2008</v>
      </c>
      <c r="V1248" s="253"/>
      <c r="W1248" s="253">
        <v>1040</v>
      </c>
      <c r="X1248" s="253">
        <v>1029</v>
      </c>
      <c r="Y1248" s="253">
        <v>2069</v>
      </c>
      <c r="Z1248" s="253"/>
      <c r="AA1248" s="253">
        <v>1020</v>
      </c>
      <c r="AB1248" s="253">
        <v>1004</v>
      </c>
      <c r="AC1248" s="253">
        <v>2024</v>
      </c>
    </row>
    <row r="1249" spans="1:29" x14ac:dyDescent="0.25">
      <c r="A1249" s="254" t="s">
        <v>4353</v>
      </c>
      <c r="B1249" s="252" t="s">
        <v>5982</v>
      </c>
      <c r="C1249" s="253">
        <v>1382</v>
      </c>
      <c r="D1249" s="253">
        <v>1256</v>
      </c>
      <c r="E1249" s="253">
        <v>2638</v>
      </c>
      <c r="F1249" s="253"/>
      <c r="G1249" s="253">
        <v>1299</v>
      </c>
      <c r="H1249" s="253">
        <v>1228</v>
      </c>
      <c r="I1249" s="253">
        <v>2527</v>
      </c>
      <c r="J1249" s="253"/>
      <c r="K1249" s="253">
        <v>1151</v>
      </c>
      <c r="L1249" s="253">
        <v>1062</v>
      </c>
      <c r="M1249" s="253">
        <v>2213</v>
      </c>
      <c r="N1249" s="253"/>
      <c r="O1249" s="253">
        <v>956</v>
      </c>
      <c r="P1249" s="253">
        <v>976</v>
      </c>
      <c r="Q1249" s="253">
        <v>1932</v>
      </c>
      <c r="R1249" s="253"/>
      <c r="S1249" s="253">
        <v>942</v>
      </c>
      <c r="T1249" s="253">
        <v>949</v>
      </c>
      <c r="U1249" s="253">
        <v>1891</v>
      </c>
      <c r="V1249" s="253"/>
      <c r="W1249" s="253">
        <v>1006</v>
      </c>
      <c r="X1249" s="253">
        <v>1008</v>
      </c>
      <c r="Y1249" s="253">
        <v>2014</v>
      </c>
      <c r="Z1249" s="253"/>
      <c r="AA1249" s="253">
        <v>1044</v>
      </c>
      <c r="AB1249" s="253">
        <v>1040</v>
      </c>
      <c r="AC1249" s="253">
        <v>2084</v>
      </c>
    </row>
    <row r="1250" spans="1:29" x14ac:dyDescent="0.25">
      <c r="A1250" s="254" t="s">
        <v>4353</v>
      </c>
      <c r="B1250" s="252" t="s">
        <v>5983</v>
      </c>
      <c r="C1250" s="253">
        <v>1014</v>
      </c>
      <c r="D1250" s="253">
        <v>954</v>
      </c>
      <c r="E1250" s="253">
        <v>1968</v>
      </c>
      <c r="F1250" s="253"/>
      <c r="G1250" s="253">
        <v>1253</v>
      </c>
      <c r="H1250" s="253">
        <v>1166</v>
      </c>
      <c r="I1250" s="253">
        <v>2419</v>
      </c>
      <c r="J1250" s="253"/>
      <c r="K1250" s="253">
        <v>1185</v>
      </c>
      <c r="L1250" s="253">
        <v>1149</v>
      </c>
      <c r="M1250" s="253">
        <v>2334</v>
      </c>
      <c r="N1250" s="253"/>
      <c r="O1250" s="253">
        <v>1060</v>
      </c>
      <c r="P1250" s="253">
        <v>999</v>
      </c>
      <c r="Q1250" s="253">
        <v>2059</v>
      </c>
      <c r="R1250" s="253"/>
      <c r="S1250" s="253">
        <v>889</v>
      </c>
      <c r="T1250" s="253">
        <v>924</v>
      </c>
      <c r="U1250" s="253">
        <v>1813</v>
      </c>
      <c r="V1250" s="253"/>
      <c r="W1250" s="253">
        <v>888</v>
      </c>
      <c r="X1250" s="253">
        <v>906</v>
      </c>
      <c r="Y1250" s="253">
        <v>1794</v>
      </c>
      <c r="Z1250" s="253"/>
      <c r="AA1250" s="253">
        <v>963</v>
      </c>
      <c r="AB1250" s="253">
        <v>972</v>
      </c>
      <c r="AC1250" s="253">
        <v>1935</v>
      </c>
    </row>
    <row r="1251" spans="1:29" x14ac:dyDescent="0.25">
      <c r="A1251" s="254" t="s">
        <v>4353</v>
      </c>
      <c r="B1251" s="252" t="s">
        <v>5984</v>
      </c>
      <c r="C1251" s="253">
        <v>1108</v>
      </c>
      <c r="D1251" s="253">
        <v>1006</v>
      </c>
      <c r="E1251" s="253">
        <v>2114</v>
      </c>
      <c r="F1251" s="253"/>
      <c r="G1251" s="253">
        <v>1018</v>
      </c>
      <c r="H1251" s="253">
        <v>955</v>
      </c>
      <c r="I1251" s="253">
        <v>1973</v>
      </c>
      <c r="J1251" s="253"/>
      <c r="K1251" s="253">
        <v>1246</v>
      </c>
      <c r="L1251" s="253">
        <v>1167</v>
      </c>
      <c r="M1251" s="253">
        <v>2413</v>
      </c>
      <c r="N1251" s="253"/>
      <c r="O1251" s="253">
        <v>1181</v>
      </c>
      <c r="P1251" s="253">
        <v>1150</v>
      </c>
      <c r="Q1251" s="253">
        <v>2331</v>
      </c>
      <c r="R1251" s="253"/>
      <c r="S1251" s="253">
        <v>1060</v>
      </c>
      <c r="T1251" s="253">
        <v>1001</v>
      </c>
      <c r="U1251" s="253">
        <v>2061</v>
      </c>
      <c r="V1251" s="253"/>
      <c r="W1251" s="253">
        <v>894</v>
      </c>
      <c r="X1251" s="253">
        <v>927</v>
      </c>
      <c r="Y1251" s="253">
        <v>1821</v>
      </c>
      <c r="Z1251" s="253"/>
      <c r="AA1251" s="253">
        <v>895</v>
      </c>
      <c r="AB1251" s="253">
        <v>909</v>
      </c>
      <c r="AC1251" s="253">
        <v>1804</v>
      </c>
    </row>
    <row r="1252" spans="1:29" x14ac:dyDescent="0.25">
      <c r="A1252" s="254" t="s">
        <v>4353</v>
      </c>
      <c r="B1252" s="252" t="s">
        <v>5985</v>
      </c>
      <c r="C1252" s="253">
        <v>1039</v>
      </c>
      <c r="D1252" s="253">
        <v>1014</v>
      </c>
      <c r="E1252" s="253">
        <v>2053</v>
      </c>
      <c r="F1252" s="253"/>
      <c r="G1252" s="253">
        <v>1113</v>
      </c>
      <c r="H1252" s="253">
        <v>1008</v>
      </c>
      <c r="I1252" s="253">
        <v>2121</v>
      </c>
      <c r="J1252" s="253"/>
      <c r="K1252" s="253">
        <v>1006</v>
      </c>
      <c r="L1252" s="253">
        <v>958</v>
      </c>
      <c r="M1252" s="253">
        <v>1964</v>
      </c>
      <c r="N1252" s="253"/>
      <c r="O1252" s="253">
        <v>1231</v>
      </c>
      <c r="P1252" s="253">
        <v>1170</v>
      </c>
      <c r="Q1252" s="253">
        <v>2401</v>
      </c>
      <c r="R1252" s="253"/>
      <c r="S1252" s="253">
        <v>1168</v>
      </c>
      <c r="T1252" s="253">
        <v>1154</v>
      </c>
      <c r="U1252" s="253">
        <v>2322</v>
      </c>
      <c r="V1252" s="253"/>
      <c r="W1252" s="253">
        <v>1051</v>
      </c>
      <c r="X1252" s="253">
        <v>1006</v>
      </c>
      <c r="Y1252" s="253">
        <v>2057</v>
      </c>
      <c r="Z1252" s="253"/>
      <c r="AA1252" s="253">
        <v>889</v>
      </c>
      <c r="AB1252" s="253">
        <v>933</v>
      </c>
      <c r="AC1252" s="253">
        <v>1822</v>
      </c>
    </row>
    <row r="1253" spans="1:29" x14ac:dyDescent="0.25">
      <c r="A1253" s="254" t="s">
        <v>4353</v>
      </c>
      <c r="B1253" s="252" t="s">
        <v>5986</v>
      </c>
      <c r="C1253" s="253">
        <v>1138</v>
      </c>
      <c r="D1253" s="253">
        <v>1159</v>
      </c>
      <c r="E1253" s="253">
        <v>2297</v>
      </c>
      <c r="F1253" s="253"/>
      <c r="G1253" s="253">
        <v>1026</v>
      </c>
      <c r="H1253" s="253">
        <v>985</v>
      </c>
      <c r="I1253" s="253">
        <v>2011</v>
      </c>
      <c r="J1253" s="253"/>
      <c r="K1253" s="253">
        <v>1083</v>
      </c>
      <c r="L1253" s="253">
        <v>982</v>
      </c>
      <c r="M1253" s="253">
        <v>2065</v>
      </c>
      <c r="N1253" s="253"/>
      <c r="O1253" s="253">
        <v>983</v>
      </c>
      <c r="P1253" s="253">
        <v>936</v>
      </c>
      <c r="Q1253" s="253">
        <v>1919</v>
      </c>
      <c r="R1253" s="253"/>
      <c r="S1253" s="253">
        <v>1206</v>
      </c>
      <c r="T1253" s="253">
        <v>1147</v>
      </c>
      <c r="U1253" s="253">
        <v>2353</v>
      </c>
      <c r="V1253" s="253"/>
      <c r="W1253" s="253">
        <v>1151</v>
      </c>
      <c r="X1253" s="253">
        <v>1135</v>
      </c>
      <c r="Y1253" s="253">
        <v>2286</v>
      </c>
      <c r="Z1253" s="253"/>
      <c r="AA1253" s="253">
        <v>1042</v>
      </c>
      <c r="AB1253" s="253">
        <v>993</v>
      </c>
      <c r="AC1253" s="253">
        <v>2035</v>
      </c>
    </row>
    <row r="1254" spans="1:29" x14ac:dyDescent="0.25">
      <c r="A1254" s="254" t="s">
        <v>4353</v>
      </c>
      <c r="B1254" s="252" t="s">
        <v>5987</v>
      </c>
      <c r="C1254" s="253">
        <v>1389</v>
      </c>
      <c r="D1254" s="253">
        <v>1339</v>
      </c>
      <c r="E1254" s="253">
        <v>2728</v>
      </c>
      <c r="F1254" s="253"/>
      <c r="G1254" s="253">
        <v>1110</v>
      </c>
      <c r="H1254" s="253">
        <v>1136</v>
      </c>
      <c r="I1254" s="253">
        <v>2246</v>
      </c>
      <c r="J1254" s="253"/>
      <c r="K1254" s="253">
        <v>981</v>
      </c>
      <c r="L1254" s="253">
        <v>967</v>
      </c>
      <c r="M1254" s="253">
        <v>1948</v>
      </c>
      <c r="N1254" s="253"/>
      <c r="O1254" s="253">
        <v>1039</v>
      </c>
      <c r="P1254" s="253">
        <v>967</v>
      </c>
      <c r="Q1254" s="253">
        <v>2006</v>
      </c>
      <c r="R1254" s="253"/>
      <c r="S1254" s="253">
        <v>945</v>
      </c>
      <c r="T1254" s="253">
        <v>924</v>
      </c>
      <c r="U1254" s="253">
        <v>1869</v>
      </c>
      <c r="V1254" s="253"/>
      <c r="W1254" s="253">
        <v>1167</v>
      </c>
      <c r="X1254" s="253">
        <v>1133</v>
      </c>
      <c r="Y1254" s="253">
        <v>2300</v>
      </c>
      <c r="Z1254" s="253"/>
      <c r="AA1254" s="253">
        <v>1117</v>
      </c>
      <c r="AB1254" s="253">
        <v>1124</v>
      </c>
      <c r="AC1254" s="253">
        <v>2241</v>
      </c>
    </row>
    <row r="1255" spans="1:29" x14ac:dyDescent="0.25">
      <c r="A1255" s="254" t="s">
        <v>4353</v>
      </c>
      <c r="B1255" s="252" t="s">
        <v>5988</v>
      </c>
      <c r="C1255" s="253">
        <v>1623</v>
      </c>
      <c r="D1255" s="253">
        <v>1597</v>
      </c>
      <c r="E1255" s="253">
        <v>3220</v>
      </c>
      <c r="F1255" s="253"/>
      <c r="G1255" s="253">
        <v>1381</v>
      </c>
      <c r="H1255" s="253">
        <v>1332</v>
      </c>
      <c r="I1255" s="253">
        <v>2713</v>
      </c>
      <c r="J1255" s="253"/>
      <c r="K1255" s="253">
        <v>1102</v>
      </c>
      <c r="L1255" s="253">
        <v>1132</v>
      </c>
      <c r="M1255" s="253">
        <v>2234</v>
      </c>
      <c r="N1255" s="253"/>
      <c r="O1255" s="253">
        <v>976</v>
      </c>
      <c r="P1255" s="253">
        <v>965</v>
      </c>
      <c r="Q1255" s="253">
        <v>1941</v>
      </c>
      <c r="R1255" s="253"/>
      <c r="S1255" s="253">
        <v>1036</v>
      </c>
      <c r="T1255" s="253">
        <v>966</v>
      </c>
      <c r="U1255" s="253">
        <v>2002</v>
      </c>
      <c r="V1255" s="253"/>
      <c r="W1255" s="253">
        <v>944</v>
      </c>
      <c r="X1255" s="253">
        <v>924</v>
      </c>
      <c r="Y1255" s="253">
        <v>1868</v>
      </c>
      <c r="Z1255" s="253"/>
      <c r="AA1255" s="253">
        <v>1163</v>
      </c>
      <c r="AB1255" s="253">
        <v>1134</v>
      </c>
      <c r="AC1255" s="253">
        <v>2297</v>
      </c>
    </row>
    <row r="1256" spans="1:29" x14ac:dyDescent="0.25">
      <c r="A1256" s="254" t="s">
        <v>4353</v>
      </c>
      <c r="B1256" s="252" t="s">
        <v>5989</v>
      </c>
      <c r="C1256" s="253">
        <v>1813</v>
      </c>
      <c r="D1256" s="253">
        <v>1783</v>
      </c>
      <c r="E1256" s="253">
        <v>3596</v>
      </c>
      <c r="F1256" s="253"/>
      <c r="G1256" s="253">
        <v>1623</v>
      </c>
      <c r="H1256" s="253">
        <v>1597</v>
      </c>
      <c r="I1256" s="253">
        <v>3220</v>
      </c>
      <c r="J1256" s="253"/>
      <c r="K1256" s="253">
        <v>1377</v>
      </c>
      <c r="L1256" s="253">
        <v>1336</v>
      </c>
      <c r="M1256" s="253">
        <v>2713</v>
      </c>
      <c r="N1256" s="253"/>
      <c r="O1256" s="253">
        <v>1104</v>
      </c>
      <c r="P1256" s="253">
        <v>1137</v>
      </c>
      <c r="Q1256" s="253">
        <v>2241</v>
      </c>
      <c r="R1256" s="253"/>
      <c r="S1256" s="253">
        <v>982</v>
      </c>
      <c r="T1256" s="253">
        <v>973</v>
      </c>
      <c r="U1256" s="253">
        <v>1955</v>
      </c>
      <c r="V1256" s="253"/>
      <c r="W1256" s="253">
        <v>1043</v>
      </c>
      <c r="X1256" s="253">
        <v>976</v>
      </c>
      <c r="Y1256" s="253">
        <v>2019</v>
      </c>
      <c r="Z1256" s="253"/>
      <c r="AA1256" s="253">
        <v>953</v>
      </c>
      <c r="AB1256" s="253">
        <v>936</v>
      </c>
      <c r="AC1256" s="253">
        <v>1889</v>
      </c>
    </row>
    <row r="1257" spans="1:29" x14ac:dyDescent="0.25">
      <c r="A1257" s="254" t="s">
        <v>4353</v>
      </c>
      <c r="B1257" s="252" t="s">
        <v>5990</v>
      </c>
      <c r="C1257" s="253">
        <v>1683</v>
      </c>
      <c r="D1257" s="253">
        <v>1667</v>
      </c>
      <c r="E1257" s="253">
        <v>3350</v>
      </c>
      <c r="F1257" s="253"/>
      <c r="G1257" s="253">
        <v>1773</v>
      </c>
      <c r="H1257" s="253">
        <v>1763</v>
      </c>
      <c r="I1257" s="253">
        <v>3536</v>
      </c>
      <c r="J1257" s="253"/>
      <c r="K1257" s="253">
        <v>1570</v>
      </c>
      <c r="L1257" s="253">
        <v>1583</v>
      </c>
      <c r="M1257" s="253">
        <v>3153</v>
      </c>
      <c r="N1257" s="253"/>
      <c r="O1257" s="253">
        <v>1333</v>
      </c>
      <c r="P1257" s="253">
        <v>1327</v>
      </c>
      <c r="Q1257" s="253">
        <v>2660</v>
      </c>
      <c r="R1257" s="253"/>
      <c r="S1257" s="253">
        <v>1069</v>
      </c>
      <c r="T1257" s="253">
        <v>1133</v>
      </c>
      <c r="U1257" s="253">
        <v>2202</v>
      </c>
      <c r="V1257" s="253"/>
      <c r="W1257" s="253">
        <v>951</v>
      </c>
      <c r="X1257" s="253">
        <v>971</v>
      </c>
      <c r="Y1257" s="253">
        <v>1922</v>
      </c>
      <c r="Z1257" s="253"/>
      <c r="AA1257" s="253">
        <v>1014</v>
      </c>
      <c r="AB1257" s="253">
        <v>976</v>
      </c>
      <c r="AC1257" s="253">
        <v>1990</v>
      </c>
    </row>
    <row r="1258" spans="1:29" x14ac:dyDescent="0.25">
      <c r="A1258" s="254" t="s">
        <v>4353</v>
      </c>
      <c r="B1258" s="252" t="s">
        <v>5991</v>
      </c>
      <c r="C1258" s="253">
        <v>1465</v>
      </c>
      <c r="D1258" s="253">
        <v>1520</v>
      </c>
      <c r="E1258" s="253">
        <v>2985</v>
      </c>
      <c r="F1258" s="253"/>
      <c r="G1258" s="253">
        <v>1604</v>
      </c>
      <c r="H1258" s="253">
        <v>1615</v>
      </c>
      <c r="I1258" s="253">
        <v>3219</v>
      </c>
      <c r="J1258" s="253"/>
      <c r="K1258" s="253">
        <v>1684</v>
      </c>
      <c r="L1258" s="253">
        <v>1713</v>
      </c>
      <c r="M1258" s="253">
        <v>3397</v>
      </c>
      <c r="N1258" s="253"/>
      <c r="O1258" s="253">
        <v>1497</v>
      </c>
      <c r="P1258" s="253">
        <v>1542</v>
      </c>
      <c r="Q1258" s="253">
        <v>3039</v>
      </c>
      <c r="R1258" s="253"/>
      <c r="S1258" s="253">
        <v>1276</v>
      </c>
      <c r="T1258" s="253">
        <v>1296</v>
      </c>
      <c r="U1258" s="253">
        <v>2572</v>
      </c>
      <c r="V1258" s="253"/>
      <c r="W1258" s="253">
        <v>1027</v>
      </c>
      <c r="X1258" s="253">
        <v>1108</v>
      </c>
      <c r="Y1258" s="253">
        <v>2135</v>
      </c>
      <c r="Z1258" s="253"/>
      <c r="AA1258" s="253">
        <v>917</v>
      </c>
      <c r="AB1258" s="253">
        <v>952</v>
      </c>
      <c r="AC1258" s="253">
        <v>1869</v>
      </c>
    </row>
    <row r="1259" spans="1:29" x14ac:dyDescent="0.25">
      <c r="A1259" s="254" t="s">
        <v>4353</v>
      </c>
      <c r="B1259" s="252" t="s">
        <v>5992</v>
      </c>
      <c r="C1259" s="253">
        <v>1149</v>
      </c>
      <c r="D1259" s="253">
        <v>1179</v>
      </c>
      <c r="E1259" s="253">
        <v>2328</v>
      </c>
      <c r="F1259" s="253"/>
      <c r="G1259" s="253">
        <v>1391</v>
      </c>
      <c r="H1259" s="253">
        <v>1484</v>
      </c>
      <c r="I1259" s="253">
        <v>2875</v>
      </c>
      <c r="J1259" s="253"/>
      <c r="K1259" s="253">
        <v>1522</v>
      </c>
      <c r="L1259" s="253">
        <v>1587</v>
      </c>
      <c r="M1259" s="253">
        <v>3109</v>
      </c>
      <c r="N1259" s="253"/>
      <c r="O1259" s="253">
        <v>1610</v>
      </c>
      <c r="P1259" s="253">
        <v>1692</v>
      </c>
      <c r="Q1259" s="253">
        <v>3302</v>
      </c>
      <c r="R1259" s="253"/>
      <c r="S1259" s="253">
        <v>1439</v>
      </c>
      <c r="T1259" s="253">
        <v>1532</v>
      </c>
      <c r="U1259" s="253">
        <v>2971</v>
      </c>
      <c r="V1259" s="253"/>
      <c r="W1259" s="253">
        <v>1233</v>
      </c>
      <c r="X1259" s="253">
        <v>1294</v>
      </c>
      <c r="Y1259" s="253">
        <v>2527</v>
      </c>
      <c r="Z1259" s="253"/>
      <c r="AA1259" s="253">
        <v>995</v>
      </c>
      <c r="AB1259" s="253">
        <v>1113</v>
      </c>
      <c r="AC1259" s="253">
        <v>2108</v>
      </c>
    </row>
    <row r="1260" spans="1:29" x14ac:dyDescent="0.25">
      <c r="A1260" s="254" t="s">
        <v>4353</v>
      </c>
      <c r="B1260" s="252" t="s">
        <v>5993</v>
      </c>
      <c r="C1260" s="253">
        <v>852</v>
      </c>
      <c r="D1260" s="253">
        <v>905</v>
      </c>
      <c r="E1260" s="253">
        <v>1757</v>
      </c>
      <c r="F1260" s="253"/>
      <c r="G1260" s="253">
        <v>1054</v>
      </c>
      <c r="H1260" s="253">
        <v>1127</v>
      </c>
      <c r="I1260" s="253">
        <v>2181</v>
      </c>
      <c r="J1260" s="253"/>
      <c r="K1260" s="253">
        <v>1288</v>
      </c>
      <c r="L1260" s="253">
        <v>1430</v>
      </c>
      <c r="M1260" s="253">
        <v>2718</v>
      </c>
      <c r="N1260" s="253"/>
      <c r="O1260" s="253">
        <v>1421</v>
      </c>
      <c r="P1260" s="253">
        <v>1540</v>
      </c>
      <c r="Q1260" s="253">
        <v>2961</v>
      </c>
      <c r="R1260" s="253"/>
      <c r="S1260" s="253">
        <v>1517</v>
      </c>
      <c r="T1260" s="253">
        <v>1655</v>
      </c>
      <c r="U1260" s="253">
        <v>3172</v>
      </c>
      <c r="V1260" s="253"/>
      <c r="W1260" s="253">
        <v>1367</v>
      </c>
      <c r="X1260" s="253">
        <v>1510</v>
      </c>
      <c r="Y1260" s="253">
        <v>2877</v>
      </c>
      <c r="Z1260" s="253"/>
      <c r="AA1260" s="253">
        <v>1180</v>
      </c>
      <c r="AB1260" s="253">
        <v>1285</v>
      </c>
      <c r="AC1260" s="253">
        <v>2465</v>
      </c>
    </row>
    <row r="1261" spans="1:29" x14ac:dyDescent="0.25">
      <c r="A1261" s="254" t="s">
        <v>4353</v>
      </c>
      <c r="B1261" s="252" t="s">
        <v>5994</v>
      </c>
      <c r="C1261" s="253">
        <v>641</v>
      </c>
      <c r="D1261" s="253">
        <v>790</v>
      </c>
      <c r="E1261" s="253">
        <v>1431</v>
      </c>
      <c r="F1261" s="253"/>
      <c r="G1261" s="253">
        <v>695</v>
      </c>
      <c r="H1261" s="253">
        <v>791</v>
      </c>
      <c r="I1261" s="253">
        <v>1486</v>
      </c>
      <c r="J1261" s="253"/>
      <c r="K1261" s="253">
        <v>868</v>
      </c>
      <c r="L1261" s="253">
        <v>993</v>
      </c>
      <c r="M1261" s="253">
        <v>1861</v>
      </c>
      <c r="N1261" s="253"/>
      <c r="O1261" s="253">
        <v>1070</v>
      </c>
      <c r="P1261" s="253">
        <v>1269</v>
      </c>
      <c r="Q1261" s="253">
        <v>2339</v>
      </c>
      <c r="R1261" s="253"/>
      <c r="S1261" s="253">
        <v>1191</v>
      </c>
      <c r="T1261" s="253">
        <v>1377</v>
      </c>
      <c r="U1261" s="253">
        <v>2568</v>
      </c>
      <c r="V1261" s="253"/>
      <c r="W1261" s="253">
        <v>1282</v>
      </c>
      <c r="X1261" s="253">
        <v>1490</v>
      </c>
      <c r="Y1261" s="253">
        <v>2772</v>
      </c>
      <c r="Z1261" s="253"/>
      <c r="AA1261" s="253">
        <v>1166</v>
      </c>
      <c r="AB1261" s="253">
        <v>1369</v>
      </c>
      <c r="AC1261" s="253">
        <v>2535</v>
      </c>
    </row>
    <row r="1262" spans="1:29" x14ac:dyDescent="0.25">
      <c r="A1262" s="254" t="s">
        <v>4353</v>
      </c>
      <c r="B1262" s="252" t="s">
        <v>5995</v>
      </c>
      <c r="C1262" s="253">
        <v>538</v>
      </c>
      <c r="D1262" s="253">
        <v>709</v>
      </c>
      <c r="E1262" s="253">
        <v>1247</v>
      </c>
      <c r="F1262" s="253"/>
      <c r="G1262" s="253">
        <v>470</v>
      </c>
      <c r="H1262" s="253">
        <v>640</v>
      </c>
      <c r="I1262" s="253">
        <v>1110</v>
      </c>
      <c r="J1262" s="253"/>
      <c r="K1262" s="253">
        <v>516</v>
      </c>
      <c r="L1262" s="253">
        <v>648</v>
      </c>
      <c r="M1262" s="253">
        <v>1164</v>
      </c>
      <c r="N1262" s="253"/>
      <c r="O1262" s="253">
        <v>652</v>
      </c>
      <c r="P1262" s="253">
        <v>821</v>
      </c>
      <c r="Q1262" s="253">
        <v>1473</v>
      </c>
      <c r="R1262" s="253"/>
      <c r="S1262" s="253">
        <v>814</v>
      </c>
      <c r="T1262" s="253">
        <v>1059</v>
      </c>
      <c r="U1262" s="253">
        <v>1873</v>
      </c>
      <c r="V1262" s="253"/>
      <c r="W1262" s="253">
        <v>916</v>
      </c>
      <c r="X1262" s="253">
        <v>1159</v>
      </c>
      <c r="Y1262" s="253">
        <v>2075</v>
      </c>
      <c r="Z1262" s="253"/>
      <c r="AA1262" s="253">
        <v>997</v>
      </c>
      <c r="AB1262" s="253">
        <v>1265</v>
      </c>
      <c r="AC1262" s="253">
        <v>2262</v>
      </c>
    </row>
    <row r="1263" spans="1:29" x14ac:dyDescent="0.25">
      <c r="A1263" s="254" t="s">
        <v>4353</v>
      </c>
      <c r="B1263" s="252" t="s">
        <v>5996</v>
      </c>
      <c r="C1263" s="253">
        <v>366</v>
      </c>
      <c r="D1263" s="253">
        <v>711</v>
      </c>
      <c r="E1263" s="253">
        <v>1077</v>
      </c>
      <c r="F1263" s="253"/>
      <c r="G1263" s="253">
        <v>459</v>
      </c>
      <c r="H1263" s="253">
        <v>807</v>
      </c>
      <c r="I1263" s="253">
        <v>1266</v>
      </c>
      <c r="J1263" s="253"/>
      <c r="K1263" s="253">
        <v>479</v>
      </c>
      <c r="L1263" s="253">
        <v>835</v>
      </c>
      <c r="M1263" s="253">
        <v>1314</v>
      </c>
      <c r="N1263" s="253"/>
      <c r="O1263" s="253">
        <v>521</v>
      </c>
      <c r="P1263" s="253">
        <v>868</v>
      </c>
      <c r="Q1263" s="253">
        <v>1389</v>
      </c>
      <c r="R1263" s="253"/>
      <c r="S1263" s="253">
        <v>624</v>
      </c>
      <c r="T1263" s="253">
        <v>1003</v>
      </c>
      <c r="U1263" s="253">
        <v>1627</v>
      </c>
      <c r="V1263" s="253"/>
      <c r="W1263" s="253">
        <v>776</v>
      </c>
      <c r="X1263" s="253">
        <v>1240</v>
      </c>
      <c r="Y1263" s="253">
        <v>2016</v>
      </c>
      <c r="Z1263" s="253"/>
      <c r="AA1263" s="253">
        <v>927</v>
      </c>
      <c r="AB1263" s="253">
        <v>1463</v>
      </c>
      <c r="AC1263" s="253">
        <v>2390</v>
      </c>
    </row>
    <row r="1264" spans="1:29" x14ac:dyDescent="0.25">
      <c r="A1264" s="254" t="s">
        <v>4353</v>
      </c>
      <c r="B1264" t="s">
        <v>5978</v>
      </c>
      <c r="C1264" s="253">
        <v>20803</v>
      </c>
      <c r="D1264" s="253">
        <v>20953</v>
      </c>
      <c r="E1264" s="253">
        <v>41756</v>
      </c>
      <c r="F1264" s="253"/>
      <c r="G1264" s="253">
        <v>20465</v>
      </c>
      <c r="H1264" s="253">
        <v>20693</v>
      </c>
      <c r="I1264" s="253">
        <v>41158</v>
      </c>
      <c r="J1264" s="253"/>
      <c r="K1264" s="253">
        <v>20079</v>
      </c>
      <c r="L1264" s="253">
        <v>20526</v>
      </c>
      <c r="M1264" s="253">
        <v>40605</v>
      </c>
      <c r="N1264" s="253"/>
      <c r="O1264" s="253">
        <v>19714</v>
      </c>
      <c r="P1264" s="253">
        <v>20386</v>
      </c>
      <c r="Q1264" s="253">
        <v>40100</v>
      </c>
      <c r="R1264" s="253"/>
      <c r="S1264" s="253">
        <v>19294</v>
      </c>
      <c r="T1264" s="253">
        <v>20165</v>
      </c>
      <c r="U1264" s="253">
        <v>39459</v>
      </c>
      <c r="V1264" s="253"/>
      <c r="W1264" s="253">
        <v>18767</v>
      </c>
      <c r="X1264" s="253">
        <v>19785</v>
      </c>
      <c r="Y1264" s="253">
        <v>38552</v>
      </c>
      <c r="Z1264" s="253"/>
      <c r="AA1264" s="253">
        <v>18207</v>
      </c>
      <c r="AB1264" s="253">
        <v>19328</v>
      </c>
      <c r="AC1264" s="253">
        <v>37535</v>
      </c>
    </row>
    <row r="1265" spans="1:29" x14ac:dyDescent="0.25">
      <c r="A1265" s="254"/>
      <c r="C1265" s="253"/>
      <c r="D1265" s="253"/>
      <c r="E1265" s="253"/>
      <c r="F1265" s="253"/>
      <c r="G1265" s="253"/>
      <c r="H1265" s="253"/>
      <c r="I1265" s="253"/>
      <c r="J1265" s="253"/>
      <c r="K1265" s="253"/>
      <c r="L1265" s="253"/>
      <c r="M1265" s="253"/>
      <c r="N1265" s="253"/>
      <c r="O1265" s="253"/>
      <c r="P1265" s="253"/>
      <c r="Q1265" s="253"/>
      <c r="R1265" s="253"/>
      <c r="S1265" s="253"/>
      <c r="T1265" s="253"/>
      <c r="U1265" s="253"/>
      <c r="V1265" s="253"/>
      <c r="W1265" s="253"/>
      <c r="X1265" s="253"/>
      <c r="Y1265" s="253"/>
      <c r="Z1265" s="253"/>
      <c r="AA1265" s="253"/>
      <c r="AB1265" s="253"/>
      <c r="AC1265" s="253"/>
    </row>
    <row r="1266" spans="1:29" x14ac:dyDescent="0.25">
      <c r="A1266" s="254" t="s">
        <v>4400</v>
      </c>
      <c r="B1266" s="252" t="s">
        <v>5979</v>
      </c>
      <c r="C1266" s="253">
        <v>5464</v>
      </c>
      <c r="D1266" s="253">
        <v>5072</v>
      </c>
      <c r="E1266" s="253">
        <v>10536</v>
      </c>
      <c r="F1266" s="253"/>
      <c r="G1266" s="253">
        <v>5013</v>
      </c>
      <c r="H1266" s="253">
        <v>4787</v>
      </c>
      <c r="I1266" s="253">
        <v>9800</v>
      </c>
      <c r="J1266" s="253"/>
      <c r="K1266" s="253">
        <v>5308</v>
      </c>
      <c r="L1266" s="253">
        <v>5069</v>
      </c>
      <c r="M1266" s="253">
        <v>10377</v>
      </c>
      <c r="N1266" s="253"/>
      <c r="O1266" s="253">
        <v>5580</v>
      </c>
      <c r="P1266" s="253">
        <v>5330</v>
      </c>
      <c r="Q1266" s="253">
        <v>10910</v>
      </c>
      <c r="R1266" s="253"/>
      <c r="S1266" s="253">
        <v>5592</v>
      </c>
      <c r="T1266" s="253">
        <v>5343</v>
      </c>
      <c r="U1266" s="253">
        <v>10935</v>
      </c>
      <c r="V1266" s="253"/>
      <c r="W1266" s="253">
        <v>5359</v>
      </c>
      <c r="X1266" s="253">
        <v>5121</v>
      </c>
      <c r="Y1266" s="253">
        <v>10480</v>
      </c>
      <c r="Z1266" s="253"/>
      <c r="AA1266" s="253">
        <v>5096</v>
      </c>
      <c r="AB1266" s="253">
        <v>4868</v>
      </c>
      <c r="AC1266" s="253">
        <v>9964</v>
      </c>
    </row>
    <row r="1267" spans="1:29" x14ac:dyDescent="0.25">
      <c r="A1267" s="254" t="s">
        <v>4400</v>
      </c>
      <c r="B1267" s="252" t="s">
        <v>5980</v>
      </c>
      <c r="C1267" s="253">
        <v>5953</v>
      </c>
      <c r="D1267" s="253">
        <v>5702</v>
      </c>
      <c r="E1267" s="253">
        <v>11655</v>
      </c>
      <c r="F1267" s="253"/>
      <c r="G1267" s="253">
        <v>5488</v>
      </c>
      <c r="H1267" s="253">
        <v>5093</v>
      </c>
      <c r="I1267" s="253">
        <v>10581</v>
      </c>
      <c r="J1267" s="253"/>
      <c r="K1267" s="253">
        <v>5044</v>
      </c>
      <c r="L1267" s="253">
        <v>4814</v>
      </c>
      <c r="M1267" s="253">
        <v>9858</v>
      </c>
      <c r="N1267" s="253"/>
      <c r="O1267" s="253">
        <v>5344</v>
      </c>
      <c r="P1267" s="253">
        <v>5101</v>
      </c>
      <c r="Q1267" s="253">
        <v>10445</v>
      </c>
      <c r="R1267" s="253"/>
      <c r="S1267" s="253">
        <v>5623</v>
      </c>
      <c r="T1267" s="253">
        <v>5367</v>
      </c>
      <c r="U1267" s="253">
        <v>10990</v>
      </c>
      <c r="V1267" s="253"/>
      <c r="W1267" s="253">
        <v>5636</v>
      </c>
      <c r="X1267" s="253">
        <v>5382</v>
      </c>
      <c r="Y1267" s="253">
        <v>11018</v>
      </c>
      <c r="Z1267" s="253"/>
      <c r="AA1267" s="253">
        <v>5405</v>
      </c>
      <c r="AB1267" s="253">
        <v>5159</v>
      </c>
      <c r="AC1267" s="253">
        <v>10564</v>
      </c>
    </row>
    <row r="1268" spans="1:29" x14ac:dyDescent="0.25">
      <c r="A1268" s="254" t="s">
        <v>4400</v>
      </c>
      <c r="B1268" s="252" t="s">
        <v>5981</v>
      </c>
      <c r="C1268" s="253">
        <v>6414</v>
      </c>
      <c r="D1268" s="253">
        <v>6124</v>
      </c>
      <c r="E1268" s="253">
        <v>12538</v>
      </c>
      <c r="F1268" s="253"/>
      <c r="G1268" s="253">
        <v>5957</v>
      </c>
      <c r="H1268" s="253">
        <v>5718</v>
      </c>
      <c r="I1268" s="253">
        <v>11675</v>
      </c>
      <c r="J1268" s="253"/>
      <c r="K1268" s="253">
        <v>5490</v>
      </c>
      <c r="L1268" s="253">
        <v>5107</v>
      </c>
      <c r="M1268" s="253">
        <v>10597</v>
      </c>
      <c r="N1268" s="253"/>
      <c r="O1268" s="253">
        <v>5057</v>
      </c>
      <c r="P1268" s="253">
        <v>4837</v>
      </c>
      <c r="Q1268" s="253">
        <v>9894</v>
      </c>
      <c r="R1268" s="253"/>
      <c r="S1268" s="253">
        <v>5361</v>
      </c>
      <c r="T1268" s="253">
        <v>5130</v>
      </c>
      <c r="U1268" s="253">
        <v>10491</v>
      </c>
      <c r="V1268" s="253"/>
      <c r="W1268" s="253">
        <v>5643</v>
      </c>
      <c r="X1268" s="253">
        <v>5400</v>
      </c>
      <c r="Y1268" s="253">
        <v>11043</v>
      </c>
      <c r="Z1268" s="253"/>
      <c r="AA1268" s="253">
        <v>5658</v>
      </c>
      <c r="AB1268" s="253">
        <v>5417</v>
      </c>
      <c r="AC1268" s="253">
        <v>11075</v>
      </c>
    </row>
    <row r="1269" spans="1:29" x14ac:dyDescent="0.25">
      <c r="A1269" s="254" t="s">
        <v>4400</v>
      </c>
      <c r="B1269" s="252" t="s">
        <v>5982</v>
      </c>
      <c r="C1269" s="253">
        <v>7053</v>
      </c>
      <c r="D1269" s="253">
        <v>6700</v>
      </c>
      <c r="E1269" s="253">
        <v>13753</v>
      </c>
      <c r="F1269" s="253"/>
      <c r="G1269" s="253">
        <v>7261</v>
      </c>
      <c r="H1269" s="253">
        <v>7070</v>
      </c>
      <c r="I1269" s="253">
        <v>14331</v>
      </c>
      <c r="J1269" s="253"/>
      <c r="K1269" s="253">
        <v>6802</v>
      </c>
      <c r="L1269" s="253">
        <v>6658</v>
      </c>
      <c r="M1269" s="253">
        <v>13460</v>
      </c>
      <c r="N1269" s="253"/>
      <c r="O1269" s="253">
        <v>6335</v>
      </c>
      <c r="P1269" s="253">
        <v>6041</v>
      </c>
      <c r="Q1269" s="253">
        <v>12376</v>
      </c>
      <c r="R1269" s="253"/>
      <c r="S1269" s="253">
        <v>5910</v>
      </c>
      <c r="T1269" s="253">
        <v>5778</v>
      </c>
      <c r="U1269" s="253">
        <v>11688</v>
      </c>
      <c r="V1269" s="253"/>
      <c r="W1269" s="253">
        <v>6222</v>
      </c>
      <c r="X1269" s="253">
        <v>6080</v>
      </c>
      <c r="Y1269" s="253">
        <v>12302</v>
      </c>
      <c r="Z1269" s="253"/>
      <c r="AA1269" s="253">
        <v>6510</v>
      </c>
      <c r="AB1269" s="253">
        <v>6357</v>
      </c>
      <c r="AC1269" s="253">
        <v>12867</v>
      </c>
    </row>
    <row r="1270" spans="1:29" x14ac:dyDescent="0.25">
      <c r="A1270" s="254" t="s">
        <v>4400</v>
      </c>
      <c r="B1270" s="252" t="s">
        <v>5983</v>
      </c>
      <c r="C1270" s="253">
        <v>6475</v>
      </c>
      <c r="D1270" s="253">
        <v>6120</v>
      </c>
      <c r="E1270" s="253">
        <v>12595</v>
      </c>
      <c r="F1270" s="253"/>
      <c r="G1270" s="253">
        <v>7055</v>
      </c>
      <c r="H1270" s="253">
        <v>6600</v>
      </c>
      <c r="I1270" s="253">
        <v>13655</v>
      </c>
      <c r="J1270" s="253"/>
      <c r="K1270" s="253">
        <v>7336</v>
      </c>
      <c r="L1270" s="253">
        <v>7044</v>
      </c>
      <c r="M1270" s="253">
        <v>14380</v>
      </c>
      <c r="N1270" s="253"/>
      <c r="O1270" s="253">
        <v>6903</v>
      </c>
      <c r="P1270" s="253">
        <v>6655</v>
      </c>
      <c r="Q1270" s="253">
        <v>13558</v>
      </c>
      <c r="R1270" s="253"/>
      <c r="S1270" s="253">
        <v>6459</v>
      </c>
      <c r="T1270" s="253">
        <v>6064</v>
      </c>
      <c r="U1270" s="253">
        <v>12523</v>
      </c>
      <c r="V1270" s="253"/>
      <c r="W1270" s="253">
        <v>6056</v>
      </c>
      <c r="X1270" s="253">
        <v>5820</v>
      </c>
      <c r="Y1270" s="253">
        <v>11876</v>
      </c>
      <c r="Z1270" s="253"/>
      <c r="AA1270" s="253">
        <v>6388</v>
      </c>
      <c r="AB1270" s="253">
        <v>6137</v>
      </c>
      <c r="AC1270" s="253">
        <v>12525</v>
      </c>
    </row>
    <row r="1271" spans="1:29" x14ac:dyDescent="0.25">
      <c r="A1271" s="254" t="s">
        <v>4400</v>
      </c>
      <c r="B1271" s="252" t="s">
        <v>5984</v>
      </c>
      <c r="C1271" s="253">
        <v>5119</v>
      </c>
      <c r="D1271" s="253">
        <v>5006</v>
      </c>
      <c r="E1271" s="253">
        <v>10125</v>
      </c>
      <c r="F1271" s="253"/>
      <c r="G1271" s="253">
        <v>5669</v>
      </c>
      <c r="H1271" s="253">
        <v>5348</v>
      </c>
      <c r="I1271" s="253">
        <v>11017</v>
      </c>
      <c r="J1271" s="253"/>
      <c r="K1271" s="253">
        <v>6336</v>
      </c>
      <c r="L1271" s="253">
        <v>5913</v>
      </c>
      <c r="M1271" s="253">
        <v>12249</v>
      </c>
      <c r="N1271" s="253"/>
      <c r="O1271" s="253">
        <v>6642</v>
      </c>
      <c r="P1271" s="253">
        <v>6383</v>
      </c>
      <c r="Q1271" s="253">
        <v>13025</v>
      </c>
      <c r="R1271" s="253"/>
      <c r="S1271" s="253">
        <v>6226</v>
      </c>
      <c r="T1271" s="253">
        <v>6011</v>
      </c>
      <c r="U1271" s="253">
        <v>12237</v>
      </c>
      <c r="V1271" s="253"/>
      <c r="W1271" s="253">
        <v>5793</v>
      </c>
      <c r="X1271" s="253">
        <v>5429</v>
      </c>
      <c r="Y1271" s="253">
        <v>11222</v>
      </c>
      <c r="Z1271" s="253"/>
      <c r="AA1271" s="253">
        <v>5396</v>
      </c>
      <c r="AB1271" s="253">
        <v>5193</v>
      </c>
      <c r="AC1271" s="253">
        <v>10589</v>
      </c>
    </row>
    <row r="1272" spans="1:29" x14ac:dyDescent="0.25">
      <c r="A1272" s="254" t="s">
        <v>4400</v>
      </c>
      <c r="B1272" s="252" t="s">
        <v>5985</v>
      </c>
      <c r="C1272" s="253">
        <v>5270</v>
      </c>
      <c r="D1272" s="253">
        <v>5384</v>
      </c>
      <c r="E1272" s="253">
        <v>10654</v>
      </c>
      <c r="F1272" s="253"/>
      <c r="G1272" s="253">
        <v>5010</v>
      </c>
      <c r="H1272" s="253">
        <v>4917</v>
      </c>
      <c r="I1272" s="253">
        <v>9927</v>
      </c>
      <c r="J1272" s="253"/>
      <c r="K1272" s="253">
        <v>5566</v>
      </c>
      <c r="L1272" s="253">
        <v>5268</v>
      </c>
      <c r="M1272" s="253">
        <v>10834</v>
      </c>
      <c r="N1272" s="253"/>
      <c r="O1272" s="253">
        <v>6230</v>
      </c>
      <c r="P1272" s="253">
        <v>5835</v>
      </c>
      <c r="Q1272" s="253">
        <v>12065</v>
      </c>
      <c r="R1272" s="253"/>
      <c r="S1272" s="253">
        <v>6554</v>
      </c>
      <c r="T1272" s="253">
        <v>6319</v>
      </c>
      <c r="U1272" s="253">
        <v>12873</v>
      </c>
      <c r="V1272" s="253"/>
      <c r="W1272" s="253">
        <v>6171</v>
      </c>
      <c r="X1272" s="253">
        <v>5977</v>
      </c>
      <c r="Y1272" s="253">
        <v>12148</v>
      </c>
      <c r="Z1272" s="253"/>
      <c r="AA1272" s="253">
        <v>5771</v>
      </c>
      <c r="AB1272" s="253">
        <v>5426</v>
      </c>
      <c r="AC1272" s="253">
        <v>11197</v>
      </c>
    </row>
    <row r="1273" spans="1:29" x14ac:dyDescent="0.25">
      <c r="A1273" s="254" t="s">
        <v>4400</v>
      </c>
      <c r="B1273" s="252" t="s">
        <v>5986</v>
      </c>
      <c r="C1273" s="253">
        <v>6026</v>
      </c>
      <c r="D1273" s="253">
        <v>6107</v>
      </c>
      <c r="E1273" s="253">
        <v>12133</v>
      </c>
      <c r="F1273" s="253"/>
      <c r="G1273" s="253">
        <v>5319</v>
      </c>
      <c r="H1273" s="253">
        <v>5432</v>
      </c>
      <c r="I1273" s="253">
        <v>10751</v>
      </c>
      <c r="J1273" s="253"/>
      <c r="K1273" s="253">
        <v>5068</v>
      </c>
      <c r="L1273" s="253">
        <v>4970</v>
      </c>
      <c r="M1273" s="253">
        <v>10038</v>
      </c>
      <c r="N1273" s="253"/>
      <c r="O1273" s="253">
        <v>5636</v>
      </c>
      <c r="P1273" s="253">
        <v>5330</v>
      </c>
      <c r="Q1273" s="253">
        <v>10966</v>
      </c>
      <c r="R1273" s="253"/>
      <c r="S1273" s="253">
        <v>6311</v>
      </c>
      <c r="T1273" s="253">
        <v>5907</v>
      </c>
      <c r="U1273" s="253">
        <v>12218</v>
      </c>
      <c r="V1273" s="253"/>
      <c r="W1273" s="253">
        <v>6647</v>
      </c>
      <c r="X1273" s="253">
        <v>6401</v>
      </c>
      <c r="Y1273" s="253">
        <v>13048</v>
      </c>
      <c r="Z1273" s="253"/>
      <c r="AA1273" s="253">
        <v>6269</v>
      </c>
      <c r="AB1273" s="253">
        <v>6062</v>
      </c>
      <c r="AC1273" s="253">
        <v>12331</v>
      </c>
    </row>
    <row r="1274" spans="1:29" x14ac:dyDescent="0.25">
      <c r="A1274" s="254" t="s">
        <v>4400</v>
      </c>
      <c r="B1274" s="252" t="s">
        <v>5987</v>
      </c>
      <c r="C1274" s="253">
        <v>6841</v>
      </c>
      <c r="D1274" s="253">
        <v>7129</v>
      </c>
      <c r="E1274" s="253">
        <v>13970</v>
      </c>
      <c r="F1274" s="253"/>
      <c r="G1274" s="253">
        <v>5993</v>
      </c>
      <c r="H1274" s="253">
        <v>6071</v>
      </c>
      <c r="I1274" s="253">
        <v>12064</v>
      </c>
      <c r="J1274" s="253"/>
      <c r="K1274" s="253">
        <v>5302</v>
      </c>
      <c r="L1274" s="253">
        <v>5408</v>
      </c>
      <c r="M1274" s="253">
        <v>10710</v>
      </c>
      <c r="N1274" s="253"/>
      <c r="O1274" s="253">
        <v>5059</v>
      </c>
      <c r="P1274" s="253">
        <v>4955</v>
      </c>
      <c r="Q1274" s="253">
        <v>10014</v>
      </c>
      <c r="R1274" s="253"/>
      <c r="S1274" s="253">
        <v>5630</v>
      </c>
      <c r="T1274" s="253">
        <v>5318</v>
      </c>
      <c r="U1274" s="253">
        <v>10948</v>
      </c>
      <c r="V1274" s="253"/>
      <c r="W1274" s="253">
        <v>6303</v>
      </c>
      <c r="X1274" s="253">
        <v>5891</v>
      </c>
      <c r="Y1274" s="253">
        <v>12194</v>
      </c>
      <c r="Z1274" s="253"/>
      <c r="AA1274" s="253">
        <v>6642</v>
      </c>
      <c r="AB1274" s="253">
        <v>6386</v>
      </c>
      <c r="AC1274" s="253">
        <v>13028</v>
      </c>
    </row>
    <row r="1275" spans="1:29" x14ac:dyDescent="0.25">
      <c r="A1275" s="254" t="s">
        <v>4400</v>
      </c>
      <c r="B1275" s="252" t="s">
        <v>5988</v>
      </c>
      <c r="C1275" s="253">
        <v>7821</v>
      </c>
      <c r="D1275" s="253">
        <v>8123</v>
      </c>
      <c r="E1275" s="253">
        <v>15944</v>
      </c>
      <c r="F1275" s="253"/>
      <c r="G1275" s="253">
        <v>6693</v>
      </c>
      <c r="H1275" s="253">
        <v>7013</v>
      </c>
      <c r="I1275" s="253">
        <v>13706</v>
      </c>
      <c r="J1275" s="253"/>
      <c r="K1275" s="253">
        <v>5879</v>
      </c>
      <c r="L1275" s="253">
        <v>5984</v>
      </c>
      <c r="M1275" s="253">
        <v>11863</v>
      </c>
      <c r="N1275" s="253"/>
      <c r="O1275" s="253">
        <v>5215</v>
      </c>
      <c r="P1275" s="253">
        <v>5342</v>
      </c>
      <c r="Q1275" s="253">
        <v>10557</v>
      </c>
      <c r="R1275" s="253"/>
      <c r="S1275" s="253">
        <v>4988</v>
      </c>
      <c r="T1275" s="253">
        <v>4905</v>
      </c>
      <c r="U1275" s="253">
        <v>9893</v>
      </c>
      <c r="V1275" s="253"/>
      <c r="W1275" s="253">
        <v>5561</v>
      </c>
      <c r="X1275" s="253">
        <v>5273</v>
      </c>
      <c r="Y1275" s="253">
        <v>10834</v>
      </c>
      <c r="Z1275" s="253"/>
      <c r="AA1275" s="253">
        <v>6231</v>
      </c>
      <c r="AB1275" s="253">
        <v>5845</v>
      </c>
      <c r="AC1275" s="253">
        <v>12076</v>
      </c>
    </row>
    <row r="1276" spans="1:29" x14ac:dyDescent="0.25">
      <c r="A1276" s="254" t="s">
        <v>4400</v>
      </c>
      <c r="B1276" s="252" t="s">
        <v>5989</v>
      </c>
      <c r="C1276" s="253">
        <v>8580</v>
      </c>
      <c r="D1276" s="253">
        <v>8858</v>
      </c>
      <c r="E1276" s="253">
        <v>17438</v>
      </c>
      <c r="F1276" s="253"/>
      <c r="G1276" s="253">
        <v>7685</v>
      </c>
      <c r="H1276" s="253">
        <v>8060</v>
      </c>
      <c r="I1276" s="253">
        <v>15745</v>
      </c>
      <c r="J1276" s="253"/>
      <c r="K1276" s="253">
        <v>6595</v>
      </c>
      <c r="L1276" s="253">
        <v>6971</v>
      </c>
      <c r="M1276" s="253">
        <v>13566</v>
      </c>
      <c r="N1276" s="253"/>
      <c r="O1276" s="253">
        <v>5806</v>
      </c>
      <c r="P1276" s="253">
        <v>5958</v>
      </c>
      <c r="Q1276" s="253">
        <v>11764</v>
      </c>
      <c r="R1276" s="253"/>
      <c r="S1276" s="253">
        <v>5163</v>
      </c>
      <c r="T1276" s="253">
        <v>5328</v>
      </c>
      <c r="U1276" s="253">
        <v>10491</v>
      </c>
      <c r="V1276" s="253"/>
      <c r="W1276" s="253">
        <v>4947</v>
      </c>
      <c r="X1276" s="253">
        <v>4900</v>
      </c>
      <c r="Y1276" s="253">
        <v>9847</v>
      </c>
      <c r="Z1276" s="253"/>
      <c r="AA1276" s="253">
        <v>5524</v>
      </c>
      <c r="AB1276" s="253">
        <v>5273</v>
      </c>
      <c r="AC1276" s="253">
        <v>10797</v>
      </c>
    </row>
    <row r="1277" spans="1:29" x14ac:dyDescent="0.25">
      <c r="A1277" s="254" t="s">
        <v>4400</v>
      </c>
      <c r="B1277" s="252" t="s">
        <v>5990</v>
      </c>
      <c r="C1277" s="253">
        <v>7996</v>
      </c>
      <c r="D1277" s="253">
        <v>8125</v>
      </c>
      <c r="E1277" s="253">
        <v>16121</v>
      </c>
      <c r="F1277" s="253"/>
      <c r="G1277" s="253">
        <v>8341</v>
      </c>
      <c r="H1277" s="253">
        <v>8723</v>
      </c>
      <c r="I1277" s="253">
        <v>17064</v>
      </c>
      <c r="J1277" s="253"/>
      <c r="K1277" s="253">
        <v>7493</v>
      </c>
      <c r="L1277" s="253">
        <v>7953</v>
      </c>
      <c r="M1277" s="253">
        <v>15446</v>
      </c>
      <c r="N1277" s="253"/>
      <c r="O1277" s="253">
        <v>6448</v>
      </c>
      <c r="P1277" s="253">
        <v>6892</v>
      </c>
      <c r="Q1277" s="253">
        <v>13340</v>
      </c>
      <c r="R1277" s="253"/>
      <c r="S1277" s="253">
        <v>5692</v>
      </c>
      <c r="T1277" s="253">
        <v>5904</v>
      </c>
      <c r="U1277" s="253">
        <v>11596</v>
      </c>
      <c r="V1277" s="253"/>
      <c r="W1277" s="253">
        <v>5074</v>
      </c>
      <c r="X1277" s="253">
        <v>5288</v>
      </c>
      <c r="Y1277" s="253">
        <v>10362</v>
      </c>
      <c r="Z1277" s="253"/>
      <c r="AA1277" s="253">
        <v>4871</v>
      </c>
      <c r="AB1277" s="253">
        <v>4870</v>
      </c>
      <c r="AC1277" s="253">
        <v>9741</v>
      </c>
    </row>
    <row r="1278" spans="1:29" x14ac:dyDescent="0.25">
      <c r="A1278" s="254" t="s">
        <v>4400</v>
      </c>
      <c r="B1278" s="252" t="s">
        <v>5991</v>
      </c>
      <c r="C1278" s="253">
        <v>6848</v>
      </c>
      <c r="D1278" s="253">
        <v>7165</v>
      </c>
      <c r="E1278" s="253">
        <v>14013</v>
      </c>
      <c r="F1278" s="253"/>
      <c r="G1278" s="253">
        <v>7659</v>
      </c>
      <c r="H1278" s="253">
        <v>7950</v>
      </c>
      <c r="I1278" s="253">
        <v>15609</v>
      </c>
      <c r="J1278" s="253"/>
      <c r="K1278" s="253">
        <v>8025</v>
      </c>
      <c r="L1278" s="253">
        <v>8561</v>
      </c>
      <c r="M1278" s="253">
        <v>16586</v>
      </c>
      <c r="N1278" s="253"/>
      <c r="O1278" s="253">
        <v>7238</v>
      </c>
      <c r="P1278" s="253">
        <v>7829</v>
      </c>
      <c r="Q1278" s="253">
        <v>15067</v>
      </c>
      <c r="R1278" s="253"/>
      <c r="S1278" s="253">
        <v>6251</v>
      </c>
      <c r="T1278" s="253">
        <v>6803</v>
      </c>
      <c r="U1278" s="253">
        <v>13054</v>
      </c>
      <c r="V1278" s="253"/>
      <c r="W1278" s="253">
        <v>5537</v>
      </c>
      <c r="X1278" s="253">
        <v>5842</v>
      </c>
      <c r="Y1278" s="253">
        <v>11379</v>
      </c>
      <c r="Z1278" s="253"/>
      <c r="AA1278" s="253">
        <v>4951</v>
      </c>
      <c r="AB1278" s="253">
        <v>5246</v>
      </c>
      <c r="AC1278" s="253">
        <v>10197</v>
      </c>
    </row>
    <row r="1279" spans="1:29" x14ac:dyDescent="0.25">
      <c r="A1279" s="254" t="s">
        <v>4400</v>
      </c>
      <c r="B1279" s="252" t="s">
        <v>5992</v>
      </c>
      <c r="C1279" s="253">
        <v>4714</v>
      </c>
      <c r="D1279" s="253">
        <v>5325</v>
      </c>
      <c r="E1279" s="253">
        <v>10039</v>
      </c>
      <c r="F1279" s="253"/>
      <c r="G1279" s="253">
        <v>6367</v>
      </c>
      <c r="H1279" s="253">
        <v>6838</v>
      </c>
      <c r="I1279" s="253">
        <v>13205</v>
      </c>
      <c r="J1279" s="253"/>
      <c r="K1279" s="253">
        <v>7156</v>
      </c>
      <c r="L1279" s="253">
        <v>7616</v>
      </c>
      <c r="M1279" s="253">
        <v>14772</v>
      </c>
      <c r="N1279" s="253"/>
      <c r="O1279" s="253">
        <v>7532</v>
      </c>
      <c r="P1279" s="253">
        <v>8229</v>
      </c>
      <c r="Q1279" s="253">
        <v>15761</v>
      </c>
      <c r="R1279" s="253"/>
      <c r="S1279" s="253">
        <v>6822</v>
      </c>
      <c r="T1279" s="253">
        <v>7547</v>
      </c>
      <c r="U1279" s="253">
        <v>14369</v>
      </c>
      <c r="V1279" s="253"/>
      <c r="W1279" s="253">
        <v>5912</v>
      </c>
      <c r="X1279" s="253">
        <v>6576</v>
      </c>
      <c r="Y1279" s="253">
        <v>12488</v>
      </c>
      <c r="Z1279" s="253"/>
      <c r="AA1279" s="253">
        <v>5253</v>
      </c>
      <c r="AB1279" s="253">
        <v>5661</v>
      </c>
      <c r="AC1279" s="253">
        <v>10914</v>
      </c>
    </row>
    <row r="1280" spans="1:29" x14ac:dyDescent="0.25">
      <c r="A1280" s="254" t="s">
        <v>4400</v>
      </c>
      <c r="B1280" s="252" t="s">
        <v>5993</v>
      </c>
      <c r="C1280" s="253">
        <v>3650</v>
      </c>
      <c r="D1280" s="253">
        <v>4474</v>
      </c>
      <c r="E1280" s="253">
        <v>8124</v>
      </c>
      <c r="F1280" s="253"/>
      <c r="G1280" s="253">
        <v>4211</v>
      </c>
      <c r="H1280" s="253">
        <v>4953</v>
      </c>
      <c r="I1280" s="253">
        <v>9164</v>
      </c>
      <c r="J1280" s="253"/>
      <c r="K1280" s="253">
        <v>5724</v>
      </c>
      <c r="L1280" s="253">
        <v>6393</v>
      </c>
      <c r="M1280" s="253">
        <v>12117</v>
      </c>
      <c r="N1280" s="253"/>
      <c r="O1280" s="253">
        <v>6471</v>
      </c>
      <c r="P1280" s="253">
        <v>7152</v>
      </c>
      <c r="Q1280" s="253">
        <v>13623</v>
      </c>
      <c r="R1280" s="253"/>
      <c r="S1280" s="253">
        <v>6848</v>
      </c>
      <c r="T1280" s="253">
        <v>7761</v>
      </c>
      <c r="U1280" s="253">
        <v>14609</v>
      </c>
      <c r="V1280" s="253"/>
      <c r="W1280" s="253">
        <v>6233</v>
      </c>
      <c r="X1280" s="253">
        <v>7147</v>
      </c>
      <c r="Y1280" s="253">
        <v>13380</v>
      </c>
      <c r="Z1280" s="253"/>
      <c r="AA1280" s="253">
        <v>5426</v>
      </c>
      <c r="AB1280" s="253">
        <v>6249</v>
      </c>
      <c r="AC1280" s="253">
        <v>11675</v>
      </c>
    </row>
    <row r="1281" spans="1:29" x14ac:dyDescent="0.25">
      <c r="A1281" s="254" t="s">
        <v>4400</v>
      </c>
      <c r="B1281" s="252" t="s">
        <v>5994</v>
      </c>
      <c r="C1281" s="253">
        <v>2746</v>
      </c>
      <c r="D1281" s="253">
        <v>3822</v>
      </c>
      <c r="E1281" s="253">
        <v>6568</v>
      </c>
      <c r="F1281" s="253"/>
      <c r="G1281" s="253">
        <v>3030</v>
      </c>
      <c r="H1281" s="253">
        <v>3969</v>
      </c>
      <c r="I1281" s="253">
        <v>6999</v>
      </c>
      <c r="J1281" s="253"/>
      <c r="K1281" s="253">
        <v>3522</v>
      </c>
      <c r="L1281" s="253">
        <v>4422</v>
      </c>
      <c r="M1281" s="253">
        <v>7944</v>
      </c>
      <c r="N1281" s="253"/>
      <c r="O1281" s="253">
        <v>4823</v>
      </c>
      <c r="P1281" s="253">
        <v>5741</v>
      </c>
      <c r="Q1281" s="253">
        <v>10564</v>
      </c>
      <c r="R1281" s="253"/>
      <c r="S1281" s="253">
        <v>5491</v>
      </c>
      <c r="T1281" s="253">
        <v>6459</v>
      </c>
      <c r="U1281" s="253">
        <v>11950</v>
      </c>
      <c r="V1281" s="253"/>
      <c r="W1281" s="253">
        <v>5846</v>
      </c>
      <c r="X1281" s="253">
        <v>7044</v>
      </c>
      <c r="Y1281" s="253">
        <v>12890</v>
      </c>
      <c r="Z1281" s="253"/>
      <c r="AA1281" s="253">
        <v>5354</v>
      </c>
      <c r="AB1281" s="253">
        <v>6519</v>
      </c>
      <c r="AC1281" s="253">
        <v>11873</v>
      </c>
    </row>
    <row r="1282" spans="1:29" x14ac:dyDescent="0.25">
      <c r="A1282" s="254" t="s">
        <v>4400</v>
      </c>
      <c r="B1282" s="252" t="s">
        <v>5995</v>
      </c>
      <c r="C1282" s="253">
        <v>2242</v>
      </c>
      <c r="D1282" s="253">
        <v>3507</v>
      </c>
      <c r="E1282" s="253">
        <v>5749</v>
      </c>
      <c r="F1282" s="253"/>
      <c r="G1282" s="253">
        <v>2050</v>
      </c>
      <c r="H1282" s="253">
        <v>3140</v>
      </c>
      <c r="I1282" s="253">
        <v>5190</v>
      </c>
      <c r="J1282" s="253"/>
      <c r="K1282" s="253">
        <v>2286</v>
      </c>
      <c r="L1282" s="253">
        <v>3289</v>
      </c>
      <c r="M1282" s="253">
        <v>5575</v>
      </c>
      <c r="N1282" s="253"/>
      <c r="O1282" s="253">
        <v>2685</v>
      </c>
      <c r="P1282" s="253">
        <v>3694</v>
      </c>
      <c r="Q1282" s="253">
        <v>6379</v>
      </c>
      <c r="R1282" s="253"/>
      <c r="S1282" s="253">
        <v>3711</v>
      </c>
      <c r="T1282" s="253">
        <v>4831</v>
      </c>
      <c r="U1282" s="253">
        <v>8542</v>
      </c>
      <c r="V1282" s="253"/>
      <c r="W1282" s="253">
        <v>4262</v>
      </c>
      <c r="X1282" s="253">
        <v>5474</v>
      </c>
      <c r="Y1282" s="253">
        <v>9736</v>
      </c>
      <c r="Z1282" s="253"/>
      <c r="AA1282" s="253">
        <v>4577</v>
      </c>
      <c r="AB1282" s="253">
        <v>6013</v>
      </c>
      <c r="AC1282" s="253">
        <v>10590</v>
      </c>
    </row>
    <row r="1283" spans="1:29" x14ac:dyDescent="0.25">
      <c r="A1283" s="254" t="s">
        <v>4400</v>
      </c>
      <c r="B1283" s="252" t="s">
        <v>5996</v>
      </c>
      <c r="C1283" s="253">
        <v>1863</v>
      </c>
      <c r="D1283" s="253">
        <v>4064</v>
      </c>
      <c r="E1283" s="253">
        <v>5927</v>
      </c>
      <c r="F1283" s="253"/>
      <c r="G1283" s="253">
        <v>2120</v>
      </c>
      <c r="H1283" s="253">
        <v>4364</v>
      </c>
      <c r="I1283" s="253">
        <v>6484</v>
      </c>
      <c r="J1283" s="253"/>
      <c r="K1283" s="253">
        <v>2185</v>
      </c>
      <c r="L1283" s="253">
        <v>4385</v>
      </c>
      <c r="M1283" s="253">
        <v>6570</v>
      </c>
      <c r="N1283" s="253"/>
      <c r="O1283" s="253">
        <v>2376</v>
      </c>
      <c r="P1283" s="253">
        <v>4541</v>
      </c>
      <c r="Q1283" s="253">
        <v>6917</v>
      </c>
      <c r="R1283" s="253"/>
      <c r="S1283" s="253">
        <v>2724</v>
      </c>
      <c r="T1283" s="253">
        <v>4934</v>
      </c>
      <c r="U1283" s="253">
        <v>7658</v>
      </c>
      <c r="V1283" s="253"/>
      <c r="W1283" s="253">
        <v>3506</v>
      </c>
      <c r="X1283" s="253">
        <v>5918</v>
      </c>
      <c r="Y1283" s="253">
        <v>9424</v>
      </c>
      <c r="Z1283" s="253"/>
      <c r="AA1283" s="253">
        <v>4284</v>
      </c>
      <c r="AB1283" s="253">
        <v>6983</v>
      </c>
      <c r="AC1283" s="253">
        <v>11267</v>
      </c>
    </row>
    <row r="1284" spans="1:29" x14ac:dyDescent="0.25">
      <c r="A1284" s="254" t="s">
        <v>4400</v>
      </c>
      <c r="B1284" t="s">
        <v>5978</v>
      </c>
      <c r="C1284" s="253">
        <v>101075</v>
      </c>
      <c r="D1284" s="253">
        <v>106807</v>
      </c>
      <c r="E1284" s="253">
        <v>207882</v>
      </c>
      <c r="F1284" s="253"/>
      <c r="G1284" s="253">
        <v>100921</v>
      </c>
      <c r="H1284" s="253">
        <v>106046</v>
      </c>
      <c r="I1284" s="253">
        <v>206967</v>
      </c>
      <c r="J1284" s="253"/>
      <c r="K1284" s="253">
        <v>101117</v>
      </c>
      <c r="L1284" s="253">
        <v>105825</v>
      </c>
      <c r="M1284" s="253">
        <v>206942</v>
      </c>
      <c r="N1284" s="253"/>
      <c r="O1284" s="253">
        <v>101380</v>
      </c>
      <c r="P1284" s="253">
        <v>105845</v>
      </c>
      <c r="Q1284" s="253">
        <v>207225</v>
      </c>
      <c r="R1284" s="253"/>
      <c r="S1284" s="253">
        <v>101356</v>
      </c>
      <c r="T1284" s="253">
        <v>105709</v>
      </c>
      <c r="U1284" s="253">
        <v>207065</v>
      </c>
      <c r="V1284" s="253"/>
      <c r="W1284" s="253">
        <v>100708</v>
      </c>
      <c r="X1284" s="253">
        <v>104963</v>
      </c>
      <c r="Y1284" s="253">
        <v>205671</v>
      </c>
      <c r="Z1284" s="253"/>
      <c r="AA1284" s="253">
        <v>99606</v>
      </c>
      <c r="AB1284" s="253">
        <v>103664</v>
      </c>
      <c r="AC1284" s="253">
        <v>203270</v>
      </c>
    </row>
    <row r="1285" spans="1:29" x14ac:dyDescent="0.25">
      <c r="A1285" s="254"/>
      <c r="C1285" s="253"/>
      <c r="D1285" s="253"/>
      <c r="E1285" s="253"/>
      <c r="F1285" s="253"/>
      <c r="G1285" s="253"/>
      <c r="H1285" s="253"/>
      <c r="I1285" s="253"/>
      <c r="J1285" s="253"/>
      <c r="K1285" s="253"/>
      <c r="L1285" s="253"/>
      <c r="M1285" s="253"/>
      <c r="N1285" s="253"/>
      <c r="O1285" s="253"/>
      <c r="P1285" s="253"/>
      <c r="Q1285" s="253"/>
      <c r="R1285" s="253"/>
      <c r="S1285" s="253"/>
      <c r="T1285" s="253"/>
      <c r="U1285" s="253"/>
      <c r="V1285" s="253"/>
      <c r="W1285" s="253"/>
      <c r="X1285" s="253"/>
      <c r="Y1285" s="253"/>
      <c r="Z1285" s="253"/>
      <c r="AA1285" s="253"/>
      <c r="AB1285" s="253"/>
      <c r="AC1285" s="253"/>
    </row>
    <row r="1286" spans="1:29" x14ac:dyDescent="0.25">
      <c r="A1286" s="254" t="s">
        <v>4518</v>
      </c>
      <c r="B1286" s="252" t="s">
        <v>5979</v>
      </c>
      <c r="C1286" s="253">
        <v>1102</v>
      </c>
      <c r="D1286" s="253">
        <v>1075</v>
      </c>
      <c r="E1286" s="253">
        <v>2177</v>
      </c>
      <c r="F1286" s="253"/>
      <c r="G1286" s="253">
        <v>1287</v>
      </c>
      <c r="H1286" s="253">
        <v>1163</v>
      </c>
      <c r="I1286" s="253">
        <v>2450</v>
      </c>
      <c r="J1286" s="253"/>
      <c r="K1286" s="253">
        <v>1406</v>
      </c>
      <c r="L1286" s="253">
        <v>1278</v>
      </c>
      <c r="M1286" s="253">
        <v>2684</v>
      </c>
      <c r="N1286" s="253"/>
      <c r="O1286" s="253">
        <v>1438</v>
      </c>
      <c r="P1286" s="253">
        <v>1316</v>
      </c>
      <c r="Q1286" s="253">
        <v>2754</v>
      </c>
      <c r="R1286" s="253"/>
      <c r="S1286" s="253">
        <v>1331</v>
      </c>
      <c r="T1286" s="253">
        <v>1227</v>
      </c>
      <c r="U1286" s="253">
        <v>2558</v>
      </c>
      <c r="V1286" s="253"/>
      <c r="W1286" s="253">
        <v>1145</v>
      </c>
      <c r="X1286" s="253">
        <v>1063</v>
      </c>
      <c r="Y1286" s="253">
        <v>2208</v>
      </c>
      <c r="Z1286" s="253"/>
      <c r="AA1286" s="253">
        <v>1035</v>
      </c>
      <c r="AB1286" s="253">
        <v>970</v>
      </c>
      <c r="AC1286" s="253">
        <v>2005</v>
      </c>
    </row>
    <row r="1287" spans="1:29" x14ac:dyDescent="0.25">
      <c r="A1287" s="254" t="s">
        <v>4518</v>
      </c>
      <c r="B1287" s="252" t="s">
        <v>5980</v>
      </c>
      <c r="C1287" s="253">
        <v>1354</v>
      </c>
      <c r="D1287" s="253">
        <v>1272</v>
      </c>
      <c r="E1287" s="253">
        <v>2626</v>
      </c>
      <c r="F1287" s="253"/>
      <c r="G1287" s="253">
        <v>1087</v>
      </c>
      <c r="H1287" s="253">
        <v>1034</v>
      </c>
      <c r="I1287" s="253">
        <v>2121</v>
      </c>
      <c r="J1287" s="253"/>
      <c r="K1287" s="253">
        <v>1270</v>
      </c>
      <c r="L1287" s="253">
        <v>1115</v>
      </c>
      <c r="M1287" s="253">
        <v>2385</v>
      </c>
      <c r="N1287" s="253"/>
      <c r="O1287" s="253">
        <v>1385</v>
      </c>
      <c r="P1287" s="253">
        <v>1221</v>
      </c>
      <c r="Q1287" s="253">
        <v>2606</v>
      </c>
      <c r="R1287" s="253"/>
      <c r="S1287" s="253">
        <v>1415</v>
      </c>
      <c r="T1287" s="253">
        <v>1251</v>
      </c>
      <c r="U1287" s="253">
        <v>2666</v>
      </c>
      <c r="V1287" s="253"/>
      <c r="W1287" s="253">
        <v>1307</v>
      </c>
      <c r="X1287" s="253">
        <v>1160</v>
      </c>
      <c r="Y1287" s="253">
        <v>2467</v>
      </c>
      <c r="Z1287" s="253"/>
      <c r="AA1287" s="253">
        <v>1121</v>
      </c>
      <c r="AB1287" s="253">
        <v>999</v>
      </c>
      <c r="AC1287" s="253">
        <v>2120</v>
      </c>
    </row>
    <row r="1288" spans="1:29" x14ac:dyDescent="0.25">
      <c r="A1288" s="254" t="s">
        <v>4518</v>
      </c>
      <c r="B1288" s="252" t="s">
        <v>5981</v>
      </c>
      <c r="C1288" s="253">
        <v>1562</v>
      </c>
      <c r="D1288" s="253">
        <v>1531</v>
      </c>
      <c r="E1288" s="253">
        <v>3093</v>
      </c>
      <c r="F1288" s="253"/>
      <c r="G1288" s="253">
        <v>1332</v>
      </c>
      <c r="H1288" s="253">
        <v>1222</v>
      </c>
      <c r="I1288" s="253">
        <v>2554</v>
      </c>
      <c r="J1288" s="253"/>
      <c r="K1288" s="253">
        <v>1067</v>
      </c>
      <c r="L1288" s="253">
        <v>989</v>
      </c>
      <c r="M1288" s="253">
        <v>2056</v>
      </c>
      <c r="N1288" s="253"/>
      <c r="O1288" s="253">
        <v>1246</v>
      </c>
      <c r="P1288" s="253">
        <v>1063</v>
      </c>
      <c r="Q1288" s="253">
        <v>2309</v>
      </c>
      <c r="R1288" s="253"/>
      <c r="S1288" s="253">
        <v>1357</v>
      </c>
      <c r="T1288" s="253">
        <v>1158</v>
      </c>
      <c r="U1288" s="253">
        <v>2515</v>
      </c>
      <c r="V1288" s="253"/>
      <c r="W1288" s="253">
        <v>1384</v>
      </c>
      <c r="X1288" s="253">
        <v>1181</v>
      </c>
      <c r="Y1288" s="253">
        <v>2565</v>
      </c>
      <c r="Z1288" s="253"/>
      <c r="AA1288" s="253">
        <v>1277</v>
      </c>
      <c r="AB1288" s="253">
        <v>1089</v>
      </c>
      <c r="AC1288" s="253">
        <v>2366</v>
      </c>
    </row>
    <row r="1289" spans="1:29" x14ac:dyDescent="0.25">
      <c r="A1289" s="254" t="s">
        <v>4518</v>
      </c>
      <c r="B1289" s="252" t="s">
        <v>5982</v>
      </c>
      <c r="C1289" s="253">
        <v>1684</v>
      </c>
      <c r="D1289" s="253">
        <v>1540</v>
      </c>
      <c r="E1289" s="253">
        <v>3224</v>
      </c>
      <c r="F1289" s="253"/>
      <c r="G1289" s="253">
        <v>1623</v>
      </c>
      <c r="H1289" s="253">
        <v>1507</v>
      </c>
      <c r="I1289" s="253">
        <v>3130</v>
      </c>
      <c r="J1289" s="253"/>
      <c r="K1289" s="253">
        <v>1392</v>
      </c>
      <c r="L1289" s="253">
        <v>1200</v>
      </c>
      <c r="M1289" s="253">
        <v>2592</v>
      </c>
      <c r="N1289" s="253"/>
      <c r="O1289" s="253">
        <v>1127</v>
      </c>
      <c r="P1289" s="253">
        <v>969</v>
      </c>
      <c r="Q1289" s="253">
        <v>2096</v>
      </c>
      <c r="R1289" s="253"/>
      <c r="S1289" s="253">
        <v>1304</v>
      </c>
      <c r="T1289" s="253">
        <v>1037</v>
      </c>
      <c r="U1289" s="253">
        <v>2341</v>
      </c>
      <c r="V1289" s="253"/>
      <c r="W1289" s="253">
        <v>1412</v>
      </c>
      <c r="X1289" s="253">
        <v>1123</v>
      </c>
      <c r="Y1289" s="253">
        <v>2535</v>
      </c>
      <c r="Z1289" s="253"/>
      <c r="AA1289" s="253">
        <v>1436</v>
      </c>
      <c r="AB1289" s="253">
        <v>1138</v>
      </c>
      <c r="AC1289" s="253">
        <v>2574</v>
      </c>
    </row>
    <row r="1290" spans="1:29" x14ac:dyDescent="0.25">
      <c r="A1290" s="254" t="s">
        <v>4518</v>
      </c>
      <c r="B1290" s="252" t="s">
        <v>5983</v>
      </c>
      <c r="C1290" s="253">
        <v>1363</v>
      </c>
      <c r="D1290" s="253">
        <v>1043</v>
      </c>
      <c r="E1290" s="253">
        <v>2406</v>
      </c>
      <c r="F1290" s="253"/>
      <c r="G1290" s="253">
        <v>2143</v>
      </c>
      <c r="H1290" s="253">
        <v>1445</v>
      </c>
      <c r="I1290" s="253">
        <v>3588</v>
      </c>
      <c r="J1290" s="253"/>
      <c r="K1290" s="253">
        <v>2022</v>
      </c>
      <c r="L1290" s="253">
        <v>1405</v>
      </c>
      <c r="M1290" s="253">
        <v>3427</v>
      </c>
      <c r="N1290" s="253"/>
      <c r="O1290" s="253">
        <v>1781</v>
      </c>
      <c r="P1290" s="253">
        <v>1107</v>
      </c>
      <c r="Q1290" s="253">
        <v>2888</v>
      </c>
      <c r="R1290" s="253"/>
      <c r="S1290" s="253">
        <v>1505</v>
      </c>
      <c r="T1290" s="253">
        <v>883</v>
      </c>
      <c r="U1290" s="253">
        <v>2388</v>
      </c>
      <c r="V1290" s="253"/>
      <c r="W1290" s="253">
        <v>1681</v>
      </c>
      <c r="X1290" s="253">
        <v>938</v>
      </c>
      <c r="Y1290" s="253">
        <v>2619</v>
      </c>
      <c r="Z1290" s="253"/>
      <c r="AA1290" s="253">
        <v>1787</v>
      </c>
      <c r="AB1290" s="253">
        <v>1007</v>
      </c>
      <c r="AC1290" s="253">
        <v>2794</v>
      </c>
    </row>
    <row r="1291" spans="1:29" x14ac:dyDescent="0.25">
      <c r="A1291" s="254" t="s">
        <v>4518</v>
      </c>
      <c r="B1291" s="252" t="s">
        <v>5984</v>
      </c>
      <c r="C1291" s="253">
        <v>1576</v>
      </c>
      <c r="D1291" s="253">
        <v>1110</v>
      </c>
      <c r="E1291" s="253">
        <v>2686</v>
      </c>
      <c r="F1291" s="253"/>
      <c r="G1291" s="253">
        <v>1707</v>
      </c>
      <c r="H1291" s="253">
        <v>1013</v>
      </c>
      <c r="I1291" s="253">
        <v>2720</v>
      </c>
      <c r="J1291" s="253"/>
      <c r="K1291" s="253">
        <v>2265</v>
      </c>
      <c r="L1291" s="253">
        <v>1403</v>
      </c>
      <c r="M1291" s="253">
        <v>3668</v>
      </c>
      <c r="N1291" s="253"/>
      <c r="O1291" s="253">
        <v>2130</v>
      </c>
      <c r="P1291" s="253">
        <v>1360</v>
      </c>
      <c r="Q1291" s="253">
        <v>3490</v>
      </c>
      <c r="R1291" s="253"/>
      <c r="S1291" s="253">
        <v>1873</v>
      </c>
      <c r="T1291" s="253">
        <v>1070</v>
      </c>
      <c r="U1291" s="253">
        <v>2943</v>
      </c>
      <c r="V1291" s="253"/>
      <c r="W1291" s="253">
        <v>1585</v>
      </c>
      <c r="X1291" s="253">
        <v>851</v>
      </c>
      <c r="Y1291" s="253">
        <v>2436</v>
      </c>
      <c r="Z1291" s="253"/>
      <c r="AA1291" s="253">
        <v>1757</v>
      </c>
      <c r="AB1291" s="253">
        <v>900</v>
      </c>
      <c r="AC1291" s="253">
        <v>2657</v>
      </c>
    </row>
    <row r="1292" spans="1:29" x14ac:dyDescent="0.25">
      <c r="A1292" s="254" t="s">
        <v>4518</v>
      </c>
      <c r="B1292" s="252" t="s">
        <v>5985</v>
      </c>
      <c r="C1292" s="253">
        <v>1588</v>
      </c>
      <c r="D1292" s="253">
        <v>1102</v>
      </c>
      <c r="E1292" s="253">
        <v>2690</v>
      </c>
      <c r="F1292" s="253"/>
      <c r="G1292" s="253">
        <v>1721</v>
      </c>
      <c r="H1292" s="253">
        <v>1168</v>
      </c>
      <c r="I1292" s="253">
        <v>2889</v>
      </c>
      <c r="J1292" s="253"/>
      <c r="K1292" s="253">
        <v>1770</v>
      </c>
      <c r="L1292" s="253">
        <v>1064</v>
      </c>
      <c r="M1292" s="253">
        <v>2834</v>
      </c>
      <c r="N1292" s="253"/>
      <c r="O1292" s="253">
        <v>2368</v>
      </c>
      <c r="P1292" s="253">
        <v>1463</v>
      </c>
      <c r="Q1292" s="253">
        <v>3831</v>
      </c>
      <c r="R1292" s="253"/>
      <c r="S1292" s="253">
        <v>2195</v>
      </c>
      <c r="T1292" s="253">
        <v>1407</v>
      </c>
      <c r="U1292" s="253">
        <v>3602</v>
      </c>
      <c r="V1292" s="253"/>
      <c r="W1292" s="253">
        <v>1898</v>
      </c>
      <c r="X1292" s="253">
        <v>1099</v>
      </c>
      <c r="Y1292" s="253">
        <v>2997</v>
      </c>
      <c r="Z1292" s="253"/>
      <c r="AA1292" s="253">
        <v>1576</v>
      </c>
      <c r="AB1292" s="253">
        <v>867</v>
      </c>
      <c r="AC1292" s="253">
        <v>2443</v>
      </c>
    </row>
    <row r="1293" spans="1:29" x14ac:dyDescent="0.25">
      <c r="A1293" s="254" t="s">
        <v>4518</v>
      </c>
      <c r="B1293" s="252" t="s">
        <v>5986</v>
      </c>
      <c r="C1293" s="253">
        <v>1759</v>
      </c>
      <c r="D1293" s="253">
        <v>1273</v>
      </c>
      <c r="E1293" s="253">
        <v>3032</v>
      </c>
      <c r="F1293" s="253"/>
      <c r="G1293" s="253">
        <v>1468</v>
      </c>
      <c r="H1293" s="253">
        <v>1116</v>
      </c>
      <c r="I1293" s="253">
        <v>2584</v>
      </c>
      <c r="J1293" s="253"/>
      <c r="K1293" s="253">
        <v>1702</v>
      </c>
      <c r="L1293" s="253">
        <v>1184</v>
      </c>
      <c r="M1293" s="253">
        <v>2886</v>
      </c>
      <c r="N1293" s="253"/>
      <c r="O1293" s="253">
        <v>1745</v>
      </c>
      <c r="P1293" s="253">
        <v>1077</v>
      </c>
      <c r="Q1293" s="253">
        <v>2822</v>
      </c>
      <c r="R1293" s="253"/>
      <c r="S1293" s="253">
        <v>2359</v>
      </c>
      <c r="T1293" s="253">
        <v>1477</v>
      </c>
      <c r="U1293" s="253">
        <v>3836</v>
      </c>
      <c r="V1293" s="253"/>
      <c r="W1293" s="253">
        <v>2163</v>
      </c>
      <c r="X1293" s="253">
        <v>1418</v>
      </c>
      <c r="Y1293" s="253">
        <v>3581</v>
      </c>
      <c r="Z1293" s="253"/>
      <c r="AA1293" s="253">
        <v>1841</v>
      </c>
      <c r="AB1293" s="253">
        <v>1105</v>
      </c>
      <c r="AC1293" s="253">
        <v>2946</v>
      </c>
    </row>
    <row r="1294" spans="1:29" x14ac:dyDescent="0.25">
      <c r="A1294" s="254" t="s">
        <v>4518</v>
      </c>
      <c r="B1294" s="252" t="s">
        <v>5987</v>
      </c>
      <c r="C1294" s="253">
        <v>2020</v>
      </c>
      <c r="D1294" s="253">
        <v>1707</v>
      </c>
      <c r="E1294" s="253">
        <v>3727</v>
      </c>
      <c r="F1294" s="253"/>
      <c r="G1294" s="253">
        <v>1705</v>
      </c>
      <c r="H1294" s="253">
        <v>1294</v>
      </c>
      <c r="I1294" s="253">
        <v>2999</v>
      </c>
      <c r="J1294" s="253"/>
      <c r="K1294" s="253">
        <v>1491</v>
      </c>
      <c r="L1294" s="253">
        <v>1136</v>
      </c>
      <c r="M1294" s="253">
        <v>2627</v>
      </c>
      <c r="N1294" s="253"/>
      <c r="O1294" s="253">
        <v>1731</v>
      </c>
      <c r="P1294" s="253">
        <v>1203</v>
      </c>
      <c r="Q1294" s="253">
        <v>2934</v>
      </c>
      <c r="R1294" s="253"/>
      <c r="S1294" s="253">
        <v>1765</v>
      </c>
      <c r="T1294" s="253">
        <v>1091</v>
      </c>
      <c r="U1294" s="253">
        <v>2856</v>
      </c>
      <c r="V1294" s="253"/>
      <c r="W1294" s="253">
        <v>2389</v>
      </c>
      <c r="X1294" s="253">
        <v>1489</v>
      </c>
      <c r="Y1294" s="253">
        <v>3878</v>
      </c>
      <c r="Z1294" s="253"/>
      <c r="AA1294" s="253">
        <v>2165</v>
      </c>
      <c r="AB1294" s="253">
        <v>1423</v>
      </c>
      <c r="AC1294" s="253">
        <v>3588</v>
      </c>
    </row>
    <row r="1295" spans="1:29" x14ac:dyDescent="0.25">
      <c r="A1295" s="254" t="s">
        <v>4518</v>
      </c>
      <c r="B1295" s="252" t="s">
        <v>5988</v>
      </c>
      <c r="C1295" s="253">
        <v>2356</v>
      </c>
      <c r="D1295" s="253">
        <v>2037</v>
      </c>
      <c r="E1295" s="253">
        <v>4393</v>
      </c>
      <c r="F1295" s="253"/>
      <c r="G1295" s="253">
        <v>1931</v>
      </c>
      <c r="H1295" s="253">
        <v>1725</v>
      </c>
      <c r="I1295" s="253">
        <v>3656</v>
      </c>
      <c r="J1295" s="253"/>
      <c r="K1295" s="253">
        <v>1714</v>
      </c>
      <c r="L1295" s="253">
        <v>1309</v>
      </c>
      <c r="M1295" s="253">
        <v>3023</v>
      </c>
      <c r="N1295" s="253"/>
      <c r="O1295" s="253">
        <v>1483</v>
      </c>
      <c r="P1295" s="253">
        <v>1147</v>
      </c>
      <c r="Q1295" s="253">
        <v>2630</v>
      </c>
      <c r="R1295" s="253"/>
      <c r="S1295" s="253">
        <v>1725</v>
      </c>
      <c r="T1295" s="253">
        <v>1212</v>
      </c>
      <c r="U1295" s="253">
        <v>2937</v>
      </c>
      <c r="V1295" s="253"/>
      <c r="W1295" s="253">
        <v>1749</v>
      </c>
      <c r="X1295" s="253">
        <v>1096</v>
      </c>
      <c r="Y1295" s="253">
        <v>2845</v>
      </c>
      <c r="Z1295" s="253"/>
      <c r="AA1295" s="253">
        <v>2368</v>
      </c>
      <c r="AB1295" s="253">
        <v>1491</v>
      </c>
      <c r="AC1295" s="253">
        <v>3859</v>
      </c>
    </row>
    <row r="1296" spans="1:29" x14ac:dyDescent="0.25">
      <c r="A1296" s="254" t="s">
        <v>4518</v>
      </c>
      <c r="B1296" s="252" t="s">
        <v>5989</v>
      </c>
      <c r="C1296" s="253">
        <v>2403</v>
      </c>
      <c r="D1296" s="253">
        <v>2117</v>
      </c>
      <c r="E1296" s="253">
        <v>4520</v>
      </c>
      <c r="F1296" s="253"/>
      <c r="G1296" s="253">
        <v>2186</v>
      </c>
      <c r="H1296" s="253">
        <v>2032</v>
      </c>
      <c r="I1296" s="253">
        <v>4218</v>
      </c>
      <c r="J1296" s="253"/>
      <c r="K1296" s="253">
        <v>1874</v>
      </c>
      <c r="L1296" s="253">
        <v>1724</v>
      </c>
      <c r="M1296" s="253">
        <v>3598</v>
      </c>
      <c r="N1296" s="253"/>
      <c r="O1296" s="253">
        <v>1646</v>
      </c>
      <c r="P1296" s="253">
        <v>1308</v>
      </c>
      <c r="Q1296" s="253">
        <v>2954</v>
      </c>
      <c r="R1296" s="253"/>
      <c r="S1296" s="253">
        <v>1405</v>
      </c>
      <c r="T1296" s="253">
        <v>1146</v>
      </c>
      <c r="U1296" s="253">
        <v>2551</v>
      </c>
      <c r="V1296" s="253"/>
      <c r="W1296" s="253">
        <v>1643</v>
      </c>
      <c r="X1296" s="253">
        <v>1210</v>
      </c>
      <c r="Y1296" s="253">
        <v>2853</v>
      </c>
      <c r="Z1296" s="253"/>
      <c r="AA1296" s="253">
        <v>1658</v>
      </c>
      <c r="AB1296" s="253">
        <v>1093</v>
      </c>
      <c r="AC1296" s="253">
        <v>2751</v>
      </c>
    </row>
    <row r="1297" spans="1:29" x14ac:dyDescent="0.25">
      <c r="A1297" s="254" t="s">
        <v>4518</v>
      </c>
      <c r="B1297" s="252" t="s">
        <v>5990</v>
      </c>
      <c r="C1297" s="253">
        <v>2128</v>
      </c>
      <c r="D1297" s="253">
        <v>2054</v>
      </c>
      <c r="E1297" s="253">
        <v>4182</v>
      </c>
      <c r="F1297" s="253"/>
      <c r="G1297" s="253">
        <v>2221</v>
      </c>
      <c r="H1297" s="253">
        <v>2095</v>
      </c>
      <c r="I1297" s="253">
        <v>4316</v>
      </c>
      <c r="J1297" s="253"/>
      <c r="K1297" s="253">
        <v>2108</v>
      </c>
      <c r="L1297" s="253">
        <v>2015</v>
      </c>
      <c r="M1297" s="253">
        <v>4123</v>
      </c>
      <c r="N1297" s="253"/>
      <c r="O1297" s="253">
        <v>1792</v>
      </c>
      <c r="P1297" s="253">
        <v>1711</v>
      </c>
      <c r="Q1297" s="253">
        <v>3503</v>
      </c>
      <c r="R1297" s="253"/>
      <c r="S1297" s="253">
        <v>1561</v>
      </c>
      <c r="T1297" s="253">
        <v>1299</v>
      </c>
      <c r="U1297" s="253">
        <v>2860</v>
      </c>
      <c r="V1297" s="253"/>
      <c r="W1297" s="253">
        <v>1317</v>
      </c>
      <c r="X1297" s="253">
        <v>1139</v>
      </c>
      <c r="Y1297" s="253">
        <v>2456</v>
      </c>
      <c r="Z1297" s="253"/>
      <c r="AA1297" s="253">
        <v>1549</v>
      </c>
      <c r="AB1297" s="253">
        <v>1202</v>
      </c>
      <c r="AC1297" s="253">
        <v>2751</v>
      </c>
    </row>
    <row r="1298" spans="1:29" x14ac:dyDescent="0.25">
      <c r="A1298" s="254" t="s">
        <v>4518</v>
      </c>
      <c r="B1298" s="252" t="s">
        <v>5991</v>
      </c>
      <c r="C1298" s="253">
        <v>2083</v>
      </c>
      <c r="D1298" s="253">
        <v>1974</v>
      </c>
      <c r="E1298" s="253">
        <v>4057</v>
      </c>
      <c r="F1298" s="253"/>
      <c r="G1298" s="253">
        <v>1978</v>
      </c>
      <c r="H1298" s="253">
        <v>2006</v>
      </c>
      <c r="I1298" s="253">
        <v>3984</v>
      </c>
      <c r="J1298" s="253"/>
      <c r="K1298" s="253">
        <v>2139</v>
      </c>
      <c r="L1298" s="253">
        <v>2058</v>
      </c>
      <c r="M1298" s="253">
        <v>4197</v>
      </c>
      <c r="N1298" s="253"/>
      <c r="O1298" s="253">
        <v>2026</v>
      </c>
      <c r="P1298" s="253">
        <v>1981</v>
      </c>
      <c r="Q1298" s="253">
        <v>4007</v>
      </c>
      <c r="R1298" s="253"/>
      <c r="S1298" s="253">
        <v>1713</v>
      </c>
      <c r="T1298" s="253">
        <v>1683</v>
      </c>
      <c r="U1298" s="253">
        <v>3396</v>
      </c>
      <c r="V1298" s="253"/>
      <c r="W1298" s="253">
        <v>1483</v>
      </c>
      <c r="X1298" s="253">
        <v>1278</v>
      </c>
      <c r="Y1298" s="253">
        <v>2761</v>
      </c>
      <c r="Z1298" s="253"/>
      <c r="AA1298" s="253">
        <v>1240</v>
      </c>
      <c r="AB1298" s="253">
        <v>1120</v>
      </c>
      <c r="AC1298" s="253">
        <v>2360</v>
      </c>
    </row>
    <row r="1299" spans="1:29" x14ac:dyDescent="0.25">
      <c r="A1299" s="254" t="s">
        <v>4518</v>
      </c>
      <c r="B1299" s="252" t="s">
        <v>5992</v>
      </c>
      <c r="C1299" s="253">
        <v>1774</v>
      </c>
      <c r="D1299" s="253">
        <v>1616</v>
      </c>
      <c r="E1299" s="253">
        <v>3390</v>
      </c>
      <c r="F1299" s="253"/>
      <c r="G1299" s="253">
        <v>1958</v>
      </c>
      <c r="H1299" s="253">
        <v>1952</v>
      </c>
      <c r="I1299" s="253">
        <v>3910</v>
      </c>
      <c r="J1299" s="253"/>
      <c r="K1299" s="253">
        <v>1917</v>
      </c>
      <c r="L1299" s="253">
        <v>1989</v>
      </c>
      <c r="M1299" s="253">
        <v>3906</v>
      </c>
      <c r="N1299" s="253"/>
      <c r="O1299" s="253">
        <v>2070</v>
      </c>
      <c r="P1299" s="253">
        <v>2038</v>
      </c>
      <c r="Q1299" s="253">
        <v>4108</v>
      </c>
      <c r="R1299" s="253"/>
      <c r="S1299" s="253">
        <v>1948</v>
      </c>
      <c r="T1299" s="253">
        <v>1958</v>
      </c>
      <c r="U1299" s="253">
        <v>3906</v>
      </c>
      <c r="V1299" s="253"/>
      <c r="W1299" s="253">
        <v>1629</v>
      </c>
      <c r="X1299" s="253">
        <v>1658</v>
      </c>
      <c r="Y1299" s="253">
        <v>3287</v>
      </c>
      <c r="Z1299" s="253"/>
      <c r="AA1299" s="253">
        <v>1392</v>
      </c>
      <c r="AB1299" s="253">
        <v>1254</v>
      </c>
      <c r="AC1299" s="253">
        <v>2646</v>
      </c>
    </row>
    <row r="1300" spans="1:29" x14ac:dyDescent="0.25">
      <c r="A1300" s="254" t="s">
        <v>4518</v>
      </c>
      <c r="B1300" s="252" t="s">
        <v>5993</v>
      </c>
      <c r="C1300" s="253">
        <v>1185</v>
      </c>
      <c r="D1300" s="253">
        <v>1197</v>
      </c>
      <c r="E1300" s="253">
        <v>2382</v>
      </c>
      <c r="F1300" s="253"/>
      <c r="G1300" s="253">
        <v>1651</v>
      </c>
      <c r="H1300" s="253">
        <v>1538</v>
      </c>
      <c r="I1300" s="253">
        <v>3189</v>
      </c>
      <c r="J1300" s="253"/>
      <c r="K1300" s="253">
        <v>1825</v>
      </c>
      <c r="L1300" s="253">
        <v>1861</v>
      </c>
      <c r="M1300" s="253">
        <v>3686</v>
      </c>
      <c r="N1300" s="253"/>
      <c r="O1300" s="253">
        <v>1787</v>
      </c>
      <c r="P1300" s="253">
        <v>1899</v>
      </c>
      <c r="Q1300" s="253">
        <v>3686</v>
      </c>
      <c r="R1300" s="253"/>
      <c r="S1300" s="253">
        <v>1928</v>
      </c>
      <c r="T1300" s="253">
        <v>1947</v>
      </c>
      <c r="U1300" s="253">
        <v>3875</v>
      </c>
      <c r="V1300" s="253"/>
      <c r="W1300" s="253">
        <v>1811</v>
      </c>
      <c r="X1300" s="253">
        <v>1869</v>
      </c>
      <c r="Y1300" s="253">
        <v>3680</v>
      </c>
      <c r="Z1300" s="253"/>
      <c r="AA1300" s="253">
        <v>1510</v>
      </c>
      <c r="AB1300" s="253">
        <v>1582</v>
      </c>
      <c r="AC1300" s="253">
        <v>3092</v>
      </c>
    </row>
    <row r="1301" spans="1:29" x14ac:dyDescent="0.25">
      <c r="A1301" s="254" t="s">
        <v>4518</v>
      </c>
      <c r="B1301" s="252" t="s">
        <v>5994</v>
      </c>
      <c r="C1301" s="253">
        <v>822</v>
      </c>
      <c r="D1301" s="253">
        <v>994</v>
      </c>
      <c r="E1301" s="253">
        <v>1816</v>
      </c>
      <c r="F1301" s="253"/>
      <c r="G1301" s="253">
        <v>977</v>
      </c>
      <c r="H1301" s="253">
        <v>1037</v>
      </c>
      <c r="I1301" s="253">
        <v>2014</v>
      </c>
      <c r="J1301" s="253"/>
      <c r="K1301" s="253">
        <v>1371</v>
      </c>
      <c r="L1301" s="253">
        <v>1338</v>
      </c>
      <c r="M1301" s="253">
        <v>2709</v>
      </c>
      <c r="N1301" s="253"/>
      <c r="O1301" s="253">
        <v>1524</v>
      </c>
      <c r="P1301" s="253">
        <v>1624</v>
      </c>
      <c r="Q1301" s="253">
        <v>3148</v>
      </c>
      <c r="R1301" s="253"/>
      <c r="S1301" s="253">
        <v>1501</v>
      </c>
      <c r="T1301" s="253">
        <v>1661</v>
      </c>
      <c r="U1301" s="253">
        <v>3162</v>
      </c>
      <c r="V1301" s="253"/>
      <c r="W1301" s="253">
        <v>1628</v>
      </c>
      <c r="X1301" s="253">
        <v>1706</v>
      </c>
      <c r="Y1301" s="253">
        <v>3334</v>
      </c>
      <c r="Z1301" s="253"/>
      <c r="AA1301" s="253">
        <v>1537</v>
      </c>
      <c r="AB1301" s="253">
        <v>1641</v>
      </c>
      <c r="AC1301" s="253">
        <v>3178</v>
      </c>
    </row>
    <row r="1302" spans="1:29" x14ac:dyDescent="0.25">
      <c r="A1302" s="254" t="s">
        <v>4518</v>
      </c>
      <c r="B1302" s="252" t="s">
        <v>5995</v>
      </c>
      <c r="C1302" s="253">
        <v>627</v>
      </c>
      <c r="D1302" s="253">
        <v>812</v>
      </c>
      <c r="E1302" s="253">
        <v>1439</v>
      </c>
      <c r="F1302" s="253"/>
      <c r="G1302" s="253">
        <v>609</v>
      </c>
      <c r="H1302" s="253">
        <v>799</v>
      </c>
      <c r="I1302" s="253">
        <v>1408</v>
      </c>
      <c r="J1302" s="253"/>
      <c r="K1302" s="253">
        <v>731</v>
      </c>
      <c r="L1302" s="253">
        <v>839</v>
      </c>
      <c r="M1302" s="253">
        <v>1570</v>
      </c>
      <c r="N1302" s="253"/>
      <c r="O1302" s="253">
        <v>1036</v>
      </c>
      <c r="P1302" s="253">
        <v>1088</v>
      </c>
      <c r="Q1302" s="253">
        <v>2124</v>
      </c>
      <c r="R1302" s="253"/>
      <c r="S1302" s="253">
        <v>1162</v>
      </c>
      <c r="T1302" s="253">
        <v>1327</v>
      </c>
      <c r="U1302" s="253">
        <v>2489</v>
      </c>
      <c r="V1302" s="253"/>
      <c r="W1302" s="253">
        <v>1153</v>
      </c>
      <c r="X1302" s="253">
        <v>1363</v>
      </c>
      <c r="Y1302" s="253">
        <v>2516</v>
      </c>
      <c r="Z1302" s="253"/>
      <c r="AA1302" s="253">
        <v>1259</v>
      </c>
      <c r="AB1302" s="253">
        <v>1405</v>
      </c>
      <c r="AC1302" s="253">
        <v>2664</v>
      </c>
    </row>
    <row r="1303" spans="1:29" x14ac:dyDescent="0.25">
      <c r="A1303" s="254" t="s">
        <v>4518</v>
      </c>
      <c r="B1303" s="252" t="s">
        <v>5996</v>
      </c>
      <c r="C1303" s="253">
        <v>394</v>
      </c>
      <c r="D1303" s="253">
        <v>741</v>
      </c>
      <c r="E1303" s="253">
        <v>1135</v>
      </c>
      <c r="F1303" s="253"/>
      <c r="G1303" s="253">
        <v>523</v>
      </c>
      <c r="H1303" s="253">
        <v>874</v>
      </c>
      <c r="I1303" s="253">
        <v>1397</v>
      </c>
      <c r="J1303" s="253"/>
      <c r="K1303" s="253">
        <v>588</v>
      </c>
      <c r="L1303" s="253">
        <v>952</v>
      </c>
      <c r="M1303" s="253">
        <v>1540</v>
      </c>
      <c r="N1303" s="253"/>
      <c r="O1303" s="253">
        <v>693</v>
      </c>
      <c r="P1303" s="253">
        <v>1029</v>
      </c>
      <c r="Q1303" s="253">
        <v>1722</v>
      </c>
      <c r="R1303" s="253"/>
      <c r="S1303" s="253">
        <v>920</v>
      </c>
      <c r="T1303" s="253">
        <v>1228</v>
      </c>
      <c r="U1303" s="253">
        <v>2148</v>
      </c>
      <c r="V1303" s="253"/>
      <c r="W1303" s="253">
        <v>1119</v>
      </c>
      <c r="X1303" s="253">
        <v>1494</v>
      </c>
      <c r="Y1303" s="253">
        <v>2613</v>
      </c>
      <c r="Z1303" s="253"/>
      <c r="AA1303" s="253">
        <v>1235</v>
      </c>
      <c r="AB1303" s="253">
        <v>1684</v>
      </c>
      <c r="AC1303" s="253">
        <v>2919</v>
      </c>
    </row>
    <row r="1304" spans="1:29" x14ac:dyDescent="0.25">
      <c r="A1304" s="254" t="s">
        <v>4518</v>
      </c>
      <c r="B1304" t="s">
        <v>5978</v>
      </c>
      <c r="C1304" s="253">
        <v>27780</v>
      </c>
      <c r="D1304" s="253">
        <v>25195</v>
      </c>
      <c r="E1304" s="253">
        <v>52975</v>
      </c>
      <c r="F1304" s="253"/>
      <c r="G1304" s="253">
        <v>28107</v>
      </c>
      <c r="H1304" s="253">
        <v>25020</v>
      </c>
      <c r="I1304" s="253">
        <v>53127</v>
      </c>
      <c r="J1304" s="253"/>
      <c r="K1304" s="253">
        <v>28652</v>
      </c>
      <c r="L1304" s="253">
        <v>24859</v>
      </c>
      <c r="M1304" s="253">
        <v>53511</v>
      </c>
      <c r="N1304" s="253"/>
      <c r="O1304" s="253">
        <v>29008</v>
      </c>
      <c r="P1304" s="253">
        <v>24604</v>
      </c>
      <c r="Q1304" s="253">
        <v>53612</v>
      </c>
      <c r="R1304" s="253"/>
      <c r="S1304" s="253">
        <v>28967</v>
      </c>
      <c r="T1304" s="253">
        <v>24062</v>
      </c>
      <c r="U1304" s="253">
        <v>53029</v>
      </c>
      <c r="V1304" s="253"/>
      <c r="W1304" s="253">
        <v>28496</v>
      </c>
      <c r="X1304" s="253">
        <v>23135</v>
      </c>
      <c r="Y1304" s="253">
        <v>51631</v>
      </c>
      <c r="Z1304" s="253"/>
      <c r="AA1304" s="253">
        <v>27743</v>
      </c>
      <c r="AB1304" s="253">
        <v>21970</v>
      </c>
      <c r="AC1304" s="253">
        <v>49713</v>
      </c>
    </row>
    <row r="1305" spans="1:29" x14ac:dyDescent="0.25">
      <c r="A1305" s="254"/>
      <c r="C1305" s="253"/>
      <c r="D1305" s="253"/>
      <c r="E1305" s="253"/>
      <c r="F1305" s="253"/>
      <c r="G1305" s="253"/>
      <c r="H1305" s="253"/>
      <c r="I1305" s="253"/>
      <c r="J1305" s="253"/>
      <c r="K1305" s="253"/>
      <c r="L1305" s="253"/>
      <c r="M1305" s="253"/>
      <c r="N1305" s="253"/>
      <c r="O1305" s="253"/>
      <c r="P1305" s="253"/>
      <c r="Q1305" s="253"/>
      <c r="R1305" s="253"/>
      <c r="S1305" s="253"/>
      <c r="T1305" s="253"/>
      <c r="U1305" s="253"/>
      <c r="V1305" s="253"/>
      <c r="W1305" s="253"/>
      <c r="X1305" s="253"/>
      <c r="Y1305" s="253"/>
      <c r="Z1305" s="253"/>
      <c r="AA1305" s="253"/>
      <c r="AB1305" s="253"/>
      <c r="AC1305" s="253"/>
    </row>
    <row r="1306" spans="1:29" x14ac:dyDescent="0.25">
      <c r="A1306" s="254" t="s">
        <v>4568</v>
      </c>
      <c r="B1306" s="252" t="s">
        <v>5979</v>
      </c>
      <c r="C1306" s="253">
        <v>9049</v>
      </c>
      <c r="D1306" s="253">
        <v>8578</v>
      </c>
      <c r="E1306" s="253">
        <v>17627</v>
      </c>
      <c r="F1306" s="253"/>
      <c r="G1306" s="253">
        <v>8582</v>
      </c>
      <c r="H1306" s="253">
        <v>8220</v>
      </c>
      <c r="I1306" s="253">
        <v>16802</v>
      </c>
      <c r="J1306" s="253"/>
      <c r="K1306" s="253">
        <v>9148</v>
      </c>
      <c r="L1306" s="253">
        <v>8765</v>
      </c>
      <c r="M1306" s="253">
        <v>17913</v>
      </c>
      <c r="N1306" s="253"/>
      <c r="O1306" s="253">
        <v>9526</v>
      </c>
      <c r="P1306" s="253">
        <v>9131</v>
      </c>
      <c r="Q1306" s="253">
        <v>18657</v>
      </c>
      <c r="R1306" s="253"/>
      <c r="S1306" s="253">
        <v>9426</v>
      </c>
      <c r="T1306" s="253">
        <v>9039</v>
      </c>
      <c r="U1306" s="253">
        <v>18465</v>
      </c>
      <c r="V1306" s="253"/>
      <c r="W1306" s="253">
        <v>8914</v>
      </c>
      <c r="X1306" s="253">
        <v>8552</v>
      </c>
      <c r="Y1306" s="253">
        <v>17466</v>
      </c>
      <c r="Z1306" s="253"/>
      <c r="AA1306" s="253">
        <v>8552</v>
      </c>
      <c r="AB1306" s="253">
        <v>8205</v>
      </c>
      <c r="AC1306" s="253">
        <v>16757</v>
      </c>
    </row>
    <row r="1307" spans="1:29" x14ac:dyDescent="0.25">
      <c r="A1307" s="254" t="s">
        <v>4568</v>
      </c>
      <c r="B1307" s="252" t="s">
        <v>5980</v>
      </c>
      <c r="C1307" s="253">
        <v>9757</v>
      </c>
      <c r="D1307" s="253">
        <v>9399</v>
      </c>
      <c r="E1307" s="253">
        <v>19156</v>
      </c>
      <c r="F1307" s="253"/>
      <c r="G1307" s="253">
        <v>8926</v>
      </c>
      <c r="H1307" s="253">
        <v>8472</v>
      </c>
      <c r="I1307" s="253">
        <v>17398</v>
      </c>
      <c r="J1307" s="253"/>
      <c r="K1307" s="253">
        <v>8496</v>
      </c>
      <c r="L1307" s="253">
        <v>8144</v>
      </c>
      <c r="M1307" s="253">
        <v>16640</v>
      </c>
      <c r="N1307" s="253"/>
      <c r="O1307" s="253">
        <v>9076</v>
      </c>
      <c r="P1307" s="253">
        <v>8701</v>
      </c>
      <c r="Q1307" s="253">
        <v>17777</v>
      </c>
      <c r="R1307" s="253"/>
      <c r="S1307" s="253">
        <v>9476</v>
      </c>
      <c r="T1307" s="253">
        <v>9085</v>
      </c>
      <c r="U1307" s="253">
        <v>18561</v>
      </c>
      <c r="V1307" s="253"/>
      <c r="W1307" s="253">
        <v>9400</v>
      </c>
      <c r="X1307" s="253">
        <v>9014</v>
      </c>
      <c r="Y1307" s="253">
        <v>18414</v>
      </c>
      <c r="Z1307" s="253"/>
      <c r="AA1307" s="253">
        <v>8915</v>
      </c>
      <c r="AB1307" s="253">
        <v>8547</v>
      </c>
      <c r="AC1307" s="253">
        <v>17462</v>
      </c>
    </row>
    <row r="1308" spans="1:29" x14ac:dyDescent="0.25">
      <c r="A1308" s="254" t="s">
        <v>4568</v>
      </c>
      <c r="B1308" s="252" t="s">
        <v>5981</v>
      </c>
      <c r="C1308" s="253">
        <v>10863</v>
      </c>
      <c r="D1308" s="253">
        <v>10450</v>
      </c>
      <c r="E1308" s="253">
        <v>21313</v>
      </c>
      <c r="F1308" s="253"/>
      <c r="G1308" s="253">
        <v>9587</v>
      </c>
      <c r="H1308" s="253">
        <v>9274</v>
      </c>
      <c r="I1308" s="253">
        <v>18861</v>
      </c>
      <c r="J1308" s="253"/>
      <c r="K1308" s="253">
        <v>8784</v>
      </c>
      <c r="L1308" s="253">
        <v>8371</v>
      </c>
      <c r="M1308" s="253">
        <v>17155</v>
      </c>
      <c r="N1308" s="253"/>
      <c r="O1308" s="253">
        <v>8393</v>
      </c>
      <c r="P1308" s="253">
        <v>8075</v>
      </c>
      <c r="Q1308" s="253">
        <v>16468</v>
      </c>
      <c r="R1308" s="253"/>
      <c r="S1308" s="253">
        <v>8988</v>
      </c>
      <c r="T1308" s="253">
        <v>8647</v>
      </c>
      <c r="U1308" s="253">
        <v>17635</v>
      </c>
      <c r="V1308" s="253"/>
      <c r="W1308" s="253">
        <v>9408</v>
      </c>
      <c r="X1308" s="253">
        <v>9051</v>
      </c>
      <c r="Y1308" s="253">
        <v>18459</v>
      </c>
      <c r="Z1308" s="253"/>
      <c r="AA1308" s="253">
        <v>9357</v>
      </c>
      <c r="AB1308" s="253">
        <v>9001</v>
      </c>
      <c r="AC1308" s="253">
        <v>18358</v>
      </c>
    </row>
    <row r="1309" spans="1:29" x14ac:dyDescent="0.25">
      <c r="A1309" s="254" t="s">
        <v>4568</v>
      </c>
      <c r="B1309" s="252" t="s">
        <v>5982</v>
      </c>
      <c r="C1309" s="253">
        <v>12255</v>
      </c>
      <c r="D1309" s="253">
        <v>11027</v>
      </c>
      <c r="E1309" s="253">
        <v>23282</v>
      </c>
      <c r="F1309" s="253"/>
      <c r="G1309" s="253">
        <v>11586</v>
      </c>
      <c r="H1309" s="253">
        <v>11182</v>
      </c>
      <c r="I1309" s="253">
        <v>22768</v>
      </c>
      <c r="J1309" s="253"/>
      <c r="K1309" s="253">
        <v>10344</v>
      </c>
      <c r="L1309" s="253">
        <v>10023</v>
      </c>
      <c r="M1309" s="253">
        <v>20367</v>
      </c>
      <c r="N1309" s="253"/>
      <c r="O1309" s="253">
        <v>9569</v>
      </c>
      <c r="P1309" s="253">
        <v>9139</v>
      </c>
      <c r="Q1309" s="253">
        <v>18708</v>
      </c>
      <c r="R1309" s="253"/>
      <c r="S1309" s="253">
        <v>9220</v>
      </c>
      <c r="T1309" s="253">
        <v>8878</v>
      </c>
      <c r="U1309" s="253">
        <v>18098</v>
      </c>
      <c r="V1309" s="253"/>
      <c r="W1309" s="253">
        <v>9838</v>
      </c>
      <c r="X1309" s="253">
        <v>9476</v>
      </c>
      <c r="Y1309" s="253">
        <v>19314</v>
      </c>
      <c r="Z1309" s="253"/>
      <c r="AA1309" s="253">
        <v>10282</v>
      </c>
      <c r="AB1309" s="253">
        <v>9903</v>
      </c>
      <c r="AC1309" s="253">
        <v>20185</v>
      </c>
    </row>
    <row r="1310" spans="1:29" x14ac:dyDescent="0.25">
      <c r="A1310" s="254" t="s">
        <v>4568</v>
      </c>
      <c r="B1310" s="252" t="s">
        <v>5983</v>
      </c>
      <c r="C1310" s="253">
        <v>9702</v>
      </c>
      <c r="D1310" s="253">
        <v>9000</v>
      </c>
      <c r="E1310" s="253">
        <v>18702</v>
      </c>
      <c r="F1310" s="253"/>
      <c r="G1310" s="253">
        <v>12047</v>
      </c>
      <c r="H1310" s="253">
        <v>10752</v>
      </c>
      <c r="I1310" s="253">
        <v>22799</v>
      </c>
      <c r="J1310" s="253"/>
      <c r="K1310" s="253">
        <v>11473</v>
      </c>
      <c r="L1310" s="253">
        <v>10965</v>
      </c>
      <c r="M1310" s="253">
        <v>22438</v>
      </c>
      <c r="N1310" s="253"/>
      <c r="O1310" s="253">
        <v>10341</v>
      </c>
      <c r="P1310" s="253">
        <v>9903</v>
      </c>
      <c r="Q1310" s="253">
        <v>20244</v>
      </c>
      <c r="R1310" s="253"/>
      <c r="S1310" s="253">
        <v>9653</v>
      </c>
      <c r="T1310" s="253">
        <v>9102</v>
      </c>
      <c r="U1310" s="253">
        <v>18755</v>
      </c>
      <c r="V1310" s="253"/>
      <c r="W1310" s="253">
        <v>9371</v>
      </c>
      <c r="X1310" s="253">
        <v>8899</v>
      </c>
      <c r="Y1310" s="253">
        <v>18270</v>
      </c>
      <c r="Z1310" s="253"/>
      <c r="AA1310" s="253">
        <v>10045</v>
      </c>
      <c r="AB1310" s="253">
        <v>9543</v>
      </c>
      <c r="AC1310" s="253">
        <v>19588</v>
      </c>
    </row>
    <row r="1311" spans="1:29" x14ac:dyDescent="0.25">
      <c r="A1311" s="254" t="s">
        <v>4568</v>
      </c>
      <c r="B1311" s="252" t="s">
        <v>5984</v>
      </c>
      <c r="C1311" s="253">
        <v>9108</v>
      </c>
      <c r="D1311" s="253">
        <v>8819</v>
      </c>
      <c r="E1311" s="253">
        <v>17927</v>
      </c>
      <c r="F1311" s="253"/>
      <c r="G1311" s="253">
        <v>9295</v>
      </c>
      <c r="H1311" s="253">
        <v>8588</v>
      </c>
      <c r="I1311" s="253">
        <v>17883</v>
      </c>
      <c r="J1311" s="253"/>
      <c r="K1311" s="253">
        <v>11641</v>
      </c>
      <c r="L1311" s="253">
        <v>10400</v>
      </c>
      <c r="M1311" s="253">
        <v>22041</v>
      </c>
      <c r="N1311" s="253"/>
      <c r="O1311" s="253">
        <v>11095</v>
      </c>
      <c r="P1311" s="253">
        <v>10658</v>
      </c>
      <c r="Q1311" s="253">
        <v>21753</v>
      </c>
      <c r="R1311" s="253"/>
      <c r="S1311" s="253">
        <v>9987</v>
      </c>
      <c r="T1311" s="253">
        <v>9619</v>
      </c>
      <c r="U1311" s="253">
        <v>19606</v>
      </c>
      <c r="V1311" s="253"/>
      <c r="W1311" s="253">
        <v>9318</v>
      </c>
      <c r="X1311" s="253">
        <v>8841</v>
      </c>
      <c r="Y1311" s="253">
        <v>18159</v>
      </c>
      <c r="Z1311" s="253"/>
      <c r="AA1311" s="253">
        <v>9055</v>
      </c>
      <c r="AB1311" s="253">
        <v>8660</v>
      </c>
      <c r="AC1311" s="253">
        <v>17715</v>
      </c>
    </row>
    <row r="1312" spans="1:29" x14ac:dyDescent="0.25">
      <c r="A1312" s="254" t="s">
        <v>4568</v>
      </c>
      <c r="B1312" s="252" t="s">
        <v>5985</v>
      </c>
      <c r="C1312" s="253">
        <v>9016</v>
      </c>
      <c r="D1312" s="253">
        <v>8847</v>
      </c>
      <c r="E1312" s="253">
        <v>17863</v>
      </c>
      <c r="F1312" s="253"/>
      <c r="G1312" s="253">
        <v>9105</v>
      </c>
      <c r="H1312" s="253">
        <v>8908</v>
      </c>
      <c r="I1312" s="253">
        <v>18013</v>
      </c>
      <c r="J1312" s="253"/>
      <c r="K1312" s="253">
        <v>9312</v>
      </c>
      <c r="L1312" s="253">
        <v>8689</v>
      </c>
      <c r="M1312" s="253">
        <v>18001</v>
      </c>
      <c r="N1312" s="253"/>
      <c r="O1312" s="253">
        <v>11657</v>
      </c>
      <c r="P1312" s="253">
        <v>10516</v>
      </c>
      <c r="Q1312" s="253">
        <v>22173</v>
      </c>
      <c r="R1312" s="253"/>
      <c r="S1312" s="253">
        <v>11133</v>
      </c>
      <c r="T1312" s="253">
        <v>10796</v>
      </c>
      <c r="U1312" s="253">
        <v>21929</v>
      </c>
      <c r="V1312" s="253"/>
      <c r="W1312" s="253">
        <v>10045</v>
      </c>
      <c r="X1312" s="253">
        <v>9776</v>
      </c>
      <c r="Y1312" s="253">
        <v>19821</v>
      </c>
      <c r="Z1312" s="253"/>
      <c r="AA1312" s="253">
        <v>9395</v>
      </c>
      <c r="AB1312" s="253">
        <v>9014</v>
      </c>
      <c r="AC1312" s="253">
        <v>18409</v>
      </c>
    </row>
    <row r="1313" spans="1:29" x14ac:dyDescent="0.25">
      <c r="A1313" s="254" t="s">
        <v>4568</v>
      </c>
      <c r="B1313" s="252" t="s">
        <v>5986</v>
      </c>
      <c r="C1313" s="253">
        <v>10293</v>
      </c>
      <c r="D1313" s="253">
        <v>10319</v>
      </c>
      <c r="E1313" s="253">
        <v>20612</v>
      </c>
      <c r="F1313" s="253"/>
      <c r="G1313" s="253">
        <v>9006</v>
      </c>
      <c r="H1313" s="253">
        <v>8892</v>
      </c>
      <c r="I1313" s="253">
        <v>17898</v>
      </c>
      <c r="J1313" s="253"/>
      <c r="K1313" s="253">
        <v>9097</v>
      </c>
      <c r="L1313" s="253">
        <v>8960</v>
      </c>
      <c r="M1313" s="253">
        <v>18057</v>
      </c>
      <c r="N1313" s="253"/>
      <c r="O1313" s="253">
        <v>9312</v>
      </c>
      <c r="P1313" s="253">
        <v>8746</v>
      </c>
      <c r="Q1313" s="253">
        <v>18058</v>
      </c>
      <c r="R1313" s="253"/>
      <c r="S1313" s="253">
        <v>11657</v>
      </c>
      <c r="T1313" s="253">
        <v>10578</v>
      </c>
      <c r="U1313" s="253">
        <v>22235</v>
      </c>
      <c r="V1313" s="253"/>
      <c r="W1313" s="253">
        <v>11137</v>
      </c>
      <c r="X1313" s="253">
        <v>10862</v>
      </c>
      <c r="Y1313" s="253">
        <v>21999</v>
      </c>
      <c r="Z1313" s="253"/>
      <c r="AA1313" s="253">
        <v>10055</v>
      </c>
      <c r="AB1313" s="253">
        <v>9843</v>
      </c>
      <c r="AC1313" s="253">
        <v>19898</v>
      </c>
    </row>
    <row r="1314" spans="1:29" x14ac:dyDescent="0.25">
      <c r="A1314" s="254" t="s">
        <v>4568</v>
      </c>
      <c r="B1314" s="252" t="s">
        <v>5987</v>
      </c>
      <c r="C1314" s="253">
        <v>12521</v>
      </c>
      <c r="D1314" s="253">
        <v>12717</v>
      </c>
      <c r="E1314" s="253">
        <v>25238</v>
      </c>
      <c r="F1314" s="253"/>
      <c r="G1314" s="253">
        <v>10176</v>
      </c>
      <c r="H1314" s="253">
        <v>10192</v>
      </c>
      <c r="I1314" s="253">
        <v>20368</v>
      </c>
      <c r="J1314" s="253"/>
      <c r="K1314" s="253">
        <v>8897</v>
      </c>
      <c r="L1314" s="253">
        <v>8796</v>
      </c>
      <c r="M1314" s="253">
        <v>17693</v>
      </c>
      <c r="N1314" s="253"/>
      <c r="O1314" s="253">
        <v>9008</v>
      </c>
      <c r="P1314" s="253">
        <v>8880</v>
      </c>
      <c r="Q1314" s="253">
        <v>17888</v>
      </c>
      <c r="R1314" s="253"/>
      <c r="S1314" s="253">
        <v>9238</v>
      </c>
      <c r="T1314" s="253">
        <v>8683</v>
      </c>
      <c r="U1314" s="253">
        <v>17921</v>
      </c>
      <c r="V1314" s="253"/>
      <c r="W1314" s="253">
        <v>11574</v>
      </c>
      <c r="X1314" s="253">
        <v>10505</v>
      </c>
      <c r="Y1314" s="253">
        <v>22079</v>
      </c>
      <c r="Z1314" s="253"/>
      <c r="AA1314" s="253">
        <v>11080</v>
      </c>
      <c r="AB1314" s="253">
        <v>10802</v>
      </c>
      <c r="AC1314" s="253">
        <v>21882</v>
      </c>
    </row>
    <row r="1315" spans="1:29" x14ac:dyDescent="0.25">
      <c r="A1315" s="254" t="s">
        <v>4568</v>
      </c>
      <c r="B1315" s="252" t="s">
        <v>5988</v>
      </c>
      <c r="C1315" s="253">
        <v>13994</v>
      </c>
      <c r="D1315" s="253">
        <v>14437</v>
      </c>
      <c r="E1315" s="253">
        <v>28431</v>
      </c>
      <c r="F1315" s="253"/>
      <c r="G1315" s="253">
        <v>12442</v>
      </c>
      <c r="H1315" s="253">
        <v>12709</v>
      </c>
      <c r="I1315" s="253">
        <v>25151</v>
      </c>
      <c r="J1315" s="253"/>
      <c r="K1315" s="253">
        <v>10117</v>
      </c>
      <c r="L1315" s="253">
        <v>10207</v>
      </c>
      <c r="M1315" s="253">
        <v>20324</v>
      </c>
      <c r="N1315" s="253"/>
      <c r="O1315" s="253">
        <v>8868</v>
      </c>
      <c r="P1315" s="253">
        <v>8831</v>
      </c>
      <c r="Q1315" s="253">
        <v>17699</v>
      </c>
      <c r="R1315" s="253"/>
      <c r="S1315" s="253">
        <v>8997</v>
      </c>
      <c r="T1315" s="253">
        <v>8931</v>
      </c>
      <c r="U1315" s="253">
        <v>17928</v>
      </c>
      <c r="V1315" s="253"/>
      <c r="W1315" s="253">
        <v>9243</v>
      </c>
      <c r="X1315" s="253">
        <v>8748</v>
      </c>
      <c r="Y1315" s="253">
        <v>17991</v>
      </c>
      <c r="Z1315" s="253"/>
      <c r="AA1315" s="253">
        <v>11582</v>
      </c>
      <c r="AB1315" s="253">
        <v>10585</v>
      </c>
      <c r="AC1315" s="253">
        <v>22167</v>
      </c>
    </row>
    <row r="1316" spans="1:29" x14ac:dyDescent="0.25">
      <c r="A1316" s="254" t="s">
        <v>4568</v>
      </c>
      <c r="B1316" s="252" t="s">
        <v>5989</v>
      </c>
      <c r="C1316" s="253">
        <v>15691</v>
      </c>
      <c r="D1316" s="253">
        <v>16001</v>
      </c>
      <c r="E1316" s="253">
        <v>31692</v>
      </c>
      <c r="F1316" s="253"/>
      <c r="G1316" s="253">
        <v>13829</v>
      </c>
      <c r="H1316" s="253">
        <v>14448</v>
      </c>
      <c r="I1316" s="253">
        <v>28277</v>
      </c>
      <c r="J1316" s="253"/>
      <c r="K1316" s="253">
        <v>12303</v>
      </c>
      <c r="L1316" s="253">
        <v>12744</v>
      </c>
      <c r="M1316" s="253">
        <v>25047</v>
      </c>
      <c r="N1316" s="253"/>
      <c r="O1316" s="253">
        <v>10027</v>
      </c>
      <c r="P1316" s="253">
        <v>10261</v>
      </c>
      <c r="Q1316" s="253">
        <v>20288</v>
      </c>
      <c r="R1316" s="253"/>
      <c r="S1316" s="253">
        <v>8810</v>
      </c>
      <c r="T1316" s="253">
        <v>8901</v>
      </c>
      <c r="U1316" s="253">
        <v>17711</v>
      </c>
      <c r="V1316" s="253"/>
      <c r="W1316" s="253">
        <v>8964</v>
      </c>
      <c r="X1316" s="253">
        <v>9023</v>
      </c>
      <c r="Y1316" s="253">
        <v>17987</v>
      </c>
      <c r="Z1316" s="253"/>
      <c r="AA1316" s="253">
        <v>9231</v>
      </c>
      <c r="AB1316" s="253">
        <v>8860</v>
      </c>
      <c r="AC1316" s="253">
        <v>18091</v>
      </c>
    </row>
    <row r="1317" spans="1:29" x14ac:dyDescent="0.25">
      <c r="A1317" s="254" t="s">
        <v>4568</v>
      </c>
      <c r="B1317" s="252" t="s">
        <v>5990</v>
      </c>
      <c r="C1317" s="253">
        <v>14229</v>
      </c>
      <c r="D1317" s="253">
        <v>14625</v>
      </c>
      <c r="E1317" s="253">
        <v>28854</v>
      </c>
      <c r="F1317" s="253"/>
      <c r="G1317" s="253">
        <v>15197</v>
      </c>
      <c r="H1317" s="253">
        <v>15731</v>
      </c>
      <c r="I1317" s="253">
        <v>30928</v>
      </c>
      <c r="J1317" s="253"/>
      <c r="K1317" s="253">
        <v>13409</v>
      </c>
      <c r="L1317" s="253">
        <v>14225</v>
      </c>
      <c r="M1317" s="253">
        <v>27634</v>
      </c>
      <c r="N1317" s="253"/>
      <c r="O1317" s="253">
        <v>11957</v>
      </c>
      <c r="P1317" s="253">
        <v>12570</v>
      </c>
      <c r="Q1317" s="253">
        <v>24527</v>
      </c>
      <c r="R1317" s="253"/>
      <c r="S1317" s="253">
        <v>9762</v>
      </c>
      <c r="T1317" s="253">
        <v>10140</v>
      </c>
      <c r="U1317" s="253">
        <v>19902</v>
      </c>
      <c r="V1317" s="253"/>
      <c r="W1317" s="253">
        <v>8593</v>
      </c>
      <c r="X1317" s="253">
        <v>8811</v>
      </c>
      <c r="Y1317" s="253">
        <v>17404</v>
      </c>
      <c r="Z1317" s="253"/>
      <c r="AA1317" s="253">
        <v>8757</v>
      </c>
      <c r="AB1317" s="253">
        <v>8940</v>
      </c>
      <c r="AC1317" s="253">
        <v>17697</v>
      </c>
    </row>
    <row r="1318" spans="1:29" x14ac:dyDescent="0.25">
      <c r="A1318" s="254" t="s">
        <v>4568</v>
      </c>
      <c r="B1318" s="252" t="s">
        <v>5991</v>
      </c>
      <c r="C1318" s="253">
        <v>12302</v>
      </c>
      <c r="D1318" s="253">
        <v>13197</v>
      </c>
      <c r="E1318" s="253">
        <v>25499</v>
      </c>
      <c r="F1318" s="253"/>
      <c r="G1318" s="253">
        <v>13505</v>
      </c>
      <c r="H1318" s="253">
        <v>14196</v>
      </c>
      <c r="I1318" s="253">
        <v>27701</v>
      </c>
      <c r="J1318" s="253"/>
      <c r="K1318" s="253">
        <v>14456</v>
      </c>
      <c r="L1318" s="253">
        <v>15301</v>
      </c>
      <c r="M1318" s="253">
        <v>29757</v>
      </c>
      <c r="N1318" s="253"/>
      <c r="O1318" s="253">
        <v>12799</v>
      </c>
      <c r="P1318" s="253">
        <v>13871</v>
      </c>
      <c r="Q1318" s="253">
        <v>26670</v>
      </c>
      <c r="R1318" s="253"/>
      <c r="S1318" s="253">
        <v>11449</v>
      </c>
      <c r="T1318" s="253">
        <v>12286</v>
      </c>
      <c r="U1318" s="253">
        <v>23735</v>
      </c>
      <c r="V1318" s="253"/>
      <c r="W1318" s="253">
        <v>9371</v>
      </c>
      <c r="X1318" s="253">
        <v>9931</v>
      </c>
      <c r="Y1318" s="253">
        <v>19302</v>
      </c>
      <c r="Z1318" s="253"/>
      <c r="AA1318" s="253">
        <v>8270</v>
      </c>
      <c r="AB1318" s="253">
        <v>8648</v>
      </c>
      <c r="AC1318" s="253">
        <v>16918</v>
      </c>
    </row>
    <row r="1319" spans="1:29" x14ac:dyDescent="0.25">
      <c r="A1319" s="254" t="s">
        <v>4568</v>
      </c>
      <c r="B1319" s="252" t="s">
        <v>5992</v>
      </c>
      <c r="C1319" s="253">
        <v>8906</v>
      </c>
      <c r="D1319" s="253">
        <v>10007</v>
      </c>
      <c r="E1319" s="253">
        <v>18913</v>
      </c>
      <c r="F1319" s="253"/>
      <c r="G1319" s="253">
        <v>11347</v>
      </c>
      <c r="H1319" s="253">
        <v>12526</v>
      </c>
      <c r="I1319" s="253">
        <v>23873</v>
      </c>
      <c r="J1319" s="253"/>
      <c r="K1319" s="253">
        <v>12513</v>
      </c>
      <c r="L1319" s="253">
        <v>13524</v>
      </c>
      <c r="M1319" s="253">
        <v>26037</v>
      </c>
      <c r="N1319" s="253"/>
      <c r="O1319" s="253">
        <v>13464</v>
      </c>
      <c r="P1319" s="253">
        <v>14633</v>
      </c>
      <c r="Q1319" s="253">
        <v>28097</v>
      </c>
      <c r="R1319" s="253"/>
      <c r="S1319" s="253">
        <v>11975</v>
      </c>
      <c r="T1319" s="253">
        <v>13314</v>
      </c>
      <c r="U1319" s="253">
        <v>25289</v>
      </c>
      <c r="V1319" s="253"/>
      <c r="W1319" s="253">
        <v>10754</v>
      </c>
      <c r="X1319" s="253">
        <v>11832</v>
      </c>
      <c r="Y1319" s="253">
        <v>22586</v>
      </c>
      <c r="Z1319" s="253"/>
      <c r="AA1319" s="253">
        <v>8831</v>
      </c>
      <c r="AB1319" s="253">
        <v>9591</v>
      </c>
      <c r="AC1319" s="253">
        <v>18422</v>
      </c>
    </row>
    <row r="1320" spans="1:29" x14ac:dyDescent="0.25">
      <c r="A1320" s="254" t="s">
        <v>4568</v>
      </c>
      <c r="B1320" s="252" t="s">
        <v>5993</v>
      </c>
      <c r="C1320" s="253">
        <v>6730</v>
      </c>
      <c r="D1320" s="253">
        <v>8150</v>
      </c>
      <c r="E1320" s="253">
        <v>14880</v>
      </c>
      <c r="F1320" s="253"/>
      <c r="G1320" s="253">
        <v>7919</v>
      </c>
      <c r="H1320" s="253">
        <v>9274</v>
      </c>
      <c r="I1320" s="253">
        <v>17193</v>
      </c>
      <c r="J1320" s="253"/>
      <c r="K1320" s="253">
        <v>10151</v>
      </c>
      <c r="L1320" s="253">
        <v>11664</v>
      </c>
      <c r="M1320" s="253">
        <v>21815</v>
      </c>
      <c r="N1320" s="253"/>
      <c r="O1320" s="253">
        <v>11257</v>
      </c>
      <c r="P1320" s="253">
        <v>12646</v>
      </c>
      <c r="Q1320" s="253">
        <v>23903</v>
      </c>
      <c r="R1320" s="253"/>
      <c r="S1320" s="253">
        <v>12178</v>
      </c>
      <c r="T1320" s="253">
        <v>13740</v>
      </c>
      <c r="U1320" s="253">
        <v>25918</v>
      </c>
      <c r="V1320" s="253"/>
      <c r="W1320" s="253">
        <v>10881</v>
      </c>
      <c r="X1320" s="253">
        <v>12547</v>
      </c>
      <c r="Y1320" s="253">
        <v>23428</v>
      </c>
      <c r="Z1320" s="253"/>
      <c r="AA1320" s="253">
        <v>9813</v>
      </c>
      <c r="AB1320" s="253">
        <v>11186</v>
      </c>
      <c r="AC1320" s="253">
        <v>20999</v>
      </c>
    </row>
    <row r="1321" spans="1:29" x14ac:dyDescent="0.25">
      <c r="A1321" s="254" t="s">
        <v>4568</v>
      </c>
      <c r="B1321" s="252" t="s">
        <v>5994</v>
      </c>
      <c r="C1321" s="253">
        <v>5381</v>
      </c>
      <c r="D1321" s="253">
        <v>7404</v>
      </c>
      <c r="E1321" s="253">
        <v>12785</v>
      </c>
      <c r="F1321" s="253"/>
      <c r="G1321" s="253">
        <v>5573</v>
      </c>
      <c r="H1321" s="253">
        <v>7219</v>
      </c>
      <c r="I1321" s="253">
        <v>12792</v>
      </c>
      <c r="J1321" s="253"/>
      <c r="K1321" s="253">
        <v>6610</v>
      </c>
      <c r="L1321" s="253">
        <v>8268</v>
      </c>
      <c r="M1321" s="253">
        <v>14878</v>
      </c>
      <c r="N1321" s="253"/>
      <c r="O1321" s="253">
        <v>8537</v>
      </c>
      <c r="P1321" s="253">
        <v>10461</v>
      </c>
      <c r="Q1321" s="253">
        <v>18998</v>
      </c>
      <c r="R1321" s="253"/>
      <c r="S1321" s="253">
        <v>9537</v>
      </c>
      <c r="T1321" s="253">
        <v>11409</v>
      </c>
      <c r="U1321" s="253">
        <v>20946</v>
      </c>
      <c r="V1321" s="253"/>
      <c r="W1321" s="253">
        <v>10383</v>
      </c>
      <c r="X1321" s="253">
        <v>12460</v>
      </c>
      <c r="Y1321" s="253">
        <v>22843</v>
      </c>
      <c r="Z1321" s="253"/>
      <c r="AA1321" s="253">
        <v>9337</v>
      </c>
      <c r="AB1321" s="253">
        <v>11436</v>
      </c>
      <c r="AC1321" s="253">
        <v>20773</v>
      </c>
    </row>
    <row r="1322" spans="1:29" x14ac:dyDescent="0.25">
      <c r="A1322" s="254" t="s">
        <v>4568</v>
      </c>
      <c r="B1322" s="252" t="s">
        <v>5995</v>
      </c>
      <c r="C1322" s="253">
        <v>4502</v>
      </c>
      <c r="D1322" s="253">
        <v>7007</v>
      </c>
      <c r="E1322" s="253">
        <v>11509</v>
      </c>
      <c r="F1322" s="253"/>
      <c r="G1322" s="253">
        <v>4007</v>
      </c>
      <c r="H1322" s="253">
        <v>6074</v>
      </c>
      <c r="I1322" s="253">
        <v>10081</v>
      </c>
      <c r="J1322" s="253"/>
      <c r="K1322" s="253">
        <v>4197</v>
      </c>
      <c r="L1322" s="253">
        <v>5974</v>
      </c>
      <c r="M1322" s="253">
        <v>10171</v>
      </c>
      <c r="N1322" s="253"/>
      <c r="O1322" s="253">
        <v>5028</v>
      </c>
      <c r="P1322" s="253">
        <v>6897</v>
      </c>
      <c r="Q1322" s="253">
        <v>11925</v>
      </c>
      <c r="R1322" s="253"/>
      <c r="S1322" s="253">
        <v>6560</v>
      </c>
      <c r="T1322" s="253">
        <v>8796</v>
      </c>
      <c r="U1322" s="253">
        <v>15356</v>
      </c>
      <c r="V1322" s="253"/>
      <c r="W1322" s="253">
        <v>7393</v>
      </c>
      <c r="X1322" s="253">
        <v>9662</v>
      </c>
      <c r="Y1322" s="253">
        <v>17055</v>
      </c>
      <c r="Z1322" s="253"/>
      <c r="AA1322" s="253">
        <v>8119</v>
      </c>
      <c r="AB1322" s="253">
        <v>10628</v>
      </c>
      <c r="AC1322" s="253">
        <v>18747</v>
      </c>
    </row>
    <row r="1323" spans="1:29" x14ac:dyDescent="0.25">
      <c r="A1323" s="254" t="s">
        <v>4568</v>
      </c>
      <c r="B1323" s="252" t="s">
        <v>5996</v>
      </c>
      <c r="C1323" s="253">
        <v>3409</v>
      </c>
      <c r="D1323" s="253">
        <v>7394</v>
      </c>
      <c r="E1323" s="253">
        <v>10803</v>
      </c>
      <c r="F1323" s="253"/>
      <c r="G1323" s="253">
        <v>4076</v>
      </c>
      <c r="H1323" s="253">
        <v>8288</v>
      </c>
      <c r="I1323" s="253">
        <v>12364</v>
      </c>
      <c r="J1323" s="253"/>
      <c r="K1323" s="253">
        <v>4227</v>
      </c>
      <c r="L1323" s="253">
        <v>8379</v>
      </c>
      <c r="M1323" s="253">
        <v>12606</v>
      </c>
      <c r="N1323" s="253"/>
      <c r="O1323" s="253">
        <v>4467</v>
      </c>
      <c r="P1323" s="253">
        <v>8483</v>
      </c>
      <c r="Q1323" s="253">
        <v>12950</v>
      </c>
      <c r="R1323" s="253"/>
      <c r="S1323" s="253">
        <v>5104</v>
      </c>
      <c r="T1323" s="253">
        <v>9204</v>
      </c>
      <c r="U1323" s="253">
        <v>14308</v>
      </c>
      <c r="V1323" s="253"/>
      <c r="W1323" s="253">
        <v>6347</v>
      </c>
      <c r="X1323" s="253">
        <v>10898</v>
      </c>
      <c r="Y1323" s="253">
        <v>17245</v>
      </c>
      <c r="Z1323" s="253"/>
      <c r="AA1323" s="253">
        <v>7569</v>
      </c>
      <c r="AB1323" s="253">
        <v>12593</v>
      </c>
      <c r="AC1323" s="253">
        <v>20162</v>
      </c>
    </row>
    <row r="1324" spans="1:29" x14ac:dyDescent="0.25">
      <c r="A1324" s="254" t="s">
        <v>4568</v>
      </c>
      <c r="B1324" t="s">
        <v>5978</v>
      </c>
      <c r="C1324" s="253">
        <v>177708</v>
      </c>
      <c r="D1324" s="253">
        <v>187378</v>
      </c>
      <c r="E1324" s="253">
        <v>365086</v>
      </c>
      <c r="F1324" s="253"/>
      <c r="G1324" s="253">
        <v>176205</v>
      </c>
      <c r="H1324" s="253">
        <v>184945</v>
      </c>
      <c r="I1324" s="253">
        <v>361150</v>
      </c>
      <c r="J1324" s="253"/>
      <c r="K1324" s="253">
        <v>175175</v>
      </c>
      <c r="L1324" s="253">
        <v>183399</v>
      </c>
      <c r="M1324" s="253">
        <v>358574</v>
      </c>
      <c r="N1324" s="253"/>
      <c r="O1324" s="253">
        <v>174381</v>
      </c>
      <c r="P1324" s="253">
        <v>182402</v>
      </c>
      <c r="Q1324" s="253">
        <v>356783</v>
      </c>
      <c r="R1324" s="253"/>
      <c r="S1324" s="253">
        <v>173150</v>
      </c>
      <c r="T1324" s="253">
        <v>181148</v>
      </c>
      <c r="U1324" s="253">
        <v>354298</v>
      </c>
      <c r="V1324" s="253"/>
      <c r="W1324" s="253">
        <v>170934</v>
      </c>
      <c r="X1324" s="253">
        <v>178888</v>
      </c>
      <c r="Y1324" s="253">
        <v>349822</v>
      </c>
      <c r="Z1324" s="253"/>
      <c r="AA1324" s="253">
        <v>168245</v>
      </c>
      <c r="AB1324" s="253">
        <v>175985</v>
      </c>
      <c r="AC1324" s="253">
        <v>344230</v>
      </c>
    </row>
    <row r="1325" spans="1:29" x14ac:dyDescent="0.25">
      <c r="A1325" s="254"/>
      <c r="C1325" s="253"/>
      <c r="D1325" s="253"/>
      <c r="E1325" s="253"/>
      <c r="F1325" s="253"/>
      <c r="G1325" s="253"/>
      <c r="H1325" s="253"/>
      <c r="I1325" s="253"/>
      <c r="J1325" s="253"/>
      <c r="K1325" s="253"/>
      <c r="L1325" s="253"/>
      <c r="M1325" s="253"/>
      <c r="N1325" s="253"/>
      <c r="O1325" s="253"/>
      <c r="P1325" s="253"/>
      <c r="Q1325" s="253"/>
      <c r="R1325" s="253"/>
      <c r="S1325" s="253"/>
      <c r="T1325" s="253"/>
      <c r="U1325" s="253"/>
      <c r="V1325" s="253"/>
      <c r="W1325" s="253"/>
      <c r="X1325" s="253"/>
      <c r="Y1325" s="253"/>
      <c r="Z1325" s="253"/>
      <c r="AA1325" s="253"/>
      <c r="AB1325" s="253"/>
      <c r="AC1325" s="253"/>
    </row>
    <row r="1326" spans="1:29" x14ac:dyDescent="0.25">
      <c r="A1326" s="254" t="s">
        <v>4689</v>
      </c>
      <c r="B1326" s="252" t="s">
        <v>5979</v>
      </c>
      <c r="C1326" s="253">
        <v>759</v>
      </c>
      <c r="D1326" s="253">
        <v>756</v>
      </c>
      <c r="E1326" s="253">
        <v>1515</v>
      </c>
      <c r="F1326" s="253"/>
      <c r="G1326" s="253">
        <v>756</v>
      </c>
      <c r="H1326" s="253">
        <v>709</v>
      </c>
      <c r="I1326" s="253">
        <v>1465</v>
      </c>
      <c r="J1326" s="253"/>
      <c r="K1326" s="253">
        <v>774</v>
      </c>
      <c r="L1326" s="253">
        <v>726</v>
      </c>
      <c r="M1326" s="253">
        <v>1500</v>
      </c>
      <c r="N1326" s="253"/>
      <c r="O1326" s="253">
        <v>785</v>
      </c>
      <c r="P1326" s="253">
        <v>736</v>
      </c>
      <c r="Q1326" s="253">
        <v>1521</v>
      </c>
      <c r="R1326" s="253"/>
      <c r="S1326" s="253">
        <v>775</v>
      </c>
      <c r="T1326" s="253">
        <v>728</v>
      </c>
      <c r="U1326" s="253">
        <v>1503</v>
      </c>
      <c r="V1326" s="253"/>
      <c r="W1326" s="253">
        <v>740</v>
      </c>
      <c r="X1326" s="253">
        <v>696</v>
      </c>
      <c r="Y1326" s="253">
        <v>1436</v>
      </c>
      <c r="Z1326" s="253"/>
      <c r="AA1326" s="253">
        <v>712</v>
      </c>
      <c r="AB1326" s="253">
        <v>670</v>
      </c>
      <c r="AC1326" s="253">
        <v>1382</v>
      </c>
    </row>
    <row r="1327" spans="1:29" x14ac:dyDescent="0.25">
      <c r="A1327" s="254" t="s">
        <v>4689</v>
      </c>
      <c r="B1327" s="252" t="s">
        <v>5980</v>
      </c>
      <c r="C1327" s="253">
        <v>831</v>
      </c>
      <c r="D1327" s="253">
        <v>783</v>
      </c>
      <c r="E1327" s="253">
        <v>1614</v>
      </c>
      <c r="F1327" s="253"/>
      <c r="G1327" s="253">
        <v>767</v>
      </c>
      <c r="H1327" s="253">
        <v>748</v>
      </c>
      <c r="I1327" s="253">
        <v>1515</v>
      </c>
      <c r="J1327" s="253"/>
      <c r="K1327" s="253">
        <v>765</v>
      </c>
      <c r="L1327" s="253">
        <v>702</v>
      </c>
      <c r="M1327" s="253">
        <v>1467</v>
      </c>
      <c r="N1327" s="253"/>
      <c r="O1327" s="253">
        <v>784</v>
      </c>
      <c r="P1327" s="253">
        <v>720</v>
      </c>
      <c r="Q1327" s="253">
        <v>1504</v>
      </c>
      <c r="R1327" s="253"/>
      <c r="S1327" s="253">
        <v>794</v>
      </c>
      <c r="T1327" s="253">
        <v>731</v>
      </c>
      <c r="U1327" s="253">
        <v>1525</v>
      </c>
      <c r="V1327" s="253"/>
      <c r="W1327" s="253">
        <v>785</v>
      </c>
      <c r="X1327" s="253">
        <v>723</v>
      </c>
      <c r="Y1327" s="253">
        <v>1508</v>
      </c>
      <c r="Z1327" s="253"/>
      <c r="AA1327" s="253">
        <v>750</v>
      </c>
      <c r="AB1327" s="253">
        <v>691</v>
      </c>
      <c r="AC1327" s="253">
        <v>1441</v>
      </c>
    </row>
    <row r="1328" spans="1:29" x14ac:dyDescent="0.25">
      <c r="A1328" s="254" t="s">
        <v>4689</v>
      </c>
      <c r="B1328" s="252" t="s">
        <v>5981</v>
      </c>
      <c r="C1328" s="253">
        <v>930</v>
      </c>
      <c r="D1328" s="253">
        <v>839</v>
      </c>
      <c r="E1328" s="253">
        <v>1769</v>
      </c>
      <c r="F1328" s="253"/>
      <c r="G1328" s="253">
        <v>836</v>
      </c>
      <c r="H1328" s="253">
        <v>775</v>
      </c>
      <c r="I1328" s="253">
        <v>1611</v>
      </c>
      <c r="J1328" s="253"/>
      <c r="K1328" s="253">
        <v>771</v>
      </c>
      <c r="L1328" s="253">
        <v>740</v>
      </c>
      <c r="M1328" s="253">
        <v>1511</v>
      </c>
      <c r="N1328" s="253"/>
      <c r="O1328" s="253">
        <v>770</v>
      </c>
      <c r="P1328" s="253">
        <v>696</v>
      </c>
      <c r="Q1328" s="253">
        <v>1466</v>
      </c>
      <c r="R1328" s="253"/>
      <c r="S1328" s="253">
        <v>790</v>
      </c>
      <c r="T1328" s="253">
        <v>714</v>
      </c>
      <c r="U1328" s="253">
        <v>1504</v>
      </c>
      <c r="V1328" s="253"/>
      <c r="W1328" s="253">
        <v>801</v>
      </c>
      <c r="X1328" s="253">
        <v>725</v>
      </c>
      <c r="Y1328" s="253">
        <v>1526</v>
      </c>
      <c r="Z1328" s="253"/>
      <c r="AA1328" s="253">
        <v>792</v>
      </c>
      <c r="AB1328" s="253">
        <v>718</v>
      </c>
      <c r="AC1328" s="253">
        <v>1510</v>
      </c>
    </row>
    <row r="1329" spans="1:29" x14ac:dyDescent="0.25">
      <c r="A1329" s="254" t="s">
        <v>4689</v>
      </c>
      <c r="B1329" s="252" t="s">
        <v>5982</v>
      </c>
      <c r="C1329" s="253">
        <v>1064</v>
      </c>
      <c r="D1329" s="253">
        <v>943</v>
      </c>
      <c r="E1329" s="253">
        <v>2007</v>
      </c>
      <c r="F1329" s="253"/>
      <c r="G1329" s="253">
        <v>1093</v>
      </c>
      <c r="H1329" s="253">
        <v>956</v>
      </c>
      <c r="I1329" s="253">
        <v>2049</v>
      </c>
      <c r="J1329" s="253"/>
      <c r="K1329" s="253">
        <v>998</v>
      </c>
      <c r="L1329" s="253">
        <v>891</v>
      </c>
      <c r="M1329" s="253">
        <v>1889</v>
      </c>
      <c r="N1329" s="253"/>
      <c r="O1329" s="253">
        <v>931</v>
      </c>
      <c r="P1329" s="253">
        <v>855</v>
      </c>
      <c r="Q1329" s="253">
        <v>1786</v>
      </c>
      <c r="R1329" s="253"/>
      <c r="S1329" s="253">
        <v>932</v>
      </c>
      <c r="T1329" s="253">
        <v>812</v>
      </c>
      <c r="U1329" s="253">
        <v>1744</v>
      </c>
      <c r="V1329" s="253"/>
      <c r="W1329" s="253">
        <v>952</v>
      </c>
      <c r="X1329" s="253">
        <v>831</v>
      </c>
      <c r="Y1329" s="253">
        <v>1783</v>
      </c>
      <c r="Z1329" s="253"/>
      <c r="AA1329" s="253">
        <v>964</v>
      </c>
      <c r="AB1329" s="253">
        <v>843</v>
      </c>
      <c r="AC1329" s="253">
        <v>1807</v>
      </c>
    </row>
    <row r="1330" spans="1:29" x14ac:dyDescent="0.25">
      <c r="A1330" s="254" t="s">
        <v>4689</v>
      </c>
      <c r="B1330" s="252" t="s">
        <v>5983</v>
      </c>
      <c r="C1330" s="253">
        <v>890</v>
      </c>
      <c r="D1330" s="253">
        <v>765</v>
      </c>
      <c r="E1330" s="253">
        <v>1655</v>
      </c>
      <c r="F1330" s="253"/>
      <c r="G1330" s="253">
        <v>1089</v>
      </c>
      <c r="H1330" s="253">
        <v>956</v>
      </c>
      <c r="I1330" s="253">
        <v>2045</v>
      </c>
      <c r="J1330" s="253"/>
      <c r="K1330" s="253">
        <v>1088</v>
      </c>
      <c r="L1330" s="253">
        <v>934</v>
      </c>
      <c r="M1330" s="253">
        <v>2022</v>
      </c>
      <c r="N1330" s="253"/>
      <c r="O1330" s="253">
        <v>993</v>
      </c>
      <c r="P1330" s="253">
        <v>872</v>
      </c>
      <c r="Q1330" s="253">
        <v>1865</v>
      </c>
      <c r="R1330" s="253"/>
      <c r="S1330" s="253">
        <v>926</v>
      </c>
      <c r="T1330" s="253">
        <v>839</v>
      </c>
      <c r="U1330" s="253">
        <v>1765</v>
      </c>
      <c r="V1330" s="253"/>
      <c r="W1330" s="253">
        <v>927</v>
      </c>
      <c r="X1330" s="253">
        <v>798</v>
      </c>
      <c r="Y1330" s="253">
        <v>1725</v>
      </c>
      <c r="Z1330" s="253"/>
      <c r="AA1330" s="253">
        <v>948</v>
      </c>
      <c r="AB1330" s="253">
        <v>818</v>
      </c>
      <c r="AC1330" s="253">
        <v>1766</v>
      </c>
    </row>
    <row r="1331" spans="1:29" x14ac:dyDescent="0.25">
      <c r="A1331" s="254" t="s">
        <v>4689</v>
      </c>
      <c r="B1331" s="252" t="s">
        <v>5984</v>
      </c>
      <c r="C1331" s="253">
        <v>734</v>
      </c>
      <c r="D1331" s="253">
        <v>751</v>
      </c>
      <c r="E1331" s="253">
        <v>1485</v>
      </c>
      <c r="F1331" s="253"/>
      <c r="G1331" s="253">
        <v>782</v>
      </c>
      <c r="H1331" s="253">
        <v>657</v>
      </c>
      <c r="I1331" s="253">
        <v>1439</v>
      </c>
      <c r="J1331" s="253"/>
      <c r="K1331" s="253">
        <v>929</v>
      </c>
      <c r="L1331" s="253">
        <v>801</v>
      </c>
      <c r="M1331" s="253">
        <v>1730</v>
      </c>
      <c r="N1331" s="253"/>
      <c r="O1331" s="253">
        <v>928</v>
      </c>
      <c r="P1331" s="253">
        <v>782</v>
      </c>
      <c r="Q1331" s="253">
        <v>1710</v>
      </c>
      <c r="R1331" s="253"/>
      <c r="S1331" s="253">
        <v>836</v>
      </c>
      <c r="T1331" s="253">
        <v>724</v>
      </c>
      <c r="U1331" s="253">
        <v>1560</v>
      </c>
      <c r="V1331" s="253"/>
      <c r="W1331" s="253">
        <v>771</v>
      </c>
      <c r="X1331" s="253">
        <v>694</v>
      </c>
      <c r="Y1331" s="253">
        <v>1465</v>
      </c>
      <c r="Z1331" s="253"/>
      <c r="AA1331" s="253">
        <v>772</v>
      </c>
      <c r="AB1331" s="253">
        <v>657</v>
      </c>
      <c r="AC1331" s="253">
        <v>1429</v>
      </c>
    </row>
    <row r="1332" spans="1:29" x14ac:dyDescent="0.25">
      <c r="A1332" s="254" t="s">
        <v>4689</v>
      </c>
      <c r="B1332" s="252" t="s">
        <v>5985</v>
      </c>
      <c r="C1332" s="253">
        <v>720</v>
      </c>
      <c r="D1332" s="253">
        <v>723</v>
      </c>
      <c r="E1332" s="253">
        <v>1443</v>
      </c>
      <c r="F1332" s="253"/>
      <c r="G1332" s="253">
        <v>722</v>
      </c>
      <c r="H1332" s="253">
        <v>722</v>
      </c>
      <c r="I1332" s="253">
        <v>1444</v>
      </c>
      <c r="J1332" s="253"/>
      <c r="K1332" s="253">
        <v>769</v>
      </c>
      <c r="L1332" s="253">
        <v>631</v>
      </c>
      <c r="M1332" s="253">
        <v>1400</v>
      </c>
      <c r="N1332" s="253"/>
      <c r="O1332" s="253">
        <v>914</v>
      </c>
      <c r="P1332" s="253">
        <v>771</v>
      </c>
      <c r="Q1332" s="253">
        <v>1685</v>
      </c>
      <c r="R1332" s="253"/>
      <c r="S1332" s="253">
        <v>914</v>
      </c>
      <c r="T1332" s="253">
        <v>754</v>
      </c>
      <c r="U1332" s="253">
        <v>1668</v>
      </c>
      <c r="V1332" s="253"/>
      <c r="W1332" s="253">
        <v>824</v>
      </c>
      <c r="X1332" s="253">
        <v>700</v>
      </c>
      <c r="Y1332" s="253">
        <v>1524</v>
      </c>
      <c r="Z1332" s="253"/>
      <c r="AA1332" s="253">
        <v>761</v>
      </c>
      <c r="AB1332" s="253">
        <v>673</v>
      </c>
      <c r="AC1332" s="253">
        <v>1434</v>
      </c>
    </row>
    <row r="1333" spans="1:29" x14ac:dyDescent="0.25">
      <c r="A1333" s="254" t="s">
        <v>4689</v>
      </c>
      <c r="B1333" s="252" t="s">
        <v>5986</v>
      </c>
      <c r="C1333" s="253">
        <v>884</v>
      </c>
      <c r="D1333" s="253">
        <v>873</v>
      </c>
      <c r="E1333" s="253">
        <v>1757</v>
      </c>
      <c r="F1333" s="253"/>
      <c r="G1333" s="253">
        <v>722</v>
      </c>
      <c r="H1333" s="253">
        <v>713</v>
      </c>
      <c r="I1333" s="253">
        <v>1435</v>
      </c>
      <c r="J1333" s="253"/>
      <c r="K1333" s="253">
        <v>725</v>
      </c>
      <c r="L1333" s="253">
        <v>713</v>
      </c>
      <c r="M1333" s="253">
        <v>1438</v>
      </c>
      <c r="N1333" s="253"/>
      <c r="O1333" s="253">
        <v>772</v>
      </c>
      <c r="P1333" s="253">
        <v>623</v>
      </c>
      <c r="Q1333" s="253">
        <v>1395</v>
      </c>
      <c r="R1333" s="253"/>
      <c r="S1333" s="253">
        <v>917</v>
      </c>
      <c r="T1333" s="253">
        <v>761</v>
      </c>
      <c r="U1333" s="253">
        <v>1678</v>
      </c>
      <c r="V1333" s="253"/>
      <c r="W1333" s="253">
        <v>918</v>
      </c>
      <c r="X1333" s="253">
        <v>745</v>
      </c>
      <c r="Y1333" s="253">
        <v>1663</v>
      </c>
      <c r="Z1333" s="253"/>
      <c r="AA1333" s="253">
        <v>827</v>
      </c>
      <c r="AB1333" s="253">
        <v>692</v>
      </c>
      <c r="AC1333" s="253">
        <v>1519</v>
      </c>
    </row>
    <row r="1334" spans="1:29" x14ac:dyDescent="0.25">
      <c r="A1334" s="254" t="s">
        <v>4689</v>
      </c>
      <c r="B1334" s="252" t="s">
        <v>5987</v>
      </c>
      <c r="C1334" s="253">
        <v>867</v>
      </c>
      <c r="D1334" s="253">
        <v>943</v>
      </c>
      <c r="E1334" s="253">
        <v>1810</v>
      </c>
      <c r="F1334" s="253"/>
      <c r="G1334" s="253">
        <v>893</v>
      </c>
      <c r="H1334" s="253">
        <v>869</v>
      </c>
      <c r="I1334" s="253">
        <v>1762</v>
      </c>
      <c r="J1334" s="253"/>
      <c r="K1334" s="253">
        <v>731</v>
      </c>
      <c r="L1334" s="253">
        <v>710</v>
      </c>
      <c r="M1334" s="253">
        <v>1441</v>
      </c>
      <c r="N1334" s="253"/>
      <c r="O1334" s="253">
        <v>735</v>
      </c>
      <c r="P1334" s="253">
        <v>711</v>
      </c>
      <c r="Q1334" s="253">
        <v>1446</v>
      </c>
      <c r="R1334" s="253"/>
      <c r="S1334" s="253">
        <v>784</v>
      </c>
      <c r="T1334" s="253">
        <v>622</v>
      </c>
      <c r="U1334" s="253">
        <v>1406</v>
      </c>
      <c r="V1334" s="253"/>
      <c r="W1334" s="253">
        <v>932</v>
      </c>
      <c r="X1334" s="253">
        <v>759</v>
      </c>
      <c r="Y1334" s="253">
        <v>1691</v>
      </c>
      <c r="Z1334" s="253"/>
      <c r="AA1334" s="253">
        <v>934</v>
      </c>
      <c r="AB1334" s="253">
        <v>743</v>
      </c>
      <c r="AC1334" s="253">
        <v>1677</v>
      </c>
    </row>
    <row r="1335" spans="1:29" x14ac:dyDescent="0.25">
      <c r="A1335" s="254" t="s">
        <v>4689</v>
      </c>
      <c r="B1335" s="252" t="s">
        <v>5988</v>
      </c>
      <c r="C1335" s="253">
        <v>1134</v>
      </c>
      <c r="D1335" s="253">
        <v>1047</v>
      </c>
      <c r="E1335" s="253">
        <v>2181</v>
      </c>
      <c r="F1335" s="253"/>
      <c r="G1335" s="253">
        <v>868</v>
      </c>
      <c r="H1335" s="253">
        <v>943</v>
      </c>
      <c r="I1335" s="253">
        <v>1811</v>
      </c>
      <c r="J1335" s="253"/>
      <c r="K1335" s="253">
        <v>896</v>
      </c>
      <c r="L1335" s="253">
        <v>870</v>
      </c>
      <c r="M1335" s="253">
        <v>1766</v>
      </c>
      <c r="N1335" s="253"/>
      <c r="O1335" s="253">
        <v>735</v>
      </c>
      <c r="P1335" s="253">
        <v>712</v>
      </c>
      <c r="Q1335" s="253">
        <v>1447</v>
      </c>
      <c r="R1335" s="253"/>
      <c r="S1335" s="253">
        <v>741</v>
      </c>
      <c r="T1335" s="253">
        <v>714</v>
      </c>
      <c r="U1335" s="253">
        <v>1455</v>
      </c>
      <c r="V1335" s="253"/>
      <c r="W1335" s="253">
        <v>792</v>
      </c>
      <c r="X1335" s="253">
        <v>625</v>
      </c>
      <c r="Y1335" s="253">
        <v>1417</v>
      </c>
      <c r="Z1335" s="253"/>
      <c r="AA1335" s="253">
        <v>942</v>
      </c>
      <c r="AB1335" s="253">
        <v>764</v>
      </c>
      <c r="AC1335" s="253">
        <v>1706</v>
      </c>
    </row>
    <row r="1336" spans="1:29" x14ac:dyDescent="0.25">
      <c r="A1336" s="254" t="s">
        <v>4689</v>
      </c>
      <c r="B1336" s="252" t="s">
        <v>5989</v>
      </c>
      <c r="C1336" s="253">
        <v>1112</v>
      </c>
      <c r="D1336" s="253">
        <v>1187</v>
      </c>
      <c r="E1336" s="253">
        <v>2299</v>
      </c>
      <c r="F1336" s="253"/>
      <c r="G1336" s="253">
        <v>1105</v>
      </c>
      <c r="H1336" s="253">
        <v>1027</v>
      </c>
      <c r="I1336" s="253">
        <v>2132</v>
      </c>
      <c r="J1336" s="253"/>
      <c r="K1336" s="253">
        <v>848</v>
      </c>
      <c r="L1336" s="253">
        <v>926</v>
      </c>
      <c r="M1336" s="253">
        <v>1774</v>
      </c>
      <c r="N1336" s="253"/>
      <c r="O1336" s="253">
        <v>877</v>
      </c>
      <c r="P1336" s="253">
        <v>856</v>
      </c>
      <c r="Q1336" s="253">
        <v>1733</v>
      </c>
      <c r="R1336" s="253"/>
      <c r="S1336" s="253">
        <v>721</v>
      </c>
      <c r="T1336" s="253">
        <v>702</v>
      </c>
      <c r="U1336" s="253">
        <v>1423</v>
      </c>
      <c r="V1336" s="253"/>
      <c r="W1336" s="253">
        <v>728</v>
      </c>
      <c r="X1336" s="253">
        <v>704</v>
      </c>
      <c r="Y1336" s="253">
        <v>1432</v>
      </c>
      <c r="Z1336" s="253"/>
      <c r="AA1336" s="253">
        <v>780</v>
      </c>
      <c r="AB1336" s="253">
        <v>617</v>
      </c>
      <c r="AC1336" s="253">
        <v>1397</v>
      </c>
    </row>
    <row r="1337" spans="1:29" x14ac:dyDescent="0.25">
      <c r="A1337" s="254" t="s">
        <v>4689</v>
      </c>
      <c r="B1337" s="252" t="s">
        <v>5990</v>
      </c>
      <c r="C1337" s="253">
        <v>1115</v>
      </c>
      <c r="D1337" s="253">
        <v>1089</v>
      </c>
      <c r="E1337" s="253">
        <v>2204</v>
      </c>
      <c r="F1337" s="253"/>
      <c r="G1337" s="253">
        <v>1064</v>
      </c>
      <c r="H1337" s="253">
        <v>1145</v>
      </c>
      <c r="I1337" s="253">
        <v>2209</v>
      </c>
      <c r="J1337" s="253"/>
      <c r="K1337" s="253">
        <v>1061</v>
      </c>
      <c r="L1337" s="253">
        <v>993</v>
      </c>
      <c r="M1337" s="253">
        <v>2054</v>
      </c>
      <c r="N1337" s="253"/>
      <c r="O1337" s="253">
        <v>817</v>
      </c>
      <c r="P1337" s="253">
        <v>898</v>
      </c>
      <c r="Q1337" s="253">
        <v>1715</v>
      </c>
      <c r="R1337" s="253"/>
      <c r="S1337" s="253">
        <v>848</v>
      </c>
      <c r="T1337" s="253">
        <v>831</v>
      </c>
      <c r="U1337" s="253">
        <v>1679</v>
      </c>
      <c r="V1337" s="253"/>
      <c r="W1337" s="253">
        <v>699</v>
      </c>
      <c r="X1337" s="253">
        <v>683</v>
      </c>
      <c r="Y1337" s="253">
        <v>1382</v>
      </c>
      <c r="Z1337" s="253"/>
      <c r="AA1337" s="253">
        <v>707</v>
      </c>
      <c r="AB1337" s="253">
        <v>687</v>
      </c>
      <c r="AC1337" s="253">
        <v>1394</v>
      </c>
    </row>
    <row r="1338" spans="1:29" x14ac:dyDescent="0.25">
      <c r="A1338" s="254" t="s">
        <v>4689</v>
      </c>
      <c r="B1338" s="252" t="s">
        <v>5991</v>
      </c>
      <c r="C1338" s="253">
        <v>1006</v>
      </c>
      <c r="D1338" s="253">
        <v>974</v>
      </c>
      <c r="E1338" s="253">
        <v>1980</v>
      </c>
      <c r="F1338" s="253"/>
      <c r="G1338" s="253">
        <v>1084</v>
      </c>
      <c r="H1338" s="253">
        <v>1076</v>
      </c>
      <c r="I1338" s="253">
        <v>2160</v>
      </c>
      <c r="J1338" s="253"/>
      <c r="K1338" s="253">
        <v>1040</v>
      </c>
      <c r="L1338" s="253">
        <v>1135</v>
      </c>
      <c r="M1338" s="253">
        <v>2175</v>
      </c>
      <c r="N1338" s="253"/>
      <c r="O1338" s="253">
        <v>1041</v>
      </c>
      <c r="P1338" s="253">
        <v>987</v>
      </c>
      <c r="Q1338" s="253">
        <v>2028</v>
      </c>
      <c r="R1338" s="253"/>
      <c r="S1338" s="253">
        <v>804</v>
      </c>
      <c r="T1338" s="253">
        <v>895</v>
      </c>
      <c r="U1338" s="253">
        <v>1699</v>
      </c>
      <c r="V1338" s="253"/>
      <c r="W1338" s="253">
        <v>838</v>
      </c>
      <c r="X1338" s="253">
        <v>831</v>
      </c>
      <c r="Y1338" s="253">
        <v>1669</v>
      </c>
      <c r="Z1338" s="253"/>
      <c r="AA1338" s="253">
        <v>694</v>
      </c>
      <c r="AB1338" s="253">
        <v>685</v>
      </c>
      <c r="AC1338" s="253">
        <v>1379</v>
      </c>
    </row>
    <row r="1339" spans="1:29" x14ac:dyDescent="0.25">
      <c r="A1339" s="254" t="s">
        <v>4689</v>
      </c>
      <c r="B1339" s="252" t="s">
        <v>5992</v>
      </c>
      <c r="C1339" s="253">
        <v>839</v>
      </c>
      <c r="D1339" s="253">
        <v>768</v>
      </c>
      <c r="E1339" s="253">
        <v>1607</v>
      </c>
      <c r="F1339" s="253"/>
      <c r="G1339" s="253">
        <v>952</v>
      </c>
      <c r="H1339" s="253">
        <v>942</v>
      </c>
      <c r="I1339" s="253">
        <v>1894</v>
      </c>
      <c r="J1339" s="253"/>
      <c r="K1339" s="253">
        <v>1031</v>
      </c>
      <c r="L1339" s="253">
        <v>1045</v>
      </c>
      <c r="M1339" s="253">
        <v>2076</v>
      </c>
      <c r="N1339" s="253"/>
      <c r="O1339" s="253">
        <v>994</v>
      </c>
      <c r="P1339" s="253">
        <v>1107</v>
      </c>
      <c r="Q1339" s="253">
        <v>2101</v>
      </c>
      <c r="R1339" s="253"/>
      <c r="S1339" s="253">
        <v>1001</v>
      </c>
      <c r="T1339" s="253">
        <v>966</v>
      </c>
      <c r="U1339" s="253">
        <v>1967</v>
      </c>
      <c r="V1339" s="253"/>
      <c r="W1339" s="253">
        <v>777</v>
      </c>
      <c r="X1339" s="253">
        <v>879</v>
      </c>
      <c r="Y1339" s="253">
        <v>1656</v>
      </c>
      <c r="Z1339" s="253"/>
      <c r="AA1339" s="253">
        <v>813</v>
      </c>
      <c r="AB1339" s="253">
        <v>819</v>
      </c>
      <c r="AC1339" s="253">
        <v>1632</v>
      </c>
    </row>
    <row r="1340" spans="1:29" x14ac:dyDescent="0.25">
      <c r="A1340" s="254" t="s">
        <v>4689</v>
      </c>
      <c r="B1340" s="252" t="s">
        <v>5993</v>
      </c>
      <c r="C1340" s="253">
        <v>500</v>
      </c>
      <c r="D1340" s="253">
        <v>528</v>
      </c>
      <c r="E1340" s="253">
        <v>1028</v>
      </c>
      <c r="F1340" s="253"/>
      <c r="G1340" s="253">
        <v>734</v>
      </c>
      <c r="H1340" s="253">
        <v>696</v>
      </c>
      <c r="I1340" s="253">
        <v>1430</v>
      </c>
      <c r="J1340" s="253"/>
      <c r="K1340" s="253">
        <v>838</v>
      </c>
      <c r="L1340" s="253">
        <v>859</v>
      </c>
      <c r="M1340" s="253">
        <v>1697</v>
      </c>
      <c r="N1340" s="253"/>
      <c r="O1340" s="253">
        <v>913</v>
      </c>
      <c r="P1340" s="253">
        <v>958</v>
      </c>
      <c r="Q1340" s="253">
        <v>1871</v>
      </c>
      <c r="R1340" s="253"/>
      <c r="S1340" s="253">
        <v>886</v>
      </c>
      <c r="T1340" s="253">
        <v>1019</v>
      </c>
      <c r="U1340" s="253">
        <v>1905</v>
      </c>
      <c r="V1340" s="253"/>
      <c r="W1340" s="253">
        <v>897</v>
      </c>
      <c r="X1340" s="253">
        <v>894</v>
      </c>
      <c r="Y1340" s="253">
        <v>1791</v>
      </c>
      <c r="Z1340" s="253"/>
      <c r="AA1340" s="253">
        <v>700</v>
      </c>
      <c r="AB1340" s="253">
        <v>818</v>
      </c>
      <c r="AC1340" s="253">
        <v>1518</v>
      </c>
    </row>
    <row r="1341" spans="1:29" x14ac:dyDescent="0.25">
      <c r="A1341" s="254" t="s">
        <v>4689</v>
      </c>
      <c r="B1341" s="252" t="s">
        <v>5994</v>
      </c>
      <c r="C1341" s="253">
        <v>342</v>
      </c>
      <c r="D1341" s="253">
        <v>390</v>
      </c>
      <c r="E1341" s="253">
        <v>732</v>
      </c>
      <c r="F1341" s="253"/>
      <c r="G1341" s="253">
        <v>405</v>
      </c>
      <c r="H1341" s="253">
        <v>455</v>
      </c>
      <c r="I1341" s="253">
        <v>860</v>
      </c>
      <c r="J1341" s="253"/>
      <c r="K1341" s="253">
        <v>599</v>
      </c>
      <c r="L1341" s="253">
        <v>605</v>
      </c>
      <c r="M1341" s="253">
        <v>1204</v>
      </c>
      <c r="N1341" s="253"/>
      <c r="O1341" s="253">
        <v>690</v>
      </c>
      <c r="P1341" s="253">
        <v>751</v>
      </c>
      <c r="Q1341" s="253">
        <v>1441</v>
      </c>
      <c r="R1341" s="253"/>
      <c r="S1341" s="253">
        <v>758</v>
      </c>
      <c r="T1341" s="253">
        <v>844</v>
      </c>
      <c r="U1341" s="253">
        <v>1602</v>
      </c>
      <c r="V1341" s="253"/>
      <c r="W1341" s="253">
        <v>741</v>
      </c>
      <c r="X1341" s="253">
        <v>904</v>
      </c>
      <c r="Y1341" s="253">
        <v>1645</v>
      </c>
      <c r="Z1341" s="253"/>
      <c r="AA1341" s="253">
        <v>756</v>
      </c>
      <c r="AB1341" s="253">
        <v>798</v>
      </c>
      <c r="AC1341" s="253">
        <v>1554</v>
      </c>
    </row>
    <row r="1342" spans="1:29" x14ac:dyDescent="0.25">
      <c r="A1342" s="254" t="s">
        <v>4689</v>
      </c>
      <c r="B1342" s="252" t="s">
        <v>5995</v>
      </c>
      <c r="C1342" s="253">
        <v>233</v>
      </c>
      <c r="D1342" s="253">
        <v>385</v>
      </c>
      <c r="E1342" s="253">
        <v>618</v>
      </c>
      <c r="F1342" s="253"/>
      <c r="G1342" s="253">
        <v>249</v>
      </c>
      <c r="H1342" s="253">
        <v>310</v>
      </c>
      <c r="I1342" s="253">
        <v>559</v>
      </c>
      <c r="J1342" s="253"/>
      <c r="K1342" s="253">
        <v>298</v>
      </c>
      <c r="L1342" s="253">
        <v>366</v>
      </c>
      <c r="M1342" s="253">
        <v>664</v>
      </c>
      <c r="N1342" s="253"/>
      <c r="O1342" s="253">
        <v>445</v>
      </c>
      <c r="P1342" s="253">
        <v>491</v>
      </c>
      <c r="Q1342" s="253">
        <v>936</v>
      </c>
      <c r="R1342" s="253"/>
      <c r="S1342" s="253">
        <v>518</v>
      </c>
      <c r="T1342" s="253">
        <v>615</v>
      </c>
      <c r="U1342" s="253">
        <v>1133</v>
      </c>
      <c r="V1342" s="253"/>
      <c r="W1342" s="253">
        <v>576</v>
      </c>
      <c r="X1342" s="253">
        <v>697</v>
      </c>
      <c r="Y1342" s="253">
        <v>1273</v>
      </c>
      <c r="Z1342" s="253"/>
      <c r="AA1342" s="253">
        <v>569</v>
      </c>
      <c r="AB1342" s="253">
        <v>754</v>
      </c>
      <c r="AC1342" s="253">
        <v>1323</v>
      </c>
    </row>
    <row r="1343" spans="1:29" x14ac:dyDescent="0.25">
      <c r="A1343" s="254" t="s">
        <v>4689</v>
      </c>
      <c r="B1343" s="252" t="s">
        <v>5996</v>
      </c>
      <c r="C1343" s="253">
        <v>168</v>
      </c>
      <c r="D1343" s="253">
        <v>389</v>
      </c>
      <c r="E1343" s="253">
        <v>557</v>
      </c>
      <c r="F1343" s="253"/>
      <c r="G1343" s="253">
        <v>202</v>
      </c>
      <c r="H1343" s="253">
        <v>433</v>
      </c>
      <c r="I1343" s="253">
        <v>635</v>
      </c>
      <c r="J1343" s="253"/>
      <c r="K1343" s="253">
        <v>230</v>
      </c>
      <c r="L1343" s="253">
        <v>422</v>
      </c>
      <c r="M1343" s="253">
        <v>652</v>
      </c>
      <c r="N1343" s="253"/>
      <c r="O1343" s="253">
        <v>274</v>
      </c>
      <c r="P1343" s="253">
        <v>453</v>
      </c>
      <c r="Q1343" s="253">
        <v>727</v>
      </c>
      <c r="R1343" s="253"/>
      <c r="S1343" s="253">
        <v>379</v>
      </c>
      <c r="T1343" s="253">
        <v>551</v>
      </c>
      <c r="U1343" s="253">
        <v>930</v>
      </c>
      <c r="V1343" s="253"/>
      <c r="W1343" s="253">
        <v>479</v>
      </c>
      <c r="X1343" s="253">
        <v>690</v>
      </c>
      <c r="Y1343" s="253">
        <v>1169</v>
      </c>
      <c r="Z1343" s="253"/>
      <c r="AA1343" s="253">
        <v>570</v>
      </c>
      <c r="AB1343" s="253">
        <v>831</v>
      </c>
      <c r="AC1343" s="253">
        <v>1401</v>
      </c>
    </row>
    <row r="1344" spans="1:29" x14ac:dyDescent="0.25">
      <c r="A1344" s="254" t="s">
        <v>4689</v>
      </c>
      <c r="B1344" t="s">
        <v>5978</v>
      </c>
      <c r="C1344" s="253">
        <v>14128</v>
      </c>
      <c r="D1344" s="253">
        <v>14133</v>
      </c>
      <c r="E1344" s="253">
        <v>28261</v>
      </c>
      <c r="F1344" s="253"/>
      <c r="G1344" s="253">
        <v>14323</v>
      </c>
      <c r="H1344" s="253">
        <v>14132</v>
      </c>
      <c r="I1344" s="253">
        <v>28455</v>
      </c>
      <c r="J1344" s="253"/>
      <c r="K1344" s="253">
        <v>14391</v>
      </c>
      <c r="L1344" s="253">
        <v>14069</v>
      </c>
      <c r="M1344" s="253">
        <v>28460</v>
      </c>
      <c r="N1344" s="253"/>
      <c r="O1344" s="253">
        <v>14398</v>
      </c>
      <c r="P1344" s="253">
        <v>13979</v>
      </c>
      <c r="Q1344" s="253">
        <v>28377</v>
      </c>
      <c r="R1344" s="253"/>
      <c r="S1344" s="253">
        <v>14324</v>
      </c>
      <c r="T1344" s="253">
        <v>13822</v>
      </c>
      <c r="U1344" s="253">
        <v>28146</v>
      </c>
      <c r="V1344" s="253"/>
      <c r="W1344" s="253">
        <v>14177</v>
      </c>
      <c r="X1344" s="253">
        <v>13578</v>
      </c>
      <c r="Y1344" s="253">
        <v>27755</v>
      </c>
      <c r="Z1344" s="253"/>
      <c r="AA1344" s="253">
        <v>13991</v>
      </c>
      <c r="AB1344" s="253">
        <v>13278</v>
      </c>
      <c r="AC1344" s="253">
        <v>27269</v>
      </c>
    </row>
    <row r="1345" spans="1:29" x14ac:dyDescent="0.25">
      <c r="A1345" s="254"/>
      <c r="C1345" s="253"/>
      <c r="D1345" s="253"/>
      <c r="E1345" s="253"/>
      <c r="F1345" s="253"/>
      <c r="G1345" s="253"/>
      <c r="H1345" s="253"/>
      <c r="I1345" s="253"/>
      <c r="J1345" s="253"/>
      <c r="K1345" s="253"/>
      <c r="L1345" s="253"/>
      <c r="M1345" s="253"/>
      <c r="N1345" s="253"/>
      <c r="O1345" s="253"/>
      <c r="P1345" s="253"/>
      <c r="Q1345" s="253"/>
      <c r="R1345" s="253"/>
      <c r="S1345" s="253"/>
      <c r="T1345" s="253"/>
      <c r="U1345" s="253"/>
      <c r="V1345" s="253"/>
      <c r="W1345" s="253"/>
      <c r="X1345" s="253"/>
      <c r="Y1345" s="253"/>
      <c r="Z1345" s="253"/>
      <c r="AA1345" s="253"/>
      <c r="AB1345" s="253"/>
      <c r="AC1345" s="253"/>
    </row>
    <row r="1346" spans="1:29" x14ac:dyDescent="0.25">
      <c r="A1346" s="254" t="s">
        <v>4729</v>
      </c>
      <c r="B1346" s="252" t="s">
        <v>5979</v>
      </c>
      <c r="C1346" s="253">
        <v>13725</v>
      </c>
      <c r="D1346" s="253">
        <v>12841</v>
      </c>
      <c r="E1346" s="253">
        <v>26566</v>
      </c>
      <c r="F1346" s="253"/>
      <c r="G1346" s="253">
        <v>13504</v>
      </c>
      <c r="H1346" s="253">
        <v>12871</v>
      </c>
      <c r="I1346" s="253">
        <v>26375</v>
      </c>
      <c r="J1346" s="253"/>
      <c r="K1346" s="253">
        <v>14317</v>
      </c>
      <c r="L1346" s="253">
        <v>13653</v>
      </c>
      <c r="M1346" s="253">
        <v>27970</v>
      </c>
      <c r="N1346" s="253"/>
      <c r="O1346" s="253">
        <v>15080</v>
      </c>
      <c r="P1346" s="253">
        <v>14387</v>
      </c>
      <c r="Q1346" s="253">
        <v>29467</v>
      </c>
      <c r="R1346" s="253"/>
      <c r="S1346" s="253">
        <v>15404</v>
      </c>
      <c r="T1346" s="253">
        <v>14702</v>
      </c>
      <c r="U1346" s="253">
        <v>30106</v>
      </c>
      <c r="V1346" s="253"/>
      <c r="W1346" s="253">
        <v>15174</v>
      </c>
      <c r="X1346" s="253">
        <v>14488</v>
      </c>
      <c r="Y1346" s="253">
        <v>29662</v>
      </c>
      <c r="Z1346" s="253"/>
      <c r="AA1346" s="253">
        <v>14920</v>
      </c>
      <c r="AB1346" s="253">
        <v>14249</v>
      </c>
      <c r="AC1346" s="253">
        <v>29169</v>
      </c>
    </row>
    <row r="1347" spans="1:29" x14ac:dyDescent="0.25">
      <c r="A1347" s="254" t="s">
        <v>4729</v>
      </c>
      <c r="B1347" s="252" t="s">
        <v>5980</v>
      </c>
      <c r="C1347" s="253">
        <v>14463</v>
      </c>
      <c r="D1347" s="253">
        <v>13694</v>
      </c>
      <c r="E1347" s="253">
        <v>28157</v>
      </c>
      <c r="F1347" s="253"/>
      <c r="G1347" s="253">
        <v>13735</v>
      </c>
      <c r="H1347" s="253">
        <v>12805</v>
      </c>
      <c r="I1347" s="253">
        <v>26540</v>
      </c>
      <c r="J1347" s="253"/>
      <c r="K1347" s="253">
        <v>13533</v>
      </c>
      <c r="L1347" s="253">
        <v>12846</v>
      </c>
      <c r="M1347" s="253">
        <v>26379</v>
      </c>
      <c r="N1347" s="253"/>
      <c r="O1347" s="253">
        <v>14350</v>
      </c>
      <c r="P1347" s="253">
        <v>13622</v>
      </c>
      <c r="Q1347" s="253">
        <v>27972</v>
      </c>
      <c r="R1347" s="253"/>
      <c r="S1347" s="253">
        <v>15115</v>
      </c>
      <c r="T1347" s="253">
        <v>14351</v>
      </c>
      <c r="U1347" s="253">
        <v>29466</v>
      </c>
      <c r="V1347" s="253"/>
      <c r="W1347" s="253">
        <v>15434</v>
      </c>
      <c r="X1347" s="253">
        <v>14656</v>
      </c>
      <c r="Y1347" s="253">
        <v>30090</v>
      </c>
      <c r="Z1347" s="253"/>
      <c r="AA1347" s="253">
        <v>15199</v>
      </c>
      <c r="AB1347" s="253">
        <v>14428</v>
      </c>
      <c r="AC1347" s="253">
        <v>29627</v>
      </c>
    </row>
    <row r="1348" spans="1:29" x14ac:dyDescent="0.25">
      <c r="A1348" s="254" t="s">
        <v>4729</v>
      </c>
      <c r="B1348" s="252" t="s">
        <v>5981</v>
      </c>
      <c r="C1348" s="253">
        <v>14919</v>
      </c>
      <c r="D1348" s="253">
        <v>13980</v>
      </c>
      <c r="E1348" s="253">
        <v>28899</v>
      </c>
      <c r="F1348" s="253"/>
      <c r="G1348" s="253">
        <v>14411</v>
      </c>
      <c r="H1348" s="253">
        <v>13643</v>
      </c>
      <c r="I1348" s="253">
        <v>28054</v>
      </c>
      <c r="J1348" s="253"/>
      <c r="K1348" s="253">
        <v>13681</v>
      </c>
      <c r="L1348" s="253">
        <v>12750</v>
      </c>
      <c r="M1348" s="253">
        <v>26431</v>
      </c>
      <c r="N1348" s="253"/>
      <c r="O1348" s="253">
        <v>13500</v>
      </c>
      <c r="P1348" s="253">
        <v>12806</v>
      </c>
      <c r="Q1348" s="253">
        <v>26306</v>
      </c>
      <c r="R1348" s="253"/>
      <c r="S1348" s="253">
        <v>14317</v>
      </c>
      <c r="T1348" s="253">
        <v>13579</v>
      </c>
      <c r="U1348" s="253">
        <v>27896</v>
      </c>
      <c r="V1348" s="253"/>
      <c r="W1348" s="253">
        <v>15075</v>
      </c>
      <c r="X1348" s="253">
        <v>14300</v>
      </c>
      <c r="Y1348" s="253">
        <v>29375</v>
      </c>
      <c r="Z1348" s="253"/>
      <c r="AA1348" s="253">
        <v>15385</v>
      </c>
      <c r="AB1348" s="253">
        <v>14589</v>
      </c>
      <c r="AC1348" s="253">
        <v>29974</v>
      </c>
    </row>
    <row r="1349" spans="1:29" x14ac:dyDescent="0.25">
      <c r="A1349" s="254" t="s">
        <v>4729</v>
      </c>
      <c r="B1349" s="252" t="s">
        <v>5982</v>
      </c>
      <c r="C1349" s="253">
        <v>15175</v>
      </c>
      <c r="D1349" s="253">
        <v>14249</v>
      </c>
      <c r="E1349" s="253">
        <v>29424</v>
      </c>
      <c r="F1349" s="253"/>
      <c r="G1349" s="253">
        <v>15812</v>
      </c>
      <c r="H1349" s="253">
        <v>15013</v>
      </c>
      <c r="I1349" s="253">
        <v>30825</v>
      </c>
      <c r="J1349" s="253"/>
      <c r="K1349" s="253">
        <v>15310</v>
      </c>
      <c r="L1349" s="253">
        <v>14674</v>
      </c>
      <c r="M1349" s="253">
        <v>29984</v>
      </c>
      <c r="N1349" s="253"/>
      <c r="O1349" s="253">
        <v>14591</v>
      </c>
      <c r="P1349" s="253">
        <v>13785</v>
      </c>
      <c r="Q1349" s="253">
        <v>28376</v>
      </c>
      <c r="R1349" s="253"/>
      <c r="S1349" s="253">
        <v>14446</v>
      </c>
      <c r="T1349" s="253">
        <v>13870</v>
      </c>
      <c r="U1349" s="253">
        <v>28316</v>
      </c>
      <c r="V1349" s="253"/>
      <c r="W1349" s="253">
        <v>15270</v>
      </c>
      <c r="X1349" s="253">
        <v>14651</v>
      </c>
      <c r="Y1349" s="253">
        <v>29921</v>
      </c>
      <c r="Z1349" s="253"/>
      <c r="AA1349" s="253">
        <v>16027</v>
      </c>
      <c r="AB1349" s="253">
        <v>15370</v>
      </c>
      <c r="AC1349" s="253">
        <v>31397</v>
      </c>
    </row>
    <row r="1350" spans="1:29" x14ac:dyDescent="0.25">
      <c r="A1350" s="254" t="s">
        <v>4729</v>
      </c>
      <c r="B1350" s="252" t="s">
        <v>5983</v>
      </c>
      <c r="C1350" s="253">
        <v>12686</v>
      </c>
      <c r="D1350" s="253">
        <v>12251</v>
      </c>
      <c r="E1350" s="253">
        <v>24937</v>
      </c>
      <c r="F1350" s="253"/>
      <c r="G1350" s="253">
        <v>15541</v>
      </c>
      <c r="H1350" s="253">
        <v>14483</v>
      </c>
      <c r="I1350" s="253">
        <v>30024</v>
      </c>
      <c r="J1350" s="253"/>
      <c r="K1350" s="253">
        <v>16136</v>
      </c>
      <c r="L1350" s="253">
        <v>15200</v>
      </c>
      <c r="M1350" s="253">
        <v>31336</v>
      </c>
      <c r="N1350" s="253"/>
      <c r="O1350" s="253">
        <v>15643</v>
      </c>
      <c r="P1350" s="253">
        <v>14876</v>
      </c>
      <c r="Q1350" s="253">
        <v>30519</v>
      </c>
      <c r="R1350" s="253"/>
      <c r="S1350" s="253">
        <v>14918</v>
      </c>
      <c r="T1350" s="253">
        <v>13993</v>
      </c>
      <c r="U1350" s="253">
        <v>28911</v>
      </c>
      <c r="V1350" s="253"/>
      <c r="W1350" s="253">
        <v>14767</v>
      </c>
      <c r="X1350" s="253">
        <v>14081</v>
      </c>
      <c r="Y1350" s="253">
        <v>28848</v>
      </c>
      <c r="Z1350" s="253"/>
      <c r="AA1350" s="253">
        <v>15596</v>
      </c>
      <c r="AB1350" s="253">
        <v>14867</v>
      </c>
      <c r="AC1350" s="253">
        <v>30463</v>
      </c>
    </row>
    <row r="1351" spans="1:29" x14ac:dyDescent="0.25">
      <c r="A1351" s="254" t="s">
        <v>4729</v>
      </c>
      <c r="B1351" s="252" t="s">
        <v>5984</v>
      </c>
      <c r="C1351" s="253">
        <v>12505</v>
      </c>
      <c r="D1351" s="253">
        <v>12768</v>
      </c>
      <c r="E1351" s="253">
        <v>25273</v>
      </c>
      <c r="F1351" s="253"/>
      <c r="G1351" s="253">
        <v>12786</v>
      </c>
      <c r="H1351" s="253">
        <v>12298</v>
      </c>
      <c r="I1351" s="253">
        <v>25084</v>
      </c>
      <c r="J1351" s="253"/>
      <c r="K1351" s="253">
        <v>15615</v>
      </c>
      <c r="L1351" s="253">
        <v>14497</v>
      </c>
      <c r="M1351" s="253">
        <v>30112</v>
      </c>
      <c r="N1351" s="253"/>
      <c r="O1351" s="253">
        <v>16204</v>
      </c>
      <c r="P1351" s="253">
        <v>15220</v>
      </c>
      <c r="Q1351" s="253">
        <v>31424</v>
      </c>
      <c r="R1351" s="253"/>
      <c r="S1351" s="253">
        <v>15673</v>
      </c>
      <c r="T1351" s="253">
        <v>14875</v>
      </c>
      <c r="U1351" s="253">
        <v>30548</v>
      </c>
      <c r="V1351" s="253"/>
      <c r="W1351" s="253">
        <v>14894</v>
      </c>
      <c r="X1351" s="253">
        <v>13957</v>
      </c>
      <c r="Y1351" s="253">
        <v>28851</v>
      </c>
      <c r="Z1351" s="253"/>
      <c r="AA1351" s="253">
        <v>14673</v>
      </c>
      <c r="AB1351" s="253">
        <v>13988</v>
      </c>
      <c r="AC1351" s="253">
        <v>28661</v>
      </c>
    </row>
    <row r="1352" spans="1:29" x14ac:dyDescent="0.25">
      <c r="A1352" s="254" t="s">
        <v>4729</v>
      </c>
      <c r="B1352" s="252" t="s">
        <v>5985</v>
      </c>
      <c r="C1352" s="253">
        <v>12522</v>
      </c>
      <c r="D1352" s="253">
        <v>12792</v>
      </c>
      <c r="E1352" s="253">
        <v>25314</v>
      </c>
      <c r="F1352" s="253"/>
      <c r="G1352" s="253">
        <v>12841</v>
      </c>
      <c r="H1352" s="253">
        <v>13127</v>
      </c>
      <c r="I1352" s="253">
        <v>25968</v>
      </c>
      <c r="J1352" s="253"/>
      <c r="K1352" s="253">
        <v>13122</v>
      </c>
      <c r="L1352" s="253">
        <v>12652</v>
      </c>
      <c r="M1352" s="253">
        <v>25774</v>
      </c>
      <c r="N1352" s="253"/>
      <c r="O1352" s="253">
        <v>15963</v>
      </c>
      <c r="P1352" s="253">
        <v>14866</v>
      </c>
      <c r="Q1352" s="253">
        <v>30829</v>
      </c>
      <c r="R1352" s="253"/>
      <c r="S1352" s="253">
        <v>16545</v>
      </c>
      <c r="T1352" s="253">
        <v>15589</v>
      </c>
      <c r="U1352" s="253">
        <v>32134</v>
      </c>
      <c r="V1352" s="253"/>
      <c r="W1352" s="253">
        <v>15993</v>
      </c>
      <c r="X1352" s="253">
        <v>15230</v>
      </c>
      <c r="Y1352" s="253">
        <v>31223</v>
      </c>
      <c r="Z1352" s="253"/>
      <c r="AA1352" s="253">
        <v>15185</v>
      </c>
      <c r="AB1352" s="253">
        <v>14288</v>
      </c>
      <c r="AC1352" s="253">
        <v>29473</v>
      </c>
    </row>
    <row r="1353" spans="1:29" x14ac:dyDescent="0.25">
      <c r="A1353" s="254" t="s">
        <v>4729</v>
      </c>
      <c r="B1353" s="252" t="s">
        <v>5986</v>
      </c>
      <c r="C1353" s="253">
        <v>14014</v>
      </c>
      <c r="D1353" s="253">
        <v>14327</v>
      </c>
      <c r="E1353" s="253">
        <v>28341</v>
      </c>
      <c r="F1353" s="253"/>
      <c r="G1353" s="253">
        <v>12634</v>
      </c>
      <c r="H1353" s="253">
        <v>12875</v>
      </c>
      <c r="I1353" s="253">
        <v>25509</v>
      </c>
      <c r="J1353" s="253"/>
      <c r="K1353" s="253">
        <v>12968</v>
      </c>
      <c r="L1353" s="253">
        <v>13225</v>
      </c>
      <c r="M1353" s="253">
        <v>26193</v>
      </c>
      <c r="N1353" s="253"/>
      <c r="O1353" s="253">
        <v>13258</v>
      </c>
      <c r="P1353" s="253">
        <v>12757</v>
      </c>
      <c r="Q1353" s="253">
        <v>26015</v>
      </c>
      <c r="R1353" s="253"/>
      <c r="S1353" s="253">
        <v>16103</v>
      </c>
      <c r="T1353" s="253">
        <v>14975</v>
      </c>
      <c r="U1353" s="253">
        <v>31078</v>
      </c>
      <c r="V1353" s="253"/>
      <c r="W1353" s="253">
        <v>16683</v>
      </c>
      <c r="X1353" s="253">
        <v>15696</v>
      </c>
      <c r="Y1353" s="253">
        <v>32379</v>
      </c>
      <c r="Z1353" s="253"/>
      <c r="AA1353" s="253">
        <v>16128</v>
      </c>
      <c r="AB1353" s="253">
        <v>15336</v>
      </c>
      <c r="AC1353" s="253">
        <v>31464</v>
      </c>
    </row>
    <row r="1354" spans="1:29" x14ac:dyDescent="0.25">
      <c r="A1354" s="254" t="s">
        <v>4729</v>
      </c>
      <c r="B1354" s="252" t="s">
        <v>5987</v>
      </c>
      <c r="C1354" s="253">
        <v>15989</v>
      </c>
      <c r="D1354" s="253">
        <v>15901</v>
      </c>
      <c r="E1354" s="253">
        <v>31890</v>
      </c>
      <c r="F1354" s="253"/>
      <c r="G1354" s="253">
        <v>14124</v>
      </c>
      <c r="H1354" s="253">
        <v>14411</v>
      </c>
      <c r="I1354" s="253">
        <v>28535</v>
      </c>
      <c r="J1354" s="253"/>
      <c r="K1354" s="253">
        <v>12747</v>
      </c>
      <c r="L1354" s="253">
        <v>12961</v>
      </c>
      <c r="M1354" s="253">
        <v>25708</v>
      </c>
      <c r="N1354" s="253"/>
      <c r="O1354" s="253">
        <v>13087</v>
      </c>
      <c r="P1354" s="253">
        <v>13315</v>
      </c>
      <c r="Q1354" s="253">
        <v>26402</v>
      </c>
      <c r="R1354" s="253"/>
      <c r="S1354" s="253">
        <v>13372</v>
      </c>
      <c r="T1354" s="253">
        <v>12840</v>
      </c>
      <c r="U1354" s="253">
        <v>26212</v>
      </c>
      <c r="V1354" s="253"/>
      <c r="W1354" s="253">
        <v>16203</v>
      </c>
      <c r="X1354" s="253">
        <v>15041</v>
      </c>
      <c r="Y1354" s="253">
        <v>31244</v>
      </c>
      <c r="Z1354" s="253"/>
      <c r="AA1354" s="253">
        <v>16770</v>
      </c>
      <c r="AB1354" s="253">
        <v>15746</v>
      </c>
      <c r="AC1354" s="253">
        <v>32516</v>
      </c>
    </row>
    <row r="1355" spans="1:29" x14ac:dyDescent="0.25">
      <c r="A1355" s="254" t="s">
        <v>4729</v>
      </c>
      <c r="B1355" s="252" t="s">
        <v>5988</v>
      </c>
      <c r="C1355" s="253">
        <v>17360</v>
      </c>
      <c r="D1355" s="253">
        <v>17652</v>
      </c>
      <c r="E1355" s="253">
        <v>35012</v>
      </c>
      <c r="F1355" s="253"/>
      <c r="G1355" s="253">
        <v>15874</v>
      </c>
      <c r="H1355" s="253">
        <v>15860</v>
      </c>
      <c r="I1355" s="253">
        <v>31734</v>
      </c>
      <c r="J1355" s="253"/>
      <c r="K1355" s="253">
        <v>14039</v>
      </c>
      <c r="L1355" s="253">
        <v>14385</v>
      </c>
      <c r="M1355" s="253">
        <v>28424</v>
      </c>
      <c r="N1355" s="253"/>
      <c r="O1355" s="253">
        <v>12689</v>
      </c>
      <c r="P1355" s="253">
        <v>12951</v>
      </c>
      <c r="Q1355" s="253">
        <v>25640</v>
      </c>
      <c r="R1355" s="253"/>
      <c r="S1355" s="253">
        <v>13035</v>
      </c>
      <c r="T1355" s="253">
        <v>13312</v>
      </c>
      <c r="U1355" s="253">
        <v>26347</v>
      </c>
      <c r="V1355" s="253"/>
      <c r="W1355" s="253">
        <v>13320</v>
      </c>
      <c r="X1355" s="253">
        <v>12842</v>
      </c>
      <c r="Y1355" s="253">
        <v>26162</v>
      </c>
      <c r="Z1355" s="253"/>
      <c r="AA1355" s="253">
        <v>16116</v>
      </c>
      <c r="AB1355" s="253">
        <v>15022</v>
      </c>
      <c r="AC1355" s="253">
        <v>31138</v>
      </c>
    </row>
    <row r="1356" spans="1:29" x14ac:dyDescent="0.25">
      <c r="A1356" s="254" t="s">
        <v>4729</v>
      </c>
      <c r="B1356" s="252" t="s">
        <v>5989</v>
      </c>
      <c r="C1356" s="253">
        <v>17043</v>
      </c>
      <c r="D1356" s="253">
        <v>17149</v>
      </c>
      <c r="E1356" s="253">
        <v>34192</v>
      </c>
      <c r="F1356" s="253"/>
      <c r="G1356" s="253">
        <v>17096</v>
      </c>
      <c r="H1356" s="253">
        <v>17550</v>
      </c>
      <c r="I1356" s="253">
        <v>34646</v>
      </c>
      <c r="J1356" s="253"/>
      <c r="K1356" s="253">
        <v>15659</v>
      </c>
      <c r="L1356" s="253">
        <v>15784</v>
      </c>
      <c r="M1356" s="253">
        <v>31443</v>
      </c>
      <c r="N1356" s="253"/>
      <c r="O1356" s="253">
        <v>13868</v>
      </c>
      <c r="P1356" s="253">
        <v>14328</v>
      </c>
      <c r="Q1356" s="253">
        <v>28196</v>
      </c>
      <c r="R1356" s="253"/>
      <c r="S1356" s="253">
        <v>12550</v>
      </c>
      <c r="T1356" s="253">
        <v>12910</v>
      </c>
      <c r="U1356" s="253">
        <v>25460</v>
      </c>
      <c r="V1356" s="253"/>
      <c r="W1356" s="253">
        <v>12901</v>
      </c>
      <c r="X1356" s="253">
        <v>13275</v>
      </c>
      <c r="Y1356" s="253">
        <v>26176</v>
      </c>
      <c r="Z1356" s="253"/>
      <c r="AA1356" s="253">
        <v>13185</v>
      </c>
      <c r="AB1356" s="253">
        <v>12808</v>
      </c>
      <c r="AC1356" s="253">
        <v>25993</v>
      </c>
    </row>
    <row r="1357" spans="1:29" x14ac:dyDescent="0.25">
      <c r="A1357" s="254" t="s">
        <v>4729</v>
      </c>
      <c r="B1357" s="252" t="s">
        <v>5990</v>
      </c>
      <c r="C1357" s="253">
        <v>14877</v>
      </c>
      <c r="D1357" s="253">
        <v>15344</v>
      </c>
      <c r="E1357" s="253">
        <v>30221</v>
      </c>
      <c r="F1357" s="253"/>
      <c r="G1357" s="253">
        <v>16536</v>
      </c>
      <c r="H1357" s="253">
        <v>16848</v>
      </c>
      <c r="I1357" s="253">
        <v>33384</v>
      </c>
      <c r="J1357" s="253"/>
      <c r="K1357" s="253">
        <v>16633</v>
      </c>
      <c r="L1357" s="253">
        <v>17269</v>
      </c>
      <c r="M1357" s="253">
        <v>33902</v>
      </c>
      <c r="N1357" s="253"/>
      <c r="O1357" s="253">
        <v>15271</v>
      </c>
      <c r="P1357" s="253">
        <v>15559</v>
      </c>
      <c r="Q1357" s="253">
        <v>30830</v>
      </c>
      <c r="R1357" s="253"/>
      <c r="S1357" s="253">
        <v>13554</v>
      </c>
      <c r="T1357" s="253">
        <v>14148</v>
      </c>
      <c r="U1357" s="253">
        <v>27702</v>
      </c>
      <c r="V1357" s="253"/>
      <c r="W1357" s="253">
        <v>12292</v>
      </c>
      <c r="X1357" s="253">
        <v>12768</v>
      </c>
      <c r="Y1357" s="253">
        <v>25060</v>
      </c>
      <c r="Z1357" s="253"/>
      <c r="AA1357" s="253">
        <v>12653</v>
      </c>
      <c r="AB1357" s="253">
        <v>13138</v>
      </c>
      <c r="AC1357" s="253">
        <v>25791</v>
      </c>
    </row>
    <row r="1358" spans="1:29" x14ac:dyDescent="0.25">
      <c r="A1358" s="254" t="s">
        <v>4729</v>
      </c>
      <c r="B1358" s="252" t="s">
        <v>5991</v>
      </c>
      <c r="C1358" s="253">
        <v>12587</v>
      </c>
      <c r="D1358" s="253">
        <v>13409</v>
      </c>
      <c r="E1358" s="253">
        <v>25996</v>
      </c>
      <c r="F1358" s="253"/>
      <c r="G1358" s="253">
        <v>14236</v>
      </c>
      <c r="H1358" s="253">
        <v>15006</v>
      </c>
      <c r="I1358" s="253">
        <v>29242</v>
      </c>
      <c r="J1358" s="253"/>
      <c r="K1358" s="253">
        <v>15872</v>
      </c>
      <c r="L1358" s="253">
        <v>16508</v>
      </c>
      <c r="M1358" s="253">
        <v>32380</v>
      </c>
      <c r="N1358" s="253"/>
      <c r="O1358" s="253">
        <v>16006</v>
      </c>
      <c r="P1358" s="253">
        <v>16949</v>
      </c>
      <c r="Q1358" s="253">
        <v>32955</v>
      </c>
      <c r="R1358" s="253"/>
      <c r="S1358" s="253">
        <v>14727</v>
      </c>
      <c r="T1358" s="253">
        <v>15294</v>
      </c>
      <c r="U1358" s="253">
        <v>30021</v>
      </c>
      <c r="V1358" s="253"/>
      <c r="W1358" s="253">
        <v>13092</v>
      </c>
      <c r="X1358" s="253">
        <v>13921</v>
      </c>
      <c r="Y1358" s="253">
        <v>27013</v>
      </c>
      <c r="Z1358" s="253"/>
      <c r="AA1358" s="253">
        <v>11891</v>
      </c>
      <c r="AB1358" s="253">
        <v>12574</v>
      </c>
      <c r="AC1358" s="253">
        <v>24465</v>
      </c>
    </row>
    <row r="1359" spans="1:29" x14ac:dyDescent="0.25">
      <c r="A1359" s="254" t="s">
        <v>4729</v>
      </c>
      <c r="B1359" s="252" t="s">
        <v>5992</v>
      </c>
      <c r="C1359" s="253">
        <v>9254</v>
      </c>
      <c r="D1359" s="253">
        <v>9762</v>
      </c>
      <c r="E1359" s="253">
        <v>19016</v>
      </c>
      <c r="F1359" s="253"/>
      <c r="G1359" s="253">
        <v>11657</v>
      </c>
      <c r="H1359" s="253">
        <v>12737</v>
      </c>
      <c r="I1359" s="253">
        <v>24394</v>
      </c>
      <c r="J1359" s="253"/>
      <c r="K1359" s="253">
        <v>13242</v>
      </c>
      <c r="L1359" s="253">
        <v>14298</v>
      </c>
      <c r="M1359" s="253">
        <v>27540</v>
      </c>
      <c r="N1359" s="253"/>
      <c r="O1359" s="253">
        <v>14820</v>
      </c>
      <c r="P1359" s="253">
        <v>15769</v>
      </c>
      <c r="Q1359" s="253">
        <v>30589</v>
      </c>
      <c r="R1359" s="253"/>
      <c r="S1359" s="253">
        <v>14997</v>
      </c>
      <c r="T1359" s="253">
        <v>16229</v>
      </c>
      <c r="U1359" s="253">
        <v>31226</v>
      </c>
      <c r="V1359" s="253"/>
      <c r="W1359" s="253">
        <v>13838</v>
      </c>
      <c r="X1359" s="253">
        <v>14673</v>
      </c>
      <c r="Y1359" s="253">
        <v>28511</v>
      </c>
      <c r="Z1359" s="253"/>
      <c r="AA1359" s="253">
        <v>12331</v>
      </c>
      <c r="AB1359" s="253">
        <v>13375</v>
      </c>
      <c r="AC1359" s="253">
        <v>25706</v>
      </c>
    </row>
    <row r="1360" spans="1:29" x14ac:dyDescent="0.25">
      <c r="A1360" s="254" t="s">
        <v>4729</v>
      </c>
      <c r="B1360" s="252" t="s">
        <v>5993</v>
      </c>
      <c r="C1360" s="253">
        <v>6532</v>
      </c>
      <c r="D1360" s="253">
        <v>7368</v>
      </c>
      <c r="E1360" s="253">
        <v>13900</v>
      </c>
      <c r="F1360" s="253"/>
      <c r="G1360" s="253">
        <v>8207</v>
      </c>
      <c r="H1360" s="253">
        <v>9015</v>
      </c>
      <c r="I1360" s="253">
        <v>17222</v>
      </c>
      <c r="J1360" s="253"/>
      <c r="K1360" s="253">
        <v>10395</v>
      </c>
      <c r="L1360" s="253">
        <v>11808</v>
      </c>
      <c r="M1360" s="253">
        <v>22203</v>
      </c>
      <c r="N1360" s="253"/>
      <c r="O1360" s="253">
        <v>11868</v>
      </c>
      <c r="P1360" s="253">
        <v>13304</v>
      </c>
      <c r="Q1360" s="253">
        <v>25172</v>
      </c>
      <c r="R1360" s="253"/>
      <c r="S1360" s="253">
        <v>13343</v>
      </c>
      <c r="T1360" s="253">
        <v>14723</v>
      </c>
      <c r="U1360" s="253">
        <v>28066</v>
      </c>
      <c r="V1360" s="253"/>
      <c r="W1360" s="253">
        <v>13555</v>
      </c>
      <c r="X1360" s="253">
        <v>15194</v>
      </c>
      <c r="Y1360" s="253">
        <v>28749</v>
      </c>
      <c r="Z1360" s="253"/>
      <c r="AA1360" s="253">
        <v>12550</v>
      </c>
      <c r="AB1360" s="253">
        <v>13770</v>
      </c>
      <c r="AC1360" s="253">
        <v>26320</v>
      </c>
    </row>
    <row r="1361" spans="1:29" x14ac:dyDescent="0.25">
      <c r="A1361" s="254" t="s">
        <v>4729</v>
      </c>
      <c r="B1361" s="252" t="s">
        <v>5994</v>
      </c>
      <c r="C1361" s="253">
        <v>4987</v>
      </c>
      <c r="D1361" s="253">
        <v>6231</v>
      </c>
      <c r="E1361" s="253">
        <v>11218</v>
      </c>
      <c r="F1361" s="253"/>
      <c r="G1361" s="253">
        <v>5426</v>
      </c>
      <c r="H1361" s="253">
        <v>6535</v>
      </c>
      <c r="I1361" s="253">
        <v>11961</v>
      </c>
      <c r="J1361" s="253"/>
      <c r="K1361" s="253">
        <v>6869</v>
      </c>
      <c r="L1361" s="253">
        <v>8043</v>
      </c>
      <c r="M1361" s="253">
        <v>14912</v>
      </c>
      <c r="N1361" s="253"/>
      <c r="O1361" s="253">
        <v>8761</v>
      </c>
      <c r="P1361" s="253">
        <v>10593</v>
      </c>
      <c r="Q1361" s="253">
        <v>19354</v>
      </c>
      <c r="R1361" s="253"/>
      <c r="S1361" s="253">
        <v>10069</v>
      </c>
      <c r="T1361" s="253">
        <v>11997</v>
      </c>
      <c r="U1361" s="253">
        <v>22066</v>
      </c>
      <c r="V1361" s="253"/>
      <c r="W1361" s="253">
        <v>11386</v>
      </c>
      <c r="X1361" s="253">
        <v>13338</v>
      </c>
      <c r="Y1361" s="253">
        <v>24724</v>
      </c>
      <c r="Z1361" s="253"/>
      <c r="AA1361" s="253">
        <v>11634</v>
      </c>
      <c r="AB1361" s="253">
        <v>13826</v>
      </c>
      <c r="AC1361" s="253">
        <v>25460</v>
      </c>
    </row>
    <row r="1362" spans="1:29" x14ac:dyDescent="0.25">
      <c r="A1362" s="254" t="s">
        <v>4729</v>
      </c>
      <c r="B1362" s="252" t="s">
        <v>5995</v>
      </c>
      <c r="C1362" s="253">
        <v>3475</v>
      </c>
      <c r="D1362" s="253">
        <v>5304</v>
      </c>
      <c r="E1362" s="253">
        <v>8779</v>
      </c>
      <c r="F1362" s="253"/>
      <c r="G1362" s="253">
        <v>3725</v>
      </c>
      <c r="H1362" s="253">
        <v>5115</v>
      </c>
      <c r="I1362" s="253">
        <v>8840</v>
      </c>
      <c r="J1362" s="253"/>
      <c r="K1362" s="253">
        <v>4095</v>
      </c>
      <c r="L1362" s="253">
        <v>5409</v>
      </c>
      <c r="M1362" s="253">
        <v>9504</v>
      </c>
      <c r="N1362" s="253"/>
      <c r="O1362" s="253">
        <v>5234</v>
      </c>
      <c r="P1362" s="253">
        <v>6708</v>
      </c>
      <c r="Q1362" s="253">
        <v>11942</v>
      </c>
      <c r="R1362" s="253"/>
      <c r="S1362" s="253">
        <v>6739</v>
      </c>
      <c r="T1362" s="253">
        <v>8899</v>
      </c>
      <c r="U1362" s="253">
        <v>15638</v>
      </c>
      <c r="V1362" s="253"/>
      <c r="W1362" s="253">
        <v>7809</v>
      </c>
      <c r="X1362" s="253">
        <v>10146</v>
      </c>
      <c r="Y1362" s="253">
        <v>17955</v>
      </c>
      <c r="Z1362" s="253"/>
      <c r="AA1362" s="253">
        <v>8903</v>
      </c>
      <c r="AB1362" s="253">
        <v>11352</v>
      </c>
      <c r="AC1362" s="253">
        <v>20255</v>
      </c>
    </row>
    <row r="1363" spans="1:29" x14ac:dyDescent="0.25">
      <c r="A1363" s="254" t="s">
        <v>4729</v>
      </c>
      <c r="B1363" s="252" t="s">
        <v>5996</v>
      </c>
      <c r="C1363" s="253">
        <v>2769</v>
      </c>
      <c r="D1363" s="253">
        <v>5682</v>
      </c>
      <c r="E1363" s="253">
        <v>8451</v>
      </c>
      <c r="F1363" s="253"/>
      <c r="G1363" s="253">
        <v>3227</v>
      </c>
      <c r="H1363" s="253">
        <v>6326</v>
      </c>
      <c r="I1363" s="253">
        <v>9553</v>
      </c>
      <c r="J1363" s="253"/>
      <c r="K1363" s="253">
        <v>3644</v>
      </c>
      <c r="L1363" s="253">
        <v>6675</v>
      </c>
      <c r="M1363" s="253">
        <v>10319</v>
      </c>
      <c r="N1363" s="253"/>
      <c r="O1363" s="253">
        <v>4111</v>
      </c>
      <c r="P1363" s="253">
        <v>7137</v>
      </c>
      <c r="Q1363" s="253">
        <v>11248</v>
      </c>
      <c r="R1363" s="253"/>
      <c r="S1363" s="253">
        <v>5029</v>
      </c>
      <c r="T1363" s="253">
        <v>8275</v>
      </c>
      <c r="U1363" s="253">
        <v>13304</v>
      </c>
      <c r="V1363" s="253"/>
      <c r="W1363" s="253">
        <v>6408</v>
      </c>
      <c r="X1363" s="253">
        <v>10380</v>
      </c>
      <c r="Y1363" s="253">
        <v>16788</v>
      </c>
      <c r="Z1363" s="253"/>
      <c r="AA1363" s="253">
        <v>7832</v>
      </c>
      <c r="AB1363" s="253">
        <v>12542</v>
      </c>
      <c r="AC1363" s="253">
        <v>20374</v>
      </c>
    </row>
    <row r="1364" spans="1:29" x14ac:dyDescent="0.25">
      <c r="A1364" s="254" t="s">
        <v>4729</v>
      </c>
      <c r="B1364" t="s">
        <v>5978</v>
      </c>
      <c r="C1364" s="253">
        <v>214882</v>
      </c>
      <c r="D1364" s="253">
        <v>220704</v>
      </c>
      <c r="E1364" s="253">
        <v>435586</v>
      </c>
      <c r="F1364" s="253"/>
      <c r="G1364" s="253">
        <v>221372</v>
      </c>
      <c r="H1364" s="253">
        <v>226518</v>
      </c>
      <c r="I1364" s="253">
        <v>447890</v>
      </c>
      <c r="J1364" s="253"/>
      <c r="K1364" s="253">
        <v>227877</v>
      </c>
      <c r="L1364" s="253">
        <v>232637</v>
      </c>
      <c r="M1364" s="253">
        <v>460514</v>
      </c>
      <c r="N1364" s="253"/>
      <c r="O1364" s="253">
        <v>234304</v>
      </c>
      <c r="P1364" s="253">
        <v>238932</v>
      </c>
      <c r="Q1364" s="253">
        <v>473236</v>
      </c>
      <c r="R1364" s="253"/>
      <c r="S1364" s="253">
        <v>239936</v>
      </c>
      <c r="T1364" s="253">
        <v>244561</v>
      </c>
      <c r="U1364" s="253">
        <v>484497</v>
      </c>
      <c r="V1364" s="253"/>
      <c r="W1364" s="253">
        <v>244094</v>
      </c>
      <c r="X1364" s="253">
        <v>248637</v>
      </c>
      <c r="Y1364" s="253">
        <v>492731</v>
      </c>
      <c r="Z1364" s="253"/>
      <c r="AA1364" s="253">
        <v>246978</v>
      </c>
      <c r="AB1364" s="253">
        <v>251268</v>
      </c>
      <c r="AC1364" s="253">
        <v>498246</v>
      </c>
    </row>
    <row r="1365" spans="1:29" x14ac:dyDescent="0.25">
      <c r="B1365" s="252"/>
    </row>
    <row r="1366" spans="1:29" x14ac:dyDescent="0.25">
      <c r="B1366" s="252"/>
    </row>
    <row r="1367" spans="1:29" x14ac:dyDescent="0.25">
      <c r="B1367" s="252"/>
    </row>
    <row r="1368" spans="1:29" x14ac:dyDescent="0.25">
      <c r="B1368" s="252"/>
    </row>
    <row r="1369" spans="1:29" x14ac:dyDescent="0.25">
      <c r="B1369" s="252"/>
    </row>
    <row r="1370" spans="1:29" x14ac:dyDescent="0.25">
      <c r="B1370" s="252"/>
    </row>
    <row r="1371" spans="1:29" x14ac:dyDescent="0.25">
      <c r="B1371" s="252"/>
    </row>
    <row r="1372" spans="1:29" x14ac:dyDescent="0.25">
      <c r="B1372" s="252"/>
    </row>
    <row r="1373" spans="1:29" x14ac:dyDescent="0.25">
      <c r="B1373" s="252"/>
    </row>
    <row r="1374" spans="1:29" x14ac:dyDescent="0.25">
      <c r="B1374" s="252"/>
    </row>
    <row r="1375" spans="1:29" x14ac:dyDescent="0.25">
      <c r="B1375" s="252"/>
    </row>
    <row r="1376" spans="1:29" x14ac:dyDescent="0.25">
      <c r="B1376" s="252"/>
    </row>
    <row r="1377" spans="2:2" x14ac:dyDescent="0.25">
      <c r="B1377" s="252"/>
    </row>
    <row r="1378" spans="2:2" x14ac:dyDescent="0.25">
      <c r="B1378" s="252"/>
    </row>
    <row r="1379" spans="2:2" x14ac:dyDescent="0.25">
      <c r="B1379" s="252"/>
    </row>
    <row r="1380" spans="2:2" x14ac:dyDescent="0.25">
      <c r="B1380" s="252"/>
    </row>
    <row r="1381" spans="2:2" x14ac:dyDescent="0.25">
      <c r="B1381" s="252"/>
    </row>
    <row r="1382" spans="2:2" x14ac:dyDescent="0.25">
      <c r="B1382" s="252"/>
    </row>
    <row r="1384" spans="2:2" x14ac:dyDescent="0.25">
      <c r="B1384" s="252"/>
    </row>
    <row r="1385" spans="2:2" x14ac:dyDescent="0.25">
      <c r="B1385" s="252"/>
    </row>
    <row r="1386" spans="2:2" x14ac:dyDescent="0.25">
      <c r="B1386" s="252"/>
    </row>
    <row r="1387" spans="2:2" x14ac:dyDescent="0.25">
      <c r="B1387" s="252"/>
    </row>
    <row r="1388" spans="2:2" x14ac:dyDescent="0.25">
      <c r="B1388" s="252"/>
    </row>
    <row r="1389" spans="2:2" x14ac:dyDescent="0.25">
      <c r="B1389" s="252"/>
    </row>
    <row r="1390" spans="2:2" x14ac:dyDescent="0.25">
      <c r="B1390" s="252"/>
    </row>
    <row r="1391" spans="2:2" x14ac:dyDescent="0.25">
      <c r="B1391" s="252"/>
    </row>
    <row r="1392" spans="2:2" x14ac:dyDescent="0.25">
      <c r="B1392" s="252"/>
    </row>
    <row r="1393" spans="2:2" x14ac:dyDescent="0.25">
      <c r="B1393" s="252"/>
    </row>
    <row r="1394" spans="2:2" x14ac:dyDescent="0.25">
      <c r="B1394" s="252"/>
    </row>
    <row r="1395" spans="2:2" x14ac:dyDescent="0.25">
      <c r="B1395" s="252"/>
    </row>
    <row r="1396" spans="2:2" x14ac:dyDescent="0.25">
      <c r="B1396" s="252"/>
    </row>
    <row r="1397" spans="2:2" x14ac:dyDescent="0.25">
      <c r="B1397" s="252"/>
    </row>
    <row r="1398" spans="2:2" x14ac:dyDescent="0.25">
      <c r="B1398" s="252"/>
    </row>
    <row r="1399" spans="2:2" x14ac:dyDescent="0.25">
      <c r="B1399" s="252"/>
    </row>
    <row r="1400" spans="2:2" x14ac:dyDescent="0.25">
      <c r="B1400" s="252"/>
    </row>
    <row r="1401" spans="2:2" x14ac:dyDescent="0.25">
      <c r="B1401" s="252"/>
    </row>
    <row r="1403" spans="2:2" x14ac:dyDescent="0.25">
      <c r="B1403" s="252"/>
    </row>
    <row r="1404" spans="2:2" x14ac:dyDescent="0.25">
      <c r="B1404" s="252"/>
    </row>
    <row r="1405" spans="2:2" x14ac:dyDescent="0.25">
      <c r="B1405" s="252"/>
    </row>
    <row r="1406" spans="2:2" x14ac:dyDescent="0.25">
      <c r="B1406" s="252"/>
    </row>
    <row r="1407" spans="2:2" x14ac:dyDescent="0.25">
      <c r="B1407" s="252"/>
    </row>
    <row r="1408" spans="2:2" x14ac:dyDescent="0.25">
      <c r="B1408" s="252"/>
    </row>
    <row r="1409" spans="2:2" x14ac:dyDescent="0.25">
      <c r="B1409" s="252"/>
    </row>
    <row r="1410" spans="2:2" x14ac:dyDescent="0.25">
      <c r="B1410" s="252"/>
    </row>
    <row r="1411" spans="2:2" x14ac:dyDescent="0.25">
      <c r="B1411" s="252"/>
    </row>
    <row r="1412" spans="2:2" x14ac:dyDescent="0.25">
      <c r="B1412" s="252"/>
    </row>
    <row r="1413" spans="2:2" x14ac:dyDescent="0.25">
      <c r="B1413" s="252"/>
    </row>
    <row r="1414" spans="2:2" x14ac:dyDescent="0.25">
      <c r="B1414" s="252"/>
    </row>
    <row r="1415" spans="2:2" x14ac:dyDescent="0.25">
      <c r="B1415" s="252"/>
    </row>
    <row r="1416" spans="2:2" x14ac:dyDescent="0.25">
      <c r="B1416" s="252"/>
    </row>
    <row r="1417" spans="2:2" x14ac:dyDescent="0.25">
      <c r="B1417" s="252"/>
    </row>
    <row r="1418" spans="2:2" x14ac:dyDescent="0.25">
      <c r="B1418" s="252"/>
    </row>
    <row r="1419" spans="2:2" x14ac:dyDescent="0.25">
      <c r="B1419" s="252"/>
    </row>
    <row r="1420" spans="2:2" x14ac:dyDescent="0.25">
      <c r="B1420" s="252"/>
    </row>
    <row r="1422" spans="2:2" x14ac:dyDescent="0.25">
      <c r="B1422" s="252"/>
    </row>
    <row r="1423" spans="2:2" x14ac:dyDescent="0.25">
      <c r="B1423" s="252"/>
    </row>
    <row r="1424" spans="2:2" x14ac:dyDescent="0.25">
      <c r="B1424" s="252"/>
    </row>
    <row r="1425" spans="2:2" x14ac:dyDescent="0.25">
      <c r="B1425" s="252"/>
    </row>
    <row r="1426" spans="2:2" x14ac:dyDescent="0.25">
      <c r="B1426" s="252"/>
    </row>
    <row r="1427" spans="2:2" x14ac:dyDescent="0.25">
      <c r="B1427" s="252"/>
    </row>
    <row r="1428" spans="2:2" x14ac:dyDescent="0.25">
      <c r="B1428" s="252"/>
    </row>
    <row r="1429" spans="2:2" x14ac:dyDescent="0.25">
      <c r="B1429" s="252"/>
    </row>
    <row r="1430" spans="2:2" x14ac:dyDescent="0.25">
      <c r="B1430" s="252"/>
    </row>
    <row r="1431" spans="2:2" x14ac:dyDescent="0.25">
      <c r="B1431" s="252"/>
    </row>
    <row r="1432" spans="2:2" x14ac:dyDescent="0.25">
      <c r="B1432" s="252"/>
    </row>
    <row r="1433" spans="2:2" x14ac:dyDescent="0.25">
      <c r="B1433" s="252"/>
    </row>
    <row r="1434" spans="2:2" x14ac:dyDescent="0.25">
      <c r="B1434" s="252"/>
    </row>
    <row r="1435" spans="2:2" x14ac:dyDescent="0.25">
      <c r="B1435" s="252"/>
    </row>
    <row r="1436" spans="2:2" x14ac:dyDescent="0.25">
      <c r="B1436" s="252"/>
    </row>
    <row r="1437" spans="2:2" x14ac:dyDescent="0.25">
      <c r="B1437" s="252"/>
    </row>
    <row r="1438" spans="2:2" x14ac:dyDescent="0.25">
      <c r="B1438" s="252"/>
    </row>
    <row r="1439" spans="2:2" x14ac:dyDescent="0.25">
      <c r="B1439" s="252"/>
    </row>
  </sheetData>
  <mergeCells count="7">
    <mergeCell ref="AA4:AC4"/>
    <mergeCell ref="C4:E4"/>
    <mergeCell ref="G4:I4"/>
    <mergeCell ref="K4:M4"/>
    <mergeCell ref="O4:Q4"/>
    <mergeCell ref="S4:U4"/>
    <mergeCell ref="W4:Y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5"/>
  <sheetViews>
    <sheetView tabSelected="1" topLeftCell="J28" workbookViewId="0">
      <selection activeCell="AH48" sqref="AH48"/>
    </sheetView>
  </sheetViews>
  <sheetFormatPr defaultRowHeight="15" x14ac:dyDescent="0.25"/>
  <cols>
    <col min="1" max="1" width="22" bestFit="1" customWidth="1"/>
    <col min="2" max="2" width="5.7109375" bestFit="1" customWidth="1"/>
    <col min="5" max="5" width="10.28515625" customWidth="1"/>
    <col min="6" max="6" width="3.7109375" customWidth="1"/>
    <col min="9" max="9" width="10.28515625" bestFit="1" customWidth="1"/>
    <col min="10" max="10" width="3.7109375" customWidth="1"/>
    <col min="13" max="13" width="10.28515625" bestFit="1" customWidth="1"/>
    <col min="14" max="14" width="3.7109375" customWidth="1"/>
    <col min="17" max="17" width="10.28515625" bestFit="1" customWidth="1"/>
    <col min="18" max="18" width="3.7109375" customWidth="1"/>
    <col min="21" max="21" width="10.28515625" bestFit="1" customWidth="1"/>
    <col min="22" max="22" width="3.7109375" customWidth="1"/>
    <col min="25" max="25" width="10.28515625" bestFit="1" customWidth="1"/>
    <col min="26" max="26" width="3.7109375" customWidth="1"/>
    <col min="29" max="29" width="10.28515625" bestFit="1" customWidth="1"/>
  </cols>
  <sheetData>
    <row r="1" spans="1:34" ht="18.75" x14ac:dyDescent="0.3">
      <c r="A1" s="247" t="s">
        <v>5972</v>
      </c>
    </row>
    <row r="2" spans="1:34" x14ac:dyDescent="0.25">
      <c r="A2" s="248" t="s">
        <v>5973</v>
      </c>
    </row>
    <row r="3" spans="1:34" x14ac:dyDescent="0.25">
      <c r="A3" s="249"/>
    </row>
    <row r="4" spans="1:34" x14ac:dyDescent="0.25">
      <c r="C4" s="250">
        <v>40360</v>
      </c>
      <c r="D4" s="250"/>
      <c r="E4" s="250"/>
      <c r="F4" s="251"/>
      <c r="G4" s="250">
        <v>42186</v>
      </c>
      <c r="H4" s="250"/>
      <c r="I4" s="250"/>
      <c r="J4" s="251"/>
      <c r="K4" s="250">
        <v>44013</v>
      </c>
      <c r="L4" s="250"/>
      <c r="M4" s="250"/>
      <c r="N4" s="251"/>
      <c r="O4" s="250">
        <v>45839</v>
      </c>
      <c r="P4" s="250"/>
      <c r="Q4" s="250"/>
      <c r="R4" s="251"/>
      <c r="S4" s="250">
        <v>47665</v>
      </c>
      <c r="T4" s="250"/>
      <c r="U4" s="250"/>
      <c r="V4" s="251"/>
      <c r="W4" s="250">
        <v>49491</v>
      </c>
      <c r="X4" s="250"/>
      <c r="Y4" s="250"/>
      <c r="Z4" s="251"/>
      <c r="AA4" s="250">
        <v>51318</v>
      </c>
      <c r="AB4" s="250"/>
      <c r="AC4" s="250"/>
    </row>
    <row r="5" spans="1:34" x14ac:dyDescent="0.25">
      <c r="A5" t="s">
        <v>5974</v>
      </c>
      <c r="B5" t="s">
        <v>5975</v>
      </c>
      <c r="C5" t="s">
        <v>5976</v>
      </c>
      <c r="D5" t="s">
        <v>5977</v>
      </c>
      <c r="E5" t="s">
        <v>5978</v>
      </c>
      <c r="G5" t="s">
        <v>5976</v>
      </c>
      <c r="H5" t="s">
        <v>5977</v>
      </c>
      <c r="I5" t="s">
        <v>5978</v>
      </c>
      <c r="K5" t="s">
        <v>5976</v>
      </c>
      <c r="L5" t="s">
        <v>5977</v>
      </c>
      <c r="M5" t="s">
        <v>5978</v>
      </c>
      <c r="O5" t="s">
        <v>5976</v>
      </c>
      <c r="P5" t="s">
        <v>5977</v>
      </c>
      <c r="Q5" t="s">
        <v>5978</v>
      </c>
      <c r="S5" t="s">
        <v>5976</v>
      </c>
      <c r="T5" t="s">
        <v>5977</v>
      </c>
      <c r="U5" t="s">
        <v>5978</v>
      </c>
      <c r="W5" t="s">
        <v>5976</v>
      </c>
      <c r="X5" t="s">
        <v>5977</v>
      </c>
      <c r="Y5" t="s">
        <v>5978</v>
      </c>
      <c r="AA5" t="s">
        <v>5976</v>
      </c>
      <c r="AB5" t="s">
        <v>5977</v>
      </c>
      <c r="AC5" t="s">
        <v>5978</v>
      </c>
    </row>
    <row r="6" spans="1:34" x14ac:dyDescent="0.25">
      <c r="A6" t="s">
        <v>8</v>
      </c>
      <c r="B6" t="s">
        <v>5978</v>
      </c>
      <c r="C6" s="253">
        <v>6195562</v>
      </c>
      <c r="D6" s="253">
        <v>6515746</v>
      </c>
      <c r="E6" s="253">
        <v>12711308</v>
      </c>
      <c r="F6" s="253"/>
      <c r="G6" s="253">
        <v>6335465</v>
      </c>
      <c r="H6" s="253">
        <v>6627159</v>
      </c>
      <c r="I6" s="253">
        <v>12962624</v>
      </c>
      <c r="J6" s="253"/>
      <c r="K6" s="253">
        <v>6477775</v>
      </c>
      <c r="L6" s="253">
        <v>6752395</v>
      </c>
      <c r="M6" s="253">
        <v>13230170</v>
      </c>
      <c r="N6" s="253"/>
      <c r="O6" s="253">
        <v>6619116</v>
      </c>
      <c r="P6" s="253">
        <v>6885498</v>
      </c>
      <c r="Q6" s="253">
        <v>13504614</v>
      </c>
      <c r="R6" s="253"/>
      <c r="S6" s="253">
        <v>6748364</v>
      </c>
      <c r="T6" s="253">
        <v>7011230</v>
      </c>
      <c r="U6" s="253">
        <v>13759594</v>
      </c>
      <c r="V6" s="253"/>
      <c r="W6" s="253">
        <v>6854031</v>
      </c>
      <c r="X6" s="253">
        <v>7113408</v>
      </c>
      <c r="Y6" s="253">
        <v>13967439</v>
      </c>
      <c r="Z6" s="253"/>
      <c r="AA6" s="253">
        <v>6940480</v>
      </c>
      <c r="AB6" s="253">
        <v>7192108</v>
      </c>
      <c r="AC6" s="253">
        <v>14132588</v>
      </c>
      <c r="AE6" s="171">
        <f>(+AC6/E6)-1</f>
        <v>0.11181225409690332</v>
      </c>
      <c r="AF6" s="171">
        <f>(+AC6/I6)-1</f>
        <v>9.0256725798727233E-2</v>
      </c>
    </row>
    <row r="7" spans="1:34" x14ac:dyDescent="0.25">
      <c r="A7" s="254" t="s">
        <v>100</v>
      </c>
      <c r="B7" t="s">
        <v>5978</v>
      </c>
      <c r="C7" s="253">
        <v>49878</v>
      </c>
      <c r="D7" s="253">
        <v>51545</v>
      </c>
      <c r="E7" s="253">
        <v>101423</v>
      </c>
      <c r="F7" s="253"/>
      <c r="G7" s="253">
        <v>50347</v>
      </c>
      <c r="H7" s="253">
        <v>52317</v>
      </c>
      <c r="I7" s="253">
        <v>102664</v>
      </c>
      <c r="J7" s="253"/>
      <c r="K7" s="253">
        <v>50832</v>
      </c>
      <c r="L7" s="253">
        <v>53161</v>
      </c>
      <c r="M7" s="253">
        <v>103993</v>
      </c>
      <c r="N7" s="253"/>
      <c r="O7" s="253">
        <v>51324</v>
      </c>
      <c r="P7" s="253">
        <v>54037</v>
      </c>
      <c r="Q7" s="253">
        <v>105361</v>
      </c>
      <c r="R7" s="253"/>
      <c r="S7" s="253">
        <v>51647</v>
      </c>
      <c r="T7" s="253">
        <v>54733</v>
      </c>
      <c r="U7" s="253">
        <v>106380</v>
      </c>
      <c r="V7" s="253"/>
      <c r="W7" s="253">
        <v>51640</v>
      </c>
      <c r="X7" s="253">
        <v>55022</v>
      </c>
      <c r="Y7" s="253">
        <v>106662</v>
      </c>
      <c r="Z7" s="253"/>
      <c r="AA7" s="253">
        <v>51297</v>
      </c>
      <c r="AB7" s="253">
        <v>54913</v>
      </c>
      <c r="AC7" s="253">
        <v>106210</v>
      </c>
      <c r="AE7" s="171">
        <f t="shared" ref="AE7:AE70" si="0">(+AC7/E7)-1</f>
        <v>4.7198367234256633E-2</v>
      </c>
      <c r="AF7" s="171">
        <f t="shared" ref="AF7:AF70" si="1">(+AC7/I7)-1</f>
        <v>3.453985817813443E-2</v>
      </c>
      <c r="AH7">
        <f>RANK(AF7,AF$7:AF$73)</f>
        <v>32</v>
      </c>
    </row>
    <row r="8" spans="1:34" x14ac:dyDescent="0.25">
      <c r="A8" s="254" t="s">
        <v>170</v>
      </c>
      <c r="B8" t="s">
        <v>5978</v>
      </c>
      <c r="C8" s="253">
        <v>586015</v>
      </c>
      <c r="D8" s="253">
        <v>637825</v>
      </c>
      <c r="E8" s="253">
        <v>1223840</v>
      </c>
      <c r="F8" s="253"/>
      <c r="G8" s="253">
        <v>599209</v>
      </c>
      <c r="H8" s="253">
        <v>645490</v>
      </c>
      <c r="I8" s="253">
        <v>1244699</v>
      </c>
      <c r="J8" s="253"/>
      <c r="K8" s="253">
        <v>612021</v>
      </c>
      <c r="L8" s="253">
        <v>653898</v>
      </c>
      <c r="M8" s="253">
        <v>1265919</v>
      </c>
      <c r="N8" s="253"/>
      <c r="O8" s="253">
        <v>624191</v>
      </c>
      <c r="P8" s="253">
        <v>662799</v>
      </c>
      <c r="Q8" s="253">
        <v>1286990</v>
      </c>
      <c r="R8" s="253"/>
      <c r="S8" s="253">
        <v>635760</v>
      </c>
      <c r="T8" s="253">
        <v>671894</v>
      </c>
      <c r="U8" s="253">
        <v>1307654</v>
      </c>
      <c r="V8" s="253"/>
      <c r="W8" s="253">
        <v>646286</v>
      </c>
      <c r="X8" s="253">
        <v>680272</v>
      </c>
      <c r="Y8" s="253">
        <v>1326558</v>
      </c>
      <c r="Z8" s="253"/>
      <c r="AA8" s="253">
        <v>655929</v>
      </c>
      <c r="AB8" s="253">
        <v>687425</v>
      </c>
      <c r="AC8" s="253">
        <v>1343354</v>
      </c>
      <c r="AE8" s="171">
        <f t="shared" si="0"/>
        <v>9.7654922212053963E-2</v>
      </c>
      <c r="AF8" s="171">
        <f t="shared" si="1"/>
        <v>7.9260126343798865E-2</v>
      </c>
      <c r="AH8">
        <f t="shared" ref="AH8:AH71" si="2">RANK(AF8,AF$7:AF$73)</f>
        <v>21</v>
      </c>
    </row>
    <row r="9" spans="1:34" x14ac:dyDescent="0.25">
      <c r="A9" s="254" t="s">
        <v>432</v>
      </c>
      <c r="B9" t="s">
        <v>5978</v>
      </c>
      <c r="C9" s="253">
        <v>33982</v>
      </c>
      <c r="D9" s="253">
        <v>34882</v>
      </c>
      <c r="E9" s="253">
        <v>68864</v>
      </c>
      <c r="F9" s="253"/>
      <c r="G9" s="253">
        <v>33400</v>
      </c>
      <c r="H9" s="253">
        <v>34290</v>
      </c>
      <c r="I9" s="253">
        <v>67690</v>
      </c>
      <c r="J9" s="253"/>
      <c r="K9" s="253">
        <v>32915</v>
      </c>
      <c r="L9" s="253">
        <v>33835</v>
      </c>
      <c r="M9" s="253">
        <v>66750</v>
      </c>
      <c r="N9" s="253"/>
      <c r="O9" s="253">
        <v>32446</v>
      </c>
      <c r="P9" s="253">
        <v>33455</v>
      </c>
      <c r="Q9" s="253">
        <v>65901</v>
      </c>
      <c r="R9" s="253"/>
      <c r="S9" s="253">
        <v>31914</v>
      </c>
      <c r="T9" s="253">
        <v>33068</v>
      </c>
      <c r="U9" s="253">
        <v>64982</v>
      </c>
      <c r="V9" s="253"/>
      <c r="W9" s="253">
        <v>31232</v>
      </c>
      <c r="X9" s="253">
        <v>32536</v>
      </c>
      <c r="Y9" s="253">
        <v>63768</v>
      </c>
      <c r="Z9" s="253"/>
      <c r="AA9" s="253">
        <v>30520</v>
      </c>
      <c r="AB9" s="253">
        <v>31954</v>
      </c>
      <c r="AC9" s="253">
        <v>62474</v>
      </c>
      <c r="AE9" s="171">
        <f t="shared" si="0"/>
        <v>-9.2791589219330839E-2</v>
      </c>
      <c r="AF9" s="171">
        <f t="shared" si="1"/>
        <v>-7.7057172403604657E-2</v>
      </c>
      <c r="AH9">
        <f t="shared" si="2"/>
        <v>63</v>
      </c>
    </row>
    <row r="10" spans="1:34" x14ac:dyDescent="0.25">
      <c r="A10" s="254" t="s">
        <v>523</v>
      </c>
      <c r="B10" t="s">
        <v>5978</v>
      </c>
      <c r="C10" s="253">
        <v>82325</v>
      </c>
      <c r="D10" s="253">
        <v>88270</v>
      </c>
      <c r="E10" s="253">
        <v>170595</v>
      </c>
      <c r="F10" s="253"/>
      <c r="G10" s="253">
        <v>82801</v>
      </c>
      <c r="H10" s="253">
        <v>88488</v>
      </c>
      <c r="I10" s="253">
        <v>171289</v>
      </c>
      <c r="J10" s="253"/>
      <c r="K10" s="253">
        <v>83413</v>
      </c>
      <c r="L10" s="253">
        <v>88935</v>
      </c>
      <c r="M10" s="253">
        <v>172348</v>
      </c>
      <c r="N10" s="253"/>
      <c r="O10" s="253">
        <v>84052</v>
      </c>
      <c r="P10" s="253">
        <v>89480</v>
      </c>
      <c r="Q10" s="253">
        <v>173532</v>
      </c>
      <c r="R10" s="253"/>
      <c r="S10" s="253">
        <v>84461</v>
      </c>
      <c r="T10" s="253">
        <v>89891</v>
      </c>
      <c r="U10" s="253">
        <v>174352</v>
      </c>
      <c r="V10" s="253"/>
      <c r="W10" s="253">
        <v>84391</v>
      </c>
      <c r="X10" s="253">
        <v>89825</v>
      </c>
      <c r="Y10" s="253">
        <v>174216</v>
      </c>
      <c r="Z10" s="253"/>
      <c r="AA10" s="253">
        <v>84029</v>
      </c>
      <c r="AB10" s="253">
        <v>89336</v>
      </c>
      <c r="AC10" s="253">
        <v>173365</v>
      </c>
      <c r="AE10" s="171">
        <f t="shared" si="0"/>
        <v>1.6237287142061518E-2</v>
      </c>
      <c r="AF10" s="171">
        <f t="shared" si="1"/>
        <v>1.2119867592198075E-2</v>
      </c>
      <c r="AH10">
        <f t="shared" si="2"/>
        <v>44</v>
      </c>
    </row>
    <row r="11" spans="1:34" x14ac:dyDescent="0.25">
      <c r="A11" s="254" t="s">
        <v>632</v>
      </c>
      <c r="B11" t="s">
        <v>5978</v>
      </c>
      <c r="C11" s="253">
        <v>24697</v>
      </c>
      <c r="D11" s="253">
        <v>25040</v>
      </c>
      <c r="E11" s="253">
        <v>49737</v>
      </c>
      <c r="F11" s="253"/>
      <c r="G11" s="253">
        <v>24843</v>
      </c>
      <c r="H11" s="253">
        <v>25069</v>
      </c>
      <c r="I11" s="253">
        <v>49912</v>
      </c>
      <c r="J11" s="253"/>
      <c r="K11" s="253">
        <v>24966</v>
      </c>
      <c r="L11" s="253">
        <v>25096</v>
      </c>
      <c r="M11" s="253">
        <v>50062</v>
      </c>
      <c r="N11" s="253"/>
      <c r="O11" s="253">
        <v>25042</v>
      </c>
      <c r="P11" s="253">
        <v>25105</v>
      </c>
      <c r="Q11" s="253">
        <v>50147</v>
      </c>
      <c r="R11" s="253"/>
      <c r="S11" s="253">
        <v>25015</v>
      </c>
      <c r="T11" s="253">
        <v>25010</v>
      </c>
      <c r="U11" s="253">
        <v>50025</v>
      </c>
      <c r="V11" s="253"/>
      <c r="W11" s="253">
        <v>24804</v>
      </c>
      <c r="X11" s="253">
        <v>24758</v>
      </c>
      <c r="Y11" s="253">
        <v>49562</v>
      </c>
      <c r="Z11" s="253"/>
      <c r="AA11" s="253">
        <v>24442</v>
      </c>
      <c r="AB11" s="253">
        <v>24337</v>
      </c>
      <c r="AC11" s="253">
        <v>48779</v>
      </c>
      <c r="AE11" s="171">
        <f t="shared" si="0"/>
        <v>-1.9261314514345429E-2</v>
      </c>
      <c r="AF11" s="171">
        <f t="shared" si="1"/>
        <v>-2.2699951915371108E-2</v>
      </c>
      <c r="AH11">
        <f t="shared" si="2"/>
        <v>54</v>
      </c>
    </row>
    <row r="12" spans="1:34" x14ac:dyDescent="0.25">
      <c r="A12" s="254" t="s">
        <v>707</v>
      </c>
      <c r="B12" t="s">
        <v>5978</v>
      </c>
      <c r="C12" s="253">
        <v>202070</v>
      </c>
      <c r="D12" s="253">
        <v>209721</v>
      </c>
      <c r="E12" s="253">
        <v>411791</v>
      </c>
      <c r="F12" s="253"/>
      <c r="G12" s="253">
        <v>209602</v>
      </c>
      <c r="H12" s="253">
        <v>215781</v>
      </c>
      <c r="I12" s="253">
        <v>425383</v>
      </c>
      <c r="J12" s="253"/>
      <c r="K12" s="253">
        <v>217608</v>
      </c>
      <c r="L12" s="253">
        <v>222535</v>
      </c>
      <c r="M12" s="253">
        <v>440143</v>
      </c>
      <c r="N12" s="253"/>
      <c r="O12" s="253">
        <v>226061</v>
      </c>
      <c r="P12" s="253">
        <v>230011</v>
      </c>
      <c r="Q12" s="253">
        <v>456072</v>
      </c>
      <c r="R12" s="253"/>
      <c r="S12" s="253">
        <v>234138</v>
      </c>
      <c r="T12" s="253">
        <v>237319</v>
      </c>
      <c r="U12" s="253">
        <v>471457</v>
      </c>
      <c r="V12" s="253"/>
      <c r="W12" s="253">
        <v>241010</v>
      </c>
      <c r="X12" s="253">
        <v>243584</v>
      </c>
      <c r="Y12" s="253">
        <v>484594</v>
      </c>
      <c r="Z12" s="253"/>
      <c r="AA12" s="253">
        <v>246708</v>
      </c>
      <c r="AB12" s="253">
        <v>248708</v>
      </c>
      <c r="AC12" s="253">
        <v>495416</v>
      </c>
      <c r="AE12" s="171">
        <f t="shared" si="0"/>
        <v>0.20307631784084634</v>
      </c>
      <c r="AF12" s="171">
        <f t="shared" si="1"/>
        <v>0.16463516407566825</v>
      </c>
      <c r="AH12">
        <f t="shared" si="2"/>
        <v>7</v>
      </c>
    </row>
    <row r="13" spans="1:34" x14ac:dyDescent="0.25">
      <c r="A13" s="254" t="s">
        <v>852</v>
      </c>
      <c r="B13" t="s">
        <v>5978</v>
      </c>
      <c r="C13" s="253">
        <v>61690</v>
      </c>
      <c r="D13" s="253">
        <v>65348</v>
      </c>
      <c r="E13" s="253">
        <v>127038</v>
      </c>
      <c r="F13" s="253"/>
      <c r="G13" s="253">
        <v>62421</v>
      </c>
      <c r="H13" s="253">
        <v>65450</v>
      </c>
      <c r="I13" s="253">
        <v>127871</v>
      </c>
      <c r="J13" s="253"/>
      <c r="K13" s="253">
        <v>63150</v>
      </c>
      <c r="L13" s="253">
        <v>65712</v>
      </c>
      <c r="M13" s="253">
        <v>128862</v>
      </c>
      <c r="N13" s="253"/>
      <c r="O13" s="253">
        <v>63728</v>
      </c>
      <c r="P13" s="253">
        <v>65994</v>
      </c>
      <c r="Q13" s="253">
        <v>129722</v>
      </c>
      <c r="R13" s="253"/>
      <c r="S13" s="253">
        <v>64091</v>
      </c>
      <c r="T13" s="253">
        <v>66129</v>
      </c>
      <c r="U13" s="253">
        <v>130220</v>
      </c>
      <c r="V13" s="253"/>
      <c r="W13" s="253">
        <v>64200</v>
      </c>
      <c r="X13" s="253">
        <v>66028</v>
      </c>
      <c r="Y13" s="253">
        <v>130228</v>
      </c>
      <c r="Z13" s="253"/>
      <c r="AA13" s="253">
        <v>64238</v>
      </c>
      <c r="AB13" s="253">
        <v>65798</v>
      </c>
      <c r="AC13" s="253">
        <v>130036</v>
      </c>
      <c r="AE13" s="171">
        <f t="shared" si="0"/>
        <v>2.3599238023268576E-2</v>
      </c>
      <c r="AF13" s="171">
        <f t="shared" si="1"/>
        <v>1.6931125900321309E-2</v>
      </c>
      <c r="AH13">
        <f t="shared" si="2"/>
        <v>41</v>
      </c>
    </row>
    <row r="14" spans="1:34" x14ac:dyDescent="0.25">
      <c r="A14" s="254" t="s">
        <v>900</v>
      </c>
      <c r="B14" t="s">
        <v>5978</v>
      </c>
      <c r="C14" s="253">
        <v>30825</v>
      </c>
      <c r="D14" s="253">
        <v>31784</v>
      </c>
      <c r="E14" s="253">
        <v>62609</v>
      </c>
      <c r="F14" s="253"/>
      <c r="G14" s="253">
        <v>31152</v>
      </c>
      <c r="H14" s="253">
        <v>32120</v>
      </c>
      <c r="I14" s="253">
        <v>63272</v>
      </c>
      <c r="J14" s="253"/>
      <c r="K14" s="253">
        <v>31546</v>
      </c>
      <c r="L14" s="253">
        <v>32560</v>
      </c>
      <c r="M14" s="253">
        <v>64106</v>
      </c>
      <c r="N14" s="253"/>
      <c r="O14" s="253">
        <v>31960</v>
      </c>
      <c r="P14" s="253">
        <v>33024</v>
      </c>
      <c r="Q14" s="253">
        <v>64984</v>
      </c>
      <c r="R14" s="253"/>
      <c r="S14" s="253">
        <v>32352</v>
      </c>
      <c r="T14" s="253">
        <v>33460</v>
      </c>
      <c r="U14" s="253">
        <v>65812</v>
      </c>
      <c r="V14" s="253"/>
      <c r="W14" s="253">
        <v>32665</v>
      </c>
      <c r="X14" s="253">
        <v>33788</v>
      </c>
      <c r="Y14" s="253">
        <v>66453</v>
      </c>
      <c r="Z14" s="253"/>
      <c r="AA14" s="253">
        <v>32983</v>
      </c>
      <c r="AB14" s="253">
        <v>34068</v>
      </c>
      <c r="AC14" s="253">
        <v>67051</v>
      </c>
      <c r="AE14" s="171">
        <f t="shared" si="0"/>
        <v>7.0948266223705758E-2</v>
      </c>
      <c r="AF14" s="171">
        <f t="shared" si="1"/>
        <v>5.9726261221393351E-2</v>
      </c>
      <c r="AH14">
        <f t="shared" si="2"/>
        <v>27</v>
      </c>
    </row>
    <row r="15" spans="1:34" x14ac:dyDescent="0.25">
      <c r="A15" s="254" t="s">
        <v>71</v>
      </c>
      <c r="B15" t="s">
        <v>5978</v>
      </c>
      <c r="C15" s="253">
        <v>306814</v>
      </c>
      <c r="D15" s="253">
        <v>318691</v>
      </c>
      <c r="E15" s="253">
        <v>625505</v>
      </c>
      <c r="F15" s="253"/>
      <c r="G15" s="253">
        <v>306687</v>
      </c>
      <c r="H15" s="253">
        <v>319743</v>
      </c>
      <c r="I15" s="253">
        <v>626430</v>
      </c>
      <c r="J15" s="253"/>
      <c r="K15" s="253">
        <v>307456</v>
      </c>
      <c r="L15" s="253">
        <v>321964</v>
      </c>
      <c r="M15" s="253">
        <v>629420</v>
      </c>
      <c r="N15" s="253"/>
      <c r="O15" s="253">
        <v>308899</v>
      </c>
      <c r="P15" s="253">
        <v>325057</v>
      </c>
      <c r="Q15" s="253">
        <v>633956</v>
      </c>
      <c r="R15" s="253"/>
      <c r="S15" s="253">
        <v>309941</v>
      </c>
      <c r="T15" s="253">
        <v>327789</v>
      </c>
      <c r="U15" s="253">
        <v>637730</v>
      </c>
      <c r="V15" s="253"/>
      <c r="W15" s="253">
        <v>309301</v>
      </c>
      <c r="X15" s="253">
        <v>328628</v>
      </c>
      <c r="Y15" s="253">
        <v>637929</v>
      </c>
      <c r="Z15" s="253"/>
      <c r="AA15" s="253">
        <v>307235</v>
      </c>
      <c r="AB15" s="253">
        <v>327536</v>
      </c>
      <c r="AC15" s="253">
        <v>634771</v>
      </c>
      <c r="AE15" s="171">
        <f t="shared" si="0"/>
        <v>1.4813630586486104E-2</v>
      </c>
      <c r="AF15" s="171">
        <f t="shared" si="1"/>
        <v>1.3315134971185971E-2</v>
      </c>
      <c r="AH15">
        <f t="shared" si="2"/>
        <v>43</v>
      </c>
    </row>
    <row r="16" spans="1:34" x14ac:dyDescent="0.25">
      <c r="A16" s="254" t="s">
        <v>1107</v>
      </c>
      <c r="B16" t="s">
        <v>5978</v>
      </c>
      <c r="C16" s="253">
        <v>90588</v>
      </c>
      <c r="D16" s="253">
        <v>93465</v>
      </c>
      <c r="E16" s="253">
        <v>184053</v>
      </c>
      <c r="F16" s="253"/>
      <c r="G16" s="253">
        <v>92551</v>
      </c>
      <c r="H16" s="253">
        <v>94471</v>
      </c>
      <c r="I16" s="253">
        <v>187022</v>
      </c>
      <c r="J16" s="253"/>
      <c r="K16" s="253">
        <v>94713</v>
      </c>
      <c r="L16" s="253">
        <v>95906</v>
      </c>
      <c r="M16" s="253">
        <v>190619</v>
      </c>
      <c r="N16" s="253"/>
      <c r="O16" s="253">
        <v>96930</v>
      </c>
      <c r="P16" s="253">
        <v>97568</v>
      </c>
      <c r="Q16" s="253">
        <v>194498</v>
      </c>
      <c r="R16" s="253"/>
      <c r="S16" s="253">
        <v>98718</v>
      </c>
      <c r="T16" s="253">
        <v>98932</v>
      </c>
      <c r="U16" s="253">
        <v>197650</v>
      </c>
      <c r="V16" s="253"/>
      <c r="W16" s="253">
        <v>99631</v>
      </c>
      <c r="X16" s="253">
        <v>99501</v>
      </c>
      <c r="Y16" s="253">
        <v>199132</v>
      </c>
      <c r="Z16" s="253"/>
      <c r="AA16" s="253">
        <v>99679</v>
      </c>
      <c r="AB16" s="253">
        <v>99194</v>
      </c>
      <c r="AC16" s="253">
        <v>198873</v>
      </c>
      <c r="AE16" s="171">
        <f t="shared" si="0"/>
        <v>8.0520284917931173E-2</v>
      </c>
      <c r="AF16" s="171">
        <f t="shared" si="1"/>
        <v>6.3366876624140422E-2</v>
      </c>
      <c r="AH16">
        <f t="shared" si="2"/>
        <v>25</v>
      </c>
    </row>
    <row r="17" spans="1:34" x14ac:dyDescent="0.25">
      <c r="A17" s="254" t="s">
        <v>1214</v>
      </c>
      <c r="B17" t="s">
        <v>5978</v>
      </c>
      <c r="C17" s="253">
        <v>70926</v>
      </c>
      <c r="D17" s="253">
        <v>72558</v>
      </c>
      <c r="E17" s="253">
        <v>143484</v>
      </c>
      <c r="F17" s="253"/>
      <c r="G17" s="253">
        <v>72357</v>
      </c>
      <c r="H17" s="253">
        <v>72499</v>
      </c>
      <c r="I17" s="253">
        <v>144856</v>
      </c>
      <c r="J17" s="253"/>
      <c r="K17" s="253">
        <v>73103</v>
      </c>
      <c r="L17" s="253">
        <v>72512</v>
      </c>
      <c r="M17" s="253">
        <v>145615</v>
      </c>
      <c r="N17" s="253"/>
      <c r="O17" s="253">
        <v>73887</v>
      </c>
      <c r="P17" s="253">
        <v>72755</v>
      </c>
      <c r="Q17" s="253">
        <v>146642</v>
      </c>
      <c r="R17" s="253"/>
      <c r="S17" s="253">
        <v>74503</v>
      </c>
      <c r="T17" s="253">
        <v>73015</v>
      </c>
      <c r="U17" s="253">
        <v>147518</v>
      </c>
      <c r="V17" s="253"/>
      <c r="W17" s="253">
        <v>74778</v>
      </c>
      <c r="X17" s="253">
        <v>73025</v>
      </c>
      <c r="Y17" s="253">
        <v>147803</v>
      </c>
      <c r="Z17" s="253"/>
      <c r="AA17" s="253">
        <v>74777</v>
      </c>
      <c r="AB17" s="253">
        <v>72730</v>
      </c>
      <c r="AC17" s="253">
        <v>147507</v>
      </c>
      <c r="AE17" s="171">
        <f t="shared" si="0"/>
        <v>2.8037969390315221E-2</v>
      </c>
      <c r="AF17" s="171">
        <f t="shared" si="1"/>
        <v>1.8300933340696934E-2</v>
      </c>
      <c r="AH17">
        <f t="shared" si="2"/>
        <v>40</v>
      </c>
    </row>
    <row r="18" spans="1:34" x14ac:dyDescent="0.25">
      <c r="A18" s="254" t="s">
        <v>1334</v>
      </c>
      <c r="B18" t="s">
        <v>5978</v>
      </c>
      <c r="C18" s="253">
        <v>2491</v>
      </c>
      <c r="D18" s="253">
        <v>2579</v>
      </c>
      <c r="E18" s="253">
        <v>5070</v>
      </c>
      <c r="F18" s="253"/>
      <c r="G18" s="253">
        <v>2428</v>
      </c>
      <c r="H18" s="253">
        <v>2486</v>
      </c>
      <c r="I18" s="253">
        <v>4914</v>
      </c>
      <c r="J18" s="253"/>
      <c r="K18" s="253">
        <v>2361</v>
      </c>
      <c r="L18" s="253">
        <v>2398</v>
      </c>
      <c r="M18" s="253">
        <v>4759</v>
      </c>
      <c r="N18" s="253"/>
      <c r="O18" s="253">
        <v>2284</v>
      </c>
      <c r="P18" s="253">
        <v>2321</v>
      </c>
      <c r="Q18" s="253">
        <v>4605</v>
      </c>
      <c r="R18" s="253"/>
      <c r="S18" s="253">
        <v>2189</v>
      </c>
      <c r="T18" s="253">
        <v>2233</v>
      </c>
      <c r="U18" s="253">
        <v>4422</v>
      </c>
      <c r="V18" s="253"/>
      <c r="W18" s="253">
        <v>2076</v>
      </c>
      <c r="X18" s="253">
        <v>2124</v>
      </c>
      <c r="Y18" s="253">
        <v>4200</v>
      </c>
      <c r="Z18" s="253"/>
      <c r="AA18" s="253">
        <v>1973</v>
      </c>
      <c r="AB18" s="253">
        <v>2015</v>
      </c>
      <c r="AC18" s="253">
        <v>3988</v>
      </c>
      <c r="AE18" s="171">
        <f t="shared" si="0"/>
        <v>-0.21341222879684418</v>
      </c>
      <c r="AF18" s="171">
        <f t="shared" si="1"/>
        <v>-0.1884411884411884</v>
      </c>
      <c r="AH18">
        <f t="shared" si="2"/>
        <v>67</v>
      </c>
    </row>
    <row r="19" spans="1:34" x14ac:dyDescent="0.25">
      <c r="A19" s="254" t="s">
        <v>1349</v>
      </c>
      <c r="B19" t="s">
        <v>5978</v>
      </c>
      <c r="C19" s="253">
        <v>32153</v>
      </c>
      <c r="D19" s="253">
        <v>33051</v>
      </c>
      <c r="E19" s="253">
        <v>65204</v>
      </c>
      <c r="F19" s="253"/>
      <c r="G19" s="253">
        <v>31960</v>
      </c>
      <c r="H19" s="253">
        <v>32510</v>
      </c>
      <c r="I19" s="253">
        <v>64470</v>
      </c>
      <c r="J19" s="253"/>
      <c r="K19" s="253">
        <v>31687</v>
      </c>
      <c r="L19" s="253">
        <v>32005</v>
      </c>
      <c r="M19" s="253">
        <v>63692</v>
      </c>
      <c r="N19" s="253"/>
      <c r="O19" s="253">
        <v>31384</v>
      </c>
      <c r="P19" s="253">
        <v>31521</v>
      </c>
      <c r="Q19" s="253">
        <v>62905</v>
      </c>
      <c r="R19" s="253"/>
      <c r="S19" s="253">
        <v>31080</v>
      </c>
      <c r="T19" s="253">
        <v>31064</v>
      </c>
      <c r="U19" s="253">
        <v>62144</v>
      </c>
      <c r="V19" s="253"/>
      <c r="W19" s="253">
        <v>30745</v>
      </c>
      <c r="X19" s="253">
        <v>30624</v>
      </c>
      <c r="Y19" s="253">
        <v>61369</v>
      </c>
      <c r="Z19" s="253"/>
      <c r="AA19" s="253">
        <v>30399</v>
      </c>
      <c r="AB19" s="253">
        <v>30137</v>
      </c>
      <c r="AC19" s="253">
        <v>60536</v>
      </c>
      <c r="AE19" s="171">
        <f t="shared" si="0"/>
        <v>-7.1590699957057802E-2</v>
      </c>
      <c r="AF19" s="171">
        <f t="shared" si="1"/>
        <v>-6.1020629750271449E-2</v>
      </c>
      <c r="AH19">
        <f t="shared" si="2"/>
        <v>60</v>
      </c>
    </row>
    <row r="20" spans="1:34" x14ac:dyDescent="0.25">
      <c r="A20" s="254" t="s">
        <v>1395</v>
      </c>
      <c r="B20" t="s">
        <v>5978</v>
      </c>
      <c r="C20" s="253">
        <v>79886</v>
      </c>
      <c r="D20" s="253">
        <v>74307</v>
      </c>
      <c r="E20" s="253">
        <v>154193</v>
      </c>
      <c r="F20" s="253"/>
      <c r="G20" s="253">
        <v>83647</v>
      </c>
      <c r="H20" s="253">
        <v>77766</v>
      </c>
      <c r="I20" s="253">
        <v>161413</v>
      </c>
      <c r="J20" s="253"/>
      <c r="K20" s="253">
        <v>86926</v>
      </c>
      <c r="L20" s="253">
        <v>81256</v>
      </c>
      <c r="M20" s="253">
        <v>168182</v>
      </c>
      <c r="N20" s="253"/>
      <c r="O20" s="253">
        <v>89977</v>
      </c>
      <c r="P20" s="253">
        <v>84570</v>
      </c>
      <c r="Q20" s="253">
        <v>174547</v>
      </c>
      <c r="R20" s="253"/>
      <c r="S20" s="253">
        <v>92586</v>
      </c>
      <c r="T20" s="253">
        <v>87562</v>
      </c>
      <c r="U20" s="253">
        <v>180148</v>
      </c>
      <c r="V20" s="253"/>
      <c r="W20" s="253">
        <v>94671</v>
      </c>
      <c r="X20" s="253">
        <v>90133</v>
      </c>
      <c r="Y20" s="253">
        <v>184804</v>
      </c>
      <c r="Z20" s="253"/>
      <c r="AA20" s="253">
        <v>96339</v>
      </c>
      <c r="AB20" s="253">
        <v>92225</v>
      </c>
      <c r="AC20" s="253">
        <v>188564</v>
      </c>
      <c r="AE20" s="171">
        <f t="shared" si="0"/>
        <v>0.22290895176823855</v>
      </c>
      <c r="AF20" s="171">
        <f t="shared" si="1"/>
        <v>0.16820826079683782</v>
      </c>
      <c r="AH20">
        <f t="shared" si="2"/>
        <v>5</v>
      </c>
    </row>
    <row r="21" spans="1:34" x14ac:dyDescent="0.25">
      <c r="A21" s="254" t="s">
        <v>17</v>
      </c>
      <c r="B21" t="s">
        <v>5978</v>
      </c>
      <c r="C21" s="253">
        <v>245604</v>
      </c>
      <c r="D21" s="253">
        <v>254135</v>
      </c>
      <c r="E21" s="253">
        <v>499739</v>
      </c>
      <c r="F21" s="253"/>
      <c r="G21" s="253">
        <v>253273</v>
      </c>
      <c r="H21" s="253">
        <v>262910</v>
      </c>
      <c r="I21" s="253">
        <v>516183</v>
      </c>
      <c r="J21" s="253"/>
      <c r="K21" s="253">
        <v>261429</v>
      </c>
      <c r="L21" s="253">
        <v>272408</v>
      </c>
      <c r="M21" s="253">
        <v>533837</v>
      </c>
      <c r="N21" s="253"/>
      <c r="O21" s="253">
        <v>270609</v>
      </c>
      <c r="P21" s="253">
        <v>283081</v>
      </c>
      <c r="Q21" s="253">
        <v>553690</v>
      </c>
      <c r="R21" s="253"/>
      <c r="S21" s="253">
        <v>279788</v>
      </c>
      <c r="T21" s="253">
        <v>293788</v>
      </c>
      <c r="U21" s="253">
        <v>573576</v>
      </c>
      <c r="V21" s="253"/>
      <c r="W21" s="253">
        <v>287482</v>
      </c>
      <c r="X21" s="253">
        <v>302901</v>
      </c>
      <c r="Y21" s="253">
        <v>590383</v>
      </c>
      <c r="Z21" s="253"/>
      <c r="AA21" s="253">
        <v>293258</v>
      </c>
      <c r="AB21" s="253">
        <v>309810</v>
      </c>
      <c r="AC21" s="253">
        <v>603068</v>
      </c>
      <c r="AE21" s="171">
        <f t="shared" si="0"/>
        <v>0.20676593181640812</v>
      </c>
      <c r="AF21" s="171">
        <f t="shared" si="1"/>
        <v>0.16832208732174436</v>
      </c>
      <c r="AH21">
        <f t="shared" si="2"/>
        <v>4</v>
      </c>
    </row>
    <row r="22" spans="1:34" x14ac:dyDescent="0.25">
      <c r="A22" s="254" t="s">
        <v>1598</v>
      </c>
      <c r="B22" t="s">
        <v>5978</v>
      </c>
      <c r="C22" s="253">
        <v>19346</v>
      </c>
      <c r="D22" s="253">
        <v>20588</v>
      </c>
      <c r="E22" s="253">
        <v>39934</v>
      </c>
      <c r="F22" s="253"/>
      <c r="G22" s="253">
        <v>19435</v>
      </c>
      <c r="H22" s="253">
        <v>20795</v>
      </c>
      <c r="I22" s="253">
        <v>40230</v>
      </c>
      <c r="J22" s="253"/>
      <c r="K22" s="253">
        <v>19642</v>
      </c>
      <c r="L22" s="253">
        <v>21198</v>
      </c>
      <c r="M22" s="253">
        <v>40840</v>
      </c>
      <c r="N22" s="253"/>
      <c r="O22" s="253">
        <v>19766</v>
      </c>
      <c r="P22" s="253">
        <v>21489</v>
      </c>
      <c r="Q22" s="253">
        <v>41255</v>
      </c>
      <c r="R22" s="253"/>
      <c r="S22" s="253">
        <v>19801</v>
      </c>
      <c r="T22" s="253">
        <v>21652</v>
      </c>
      <c r="U22" s="253">
        <v>41453</v>
      </c>
      <c r="V22" s="253"/>
      <c r="W22" s="253">
        <v>19728</v>
      </c>
      <c r="X22" s="253">
        <v>21712</v>
      </c>
      <c r="Y22" s="253">
        <v>41440</v>
      </c>
      <c r="Z22" s="253"/>
      <c r="AA22" s="253">
        <v>19524</v>
      </c>
      <c r="AB22" s="253">
        <v>21618</v>
      </c>
      <c r="AC22" s="253">
        <v>41142</v>
      </c>
      <c r="AE22" s="171">
        <f t="shared" si="0"/>
        <v>3.0249912355386321E-2</v>
      </c>
      <c r="AF22" s="171">
        <f t="shared" si="1"/>
        <v>2.266964951528716E-2</v>
      </c>
      <c r="AH22">
        <f t="shared" si="2"/>
        <v>38</v>
      </c>
    </row>
    <row r="23" spans="1:34" x14ac:dyDescent="0.25">
      <c r="A23" s="254" t="s">
        <v>1661</v>
      </c>
      <c r="B23" t="s">
        <v>5978</v>
      </c>
      <c r="C23" s="253">
        <v>42100</v>
      </c>
      <c r="D23" s="253">
        <v>39479</v>
      </c>
      <c r="E23" s="253">
        <v>81579</v>
      </c>
      <c r="F23" s="253"/>
      <c r="G23" s="253">
        <v>42995</v>
      </c>
      <c r="H23" s="253">
        <v>39382</v>
      </c>
      <c r="I23" s="253">
        <v>82377</v>
      </c>
      <c r="J23" s="253"/>
      <c r="K23" s="253">
        <v>43742</v>
      </c>
      <c r="L23" s="253">
        <v>39242</v>
      </c>
      <c r="M23" s="253">
        <v>82984</v>
      </c>
      <c r="N23" s="253"/>
      <c r="O23" s="253">
        <v>44386</v>
      </c>
      <c r="P23" s="253">
        <v>39097</v>
      </c>
      <c r="Q23" s="253">
        <v>83483</v>
      </c>
      <c r="R23" s="253"/>
      <c r="S23" s="253">
        <v>44693</v>
      </c>
      <c r="T23" s="253">
        <v>38730</v>
      </c>
      <c r="U23" s="253">
        <v>83423</v>
      </c>
      <c r="V23" s="253"/>
      <c r="W23" s="253">
        <v>44533</v>
      </c>
      <c r="X23" s="253">
        <v>38007</v>
      </c>
      <c r="Y23" s="253">
        <v>82540</v>
      </c>
      <c r="Z23" s="253"/>
      <c r="AA23" s="253">
        <v>44072</v>
      </c>
      <c r="AB23" s="253">
        <v>37035</v>
      </c>
      <c r="AC23" s="253">
        <v>81107</v>
      </c>
      <c r="AE23" s="171">
        <f t="shared" si="0"/>
        <v>-5.7858027188369965E-3</v>
      </c>
      <c r="AF23" s="171">
        <f t="shared" si="1"/>
        <v>-1.5416924627019712E-2</v>
      </c>
      <c r="AH23">
        <f t="shared" si="2"/>
        <v>50</v>
      </c>
    </row>
    <row r="24" spans="1:34" x14ac:dyDescent="0.25">
      <c r="A24" s="254" t="s">
        <v>1754</v>
      </c>
      <c r="B24" t="s">
        <v>5978</v>
      </c>
      <c r="C24" s="253">
        <v>19240</v>
      </c>
      <c r="D24" s="253">
        <v>20005</v>
      </c>
      <c r="E24" s="253">
        <v>39245</v>
      </c>
      <c r="F24" s="253"/>
      <c r="G24" s="253">
        <v>19969</v>
      </c>
      <c r="H24" s="253">
        <v>20548</v>
      </c>
      <c r="I24" s="253">
        <v>40517</v>
      </c>
      <c r="J24" s="253"/>
      <c r="K24" s="253">
        <v>20769</v>
      </c>
      <c r="L24" s="253">
        <v>21188</v>
      </c>
      <c r="M24" s="253">
        <v>41957</v>
      </c>
      <c r="N24" s="253"/>
      <c r="O24" s="253">
        <v>21573</v>
      </c>
      <c r="P24" s="253">
        <v>21827</v>
      </c>
      <c r="Q24" s="253">
        <v>43400</v>
      </c>
      <c r="R24" s="253"/>
      <c r="S24" s="253">
        <v>22440</v>
      </c>
      <c r="T24" s="253">
        <v>22533</v>
      </c>
      <c r="U24" s="253">
        <v>44973</v>
      </c>
      <c r="V24" s="253"/>
      <c r="W24" s="253">
        <v>23356</v>
      </c>
      <c r="X24" s="253">
        <v>23283</v>
      </c>
      <c r="Y24" s="253">
        <v>46639</v>
      </c>
      <c r="Z24" s="253"/>
      <c r="AA24" s="253">
        <v>24204</v>
      </c>
      <c r="AB24" s="253">
        <v>23960</v>
      </c>
      <c r="AC24" s="253">
        <v>48164</v>
      </c>
      <c r="AE24" s="171">
        <f t="shared" si="0"/>
        <v>0.22726461969677669</v>
      </c>
      <c r="AF24" s="171">
        <f t="shared" si="1"/>
        <v>0.18873559246735927</v>
      </c>
      <c r="AH24">
        <f t="shared" si="2"/>
        <v>3</v>
      </c>
    </row>
    <row r="25" spans="1:34" x14ac:dyDescent="0.25">
      <c r="A25" s="254" t="s">
        <v>1809</v>
      </c>
      <c r="B25" t="s">
        <v>5978</v>
      </c>
      <c r="C25" s="253">
        <v>32271</v>
      </c>
      <c r="D25" s="253">
        <v>35040</v>
      </c>
      <c r="E25" s="253">
        <v>67311</v>
      </c>
      <c r="F25" s="253"/>
      <c r="G25" s="253">
        <v>32412</v>
      </c>
      <c r="H25" s="253">
        <v>35111</v>
      </c>
      <c r="I25" s="253">
        <v>67523</v>
      </c>
      <c r="J25" s="253"/>
      <c r="K25" s="253">
        <v>32550</v>
      </c>
      <c r="L25" s="253">
        <v>35209</v>
      </c>
      <c r="M25" s="253">
        <v>67759</v>
      </c>
      <c r="N25" s="253"/>
      <c r="O25" s="253">
        <v>32630</v>
      </c>
      <c r="P25" s="253">
        <v>35321</v>
      </c>
      <c r="Q25" s="253">
        <v>67951</v>
      </c>
      <c r="R25" s="253"/>
      <c r="S25" s="253">
        <v>32596</v>
      </c>
      <c r="T25" s="253">
        <v>35326</v>
      </c>
      <c r="U25" s="253">
        <v>67922</v>
      </c>
      <c r="V25" s="253"/>
      <c r="W25" s="253">
        <v>32456</v>
      </c>
      <c r="X25" s="253">
        <v>35205</v>
      </c>
      <c r="Y25" s="253">
        <v>67661</v>
      </c>
      <c r="Z25" s="253"/>
      <c r="AA25" s="253">
        <v>32172</v>
      </c>
      <c r="AB25" s="253">
        <v>34919</v>
      </c>
      <c r="AC25" s="253">
        <v>67091</v>
      </c>
      <c r="AE25" s="171">
        <f t="shared" si="0"/>
        <v>-3.2684108095258901E-3</v>
      </c>
      <c r="AF25" s="171">
        <f t="shared" si="1"/>
        <v>-6.39782000207334E-3</v>
      </c>
      <c r="AH25">
        <f t="shared" si="2"/>
        <v>48</v>
      </c>
    </row>
    <row r="26" spans="1:34" x14ac:dyDescent="0.25">
      <c r="A26" s="254" t="s">
        <v>1871</v>
      </c>
      <c r="B26" t="s">
        <v>5978</v>
      </c>
      <c r="C26" s="253">
        <v>43301</v>
      </c>
      <c r="D26" s="253">
        <v>45389</v>
      </c>
      <c r="E26" s="253">
        <v>88690</v>
      </c>
      <c r="F26" s="253"/>
      <c r="G26" s="253">
        <v>42467</v>
      </c>
      <c r="H26" s="253">
        <v>45960</v>
      </c>
      <c r="I26" s="253">
        <v>88427</v>
      </c>
      <c r="J26" s="253"/>
      <c r="K26" s="253">
        <v>41689</v>
      </c>
      <c r="L26" s="253">
        <v>46512</v>
      </c>
      <c r="M26" s="253">
        <v>88201</v>
      </c>
      <c r="N26" s="253"/>
      <c r="O26" s="253">
        <v>41063</v>
      </c>
      <c r="P26" s="253">
        <v>47157</v>
      </c>
      <c r="Q26" s="253">
        <v>88220</v>
      </c>
      <c r="R26" s="253"/>
      <c r="S26" s="253">
        <v>40448</v>
      </c>
      <c r="T26" s="253">
        <v>47708</v>
      </c>
      <c r="U26" s="253">
        <v>88156</v>
      </c>
      <c r="V26" s="253"/>
      <c r="W26" s="253">
        <v>39786</v>
      </c>
      <c r="X26" s="253">
        <v>48059</v>
      </c>
      <c r="Y26" s="253">
        <v>87845</v>
      </c>
      <c r="Z26" s="253"/>
      <c r="AA26" s="253">
        <v>39158</v>
      </c>
      <c r="AB26" s="253">
        <v>48264</v>
      </c>
      <c r="AC26" s="253">
        <v>87422</v>
      </c>
      <c r="AE26" s="171">
        <f t="shared" si="0"/>
        <v>-1.4296989514037683E-2</v>
      </c>
      <c r="AF26" s="171">
        <f t="shared" si="1"/>
        <v>-1.1365306976375944E-2</v>
      </c>
      <c r="AH26">
        <f t="shared" si="2"/>
        <v>49</v>
      </c>
    </row>
    <row r="27" spans="1:34" x14ac:dyDescent="0.25">
      <c r="A27" s="254" t="s">
        <v>1958</v>
      </c>
      <c r="B27" t="s">
        <v>5978</v>
      </c>
      <c r="C27" s="253">
        <v>115863</v>
      </c>
      <c r="D27" s="253">
        <v>120075</v>
      </c>
      <c r="E27" s="253">
        <v>235938</v>
      </c>
      <c r="F27" s="253"/>
      <c r="G27" s="253">
        <v>119744</v>
      </c>
      <c r="H27" s="253">
        <v>124296</v>
      </c>
      <c r="I27" s="253">
        <v>244040</v>
      </c>
      <c r="J27" s="253"/>
      <c r="K27" s="253">
        <v>123339</v>
      </c>
      <c r="L27" s="253">
        <v>128497</v>
      </c>
      <c r="M27" s="253">
        <v>251836</v>
      </c>
      <c r="N27" s="253"/>
      <c r="O27" s="253">
        <v>127089</v>
      </c>
      <c r="P27" s="253">
        <v>132934</v>
      </c>
      <c r="Q27" s="253">
        <v>260023</v>
      </c>
      <c r="R27" s="253"/>
      <c r="S27" s="253">
        <v>130774</v>
      </c>
      <c r="T27" s="253">
        <v>137289</v>
      </c>
      <c r="U27" s="253">
        <v>268063</v>
      </c>
      <c r="V27" s="253"/>
      <c r="W27" s="253">
        <v>133985</v>
      </c>
      <c r="X27" s="253">
        <v>141040</v>
      </c>
      <c r="Y27" s="253">
        <v>275025</v>
      </c>
      <c r="Z27" s="253"/>
      <c r="AA27" s="253">
        <v>136569</v>
      </c>
      <c r="AB27" s="253">
        <v>143936</v>
      </c>
      <c r="AC27" s="253">
        <v>280505</v>
      </c>
      <c r="AE27" s="171">
        <f t="shared" si="0"/>
        <v>0.18889284473039525</v>
      </c>
      <c r="AF27" s="171">
        <f t="shared" si="1"/>
        <v>0.14942222586461229</v>
      </c>
      <c r="AH27">
        <f t="shared" si="2"/>
        <v>8</v>
      </c>
    </row>
    <row r="28" spans="1:34" x14ac:dyDescent="0.25">
      <c r="A28" s="254" t="s">
        <v>2020</v>
      </c>
      <c r="B28" t="s">
        <v>5978</v>
      </c>
      <c r="C28" s="253">
        <v>129730</v>
      </c>
      <c r="D28" s="253">
        <v>138551</v>
      </c>
      <c r="E28" s="253">
        <v>268281</v>
      </c>
      <c r="F28" s="253"/>
      <c r="G28" s="253">
        <v>132430</v>
      </c>
      <c r="H28" s="253">
        <v>141498</v>
      </c>
      <c r="I28" s="253">
        <v>273928</v>
      </c>
      <c r="J28" s="253"/>
      <c r="K28" s="253">
        <v>135012</v>
      </c>
      <c r="L28" s="253">
        <v>144494</v>
      </c>
      <c r="M28" s="253">
        <v>279506</v>
      </c>
      <c r="N28" s="253"/>
      <c r="O28" s="253">
        <v>137300</v>
      </c>
      <c r="P28" s="253">
        <v>147298</v>
      </c>
      <c r="Q28" s="253">
        <v>284598</v>
      </c>
      <c r="R28" s="253"/>
      <c r="S28" s="253">
        <v>139261</v>
      </c>
      <c r="T28" s="253">
        <v>149871</v>
      </c>
      <c r="U28" s="253">
        <v>289132</v>
      </c>
      <c r="V28" s="253"/>
      <c r="W28" s="253">
        <v>140945</v>
      </c>
      <c r="X28" s="253">
        <v>152041</v>
      </c>
      <c r="Y28" s="253">
        <v>292986</v>
      </c>
      <c r="Z28" s="253"/>
      <c r="AA28" s="253">
        <v>142723</v>
      </c>
      <c r="AB28" s="253">
        <v>154043</v>
      </c>
      <c r="AC28" s="253">
        <v>296766</v>
      </c>
      <c r="AE28" s="171">
        <f t="shared" si="0"/>
        <v>0.10617598711798459</v>
      </c>
      <c r="AF28" s="171">
        <f t="shared" si="1"/>
        <v>8.3372273006045328E-2</v>
      </c>
      <c r="AH28">
        <f t="shared" si="2"/>
        <v>20</v>
      </c>
    </row>
    <row r="29" spans="1:34" x14ac:dyDescent="0.25">
      <c r="A29" s="254" t="s">
        <v>72</v>
      </c>
      <c r="B29" t="s">
        <v>5978</v>
      </c>
      <c r="C29" s="253">
        <v>268077</v>
      </c>
      <c r="D29" s="253">
        <v>291296</v>
      </c>
      <c r="E29" s="253">
        <v>559373</v>
      </c>
      <c r="F29" s="253"/>
      <c r="G29" s="253">
        <v>276452</v>
      </c>
      <c r="H29" s="253">
        <v>296224</v>
      </c>
      <c r="I29" s="253">
        <v>572676</v>
      </c>
      <c r="J29" s="253"/>
      <c r="K29" s="253">
        <v>285780</v>
      </c>
      <c r="L29" s="253">
        <v>302656</v>
      </c>
      <c r="M29" s="253">
        <v>588436</v>
      </c>
      <c r="N29" s="253"/>
      <c r="O29" s="253">
        <v>295537</v>
      </c>
      <c r="P29" s="253">
        <v>309997</v>
      </c>
      <c r="Q29" s="253">
        <v>605534</v>
      </c>
      <c r="R29" s="253"/>
      <c r="S29" s="253">
        <v>304987</v>
      </c>
      <c r="T29" s="253">
        <v>317320</v>
      </c>
      <c r="U29" s="253">
        <v>622307</v>
      </c>
      <c r="V29" s="253"/>
      <c r="W29" s="253">
        <v>313208</v>
      </c>
      <c r="X29" s="253">
        <v>323492</v>
      </c>
      <c r="Y29" s="253">
        <v>636700</v>
      </c>
      <c r="Z29" s="253"/>
      <c r="AA29" s="253">
        <v>319493</v>
      </c>
      <c r="AB29" s="253">
        <v>328946</v>
      </c>
      <c r="AC29" s="253">
        <v>648439</v>
      </c>
      <c r="AE29" s="171">
        <f t="shared" si="0"/>
        <v>0.15922470337324102</v>
      </c>
      <c r="AF29" s="171">
        <f t="shared" si="1"/>
        <v>0.13229644685651221</v>
      </c>
      <c r="AH29">
        <f t="shared" si="2"/>
        <v>12</v>
      </c>
    </row>
    <row r="30" spans="1:34" x14ac:dyDescent="0.25">
      <c r="A30" s="254" t="s">
        <v>2185</v>
      </c>
      <c r="B30" t="s">
        <v>5978</v>
      </c>
      <c r="C30" s="253">
        <v>15832</v>
      </c>
      <c r="D30" s="253">
        <v>16025</v>
      </c>
      <c r="E30" s="253">
        <v>31857</v>
      </c>
      <c r="F30" s="253"/>
      <c r="G30" s="253">
        <v>15540</v>
      </c>
      <c r="H30" s="253">
        <v>15754</v>
      </c>
      <c r="I30" s="253">
        <v>31294</v>
      </c>
      <c r="J30" s="253"/>
      <c r="K30" s="253">
        <v>15284</v>
      </c>
      <c r="L30" s="253">
        <v>15542</v>
      </c>
      <c r="M30" s="253">
        <v>30826</v>
      </c>
      <c r="N30" s="253"/>
      <c r="O30" s="253">
        <v>15070</v>
      </c>
      <c r="P30" s="253">
        <v>15403</v>
      </c>
      <c r="Q30" s="253">
        <v>30473</v>
      </c>
      <c r="R30" s="253"/>
      <c r="S30" s="253">
        <v>14825</v>
      </c>
      <c r="T30" s="253">
        <v>15256</v>
      </c>
      <c r="U30" s="253">
        <v>30081</v>
      </c>
      <c r="V30" s="253"/>
      <c r="W30" s="253">
        <v>14467</v>
      </c>
      <c r="X30" s="253">
        <v>15010</v>
      </c>
      <c r="Y30" s="253">
        <v>29477</v>
      </c>
      <c r="Z30" s="253"/>
      <c r="AA30" s="253">
        <v>14058</v>
      </c>
      <c r="AB30" s="253">
        <v>14700</v>
      </c>
      <c r="AC30" s="253">
        <v>28758</v>
      </c>
      <c r="AE30" s="171">
        <f t="shared" si="0"/>
        <v>-9.7278463132121629E-2</v>
      </c>
      <c r="AF30" s="171">
        <f t="shared" si="1"/>
        <v>-8.1037898638716688E-2</v>
      </c>
      <c r="AH30">
        <f t="shared" si="2"/>
        <v>64</v>
      </c>
    </row>
    <row r="31" spans="1:34" x14ac:dyDescent="0.25">
      <c r="A31" s="254" t="s">
        <v>2210</v>
      </c>
      <c r="B31" t="s">
        <v>5978</v>
      </c>
      <c r="C31" s="253">
        <v>138064</v>
      </c>
      <c r="D31" s="253">
        <v>142685</v>
      </c>
      <c r="E31" s="253">
        <v>280749</v>
      </c>
      <c r="F31" s="253"/>
      <c r="G31" s="253">
        <v>141906</v>
      </c>
      <c r="H31" s="253">
        <v>145752</v>
      </c>
      <c r="I31" s="253">
        <v>287658</v>
      </c>
      <c r="J31" s="253"/>
      <c r="K31" s="253">
        <v>145451</v>
      </c>
      <c r="L31" s="253">
        <v>148974</v>
      </c>
      <c r="M31" s="253">
        <v>294425</v>
      </c>
      <c r="N31" s="253"/>
      <c r="O31" s="253">
        <v>148616</v>
      </c>
      <c r="P31" s="253">
        <v>152073</v>
      </c>
      <c r="Q31" s="253">
        <v>300689</v>
      </c>
      <c r="R31" s="253"/>
      <c r="S31" s="253">
        <v>151165</v>
      </c>
      <c r="T31" s="253">
        <v>154712</v>
      </c>
      <c r="U31" s="253">
        <v>305877</v>
      </c>
      <c r="V31" s="253"/>
      <c r="W31" s="253">
        <v>153133</v>
      </c>
      <c r="X31" s="253">
        <v>156810</v>
      </c>
      <c r="Y31" s="253">
        <v>309943</v>
      </c>
      <c r="Z31" s="253"/>
      <c r="AA31" s="253">
        <v>154681</v>
      </c>
      <c r="AB31" s="253">
        <v>158310</v>
      </c>
      <c r="AC31" s="253">
        <v>312991</v>
      </c>
      <c r="AE31" s="171">
        <f t="shared" si="0"/>
        <v>0.11484279552197862</v>
      </c>
      <c r="AF31" s="171">
        <f t="shared" si="1"/>
        <v>8.8066384387015084E-2</v>
      </c>
      <c r="AH31">
        <f t="shared" si="2"/>
        <v>19</v>
      </c>
    </row>
    <row r="32" spans="1:34" x14ac:dyDescent="0.25">
      <c r="A32" s="254" t="s">
        <v>2273</v>
      </c>
      <c r="B32" t="s">
        <v>5978</v>
      </c>
      <c r="C32" s="253">
        <v>66976</v>
      </c>
      <c r="D32" s="253">
        <v>69531</v>
      </c>
      <c r="E32" s="253">
        <v>136507</v>
      </c>
      <c r="F32" s="253"/>
      <c r="G32" s="253">
        <v>67411</v>
      </c>
      <c r="H32" s="253">
        <v>69487</v>
      </c>
      <c r="I32" s="253">
        <v>136898</v>
      </c>
      <c r="J32" s="253"/>
      <c r="K32" s="253">
        <v>67928</v>
      </c>
      <c r="L32" s="253">
        <v>69828</v>
      </c>
      <c r="M32" s="253">
        <v>137756</v>
      </c>
      <c r="N32" s="253"/>
      <c r="O32" s="253">
        <v>68561</v>
      </c>
      <c r="P32" s="253">
        <v>70406</v>
      </c>
      <c r="Q32" s="253">
        <v>138967</v>
      </c>
      <c r="R32" s="253"/>
      <c r="S32" s="253">
        <v>69054</v>
      </c>
      <c r="T32" s="253">
        <v>70927</v>
      </c>
      <c r="U32" s="253">
        <v>139981</v>
      </c>
      <c r="V32" s="253"/>
      <c r="W32" s="253">
        <v>69219</v>
      </c>
      <c r="X32" s="253">
        <v>71119</v>
      </c>
      <c r="Y32" s="253">
        <v>140338</v>
      </c>
      <c r="Z32" s="253"/>
      <c r="AA32" s="253">
        <v>69258</v>
      </c>
      <c r="AB32" s="253">
        <v>71095</v>
      </c>
      <c r="AC32" s="253">
        <v>140353</v>
      </c>
      <c r="AE32" s="171">
        <f t="shared" si="0"/>
        <v>2.8174379335858202E-2</v>
      </c>
      <c r="AF32" s="171">
        <f t="shared" si="1"/>
        <v>2.5237768265423899E-2</v>
      </c>
      <c r="AH32">
        <f t="shared" si="2"/>
        <v>36</v>
      </c>
    </row>
    <row r="33" spans="1:34" x14ac:dyDescent="0.25">
      <c r="A33" s="254" t="s">
        <v>2355</v>
      </c>
      <c r="B33" t="s">
        <v>5978</v>
      </c>
      <c r="C33" s="253">
        <v>5155</v>
      </c>
      <c r="D33" s="253">
        <v>2544</v>
      </c>
      <c r="E33" s="253">
        <v>7699</v>
      </c>
      <c r="F33" s="253"/>
      <c r="G33" s="253">
        <v>5328</v>
      </c>
      <c r="H33" s="253">
        <v>2358</v>
      </c>
      <c r="I33" s="253">
        <v>7686</v>
      </c>
      <c r="J33" s="253"/>
      <c r="K33" s="253">
        <v>5355</v>
      </c>
      <c r="L33" s="253">
        <v>2176</v>
      </c>
      <c r="M33" s="253">
        <v>7531</v>
      </c>
      <c r="N33" s="253"/>
      <c r="O33" s="253">
        <v>5349</v>
      </c>
      <c r="P33" s="253">
        <v>1996</v>
      </c>
      <c r="Q33" s="253">
        <v>7345</v>
      </c>
      <c r="R33" s="253"/>
      <c r="S33" s="253">
        <v>5308</v>
      </c>
      <c r="T33" s="253">
        <v>1810</v>
      </c>
      <c r="U33" s="253">
        <v>7118</v>
      </c>
      <c r="V33" s="253"/>
      <c r="W33" s="253">
        <v>5247</v>
      </c>
      <c r="X33" s="253">
        <v>1622</v>
      </c>
      <c r="Y33" s="253">
        <v>6869</v>
      </c>
      <c r="Z33" s="253"/>
      <c r="AA33" s="253">
        <v>5176</v>
      </c>
      <c r="AB33" s="253">
        <v>1432</v>
      </c>
      <c r="AC33" s="253">
        <v>6608</v>
      </c>
      <c r="AE33" s="171">
        <f t="shared" si="0"/>
        <v>-0.14170671515781275</v>
      </c>
      <c r="AF33" s="171">
        <f t="shared" si="1"/>
        <v>-0.14025500910746813</v>
      </c>
      <c r="AH33">
        <f t="shared" si="2"/>
        <v>66</v>
      </c>
    </row>
    <row r="34" spans="1:34" x14ac:dyDescent="0.25">
      <c r="A34" s="254" t="s">
        <v>2374</v>
      </c>
      <c r="B34" t="s">
        <v>5978</v>
      </c>
      <c r="C34" s="253">
        <v>73336</v>
      </c>
      <c r="D34" s="253">
        <v>76572</v>
      </c>
      <c r="E34" s="253">
        <v>149908</v>
      </c>
      <c r="F34" s="253"/>
      <c r="G34" s="253">
        <v>75077</v>
      </c>
      <c r="H34" s="253">
        <v>78240</v>
      </c>
      <c r="I34" s="253">
        <v>153317</v>
      </c>
      <c r="J34" s="253"/>
      <c r="K34" s="253">
        <v>76855</v>
      </c>
      <c r="L34" s="253">
        <v>80056</v>
      </c>
      <c r="M34" s="253">
        <v>156911</v>
      </c>
      <c r="N34" s="253"/>
      <c r="O34" s="253">
        <v>78808</v>
      </c>
      <c r="P34" s="253">
        <v>82088</v>
      </c>
      <c r="Q34" s="253">
        <v>160896</v>
      </c>
      <c r="R34" s="253"/>
      <c r="S34" s="253">
        <v>80901</v>
      </c>
      <c r="T34" s="253">
        <v>84238</v>
      </c>
      <c r="U34" s="253">
        <v>165139</v>
      </c>
      <c r="V34" s="253"/>
      <c r="W34" s="253">
        <v>83017</v>
      </c>
      <c r="X34" s="253">
        <v>86391</v>
      </c>
      <c r="Y34" s="253">
        <v>169408</v>
      </c>
      <c r="Z34" s="253"/>
      <c r="AA34" s="253">
        <v>85225</v>
      </c>
      <c r="AB34" s="253">
        <v>88540</v>
      </c>
      <c r="AC34" s="253">
        <v>173765</v>
      </c>
      <c r="AE34" s="171">
        <f t="shared" si="0"/>
        <v>0.15914427515542862</v>
      </c>
      <c r="AF34" s="171">
        <f t="shared" si="1"/>
        <v>0.13337072862109234</v>
      </c>
      <c r="AH34">
        <f t="shared" si="2"/>
        <v>11</v>
      </c>
    </row>
    <row r="35" spans="1:34" x14ac:dyDescent="0.25">
      <c r="A35" s="254" t="s">
        <v>2414</v>
      </c>
      <c r="B35" t="s">
        <v>5978</v>
      </c>
      <c r="C35" s="253">
        <v>7481</v>
      </c>
      <c r="D35" s="253">
        <v>7382</v>
      </c>
      <c r="E35" s="253">
        <v>14863</v>
      </c>
      <c r="F35" s="253"/>
      <c r="G35" s="253">
        <v>7423</v>
      </c>
      <c r="H35" s="253">
        <v>7454</v>
      </c>
      <c r="I35" s="253">
        <v>14877</v>
      </c>
      <c r="J35" s="253"/>
      <c r="K35" s="253">
        <v>7380</v>
      </c>
      <c r="L35" s="253">
        <v>7554</v>
      </c>
      <c r="M35" s="253">
        <v>14934</v>
      </c>
      <c r="N35" s="253"/>
      <c r="O35" s="253">
        <v>7363</v>
      </c>
      <c r="P35" s="253">
        <v>7658</v>
      </c>
      <c r="Q35" s="253">
        <v>15021</v>
      </c>
      <c r="R35" s="253"/>
      <c r="S35" s="253">
        <v>7366</v>
      </c>
      <c r="T35" s="253">
        <v>7772</v>
      </c>
      <c r="U35" s="253">
        <v>15138</v>
      </c>
      <c r="V35" s="253"/>
      <c r="W35" s="253">
        <v>7356</v>
      </c>
      <c r="X35" s="253">
        <v>7870</v>
      </c>
      <c r="Y35" s="253">
        <v>15226</v>
      </c>
      <c r="Z35" s="253"/>
      <c r="AA35" s="253">
        <v>7451</v>
      </c>
      <c r="AB35" s="253">
        <v>7956</v>
      </c>
      <c r="AC35" s="253">
        <v>15407</v>
      </c>
      <c r="AE35" s="171">
        <f t="shared" si="0"/>
        <v>3.6600955392585677E-2</v>
      </c>
      <c r="AF35" s="171">
        <f t="shared" si="1"/>
        <v>3.562546212273987E-2</v>
      </c>
      <c r="AH35">
        <f t="shared" si="2"/>
        <v>31</v>
      </c>
    </row>
    <row r="36" spans="1:34" x14ac:dyDescent="0.25">
      <c r="A36" s="254" t="s">
        <v>2438</v>
      </c>
      <c r="B36" t="s">
        <v>5978</v>
      </c>
      <c r="C36" s="253">
        <v>19898</v>
      </c>
      <c r="D36" s="253">
        <v>18725</v>
      </c>
      <c r="E36" s="253">
        <v>38623</v>
      </c>
      <c r="F36" s="253"/>
      <c r="G36" s="253">
        <v>20586</v>
      </c>
      <c r="H36" s="253">
        <v>18826</v>
      </c>
      <c r="I36" s="253">
        <v>39412</v>
      </c>
      <c r="J36" s="253"/>
      <c r="K36" s="253">
        <v>21200</v>
      </c>
      <c r="L36" s="253">
        <v>18831</v>
      </c>
      <c r="M36" s="253">
        <v>40031</v>
      </c>
      <c r="N36" s="253"/>
      <c r="O36" s="253">
        <v>21727</v>
      </c>
      <c r="P36" s="253">
        <v>18790</v>
      </c>
      <c r="Q36" s="253">
        <v>40517</v>
      </c>
      <c r="R36" s="253"/>
      <c r="S36" s="253">
        <v>22089</v>
      </c>
      <c r="T36" s="253">
        <v>18617</v>
      </c>
      <c r="U36" s="253">
        <v>40706</v>
      </c>
      <c r="V36" s="253"/>
      <c r="W36" s="253">
        <v>22239</v>
      </c>
      <c r="X36" s="253">
        <v>18266</v>
      </c>
      <c r="Y36" s="253">
        <v>40505</v>
      </c>
      <c r="Z36" s="253"/>
      <c r="AA36" s="253">
        <v>22220</v>
      </c>
      <c r="AB36" s="253">
        <v>17770</v>
      </c>
      <c r="AC36" s="253">
        <v>39990</v>
      </c>
      <c r="AE36" s="171">
        <f t="shared" si="0"/>
        <v>3.5393418429433332E-2</v>
      </c>
      <c r="AF36" s="171">
        <f t="shared" si="1"/>
        <v>1.466558408606522E-2</v>
      </c>
      <c r="AH36">
        <f t="shared" si="2"/>
        <v>42</v>
      </c>
    </row>
    <row r="37" spans="1:34" x14ac:dyDescent="0.25">
      <c r="A37" s="254" t="s">
        <v>2480</v>
      </c>
      <c r="B37" t="s">
        <v>5978</v>
      </c>
      <c r="C37" s="253">
        <v>24274</v>
      </c>
      <c r="D37" s="253">
        <v>21629</v>
      </c>
      <c r="E37" s="253">
        <v>45903</v>
      </c>
      <c r="F37" s="253"/>
      <c r="G37" s="253">
        <v>25908</v>
      </c>
      <c r="H37" s="253">
        <v>21783</v>
      </c>
      <c r="I37" s="253">
        <v>47691</v>
      </c>
      <c r="J37" s="253"/>
      <c r="K37" s="253">
        <v>27233</v>
      </c>
      <c r="L37" s="253">
        <v>21967</v>
      </c>
      <c r="M37" s="253">
        <v>49200</v>
      </c>
      <c r="N37" s="253"/>
      <c r="O37" s="253">
        <v>28618</v>
      </c>
      <c r="P37" s="253">
        <v>22186</v>
      </c>
      <c r="Q37" s="253">
        <v>50804</v>
      </c>
      <c r="R37" s="253"/>
      <c r="S37" s="253">
        <v>29950</v>
      </c>
      <c r="T37" s="253">
        <v>22356</v>
      </c>
      <c r="U37" s="253">
        <v>52306</v>
      </c>
      <c r="V37" s="253"/>
      <c r="W37" s="253">
        <v>31129</v>
      </c>
      <c r="X37" s="253">
        <v>22395</v>
      </c>
      <c r="Y37" s="253">
        <v>53524</v>
      </c>
      <c r="Z37" s="253"/>
      <c r="AA37" s="253">
        <v>32127</v>
      </c>
      <c r="AB37" s="253">
        <v>22272</v>
      </c>
      <c r="AC37" s="253">
        <v>54399</v>
      </c>
      <c r="AE37" s="171">
        <f t="shared" si="0"/>
        <v>0.18508594209528795</v>
      </c>
      <c r="AF37" s="171">
        <f t="shared" si="1"/>
        <v>0.14065546958545627</v>
      </c>
      <c r="AH37">
        <f t="shared" si="2"/>
        <v>10</v>
      </c>
    </row>
    <row r="38" spans="1:34" x14ac:dyDescent="0.25">
      <c r="A38" s="254" t="s">
        <v>2561</v>
      </c>
      <c r="B38" t="s">
        <v>5978</v>
      </c>
      <c r="C38" s="253">
        <v>44158</v>
      </c>
      <c r="D38" s="253">
        <v>44660</v>
      </c>
      <c r="E38" s="253">
        <v>88818</v>
      </c>
      <c r="F38" s="253"/>
      <c r="G38" s="253">
        <v>45842</v>
      </c>
      <c r="H38" s="253">
        <v>46194</v>
      </c>
      <c r="I38" s="253">
        <v>92036</v>
      </c>
      <c r="J38" s="253"/>
      <c r="K38" s="253">
        <v>47244</v>
      </c>
      <c r="L38" s="253">
        <v>47468</v>
      </c>
      <c r="M38" s="253">
        <v>94712</v>
      </c>
      <c r="N38" s="253"/>
      <c r="O38" s="253">
        <v>48566</v>
      </c>
      <c r="P38" s="253">
        <v>48763</v>
      </c>
      <c r="Q38" s="253">
        <v>97329</v>
      </c>
      <c r="R38" s="253"/>
      <c r="S38" s="253">
        <v>49772</v>
      </c>
      <c r="T38" s="253">
        <v>49984</v>
      </c>
      <c r="U38" s="253">
        <v>99756</v>
      </c>
      <c r="V38" s="253"/>
      <c r="W38" s="253">
        <v>50918</v>
      </c>
      <c r="X38" s="253">
        <v>51155</v>
      </c>
      <c r="Y38" s="253">
        <v>102073</v>
      </c>
      <c r="Z38" s="253"/>
      <c r="AA38" s="253">
        <v>51890</v>
      </c>
      <c r="AB38" s="253">
        <v>52107</v>
      </c>
      <c r="AC38" s="253">
        <v>103997</v>
      </c>
      <c r="AE38" s="171">
        <f t="shared" si="0"/>
        <v>0.1709000427841203</v>
      </c>
      <c r="AF38" s="171">
        <f t="shared" si="1"/>
        <v>0.12996001564605164</v>
      </c>
      <c r="AH38">
        <f t="shared" si="2"/>
        <v>13</v>
      </c>
    </row>
    <row r="39" spans="1:34" x14ac:dyDescent="0.25">
      <c r="A39" s="254" t="s">
        <v>2630</v>
      </c>
      <c r="B39" t="s">
        <v>5978</v>
      </c>
      <c r="C39" s="253">
        <v>22317</v>
      </c>
      <c r="D39" s="253">
        <v>22907</v>
      </c>
      <c r="E39" s="253">
        <v>45224</v>
      </c>
      <c r="F39" s="253"/>
      <c r="G39" s="253">
        <v>22149</v>
      </c>
      <c r="H39" s="253">
        <v>22947</v>
      </c>
      <c r="I39" s="253">
        <v>45096</v>
      </c>
      <c r="J39" s="253"/>
      <c r="K39" s="253">
        <v>22038</v>
      </c>
      <c r="L39" s="253">
        <v>23046</v>
      </c>
      <c r="M39" s="253">
        <v>45084</v>
      </c>
      <c r="N39" s="253"/>
      <c r="O39" s="253">
        <v>21955</v>
      </c>
      <c r="P39" s="253">
        <v>23196</v>
      </c>
      <c r="Q39" s="253">
        <v>45151</v>
      </c>
      <c r="R39" s="253"/>
      <c r="S39" s="253">
        <v>21874</v>
      </c>
      <c r="T39" s="253">
        <v>23346</v>
      </c>
      <c r="U39" s="253">
        <v>45220</v>
      </c>
      <c r="V39" s="253"/>
      <c r="W39" s="253">
        <v>21758</v>
      </c>
      <c r="X39" s="253">
        <v>23462</v>
      </c>
      <c r="Y39" s="253">
        <v>45220</v>
      </c>
      <c r="Z39" s="253"/>
      <c r="AA39" s="253">
        <v>21676</v>
      </c>
      <c r="AB39" s="253">
        <v>23569</v>
      </c>
      <c r="AC39" s="253">
        <v>45245</v>
      </c>
      <c r="AE39" s="171">
        <f t="shared" si="0"/>
        <v>4.6435520962329058E-4</v>
      </c>
      <c r="AF39" s="171">
        <f t="shared" si="1"/>
        <v>3.3040624445626054E-3</v>
      </c>
      <c r="AH39">
        <f t="shared" si="2"/>
        <v>46</v>
      </c>
    </row>
    <row r="40" spans="1:34" x14ac:dyDescent="0.25">
      <c r="A40" s="254" t="s">
        <v>2687</v>
      </c>
      <c r="B40" t="s">
        <v>5978</v>
      </c>
      <c r="C40" s="253">
        <v>12245</v>
      </c>
      <c r="D40" s="253">
        <v>12303</v>
      </c>
      <c r="E40" s="253">
        <v>24548</v>
      </c>
      <c r="F40" s="253"/>
      <c r="G40" s="253">
        <v>12276</v>
      </c>
      <c r="H40" s="253">
        <v>12302</v>
      </c>
      <c r="I40" s="253">
        <v>24578</v>
      </c>
      <c r="J40" s="253"/>
      <c r="K40" s="253">
        <v>12330</v>
      </c>
      <c r="L40" s="253">
        <v>12351</v>
      </c>
      <c r="M40" s="253">
        <v>24681</v>
      </c>
      <c r="N40" s="253"/>
      <c r="O40" s="253">
        <v>12403</v>
      </c>
      <c r="P40" s="253">
        <v>12440</v>
      </c>
      <c r="Q40" s="253">
        <v>24843</v>
      </c>
      <c r="R40" s="253"/>
      <c r="S40" s="253">
        <v>12470</v>
      </c>
      <c r="T40" s="253">
        <v>12543</v>
      </c>
      <c r="U40" s="253">
        <v>25013</v>
      </c>
      <c r="V40" s="253"/>
      <c r="W40" s="253">
        <v>12481</v>
      </c>
      <c r="X40" s="253">
        <v>12610</v>
      </c>
      <c r="Y40" s="253">
        <v>25091</v>
      </c>
      <c r="Z40" s="253"/>
      <c r="AA40" s="253">
        <v>12464</v>
      </c>
      <c r="AB40" s="253">
        <v>12630</v>
      </c>
      <c r="AC40" s="253">
        <v>25094</v>
      </c>
      <c r="AE40" s="171">
        <f t="shared" si="0"/>
        <v>2.2242137852370947E-2</v>
      </c>
      <c r="AF40" s="171">
        <f t="shared" si="1"/>
        <v>2.09943852225567E-2</v>
      </c>
      <c r="AH40">
        <f t="shared" si="2"/>
        <v>39</v>
      </c>
    </row>
    <row r="41" spans="1:34" x14ac:dyDescent="0.25">
      <c r="A41" s="254" t="s">
        <v>2717</v>
      </c>
      <c r="B41" t="s">
        <v>5978</v>
      </c>
      <c r="C41" s="253">
        <v>103131</v>
      </c>
      <c r="D41" s="253">
        <v>111280</v>
      </c>
      <c r="E41" s="253">
        <v>214411</v>
      </c>
      <c r="F41" s="253"/>
      <c r="G41" s="253">
        <v>105217</v>
      </c>
      <c r="H41" s="253">
        <v>112557</v>
      </c>
      <c r="I41" s="253">
        <v>217774</v>
      </c>
      <c r="J41" s="253"/>
      <c r="K41" s="253">
        <v>107430</v>
      </c>
      <c r="L41" s="253">
        <v>114258</v>
      </c>
      <c r="M41" s="253">
        <v>221688</v>
      </c>
      <c r="N41" s="253"/>
      <c r="O41" s="253">
        <v>109498</v>
      </c>
      <c r="P41" s="253">
        <v>116149</v>
      </c>
      <c r="Q41" s="253">
        <v>225647</v>
      </c>
      <c r="R41" s="253"/>
      <c r="S41" s="253">
        <v>111201</v>
      </c>
      <c r="T41" s="253">
        <v>117861</v>
      </c>
      <c r="U41" s="253">
        <v>229062</v>
      </c>
      <c r="V41" s="253"/>
      <c r="W41" s="253">
        <v>112442</v>
      </c>
      <c r="X41" s="253">
        <v>119129</v>
      </c>
      <c r="Y41" s="253">
        <v>231571</v>
      </c>
      <c r="Z41" s="253"/>
      <c r="AA41" s="253">
        <v>113390</v>
      </c>
      <c r="AB41" s="253">
        <v>120046</v>
      </c>
      <c r="AC41" s="253">
        <v>233436</v>
      </c>
      <c r="AE41" s="171">
        <f t="shared" si="0"/>
        <v>8.8731455009304572E-2</v>
      </c>
      <c r="AF41" s="171">
        <f t="shared" si="1"/>
        <v>7.1918594506231281E-2</v>
      </c>
      <c r="AH41">
        <f t="shared" si="2"/>
        <v>23</v>
      </c>
    </row>
    <row r="42" spans="1:34" x14ac:dyDescent="0.25">
      <c r="A42" s="254" t="s">
        <v>2793</v>
      </c>
      <c r="B42" t="s">
        <v>5978</v>
      </c>
      <c r="C42" s="253">
        <v>254297</v>
      </c>
      <c r="D42" s="253">
        <v>266047</v>
      </c>
      <c r="E42" s="253">
        <v>520344</v>
      </c>
      <c r="F42" s="253"/>
      <c r="G42" s="253">
        <v>263604</v>
      </c>
      <c r="H42" s="253">
        <v>275434</v>
      </c>
      <c r="I42" s="253">
        <v>539038</v>
      </c>
      <c r="J42" s="253"/>
      <c r="K42" s="253">
        <v>273594</v>
      </c>
      <c r="L42" s="253">
        <v>285653</v>
      </c>
      <c r="M42" s="253">
        <v>559247</v>
      </c>
      <c r="N42" s="253"/>
      <c r="O42" s="253">
        <v>284089</v>
      </c>
      <c r="P42" s="253">
        <v>296569</v>
      </c>
      <c r="Q42" s="253">
        <v>580658</v>
      </c>
      <c r="R42" s="253"/>
      <c r="S42" s="253">
        <v>294579</v>
      </c>
      <c r="T42" s="253">
        <v>307574</v>
      </c>
      <c r="U42" s="253">
        <v>602153</v>
      </c>
      <c r="V42" s="253"/>
      <c r="W42" s="253">
        <v>304626</v>
      </c>
      <c r="X42" s="253">
        <v>318008</v>
      </c>
      <c r="Y42" s="253">
        <v>622634</v>
      </c>
      <c r="Z42" s="253"/>
      <c r="AA42" s="253">
        <v>314175</v>
      </c>
      <c r="AB42" s="253">
        <v>327640</v>
      </c>
      <c r="AC42" s="253">
        <v>641815</v>
      </c>
      <c r="AE42" s="171">
        <f t="shared" si="0"/>
        <v>0.23344364497332526</v>
      </c>
      <c r="AF42" s="171">
        <f t="shared" si="1"/>
        <v>0.19066744830605642</v>
      </c>
      <c r="AH42">
        <f t="shared" si="2"/>
        <v>2</v>
      </c>
    </row>
    <row r="43" spans="1:34" x14ac:dyDescent="0.25">
      <c r="A43" s="254" t="s">
        <v>2902</v>
      </c>
      <c r="B43" t="s">
        <v>5978</v>
      </c>
      <c r="C43" s="253">
        <v>43850</v>
      </c>
      <c r="D43" s="253">
        <v>47114</v>
      </c>
      <c r="E43" s="253">
        <v>90964</v>
      </c>
      <c r="F43" s="253"/>
      <c r="G43" s="253">
        <v>43425</v>
      </c>
      <c r="H43" s="253">
        <v>46772</v>
      </c>
      <c r="I43" s="253">
        <v>90197</v>
      </c>
      <c r="J43" s="253"/>
      <c r="K43" s="253">
        <v>43165</v>
      </c>
      <c r="L43" s="253">
        <v>46672</v>
      </c>
      <c r="M43" s="253">
        <v>89837</v>
      </c>
      <c r="N43" s="253"/>
      <c r="O43" s="253">
        <v>43033</v>
      </c>
      <c r="P43" s="253">
        <v>46752</v>
      </c>
      <c r="Q43" s="253">
        <v>89785</v>
      </c>
      <c r="R43" s="253"/>
      <c r="S43" s="253">
        <v>42896</v>
      </c>
      <c r="T43" s="253">
        <v>46872</v>
      </c>
      <c r="U43" s="253">
        <v>89768</v>
      </c>
      <c r="V43" s="253"/>
      <c r="W43" s="253">
        <v>42598</v>
      </c>
      <c r="X43" s="253">
        <v>46826</v>
      </c>
      <c r="Y43" s="253">
        <v>89424</v>
      </c>
      <c r="Z43" s="253"/>
      <c r="AA43" s="253">
        <v>42159</v>
      </c>
      <c r="AB43" s="253">
        <v>46584</v>
      </c>
      <c r="AC43" s="253">
        <v>88743</v>
      </c>
      <c r="AE43" s="171">
        <f t="shared" si="0"/>
        <v>-2.4416252583439602E-2</v>
      </c>
      <c r="AF43" s="171">
        <f t="shared" si="1"/>
        <v>-1.6120270075501431E-2</v>
      </c>
      <c r="AH43">
        <f t="shared" si="2"/>
        <v>51</v>
      </c>
    </row>
    <row r="44" spans="1:34" x14ac:dyDescent="0.25">
      <c r="A44" s="254" t="s">
        <v>2947</v>
      </c>
      <c r="B44" t="s">
        <v>5978</v>
      </c>
      <c r="C44" s="253">
        <v>65240</v>
      </c>
      <c r="D44" s="253">
        <v>68477</v>
      </c>
      <c r="E44" s="253">
        <v>133717</v>
      </c>
      <c r="F44" s="253"/>
      <c r="G44" s="253">
        <v>66037</v>
      </c>
      <c r="H44" s="253">
        <v>70195</v>
      </c>
      <c r="I44" s="253">
        <v>136232</v>
      </c>
      <c r="J44" s="253"/>
      <c r="K44" s="253">
        <v>67055</v>
      </c>
      <c r="L44" s="253">
        <v>72217</v>
      </c>
      <c r="M44" s="253">
        <v>139272</v>
      </c>
      <c r="N44" s="253"/>
      <c r="O44" s="253">
        <v>68168</v>
      </c>
      <c r="P44" s="253">
        <v>74427</v>
      </c>
      <c r="Q44" s="253">
        <v>142595</v>
      </c>
      <c r="R44" s="253"/>
      <c r="S44" s="253">
        <v>69155</v>
      </c>
      <c r="T44" s="253">
        <v>76508</v>
      </c>
      <c r="U44" s="253">
        <v>145663</v>
      </c>
      <c r="V44" s="253"/>
      <c r="W44" s="253">
        <v>69735</v>
      </c>
      <c r="X44" s="253">
        <v>78171</v>
      </c>
      <c r="Y44" s="253">
        <v>147906</v>
      </c>
      <c r="Z44" s="253"/>
      <c r="AA44" s="253">
        <v>69956</v>
      </c>
      <c r="AB44" s="253">
        <v>79391</v>
      </c>
      <c r="AC44" s="253">
        <v>149347</v>
      </c>
      <c r="AE44" s="171">
        <f t="shared" si="0"/>
        <v>0.11688865290127648</v>
      </c>
      <c r="AF44" s="171">
        <f t="shared" si="1"/>
        <v>9.6269598919490385E-2</v>
      </c>
      <c r="AH44">
        <f t="shared" si="2"/>
        <v>18</v>
      </c>
    </row>
    <row r="45" spans="1:34" x14ac:dyDescent="0.25">
      <c r="A45" s="254" t="s">
        <v>2994</v>
      </c>
      <c r="B45" t="s">
        <v>5978</v>
      </c>
      <c r="C45" s="253">
        <v>169623</v>
      </c>
      <c r="D45" s="253">
        <v>180470</v>
      </c>
      <c r="E45" s="253">
        <v>350093</v>
      </c>
      <c r="F45" s="253"/>
      <c r="G45" s="253">
        <v>173794</v>
      </c>
      <c r="H45" s="253">
        <v>183501</v>
      </c>
      <c r="I45" s="253">
        <v>357295</v>
      </c>
      <c r="J45" s="253"/>
      <c r="K45" s="253">
        <v>178507</v>
      </c>
      <c r="L45" s="253">
        <v>187402</v>
      </c>
      <c r="M45" s="253">
        <v>365909</v>
      </c>
      <c r="N45" s="253"/>
      <c r="O45" s="253">
        <v>183600</v>
      </c>
      <c r="P45" s="253">
        <v>191981</v>
      </c>
      <c r="Q45" s="253">
        <v>375581</v>
      </c>
      <c r="R45" s="253"/>
      <c r="S45" s="253">
        <v>188712</v>
      </c>
      <c r="T45" s="253">
        <v>196719</v>
      </c>
      <c r="U45" s="253">
        <v>385431</v>
      </c>
      <c r="V45" s="253"/>
      <c r="W45" s="253">
        <v>193291</v>
      </c>
      <c r="X45" s="253">
        <v>200949</v>
      </c>
      <c r="Y45" s="253">
        <v>394240</v>
      </c>
      <c r="Z45" s="253"/>
      <c r="AA45" s="253">
        <v>197417</v>
      </c>
      <c r="AB45" s="253">
        <v>204670</v>
      </c>
      <c r="AC45" s="253">
        <v>402087</v>
      </c>
      <c r="AE45" s="171">
        <f t="shared" si="0"/>
        <v>0.14851482320412002</v>
      </c>
      <c r="AF45" s="171">
        <f t="shared" si="1"/>
        <v>0.12536419485299266</v>
      </c>
      <c r="AH45">
        <f t="shared" si="2"/>
        <v>14</v>
      </c>
    </row>
    <row r="46" spans="1:34" x14ac:dyDescent="0.25">
      <c r="A46" s="254" t="s">
        <v>3042</v>
      </c>
      <c r="B46" t="s">
        <v>5978</v>
      </c>
      <c r="C46" s="253">
        <v>156861</v>
      </c>
      <c r="D46" s="253">
        <v>164064</v>
      </c>
      <c r="E46" s="253">
        <v>320925</v>
      </c>
      <c r="F46" s="253"/>
      <c r="G46" s="253">
        <v>159557</v>
      </c>
      <c r="H46" s="253">
        <v>164854</v>
      </c>
      <c r="I46" s="253">
        <v>324411</v>
      </c>
      <c r="J46" s="253"/>
      <c r="K46" s="253">
        <v>161798</v>
      </c>
      <c r="L46" s="253">
        <v>166091</v>
      </c>
      <c r="M46" s="253">
        <v>327889</v>
      </c>
      <c r="N46" s="253"/>
      <c r="O46" s="253">
        <v>163848</v>
      </c>
      <c r="P46" s="253">
        <v>167675</v>
      </c>
      <c r="Q46" s="253">
        <v>331523</v>
      </c>
      <c r="R46" s="253"/>
      <c r="S46" s="253">
        <v>165264</v>
      </c>
      <c r="T46" s="253">
        <v>168937</v>
      </c>
      <c r="U46" s="253">
        <v>334201</v>
      </c>
      <c r="V46" s="253"/>
      <c r="W46" s="253">
        <v>165796</v>
      </c>
      <c r="X46" s="253">
        <v>169433</v>
      </c>
      <c r="Y46" s="253">
        <v>335229</v>
      </c>
      <c r="Z46" s="253"/>
      <c r="AA46" s="253">
        <v>165795</v>
      </c>
      <c r="AB46" s="253">
        <v>169354</v>
      </c>
      <c r="AC46" s="253">
        <v>335149</v>
      </c>
      <c r="AE46" s="171">
        <f t="shared" si="0"/>
        <v>4.4321882059671358E-2</v>
      </c>
      <c r="AF46" s="171">
        <f t="shared" si="1"/>
        <v>3.3099987361710825E-2</v>
      </c>
      <c r="AH46">
        <f t="shared" si="2"/>
        <v>33</v>
      </c>
    </row>
    <row r="47" spans="1:34" x14ac:dyDescent="0.25">
      <c r="A47" s="254" t="s">
        <v>3184</v>
      </c>
      <c r="B47" t="s">
        <v>5978</v>
      </c>
      <c r="C47" s="253">
        <v>56873</v>
      </c>
      <c r="D47" s="253">
        <v>59286</v>
      </c>
      <c r="E47" s="253">
        <v>116159</v>
      </c>
      <c r="F47" s="253"/>
      <c r="G47" s="253">
        <v>57615</v>
      </c>
      <c r="H47" s="253">
        <v>59876</v>
      </c>
      <c r="I47" s="253">
        <v>117491</v>
      </c>
      <c r="J47" s="253"/>
      <c r="K47" s="253">
        <v>58131</v>
      </c>
      <c r="L47" s="253">
        <v>60420</v>
      </c>
      <c r="M47" s="253">
        <v>118551</v>
      </c>
      <c r="N47" s="253"/>
      <c r="O47" s="253">
        <v>58636</v>
      </c>
      <c r="P47" s="253">
        <v>61043</v>
      </c>
      <c r="Q47" s="253">
        <v>119679</v>
      </c>
      <c r="R47" s="253"/>
      <c r="S47" s="253">
        <v>59012</v>
      </c>
      <c r="T47" s="253">
        <v>61577</v>
      </c>
      <c r="U47" s="253">
        <v>120589</v>
      </c>
      <c r="V47" s="253"/>
      <c r="W47" s="253">
        <v>59136</v>
      </c>
      <c r="X47" s="253">
        <v>61877</v>
      </c>
      <c r="Y47" s="253">
        <v>121013</v>
      </c>
      <c r="Z47" s="253"/>
      <c r="AA47" s="253">
        <v>59042</v>
      </c>
      <c r="AB47" s="253">
        <v>61927</v>
      </c>
      <c r="AC47" s="253">
        <v>120969</v>
      </c>
      <c r="AE47" s="171">
        <f t="shared" si="0"/>
        <v>4.1408758684217339E-2</v>
      </c>
      <c r="AF47" s="171">
        <f t="shared" si="1"/>
        <v>2.9602267407716321E-2</v>
      </c>
      <c r="AH47">
        <f t="shared" si="2"/>
        <v>34</v>
      </c>
    </row>
    <row r="48" spans="1:34" x14ac:dyDescent="0.25">
      <c r="A48" s="254" t="s">
        <v>3274</v>
      </c>
      <c r="B48" t="s">
        <v>5978</v>
      </c>
      <c r="C48" s="253">
        <v>22120</v>
      </c>
      <c r="D48" s="253">
        <v>21246</v>
      </c>
      <c r="E48" s="253">
        <v>43366</v>
      </c>
      <c r="F48" s="253"/>
      <c r="G48" s="253">
        <v>22581</v>
      </c>
      <c r="H48" s="253">
        <v>21381</v>
      </c>
      <c r="I48" s="253">
        <v>43962</v>
      </c>
      <c r="J48" s="253"/>
      <c r="K48" s="253">
        <v>22986</v>
      </c>
      <c r="L48" s="253">
        <v>21494</v>
      </c>
      <c r="M48" s="253">
        <v>44480</v>
      </c>
      <c r="N48" s="253"/>
      <c r="O48" s="253">
        <v>23316</v>
      </c>
      <c r="P48" s="253">
        <v>21590</v>
      </c>
      <c r="Q48" s="253">
        <v>44906</v>
      </c>
      <c r="R48" s="253"/>
      <c r="S48" s="253">
        <v>23512</v>
      </c>
      <c r="T48" s="253">
        <v>21587</v>
      </c>
      <c r="U48" s="253">
        <v>45099</v>
      </c>
      <c r="V48" s="253"/>
      <c r="W48" s="253">
        <v>23516</v>
      </c>
      <c r="X48" s="253">
        <v>21422</v>
      </c>
      <c r="Y48" s="253">
        <v>44938</v>
      </c>
      <c r="Z48" s="253"/>
      <c r="AA48" s="253">
        <v>23349</v>
      </c>
      <c r="AB48" s="253">
        <v>21096</v>
      </c>
      <c r="AC48" s="253">
        <v>44445</v>
      </c>
      <c r="AE48" s="171">
        <f t="shared" si="0"/>
        <v>2.4881243370382222E-2</v>
      </c>
      <c r="AF48" s="171">
        <f t="shared" si="1"/>
        <v>1.0986761293844793E-2</v>
      </c>
      <c r="AH48">
        <f t="shared" si="2"/>
        <v>45</v>
      </c>
    </row>
    <row r="49" spans="1:34" x14ac:dyDescent="0.25">
      <c r="A49" s="254" t="s">
        <v>78</v>
      </c>
      <c r="B49" t="s">
        <v>5978</v>
      </c>
      <c r="C49" s="253">
        <v>57063</v>
      </c>
      <c r="D49" s="253">
        <v>59478</v>
      </c>
      <c r="E49" s="253">
        <v>116541</v>
      </c>
      <c r="F49" s="253"/>
      <c r="G49" s="253">
        <v>58015</v>
      </c>
      <c r="H49" s="253">
        <v>59377</v>
      </c>
      <c r="I49" s="253">
        <v>117392</v>
      </c>
      <c r="J49" s="253"/>
      <c r="K49" s="253">
        <v>59001</v>
      </c>
      <c r="L49" s="253">
        <v>59419</v>
      </c>
      <c r="M49" s="253">
        <v>118420</v>
      </c>
      <c r="N49" s="253"/>
      <c r="O49" s="253">
        <v>60127</v>
      </c>
      <c r="P49" s="253">
        <v>59694</v>
      </c>
      <c r="Q49" s="253">
        <v>119821</v>
      </c>
      <c r="R49" s="253"/>
      <c r="S49" s="253">
        <v>61277</v>
      </c>
      <c r="T49" s="253">
        <v>60036</v>
      </c>
      <c r="U49" s="253">
        <v>121313</v>
      </c>
      <c r="V49" s="253"/>
      <c r="W49" s="253">
        <v>62205</v>
      </c>
      <c r="X49" s="253">
        <v>60217</v>
      </c>
      <c r="Y49" s="253">
        <v>122422</v>
      </c>
      <c r="Z49" s="253"/>
      <c r="AA49" s="253">
        <v>62803</v>
      </c>
      <c r="AB49" s="253">
        <v>60081</v>
      </c>
      <c r="AC49" s="253">
        <v>122884</v>
      </c>
      <c r="AE49" s="171">
        <f t="shared" si="0"/>
        <v>5.4427197295372487E-2</v>
      </c>
      <c r="AF49" s="171">
        <f t="shared" si="1"/>
        <v>4.67834264685838E-2</v>
      </c>
      <c r="AH49">
        <f t="shared" si="2"/>
        <v>28</v>
      </c>
    </row>
    <row r="50" spans="1:34" x14ac:dyDescent="0.25">
      <c r="A50" s="254" t="s">
        <v>3397</v>
      </c>
      <c r="B50" t="s">
        <v>5978</v>
      </c>
      <c r="C50" s="253">
        <v>22832</v>
      </c>
      <c r="D50" s="253">
        <v>23828</v>
      </c>
      <c r="E50" s="253">
        <v>46660</v>
      </c>
      <c r="F50" s="253"/>
      <c r="G50" s="253">
        <v>23131</v>
      </c>
      <c r="H50" s="253">
        <v>24194</v>
      </c>
      <c r="I50" s="253">
        <v>47325</v>
      </c>
      <c r="J50" s="253"/>
      <c r="K50" s="253">
        <v>23464</v>
      </c>
      <c r="L50" s="253">
        <v>24638</v>
      </c>
      <c r="M50" s="253">
        <v>48102</v>
      </c>
      <c r="N50" s="253"/>
      <c r="O50" s="253">
        <v>23795</v>
      </c>
      <c r="P50" s="253">
        <v>25102</v>
      </c>
      <c r="Q50" s="253">
        <v>48897</v>
      </c>
      <c r="R50" s="253"/>
      <c r="S50" s="253">
        <v>24072</v>
      </c>
      <c r="T50" s="253">
        <v>25506</v>
      </c>
      <c r="U50" s="253">
        <v>49578</v>
      </c>
      <c r="V50" s="253"/>
      <c r="W50" s="253">
        <v>24293</v>
      </c>
      <c r="X50" s="253">
        <v>25838</v>
      </c>
      <c r="Y50" s="253">
        <v>50131</v>
      </c>
      <c r="Z50" s="253"/>
      <c r="AA50" s="253">
        <v>24533</v>
      </c>
      <c r="AB50" s="253">
        <v>26176</v>
      </c>
      <c r="AC50" s="253">
        <v>50709</v>
      </c>
      <c r="AE50" s="171">
        <f t="shared" si="0"/>
        <v>8.677668238319769E-2</v>
      </c>
      <c r="AF50" s="171">
        <f t="shared" si="1"/>
        <v>7.1505546751188698E-2</v>
      </c>
      <c r="AH50">
        <f t="shared" si="2"/>
        <v>24</v>
      </c>
    </row>
    <row r="51" spans="1:34" x14ac:dyDescent="0.25">
      <c r="A51" s="254" t="s">
        <v>3424</v>
      </c>
      <c r="B51" t="s">
        <v>5978</v>
      </c>
      <c r="C51" s="253">
        <v>83931</v>
      </c>
      <c r="D51" s="253">
        <v>86050</v>
      </c>
      <c r="E51" s="253">
        <v>169981</v>
      </c>
      <c r="F51" s="253"/>
      <c r="G51" s="253">
        <v>84728</v>
      </c>
      <c r="H51" s="253">
        <v>87201</v>
      </c>
      <c r="I51" s="253">
        <v>171929</v>
      </c>
      <c r="J51" s="253"/>
      <c r="K51" s="253">
        <v>85921</v>
      </c>
      <c r="L51" s="253">
        <v>88800</v>
      </c>
      <c r="M51" s="253">
        <v>174721</v>
      </c>
      <c r="N51" s="253"/>
      <c r="O51" s="253">
        <v>87160</v>
      </c>
      <c r="P51" s="253">
        <v>90425</v>
      </c>
      <c r="Q51" s="253">
        <v>177585</v>
      </c>
      <c r="R51" s="253"/>
      <c r="S51" s="253">
        <v>87833</v>
      </c>
      <c r="T51" s="253">
        <v>91479</v>
      </c>
      <c r="U51" s="253">
        <v>179312</v>
      </c>
      <c r="V51" s="253"/>
      <c r="W51" s="253">
        <v>87534</v>
      </c>
      <c r="X51" s="253">
        <v>91507</v>
      </c>
      <c r="Y51" s="253">
        <v>179041</v>
      </c>
      <c r="Z51" s="253"/>
      <c r="AA51" s="253">
        <v>86414</v>
      </c>
      <c r="AB51" s="253">
        <v>90586</v>
      </c>
      <c r="AC51" s="253">
        <v>177000</v>
      </c>
      <c r="AE51" s="171">
        <f t="shared" si="0"/>
        <v>4.1292850377395052E-2</v>
      </c>
      <c r="AF51" s="171">
        <f t="shared" si="1"/>
        <v>2.9494733291067776E-2</v>
      </c>
      <c r="AH51">
        <f t="shared" si="2"/>
        <v>35</v>
      </c>
    </row>
    <row r="52" spans="1:34" x14ac:dyDescent="0.25">
      <c r="A52" s="254" t="s">
        <v>11</v>
      </c>
      <c r="B52" t="s">
        <v>5978</v>
      </c>
      <c r="C52" s="253">
        <v>388623</v>
      </c>
      <c r="D52" s="253">
        <v>412511</v>
      </c>
      <c r="E52" s="253">
        <v>801134</v>
      </c>
      <c r="F52" s="253"/>
      <c r="G52" s="253">
        <v>397897</v>
      </c>
      <c r="H52" s="253">
        <v>419822</v>
      </c>
      <c r="I52" s="253">
        <v>817719</v>
      </c>
      <c r="J52" s="253"/>
      <c r="K52" s="253">
        <v>409176</v>
      </c>
      <c r="L52" s="253">
        <v>429707</v>
      </c>
      <c r="M52" s="253">
        <v>838883</v>
      </c>
      <c r="N52" s="253"/>
      <c r="O52" s="253">
        <v>422429</v>
      </c>
      <c r="P52" s="253">
        <v>442120</v>
      </c>
      <c r="Q52" s="253">
        <v>864549</v>
      </c>
      <c r="R52" s="253"/>
      <c r="S52" s="253">
        <v>436360</v>
      </c>
      <c r="T52" s="253">
        <v>455508</v>
      </c>
      <c r="U52" s="253">
        <v>891868</v>
      </c>
      <c r="V52" s="253"/>
      <c r="W52" s="253">
        <v>448977</v>
      </c>
      <c r="X52" s="253">
        <v>467618</v>
      </c>
      <c r="Y52" s="253">
        <v>916595</v>
      </c>
      <c r="Z52" s="253"/>
      <c r="AA52" s="253">
        <v>460427</v>
      </c>
      <c r="AB52" s="253">
        <v>478153</v>
      </c>
      <c r="AC52" s="253">
        <v>938580</v>
      </c>
      <c r="AE52" s="171">
        <f t="shared" si="0"/>
        <v>0.17156430759398544</v>
      </c>
      <c r="AF52" s="171">
        <f t="shared" si="1"/>
        <v>0.14780260700803094</v>
      </c>
      <c r="AH52">
        <f t="shared" si="2"/>
        <v>9</v>
      </c>
    </row>
    <row r="53" spans="1:34" x14ac:dyDescent="0.25">
      <c r="A53" s="254" t="s">
        <v>3576</v>
      </c>
      <c r="B53" t="s">
        <v>5978</v>
      </c>
      <c r="C53" s="253">
        <v>8798</v>
      </c>
      <c r="D53" s="253">
        <v>9503</v>
      </c>
      <c r="E53" s="253">
        <v>18301</v>
      </c>
      <c r="F53" s="253"/>
      <c r="G53" s="253">
        <v>9037</v>
      </c>
      <c r="H53" s="253">
        <v>9816</v>
      </c>
      <c r="I53" s="253">
        <v>18853</v>
      </c>
      <c r="J53" s="253"/>
      <c r="K53" s="253">
        <v>9316</v>
      </c>
      <c r="L53" s="253">
        <v>10208</v>
      </c>
      <c r="M53" s="253">
        <v>19524</v>
      </c>
      <c r="N53" s="253"/>
      <c r="O53" s="253">
        <v>9609</v>
      </c>
      <c r="P53" s="253">
        <v>10649</v>
      </c>
      <c r="Q53" s="253">
        <v>20258</v>
      </c>
      <c r="R53" s="253"/>
      <c r="S53" s="253">
        <v>9922</v>
      </c>
      <c r="T53" s="253">
        <v>11115</v>
      </c>
      <c r="U53" s="253">
        <v>21037</v>
      </c>
      <c r="V53" s="253"/>
      <c r="W53" s="253">
        <v>10269</v>
      </c>
      <c r="X53" s="253">
        <v>11612</v>
      </c>
      <c r="Y53" s="253">
        <v>21881</v>
      </c>
      <c r="Z53" s="253"/>
      <c r="AA53" s="253">
        <v>10647</v>
      </c>
      <c r="AB53" s="253">
        <v>12160</v>
      </c>
      <c r="AC53" s="253">
        <v>22807</v>
      </c>
      <c r="AE53" s="171">
        <f t="shared" si="0"/>
        <v>0.24621605376755373</v>
      </c>
      <c r="AF53" s="171">
        <f t="shared" si="1"/>
        <v>0.20972789476475895</v>
      </c>
      <c r="AH53">
        <f t="shared" si="2"/>
        <v>1</v>
      </c>
    </row>
    <row r="54" spans="1:34" x14ac:dyDescent="0.25">
      <c r="A54" s="254" t="s">
        <v>3593</v>
      </c>
      <c r="B54" t="s">
        <v>5978</v>
      </c>
      <c r="C54" s="253">
        <v>145564</v>
      </c>
      <c r="D54" s="253">
        <v>152501</v>
      </c>
      <c r="E54" s="253">
        <v>298065</v>
      </c>
      <c r="F54" s="253"/>
      <c r="G54" s="253">
        <v>147798</v>
      </c>
      <c r="H54" s="253">
        <v>155542</v>
      </c>
      <c r="I54" s="253">
        <v>303340</v>
      </c>
      <c r="J54" s="253"/>
      <c r="K54" s="253">
        <v>150229</v>
      </c>
      <c r="L54" s="253">
        <v>159002</v>
      </c>
      <c r="M54" s="253">
        <v>309231</v>
      </c>
      <c r="N54" s="253"/>
      <c r="O54" s="253">
        <v>152823</v>
      </c>
      <c r="P54" s="253">
        <v>162819</v>
      </c>
      <c r="Q54" s="253">
        <v>315642</v>
      </c>
      <c r="R54" s="253"/>
      <c r="S54" s="253">
        <v>155046</v>
      </c>
      <c r="T54" s="253">
        <v>166292</v>
      </c>
      <c r="U54" s="253">
        <v>321338</v>
      </c>
      <c r="V54" s="253"/>
      <c r="W54" s="253">
        <v>156329</v>
      </c>
      <c r="X54" s="253">
        <v>168690</v>
      </c>
      <c r="Y54" s="253">
        <v>325019</v>
      </c>
      <c r="Z54" s="253"/>
      <c r="AA54" s="253">
        <v>156618</v>
      </c>
      <c r="AB54" s="253">
        <v>169869</v>
      </c>
      <c r="AC54" s="253">
        <v>326487</v>
      </c>
      <c r="AE54" s="171">
        <f t="shared" si="0"/>
        <v>9.5355040008051839E-2</v>
      </c>
      <c r="AF54" s="171">
        <f t="shared" si="1"/>
        <v>7.6307114129359865E-2</v>
      </c>
      <c r="AH54">
        <f t="shared" si="2"/>
        <v>22</v>
      </c>
    </row>
    <row r="55" spans="1:34" x14ac:dyDescent="0.25">
      <c r="A55" s="254" t="s">
        <v>5997</v>
      </c>
      <c r="B55" t="s">
        <v>5978</v>
      </c>
      <c r="C55" s="253">
        <v>47120</v>
      </c>
      <c r="D55" s="253">
        <v>47247</v>
      </c>
      <c r="E55" s="253">
        <v>94367</v>
      </c>
      <c r="F55" s="253"/>
      <c r="G55" s="253">
        <v>48436</v>
      </c>
      <c r="H55" s="253">
        <v>46701</v>
      </c>
      <c r="I55" s="253">
        <v>95137</v>
      </c>
      <c r="J55" s="253"/>
      <c r="K55" s="253">
        <v>49255</v>
      </c>
      <c r="L55" s="253">
        <v>46226</v>
      </c>
      <c r="M55" s="253">
        <v>95481</v>
      </c>
      <c r="N55" s="253"/>
      <c r="O55" s="253">
        <v>49877</v>
      </c>
      <c r="P55" s="253">
        <v>45689</v>
      </c>
      <c r="Q55" s="253">
        <v>95566</v>
      </c>
      <c r="R55" s="253"/>
      <c r="S55" s="253">
        <v>50243</v>
      </c>
      <c r="T55" s="253">
        <v>45021</v>
      </c>
      <c r="U55" s="253">
        <v>95264</v>
      </c>
      <c r="V55" s="253"/>
      <c r="W55" s="253">
        <v>50288</v>
      </c>
      <c r="X55" s="253">
        <v>44105</v>
      </c>
      <c r="Y55" s="253">
        <v>94393</v>
      </c>
      <c r="Z55" s="253"/>
      <c r="AA55" s="253">
        <v>50061</v>
      </c>
      <c r="AB55" s="253">
        <v>42966</v>
      </c>
      <c r="AC55" s="253">
        <v>93027</v>
      </c>
      <c r="AE55" s="171">
        <f t="shared" si="0"/>
        <v>-1.4199879195057608E-2</v>
      </c>
      <c r="AF55" s="171">
        <f t="shared" si="1"/>
        <v>-2.2178542522888089E-2</v>
      </c>
      <c r="AH55">
        <f t="shared" si="2"/>
        <v>53</v>
      </c>
    </row>
    <row r="56" spans="1:34" x14ac:dyDescent="0.25">
      <c r="A56" s="254" t="s">
        <v>3734</v>
      </c>
      <c r="B56" t="s">
        <v>5978</v>
      </c>
      <c r="C56" s="253">
        <v>23074</v>
      </c>
      <c r="D56" s="253">
        <v>22919</v>
      </c>
      <c r="E56" s="253">
        <v>45993</v>
      </c>
      <c r="F56" s="253"/>
      <c r="G56" s="253">
        <v>23950</v>
      </c>
      <c r="H56" s="253">
        <v>23349</v>
      </c>
      <c r="I56" s="253">
        <v>47299</v>
      </c>
      <c r="J56" s="253"/>
      <c r="K56" s="253">
        <v>24810</v>
      </c>
      <c r="L56" s="253">
        <v>23787</v>
      </c>
      <c r="M56" s="253">
        <v>48597</v>
      </c>
      <c r="N56" s="253"/>
      <c r="O56" s="253">
        <v>25550</v>
      </c>
      <c r="P56" s="253">
        <v>24168</v>
      </c>
      <c r="Q56" s="253">
        <v>49718</v>
      </c>
      <c r="R56" s="253"/>
      <c r="S56" s="253">
        <v>26034</v>
      </c>
      <c r="T56" s="253">
        <v>24314</v>
      </c>
      <c r="U56" s="253">
        <v>50348</v>
      </c>
      <c r="V56" s="253"/>
      <c r="W56" s="253">
        <v>26247</v>
      </c>
      <c r="X56" s="253">
        <v>24186</v>
      </c>
      <c r="Y56" s="253">
        <v>50433</v>
      </c>
      <c r="Z56" s="253"/>
      <c r="AA56" s="253">
        <v>26312</v>
      </c>
      <c r="AB56" s="253">
        <v>23886</v>
      </c>
      <c r="AC56" s="253">
        <v>50198</v>
      </c>
      <c r="AE56" s="171">
        <f t="shared" si="0"/>
        <v>9.1426956275955096E-2</v>
      </c>
      <c r="AF56" s="171">
        <f t="shared" si="1"/>
        <v>6.1290936383433081E-2</v>
      </c>
      <c r="AH56">
        <f t="shared" si="2"/>
        <v>26</v>
      </c>
    </row>
    <row r="57" spans="1:34" x14ac:dyDescent="0.25">
      <c r="A57" s="254" t="s">
        <v>73</v>
      </c>
      <c r="B57" t="s">
        <v>5978</v>
      </c>
      <c r="C57" s="253">
        <v>721111</v>
      </c>
      <c r="D57" s="253">
        <v>807347</v>
      </c>
      <c r="E57" s="253">
        <v>1528458</v>
      </c>
      <c r="F57" s="253"/>
      <c r="G57" s="253">
        <v>754860</v>
      </c>
      <c r="H57" s="253">
        <v>838214</v>
      </c>
      <c r="I57" s="253">
        <v>1593074</v>
      </c>
      <c r="J57" s="253"/>
      <c r="K57" s="253">
        <v>786303</v>
      </c>
      <c r="L57" s="253">
        <v>867426</v>
      </c>
      <c r="M57" s="253">
        <v>1653729</v>
      </c>
      <c r="N57" s="253"/>
      <c r="O57" s="253">
        <v>812617</v>
      </c>
      <c r="P57" s="253">
        <v>892459</v>
      </c>
      <c r="Q57" s="253">
        <v>1705076</v>
      </c>
      <c r="R57" s="253"/>
      <c r="S57" s="253">
        <v>837084</v>
      </c>
      <c r="T57" s="253">
        <v>915970</v>
      </c>
      <c r="U57" s="253">
        <v>1753054</v>
      </c>
      <c r="V57" s="253"/>
      <c r="W57" s="253">
        <v>863278</v>
      </c>
      <c r="X57" s="253">
        <v>941024</v>
      </c>
      <c r="Y57" s="253">
        <v>1804302</v>
      </c>
      <c r="Z57" s="253"/>
      <c r="AA57" s="253">
        <v>891986</v>
      </c>
      <c r="AB57" s="253">
        <v>967958</v>
      </c>
      <c r="AC57" s="253">
        <v>1859944</v>
      </c>
      <c r="AE57" s="171">
        <f t="shared" si="0"/>
        <v>0.21687609342225955</v>
      </c>
      <c r="AF57" s="171">
        <f t="shared" si="1"/>
        <v>0.16751889742723813</v>
      </c>
      <c r="AH57">
        <f t="shared" si="2"/>
        <v>6</v>
      </c>
    </row>
    <row r="58" spans="1:34" x14ac:dyDescent="0.25">
      <c r="A58" s="254" t="s">
        <v>3787</v>
      </c>
      <c r="B58" t="s">
        <v>5978</v>
      </c>
      <c r="C58" s="253">
        <v>28658</v>
      </c>
      <c r="D58" s="253">
        <v>28653</v>
      </c>
      <c r="E58" s="253">
        <v>57311</v>
      </c>
      <c r="F58" s="253"/>
      <c r="G58" s="253">
        <v>27936</v>
      </c>
      <c r="H58" s="253">
        <v>28608</v>
      </c>
      <c r="I58" s="253">
        <v>56544</v>
      </c>
      <c r="J58" s="253"/>
      <c r="K58" s="253">
        <v>27444</v>
      </c>
      <c r="L58" s="253">
        <v>28748</v>
      </c>
      <c r="M58" s="253">
        <v>56192</v>
      </c>
      <c r="N58" s="253"/>
      <c r="O58" s="253">
        <v>27101</v>
      </c>
      <c r="P58" s="253">
        <v>28985</v>
      </c>
      <c r="Q58" s="253">
        <v>56086</v>
      </c>
      <c r="R58" s="253"/>
      <c r="S58" s="253">
        <v>26717</v>
      </c>
      <c r="T58" s="253">
        <v>29066</v>
      </c>
      <c r="U58" s="253">
        <v>55783</v>
      </c>
      <c r="V58" s="253"/>
      <c r="W58" s="253">
        <v>26200</v>
      </c>
      <c r="X58" s="253">
        <v>28941</v>
      </c>
      <c r="Y58" s="253">
        <v>55141</v>
      </c>
      <c r="Z58" s="253"/>
      <c r="AA58" s="253">
        <v>25600</v>
      </c>
      <c r="AB58" s="253">
        <v>28657</v>
      </c>
      <c r="AC58" s="253">
        <v>54257</v>
      </c>
      <c r="AE58" s="171">
        <f t="shared" si="0"/>
        <v>-5.3288199473050524E-2</v>
      </c>
      <c r="AF58" s="171">
        <f t="shared" si="1"/>
        <v>-4.0446378041878894E-2</v>
      </c>
      <c r="AH58">
        <f t="shared" si="2"/>
        <v>57</v>
      </c>
    </row>
    <row r="59" spans="1:34" x14ac:dyDescent="0.25">
      <c r="A59" s="254" t="s">
        <v>3810</v>
      </c>
      <c r="B59" t="s">
        <v>5978</v>
      </c>
      <c r="C59" s="253">
        <v>8732</v>
      </c>
      <c r="D59" s="253">
        <v>8744</v>
      </c>
      <c r="E59" s="253">
        <v>17476</v>
      </c>
      <c r="F59" s="253"/>
      <c r="G59" s="253">
        <v>8914</v>
      </c>
      <c r="H59" s="253">
        <v>8861</v>
      </c>
      <c r="I59" s="253">
        <v>17775</v>
      </c>
      <c r="J59" s="253"/>
      <c r="K59" s="253">
        <v>9104</v>
      </c>
      <c r="L59" s="253">
        <v>9005</v>
      </c>
      <c r="M59" s="253">
        <v>18109</v>
      </c>
      <c r="N59" s="253"/>
      <c r="O59" s="253">
        <v>9320</v>
      </c>
      <c r="P59" s="253">
        <v>9152</v>
      </c>
      <c r="Q59" s="253">
        <v>18472</v>
      </c>
      <c r="R59" s="253"/>
      <c r="S59" s="253">
        <v>9443</v>
      </c>
      <c r="T59" s="253">
        <v>9229</v>
      </c>
      <c r="U59" s="253">
        <v>18672</v>
      </c>
      <c r="V59" s="253"/>
      <c r="W59" s="253">
        <v>9458</v>
      </c>
      <c r="X59" s="253">
        <v>9196</v>
      </c>
      <c r="Y59" s="253">
        <v>18654</v>
      </c>
      <c r="Z59" s="253"/>
      <c r="AA59" s="253">
        <v>9418</v>
      </c>
      <c r="AB59" s="253">
        <v>9086</v>
      </c>
      <c r="AC59" s="253">
        <v>18504</v>
      </c>
      <c r="AE59" s="171">
        <f t="shared" si="0"/>
        <v>5.8823529411764719E-2</v>
      </c>
      <c r="AF59" s="171">
        <f t="shared" si="1"/>
        <v>4.1012658227848053E-2</v>
      </c>
      <c r="AH59">
        <f t="shared" si="2"/>
        <v>30</v>
      </c>
    </row>
    <row r="60" spans="1:34" x14ac:dyDescent="0.25">
      <c r="A60" s="254" t="s">
        <v>3866</v>
      </c>
      <c r="B60" t="s">
        <v>5978</v>
      </c>
      <c r="C60" s="253">
        <v>75151</v>
      </c>
      <c r="D60" s="253">
        <v>73048</v>
      </c>
      <c r="E60" s="253">
        <v>148199</v>
      </c>
      <c r="F60" s="253"/>
      <c r="G60" s="253">
        <v>77484</v>
      </c>
      <c r="H60" s="253">
        <v>73923</v>
      </c>
      <c r="I60" s="253">
        <v>151407</v>
      </c>
      <c r="J60" s="253"/>
      <c r="K60" s="253">
        <v>79915</v>
      </c>
      <c r="L60" s="253">
        <v>74761</v>
      </c>
      <c r="M60" s="253">
        <v>154676</v>
      </c>
      <c r="N60" s="253"/>
      <c r="O60" s="253">
        <v>82409</v>
      </c>
      <c r="P60" s="253">
        <v>75890</v>
      </c>
      <c r="Q60" s="253">
        <v>158299</v>
      </c>
      <c r="R60" s="253"/>
      <c r="S60" s="253">
        <v>84712</v>
      </c>
      <c r="T60" s="253">
        <v>76959</v>
      </c>
      <c r="U60" s="253">
        <v>161671</v>
      </c>
      <c r="V60" s="253"/>
      <c r="W60" s="253">
        <v>86568</v>
      </c>
      <c r="X60" s="253">
        <v>77648</v>
      </c>
      <c r="Y60" s="253">
        <v>164216</v>
      </c>
      <c r="Z60" s="253"/>
      <c r="AA60" s="253">
        <v>88113</v>
      </c>
      <c r="AB60" s="253">
        <v>78041</v>
      </c>
      <c r="AC60" s="253">
        <v>166154</v>
      </c>
      <c r="AE60" s="171">
        <f t="shared" si="0"/>
        <v>0.12115466366169803</v>
      </c>
      <c r="AF60" s="171">
        <f t="shared" si="1"/>
        <v>9.7399723922936277E-2</v>
      </c>
      <c r="AH60">
        <f t="shared" si="2"/>
        <v>17</v>
      </c>
    </row>
    <row r="61" spans="1:34" x14ac:dyDescent="0.25">
      <c r="A61" s="254" t="s">
        <v>3988</v>
      </c>
      <c r="B61" t="s">
        <v>5978</v>
      </c>
      <c r="C61" s="253">
        <v>19615</v>
      </c>
      <c r="D61" s="253">
        <v>20126</v>
      </c>
      <c r="E61" s="253">
        <v>39741</v>
      </c>
      <c r="F61" s="253"/>
      <c r="G61" s="253">
        <v>20237</v>
      </c>
      <c r="H61" s="253">
        <v>20477</v>
      </c>
      <c r="I61" s="253">
        <v>40714</v>
      </c>
      <c r="J61" s="253"/>
      <c r="K61" s="253">
        <v>20702</v>
      </c>
      <c r="L61" s="253">
        <v>20736</v>
      </c>
      <c r="M61" s="253">
        <v>41438</v>
      </c>
      <c r="N61" s="253"/>
      <c r="O61" s="253">
        <v>21055</v>
      </c>
      <c r="P61" s="253">
        <v>20881</v>
      </c>
      <c r="Q61" s="253">
        <v>41936</v>
      </c>
      <c r="R61" s="253"/>
      <c r="S61" s="253">
        <v>21256</v>
      </c>
      <c r="T61" s="253">
        <v>20900</v>
      </c>
      <c r="U61" s="253">
        <v>42156</v>
      </c>
      <c r="V61" s="253"/>
      <c r="W61" s="253">
        <v>21315</v>
      </c>
      <c r="X61" s="253">
        <v>20795</v>
      </c>
      <c r="Y61" s="253">
        <v>42110</v>
      </c>
      <c r="Z61" s="253"/>
      <c r="AA61" s="253">
        <v>21177</v>
      </c>
      <c r="AB61" s="253">
        <v>20501</v>
      </c>
      <c r="AC61" s="253">
        <v>41678</v>
      </c>
      <c r="AE61" s="171">
        <f t="shared" si="0"/>
        <v>4.8740595354923144E-2</v>
      </c>
      <c r="AF61" s="171">
        <f t="shared" si="1"/>
        <v>2.3677359139362419E-2</v>
      </c>
      <c r="AH61">
        <f t="shared" si="2"/>
        <v>37</v>
      </c>
    </row>
    <row r="62" spans="1:34" x14ac:dyDescent="0.25">
      <c r="A62" s="254" t="s">
        <v>4020</v>
      </c>
      <c r="B62" t="s">
        <v>5978</v>
      </c>
      <c r="C62" s="253">
        <v>40018</v>
      </c>
      <c r="D62" s="253">
        <v>37688</v>
      </c>
      <c r="E62" s="253">
        <v>77706</v>
      </c>
      <c r="F62" s="253"/>
      <c r="G62" s="253">
        <v>39906</v>
      </c>
      <c r="H62" s="253">
        <v>37248</v>
      </c>
      <c r="I62" s="253">
        <v>77154</v>
      </c>
      <c r="J62" s="253"/>
      <c r="K62" s="253">
        <v>39674</v>
      </c>
      <c r="L62" s="253">
        <v>37020</v>
      </c>
      <c r="M62" s="253">
        <v>76694</v>
      </c>
      <c r="N62" s="253"/>
      <c r="O62" s="253">
        <v>39532</v>
      </c>
      <c r="P62" s="253">
        <v>36944</v>
      </c>
      <c r="Q62" s="253">
        <v>76476</v>
      </c>
      <c r="R62" s="253"/>
      <c r="S62" s="253">
        <v>39359</v>
      </c>
      <c r="T62" s="253">
        <v>36908</v>
      </c>
      <c r="U62" s="253">
        <v>76267</v>
      </c>
      <c r="V62" s="253"/>
      <c r="W62" s="253">
        <v>39044</v>
      </c>
      <c r="X62" s="253">
        <v>36740</v>
      </c>
      <c r="Y62" s="253">
        <v>75784</v>
      </c>
      <c r="Z62" s="253"/>
      <c r="AA62" s="253">
        <v>38667</v>
      </c>
      <c r="AB62" s="253">
        <v>36465</v>
      </c>
      <c r="AC62" s="253">
        <v>75132</v>
      </c>
      <c r="AE62" s="171">
        <f t="shared" si="0"/>
        <v>-3.312485522353481E-2</v>
      </c>
      <c r="AF62" s="171">
        <f t="shared" si="1"/>
        <v>-2.6207325608523235E-2</v>
      </c>
      <c r="AH62">
        <f t="shared" si="2"/>
        <v>55</v>
      </c>
    </row>
    <row r="63" spans="1:34" x14ac:dyDescent="0.25">
      <c r="A63" s="254" t="s">
        <v>4110</v>
      </c>
      <c r="B63" t="s">
        <v>5978</v>
      </c>
      <c r="C63" s="253">
        <v>3302</v>
      </c>
      <c r="D63" s="253">
        <v>3114</v>
      </c>
      <c r="E63" s="253">
        <v>6416</v>
      </c>
      <c r="F63" s="253"/>
      <c r="G63" s="253">
        <v>3440</v>
      </c>
      <c r="H63" s="253">
        <v>3226</v>
      </c>
      <c r="I63" s="253">
        <v>6666</v>
      </c>
      <c r="J63" s="253"/>
      <c r="K63" s="253">
        <v>3396</v>
      </c>
      <c r="L63" s="253">
        <v>3212</v>
      </c>
      <c r="M63" s="253">
        <v>6608</v>
      </c>
      <c r="N63" s="253"/>
      <c r="O63" s="253">
        <v>3355</v>
      </c>
      <c r="P63" s="253">
        <v>3206</v>
      </c>
      <c r="Q63" s="253">
        <v>6561</v>
      </c>
      <c r="R63" s="253"/>
      <c r="S63" s="253">
        <v>3344</v>
      </c>
      <c r="T63" s="253">
        <v>3187</v>
      </c>
      <c r="U63" s="253">
        <v>6531</v>
      </c>
      <c r="V63" s="253"/>
      <c r="W63" s="253">
        <v>3326</v>
      </c>
      <c r="X63" s="253">
        <v>3166</v>
      </c>
      <c r="Y63" s="253">
        <v>6492</v>
      </c>
      <c r="Z63" s="253"/>
      <c r="AA63" s="253">
        <v>3318</v>
      </c>
      <c r="AB63" s="253">
        <v>3164</v>
      </c>
      <c r="AC63" s="253">
        <v>6482</v>
      </c>
      <c r="AE63" s="171">
        <f t="shared" si="0"/>
        <v>1.0286783042394054E-2</v>
      </c>
      <c r="AF63" s="171">
        <f t="shared" si="1"/>
        <v>-2.7602760276027594E-2</v>
      </c>
      <c r="AH63">
        <f t="shared" si="2"/>
        <v>56</v>
      </c>
    </row>
    <row r="64" spans="1:34" x14ac:dyDescent="0.25">
      <c r="A64" s="254" t="s">
        <v>4134</v>
      </c>
      <c r="B64" t="s">
        <v>5978</v>
      </c>
      <c r="C64" s="253">
        <v>21791</v>
      </c>
      <c r="D64" s="253">
        <v>21557</v>
      </c>
      <c r="E64" s="253">
        <v>43348</v>
      </c>
      <c r="F64" s="253"/>
      <c r="G64" s="253">
        <v>21514</v>
      </c>
      <c r="H64" s="253">
        <v>21253</v>
      </c>
      <c r="I64" s="253">
        <v>42767</v>
      </c>
      <c r="J64" s="253"/>
      <c r="K64" s="253">
        <v>21282</v>
      </c>
      <c r="L64" s="253">
        <v>21053</v>
      </c>
      <c r="M64" s="253">
        <v>42335</v>
      </c>
      <c r="N64" s="253"/>
      <c r="O64" s="253">
        <v>21077</v>
      </c>
      <c r="P64" s="253">
        <v>20898</v>
      </c>
      <c r="Q64" s="253">
        <v>41975</v>
      </c>
      <c r="R64" s="253"/>
      <c r="S64" s="253">
        <v>20838</v>
      </c>
      <c r="T64" s="253">
        <v>20687</v>
      </c>
      <c r="U64" s="253">
        <v>41525</v>
      </c>
      <c r="V64" s="253"/>
      <c r="W64" s="253">
        <v>20487</v>
      </c>
      <c r="X64" s="253">
        <v>20352</v>
      </c>
      <c r="Y64" s="253">
        <v>40839</v>
      </c>
      <c r="Z64" s="253"/>
      <c r="AA64" s="253">
        <v>20143</v>
      </c>
      <c r="AB64" s="253">
        <v>19990</v>
      </c>
      <c r="AC64" s="253">
        <v>40133</v>
      </c>
      <c r="AE64" s="171">
        <f t="shared" si="0"/>
        <v>-7.416720494601825E-2</v>
      </c>
      <c r="AF64" s="171">
        <f t="shared" si="1"/>
        <v>-6.1589543339490738E-2</v>
      </c>
      <c r="AH64">
        <f t="shared" si="2"/>
        <v>61</v>
      </c>
    </row>
    <row r="65" spans="1:34" x14ac:dyDescent="0.25">
      <c r="A65" s="254" t="s">
        <v>4206</v>
      </c>
      <c r="B65" t="s">
        <v>5978</v>
      </c>
      <c r="C65" s="253">
        <v>20593</v>
      </c>
      <c r="D65" s="253">
        <v>21416</v>
      </c>
      <c r="E65" s="253">
        <v>42009</v>
      </c>
      <c r="F65" s="253"/>
      <c r="G65" s="253">
        <v>20796</v>
      </c>
      <c r="H65" s="253">
        <v>21778</v>
      </c>
      <c r="I65" s="253">
        <v>42574</v>
      </c>
      <c r="J65" s="253"/>
      <c r="K65" s="253">
        <v>21032</v>
      </c>
      <c r="L65" s="253">
        <v>22195</v>
      </c>
      <c r="M65" s="253">
        <v>43227</v>
      </c>
      <c r="N65" s="253"/>
      <c r="O65" s="253">
        <v>21207</v>
      </c>
      <c r="P65" s="253">
        <v>22566</v>
      </c>
      <c r="Q65" s="253">
        <v>43773</v>
      </c>
      <c r="R65" s="253"/>
      <c r="S65" s="253">
        <v>21310</v>
      </c>
      <c r="T65" s="253">
        <v>22826</v>
      </c>
      <c r="U65" s="253">
        <v>44136</v>
      </c>
      <c r="V65" s="253"/>
      <c r="W65" s="253">
        <v>21339</v>
      </c>
      <c r="X65" s="253">
        <v>22974</v>
      </c>
      <c r="Y65" s="253">
        <v>44313</v>
      </c>
      <c r="Z65" s="253"/>
      <c r="AA65" s="253">
        <v>21309</v>
      </c>
      <c r="AB65" s="253">
        <v>23016</v>
      </c>
      <c r="AC65" s="253">
        <v>44325</v>
      </c>
      <c r="AE65" s="171">
        <f t="shared" si="0"/>
        <v>5.5131043347854014E-2</v>
      </c>
      <c r="AF65" s="171">
        <f t="shared" si="1"/>
        <v>4.1128388218161227E-2</v>
      </c>
      <c r="AH65">
        <f t="shared" si="2"/>
        <v>29</v>
      </c>
    </row>
    <row r="66" spans="1:34" x14ac:dyDescent="0.25">
      <c r="A66" s="254" t="s">
        <v>4274</v>
      </c>
      <c r="B66" t="s">
        <v>5978</v>
      </c>
      <c r="C66" s="253">
        <v>24715</v>
      </c>
      <c r="D66" s="253">
        <v>20227</v>
      </c>
      <c r="E66" s="253">
        <v>44942</v>
      </c>
      <c r="F66" s="253"/>
      <c r="G66" s="253">
        <v>25031</v>
      </c>
      <c r="H66" s="253">
        <v>21253</v>
      </c>
      <c r="I66" s="253">
        <v>46284</v>
      </c>
      <c r="J66" s="253"/>
      <c r="K66" s="253">
        <v>25672</v>
      </c>
      <c r="L66" s="253">
        <v>21827</v>
      </c>
      <c r="M66" s="253">
        <v>47499</v>
      </c>
      <c r="N66" s="253"/>
      <c r="O66" s="253">
        <v>26298</v>
      </c>
      <c r="P66" s="253">
        <v>22421</v>
      </c>
      <c r="Q66" s="253">
        <v>48719</v>
      </c>
      <c r="R66" s="253"/>
      <c r="S66" s="253">
        <v>26916</v>
      </c>
      <c r="T66" s="253">
        <v>23015</v>
      </c>
      <c r="U66" s="253">
        <v>49931</v>
      </c>
      <c r="V66" s="253"/>
      <c r="W66" s="253">
        <v>27464</v>
      </c>
      <c r="X66" s="253">
        <v>23529</v>
      </c>
      <c r="Y66" s="253">
        <v>50993</v>
      </c>
      <c r="Z66" s="253"/>
      <c r="AA66" s="253">
        <v>27811</v>
      </c>
      <c r="AB66" s="253">
        <v>23830</v>
      </c>
      <c r="AC66" s="253">
        <v>51641</v>
      </c>
      <c r="AE66" s="171">
        <f t="shared" si="0"/>
        <v>0.1490587868808686</v>
      </c>
      <c r="AF66" s="171">
        <f t="shared" si="1"/>
        <v>0.11574194105954549</v>
      </c>
      <c r="AH66">
        <f t="shared" si="2"/>
        <v>15</v>
      </c>
    </row>
    <row r="67" spans="1:34" x14ac:dyDescent="0.25">
      <c r="A67" s="254" t="s">
        <v>4299</v>
      </c>
      <c r="B67" t="s">
        <v>5978</v>
      </c>
      <c r="C67" s="253">
        <v>26892</v>
      </c>
      <c r="D67" s="253">
        <v>28048</v>
      </c>
      <c r="E67" s="253">
        <v>54940</v>
      </c>
      <c r="F67" s="253"/>
      <c r="G67" s="253">
        <v>27104</v>
      </c>
      <c r="H67" s="253">
        <v>28091</v>
      </c>
      <c r="I67" s="253">
        <v>55195</v>
      </c>
      <c r="J67" s="253"/>
      <c r="K67" s="253">
        <v>27175</v>
      </c>
      <c r="L67" s="253">
        <v>28133</v>
      </c>
      <c r="M67" s="253">
        <v>55308</v>
      </c>
      <c r="N67" s="253"/>
      <c r="O67" s="253">
        <v>27248</v>
      </c>
      <c r="P67" s="253">
        <v>28199</v>
      </c>
      <c r="Q67" s="253">
        <v>55447</v>
      </c>
      <c r="R67" s="253"/>
      <c r="S67" s="253">
        <v>27283</v>
      </c>
      <c r="T67" s="253">
        <v>28233</v>
      </c>
      <c r="U67" s="253">
        <v>55516</v>
      </c>
      <c r="V67" s="253"/>
      <c r="W67" s="253">
        <v>27221</v>
      </c>
      <c r="X67" s="253">
        <v>28171</v>
      </c>
      <c r="Y67" s="253">
        <v>55392</v>
      </c>
      <c r="Z67" s="253"/>
      <c r="AA67" s="253">
        <v>27123</v>
      </c>
      <c r="AB67" s="253">
        <v>28034</v>
      </c>
      <c r="AC67" s="253">
        <v>55157</v>
      </c>
      <c r="AE67" s="171">
        <f t="shared" si="0"/>
        <v>3.9497633782308306E-3</v>
      </c>
      <c r="AF67" s="171">
        <f t="shared" si="1"/>
        <v>-6.8846815834766595E-4</v>
      </c>
      <c r="AH67">
        <f t="shared" si="2"/>
        <v>47</v>
      </c>
    </row>
    <row r="68" spans="1:34" x14ac:dyDescent="0.25">
      <c r="A68" s="254" t="s">
        <v>4353</v>
      </c>
      <c r="B68" t="s">
        <v>5978</v>
      </c>
      <c r="C68" s="253">
        <v>20803</v>
      </c>
      <c r="D68" s="253">
        <v>20953</v>
      </c>
      <c r="E68" s="253">
        <v>41756</v>
      </c>
      <c r="F68" s="253"/>
      <c r="G68" s="253">
        <v>20465</v>
      </c>
      <c r="H68" s="253">
        <v>20693</v>
      </c>
      <c r="I68" s="253">
        <v>41158</v>
      </c>
      <c r="J68" s="253"/>
      <c r="K68" s="253">
        <v>20079</v>
      </c>
      <c r="L68" s="253">
        <v>20526</v>
      </c>
      <c r="M68" s="253">
        <v>40605</v>
      </c>
      <c r="N68" s="253"/>
      <c r="O68" s="253">
        <v>19714</v>
      </c>
      <c r="P68" s="253">
        <v>20386</v>
      </c>
      <c r="Q68" s="253">
        <v>40100</v>
      </c>
      <c r="R68" s="253"/>
      <c r="S68" s="253">
        <v>19294</v>
      </c>
      <c r="T68" s="253">
        <v>20165</v>
      </c>
      <c r="U68" s="253">
        <v>39459</v>
      </c>
      <c r="V68" s="253"/>
      <c r="W68" s="253">
        <v>18767</v>
      </c>
      <c r="X68" s="253">
        <v>19785</v>
      </c>
      <c r="Y68" s="253">
        <v>38552</v>
      </c>
      <c r="Z68" s="253"/>
      <c r="AA68" s="253">
        <v>18207</v>
      </c>
      <c r="AB68" s="253">
        <v>19328</v>
      </c>
      <c r="AC68" s="253">
        <v>37535</v>
      </c>
      <c r="AE68" s="171">
        <f t="shared" si="0"/>
        <v>-0.10108726889548802</v>
      </c>
      <c r="AF68" s="171">
        <f t="shared" si="1"/>
        <v>-8.8026629087905151E-2</v>
      </c>
      <c r="AH68">
        <f t="shared" si="2"/>
        <v>65</v>
      </c>
    </row>
    <row r="69" spans="1:34" x14ac:dyDescent="0.25">
      <c r="A69" s="254" t="s">
        <v>4400</v>
      </c>
      <c r="B69" t="s">
        <v>5978</v>
      </c>
      <c r="C69" s="253">
        <v>101075</v>
      </c>
      <c r="D69" s="253">
        <v>106807</v>
      </c>
      <c r="E69" s="253">
        <v>207882</v>
      </c>
      <c r="F69" s="253"/>
      <c r="G69" s="253">
        <v>100921</v>
      </c>
      <c r="H69" s="253">
        <v>106046</v>
      </c>
      <c r="I69" s="253">
        <v>206967</v>
      </c>
      <c r="J69" s="253"/>
      <c r="K69" s="253">
        <v>101117</v>
      </c>
      <c r="L69" s="253">
        <v>105825</v>
      </c>
      <c r="M69" s="253">
        <v>206942</v>
      </c>
      <c r="N69" s="253"/>
      <c r="O69" s="253">
        <v>101380</v>
      </c>
      <c r="P69" s="253">
        <v>105845</v>
      </c>
      <c r="Q69" s="253">
        <v>207225</v>
      </c>
      <c r="R69" s="253"/>
      <c r="S69" s="253">
        <v>101356</v>
      </c>
      <c r="T69" s="253">
        <v>105709</v>
      </c>
      <c r="U69" s="253">
        <v>207065</v>
      </c>
      <c r="V69" s="253"/>
      <c r="W69" s="253">
        <v>100708</v>
      </c>
      <c r="X69" s="253">
        <v>104963</v>
      </c>
      <c r="Y69" s="253">
        <v>205671</v>
      </c>
      <c r="Z69" s="253"/>
      <c r="AA69" s="253">
        <v>99606</v>
      </c>
      <c r="AB69" s="253">
        <v>103664</v>
      </c>
      <c r="AC69" s="253">
        <v>203270</v>
      </c>
      <c r="AE69" s="171">
        <f t="shared" si="0"/>
        <v>-2.2185663020367286E-2</v>
      </c>
      <c r="AF69" s="171">
        <f t="shared" si="1"/>
        <v>-1.7862751066595184E-2</v>
      </c>
      <c r="AH69">
        <f t="shared" si="2"/>
        <v>52</v>
      </c>
    </row>
    <row r="70" spans="1:34" x14ac:dyDescent="0.25">
      <c r="A70" s="254" t="s">
        <v>4518</v>
      </c>
      <c r="B70" t="s">
        <v>5978</v>
      </c>
      <c r="C70" s="253">
        <v>27780</v>
      </c>
      <c r="D70" s="253">
        <v>25195</v>
      </c>
      <c r="E70" s="253">
        <v>52975</v>
      </c>
      <c r="F70" s="253"/>
      <c r="G70" s="253">
        <v>28107</v>
      </c>
      <c r="H70" s="253">
        <v>25020</v>
      </c>
      <c r="I70" s="253">
        <v>53127</v>
      </c>
      <c r="J70" s="253"/>
      <c r="K70" s="253">
        <v>28652</v>
      </c>
      <c r="L70" s="253">
        <v>24859</v>
      </c>
      <c r="M70" s="253">
        <v>53511</v>
      </c>
      <c r="N70" s="253"/>
      <c r="O70" s="253">
        <v>29008</v>
      </c>
      <c r="P70" s="253">
        <v>24604</v>
      </c>
      <c r="Q70" s="253">
        <v>53612</v>
      </c>
      <c r="R70" s="253"/>
      <c r="S70" s="253">
        <v>28967</v>
      </c>
      <c r="T70" s="253">
        <v>24062</v>
      </c>
      <c r="U70" s="253">
        <v>53029</v>
      </c>
      <c r="V70" s="253"/>
      <c r="W70" s="253">
        <v>28496</v>
      </c>
      <c r="X70" s="253">
        <v>23135</v>
      </c>
      <c r="Y70" s="253">
        <v>51631</v>
      </c>
      <c r="Z70" s="253"/>
      <c r="AA70" s="253">
        <v>27743</v>
      </c>
      <c r="AB70" s="253">
        <v>21970</v>
      </c>
      <c r="AC70" s="253">
        <v>49713</v>
      </c>
      <c r="AE70" s="171">
        <f t="shared" si="0"/>
        <v>-6.1576215195847106E-2</v>
      </c>
      <c r="AF70" s="171">
        <f t="shared" si="1"/>
        <v>-6.4261110169970048E-2</v>
      </c>
      <c r="AH70">
        <f t="shared" si="2"/>
        <v>62</v>
      </c>
    </row>
    <row r="71" spans="1:34" x14ac:dyDescent="0.25">
      <c r="A71" s="254" t="s">
        <v>4568</v>
      </c>
      <c r="B71" t="s">
        <v>5978</v>
      </c>
      <c r="C71" s="253">
        <v>177708</v>
      </c>
      <c r="D71" s="253">
        <v>187378</v>
      </c>
      <c r="E71" s="253">
        <v>365086</v>
      </c>
      <c r="F71" s="253"/>
      <c r="G71" s="253">
        <v>176205</v>
      </c>
      <c r="H71" s="253">
        <v>184945</v>
      </c>
      <c r="I71" s="253">
        <v>361150</v>
      </c>
      <c r="J71" s="253"/>
      <c r="K71" s="253">
        <v>175175</v>
      </c>
      <c r="L71" s="253">
        <v>183399</v>
      </c>
      <c r="M71" s="253">
        <v>358574</v>
      </c>
      <c r="N71" s="253"/>
      <c r="O71" s="253">
        <v>174381</v>
      </c>
      <c r="P71" s="253">
        <v>182402</v>
      </c>
      <c r="Q71" s="253">
        <v>356783</v>
      </c>
      <c r="R71" s="253"/>
      <c r="S71" s="253">
        <v>173150</v>
      </c>
      <c r="T71" s="253">
        <v>181148</v>
      </c>
      <c r="U71" s="253">
        <v>354298</v>
      </c>
      <c r="V71" s="253"/>
      <c r="W71" s="253">
        <v>170934</v>
      </c>
      <c r="X71" s="253">
        <v>178888</v>
      </c>
      <c r="Y71" s="253">
        <v>349822</v>
      </c>
      <c r="Z71" s="253"/>
      <c r="AA71" s="253">
        <v>168245</v>
      </c>
      <c r="AB71" s="253">
        <v>175985</v>
      </c>
      <c r="AC71" s="253">
        <v>344230</v>
      </c>
      <c r="AE71" s="171">
        <f t="shared" ref="AE71:AE73" si="3">(+AC71/E71)-1</f>
        <v>-5.71262661400328E-2</v>
      </c>
      <c r="AF71" s="171">
        <f t="shared" ref="AF71:AF73" si="4">(+AC71/I71)-1</f>
        <v>-4.6850339194240642E-2</v>
      </c>
      <c r="AH71">
        <f t="shared" si="2"/>
        <v>59</v>
      </c>
    </row>
    <row r="72" spans="1:34" x14ac:dyDescent="0.25">
      <c r="A72" s="254" t="s">
        <v>4689</v>
      </c>
      <c r="B72" t="s">
        <v>5978</v>
      </c>
      <c r="C72" s="253">
        <v>14128</v>
      </c>
      <c r="D72" s="253">
        <v>14133</v>
      </c>
      <c r="E72" s="253">
        <v>28261</v>
      </c>
      <c r="F72" s="253"/>
      <c r="G72" s="253">
        <v>14323</v>
      </c>
      <c r="H72" s="253">
        <v>14132</v>
      </c>
      <c r="I72" s="253">
        <v>28455</v>
      </c>
      <c r="J72" s="253"/>
      <c r="K72" s="253">
        <v>14391</v>
      </c>
      <c r="L72" s="253">
        <v>14069</v>
      </c>
      <c r="M72" s="253">
        <v>28460</v>
      </c>
      <c r="N72" s="253"/>
      <c r="O72" s="253">
        <v>14398</v>
      </c>
      <c r="P72" s="253">
        <v>13979</v>
      </c>
      <c r="Q72" s="253">
        <v>28377</v>
      </c>
      <c r="R72" s="253"/>
      <c r="S72" s="253">
        <v>14324</v>
      </c>
      <c r="T72" s="253">
        <v>13822</v>
      </c>
      <c r="U72" s="253">
        <v>28146</v>
      </c>
      <c r="V72" s="253"/>
      <c r="W72" s="253">
        <v>14177</v>
      </c>
      <c r="X72" s="253">
        <v>13578</v>
      </c>
      <c r="Y72" s="253">
        <v>27755</v>
      </c>
      <c r="Z72" s="253"/>
      <c r="AA72" s="253">
        <v>13991</v>
      </c>
      <c r="AB72" s="253">
        <v>13278</v>
      </c>
      <c r="AC72" s="253">
        <v>27269</v>
      </c>
      <c r="AE72" s="171">
        <f t="shared" si="3"/>
        <v>-3.5101376455185629E-2</v>
      </c>
      <c r="AF72" s="171">
        <f t="shared" si="4"/>
        <v>-4.1679845369882229E-2</v>
      </c>
      <c r="AH72">
        <f t="shared" ref="AH72:AH73" si="5">RANK(AF72,AF$7:AF$73)</f>
        <v>58</v>
      </c>
    </row>
    <row r="73" spans="1:34" x14ac:dyDescent="0.25">
      <c r="A73" s="254" t="s">
        <v>4729</v>
      </c>
      <c r="B73" t="s">
        <v>5978</v>
      </c>
      <c r="C73" s="253">
        <v>214882</v>
      </c>
      <c r="D73" s="253">
        <v>220704</v>
      </c>
      <c r="E73" s="253">
        <v>435586</v>
      </c>
      <c r="F73" s="253"/>
      <c r="G73" s="253">
        <v>221372</v>
      </c>
      <c r="H73" s="253">
        <v>226518</v>
      </c>
      <c r="I73" s="253">
        <v>447890</v>
      </c>
      <c r="J73" s="253"/>
      <c r="K73" s="253">
        <v>227877</v>
      </c>
      <c r="L73" s="253">
        <v>232637</v>
      </c>
      <c r="M73" s="253">
        <v>460514</v>
      </c>
      <c r="N73" s="253"/>
      <c r="O73" s="253">
        <v>234304</v>
      </c>
      <c r="P73" s="253">
        <v>238932</v>
      </c>
      <c r="Q73" s="253">
        <v>473236</v>
      </c>
      <c r="R73" s="253"/>
      <c r="S73" s="253">
        <v>239936</v>
      </c>
      <c r="T73" s="253">
        <v>244561</v>
      </c>
      <c r="U73" s="253">
        <v>484497</v>
      </c>
      <c r="V73" s="253"/>
      <c r="W73" s="253">
        <v>244094</v>
      </c>
      <c r="X73" s="253">
        <v>248637</v>
      </c>
      <c r="Y73" s="253">
        <v>492731</v>
      </c>
      <c r="Z73" s="253"/>
      <c r="AA73" s="253">
        <v>246978</v>
      </c>
      <c r="AB73" s="253">
        <v>251268</v>
      </c>
      <c r="AC73" s="253">
        <v>498246</v>
      </c>
      <c r="AE73" s="171">
        <f t="shared" si="3"/>
        <v>0.14385218992345949</v>
      </c>
      <c r="AF73" s="171">
        <f t="shared" si="4"/>
        <v>0.11242939114514727</v>
      </c>
      <c r="AH73">
        <f t="shared" si="5"/>
        <v>16</v>
      </c>
    </row>
    <row r="74" spans="1:34" x14ac:dyDescent="0.25">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row>
    <row r="75" spans="1:34" x14ac:dyDescent="0.25">
      <c r="A75" s="254"/>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row>
    <row r="76" spans="1:34" x14ac:dyDescent="0.25">
      <c r="A76" s="254"/>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row>
    <row r="77" spans="1:34" x14ac:dyDescent="0.25">
      <c r="A77" s="254"/>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row>
    <row r="78" spans="1:34" x14ac:dyDescent="0.25">
      <c r="A78" s="254"/>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row>
    <row r="79" spans="1:34" x14ac:dyDescent="0.25">
      <c r="A79" s="254"/>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row>
    <row r="80" spans="1:34" x14ac:dyDescent="0.25">
      <c r="A80" s="254"/>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row>
    <row r="81" spans="1:29" x14ac:dyDescent="0.25">
      <c r="A81" s="254"/>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row>
    <row r="82" spans="1:29" x14ac:dyDescent="0.25">
      <c r="A82" s="254"/>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row>
    <row r="83" spans="1:29" x14ac:dyDescent="0.25">
      <c r="A83" s="254"/>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row>
    <row r="84" spans="1:29" x14ac:dyDescent="0.25">
      <c r="A84" s="254"/>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row>
    <row r="85" spans="1:29" x14ac:dyDescent="0.25">
      <c r="A85" s="254"/>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row>
    <row r="86" spans="1:29" x14ac:dyDescent="0.25">
      <c r="A86" s="254"/>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row>
    <row r="87" spans="1:29" x14ac:dyDescent="0.25">
      <c r="A87" s="254"/>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row>
    <row r="88" spans="1:29" x14ac:dyDescent="0.25">
      <c r="A88" s="254"/>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row>
    <row r="89" spans="1:29" x14ac:dyDescent="0.25">
      <c r="A89" s="254"/>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row>
    <row r="90" spans="1:29" x14ac:dyDescent="0.25">
      <c r="A90" s="254"/>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row>
    <row r="91" spans="1:29" x14ac:dyDescent="0.25">
      <c r="A91" s="254"/>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row>
    <row r="92" spans="1:29" x14ac:dyDescent="0.25">
      <c r="A92" s="254"/>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row>
    <row r="93" spans="1:29" x14ac:dyDescent="0.25">
      <c r="A93" s="254"/>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row>
    <row r="94" spans="1:29" x14ac:dyDescent="0.25">
      <c r="A94" s="254"/>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row>
    <row r="95" spans="1:29" x14ac:dyDescent="0.25">
      <c r="A95" s="254"/>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row>
    <row r="96" spans="1:29" x14ac:dyDescent="0.25">
      <c r="A96" s="254"/>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row>
    <row r="97" spans="1:29" x14ac:dyDescent="0.25">
      <c r="A97" s="254"/>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row>
    <row r="98" spans="1:29" x14ac:dyDescent="0.25">
      <c r="A98" s="254"/>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row>
    <row r="99" spans="1:29" x14ac:dyDescent="0.25">
      <c r="A99" s="254"/>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row>
    <row r="100" spans="1:29" x14ac:dyDescent="0.25">
      <c r="A100" s="254"/>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row>
    <row r="101" spans="1:29" x14ac:dyDescent="0.25">
      <c r="A101" s="254"/>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row>
    <row r="102" spans="1:29" x14ac:dyDescent="0.25">
      <c r="A102" s="254"/>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row>
    <row r="103" spans="1:29" x14ac:dyDescent="0.25">
      <c r="A103" s="254"/>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row>
    <row r="104" spans="1:29" x14ac:dyDescent="0.25">
      <c r="A104" s="254"/>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row>
    <row r="105" spans="1:29" x14ac:dyDescent="0.25">
      <c r="A105" s="254"/>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row>
    <row r="106" spans="1:29" x14ac:dyDescent="0.25">
      <c r="A106" s="254"/>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row>
    <row r="107" spans="1:29" x14ac:dyDescent="0.25">
      <c r="A107" s="254"/>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row>
    <row r="108" spans="1:29" x14ac:dyDescent="0.25">
      <c r="A108" s="254"/>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row>
    <row r="109" spans="1:29" x14ac:dyDescent="0.25">
      <c r="A109" s="254"/>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row>
    <row r="110" spans="1:29" x14ac:dyDescent="0.25">
      <c r="A110" s="254"/>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row>
    <row r="111" spans="1:29" x14ac:dyDescent="0.25">
      <c r="A111" s="254"/>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row>
    <row r="112" spans="1:29" x14ac:dyDescent="0.25">
      <c r="A112" s="254"/>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row>
    <row r="113" spans="1:29" x14ac:dyDescent="0.25">
      <c r="A113" s="254"/>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row>
    <row r="114" spans="1:29" x14ac:dyDescent="0.25">
      <c r="A114" s="254"/>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row>
    <row r="115" spans="1:29" x14ac:dyDescent="0.25">
      <c r="A115" s="254"/>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row>
    <row r="116" spans="1:29" x14ac:dyDescent="0.25">
      <c r="A116" s="254"/>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row>
    <row r="117" spans="1:29" x14ac:dyDescent="0.25">
      <c r="A117" s="254"/>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row>
    <row r="118" spans="1:29" x14ac:dyDescent="0.25">
      <c r="A118" s="254"/>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row>
    <row r="119" spans="1:29" x14ac:dyDescent="0.25">
      <c r="A119" s="254"/>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row>
    <row r="120" spans="1:29" x14ac:dyDescent="0.25">
      <c r="A120" s="254"/>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row>
    <row r="121" spans="1:29" x14ac:dyDescent="0.25">
      <c r="A121" s="254"/>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row>
    <row r="122" spans="1:29" x14ac:dyDescent="0.25">
      <c r="A122" s="254"/>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row>
    <row r="123" spans="1:29" x14ac:dyDescent="0.25">
      <c r="A123" s="254"/>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row>
    <row r="124" spans="1:29" x14ac:dyDescent="0.25">
      <c r="A124" s="254"/>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row>
    <row r="125" spans="1:29" x14ac:dyDescent="0.25">
      <c r="A125" s="254"/>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row>
    <row r="126" spans="1:29" x14ac:dyDescent="0.25">
      <c r="A126" s="254"/>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row>
    <row r="127" spans="1:29" x14ac:dyDescent="0.25">
      <c r="A127" s="254"/>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row>
    <row r="128" spans="1:29" x14ac:dyDescent="0.25">
      <c r="A128" s="254"/>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row>
    <row r="129" spans="1:29" x14ac:dyDescent="0.25">
      <c r="A129" s="254"/>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row>
    <row r="130" spans="1:29" x14ac:dyDescent="0.25">
      <c r="A130" s="254"/>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row>
    <row r="131" spans="1:29" x14ac:dyDescent="0.25">
      <c r="A131" s="254"/>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row>
    <row r="132" spans="1:29" x14ac:dyDescent="0.25">
      <c r="A132" s="254"/>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row>
    <row r="133" spans="1:29" x14ac:dyDescent="0.25">
      <c r="A133" s="254"/>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row>
    <row r="134" spans="1:29" x14ac:dyDescent="0.25">
      <c r="A134" s="254"/>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row>
    <row r="135" spans="1:29" x14ac:dyDescent="0.25">
      <c r="A135" s="254"/>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row>
    <row r="136" spans="1:29" x14ac:dyDescent="0.25">
      <c r="A136" s="254"/>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row>
    <row r="137" spans="1:29" x14ac:dyDescent="0.25">
      <c r="A137" s="254"/>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row>
    <row r="138" spans="1:29" x14ac:dyDescent="0.25">
      <c r="A138" s="254"/>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row>
    <row r="139" spans="1:29" x14ac:dyDescent="0.25">
      <c r="A139" s="254"/>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row>
    <row r="140" spans="1:29" x14ac:dyDescent="0.25">
      <c r="A140" s="254"/>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row>
    <row r="141" spans="1:29" x14ac:dyDescent="0.25">
      <c r="B141" s="252"/>
    </row>
    <row r="142" spans="1:29" x14ac:dyDescent="0.25">
      <c r="B142" s="252"/>
    </row>
    <row r="143" spans="1:29" x14ac:dyDescent="0.25">
      <c r="B143" s="252"/>
    </row>
    <row r="144" spans="1:29" x14ac:dyDescent="0.25">
      <c r="B144" s="252"/>
    </row>
    <row r="145" spans="2:2" x14ac:dyDescent="0.25">
      <c r="B145" s="252"/>
    </row>
    <row r="146" spans="2:2" x14ac:dyDescent="0.25">
      <c r="B146" s="252"/>
    </row>
    <row r="147" spans="2:2" x14ac:dyDescent="0.25">
      <c r="B147" s="252"/>
    </row>
    <row r="148" spans="2:2" x14ac:dyDescent="0.25">
      <c r="B148" s="252"/>
    </row>
    <row r="149" spans="2:2" x14ac:dyDescent="0.25">
      <c r="B149" s="252"/>
    </row>
    <row r="150" spans="2:2" x14ac:dyDescent="0.25">
      <c r="B150" s="252"/>
    </row>
    <row r="151" spans="2:2" x14ac:dyDescent="0.25">
      <c r="B151" s="252"/>
    </row>
    <row r="152" spans="2:2" x14ac:dyDescent="0.25">
      <c r="B152" s="252"/>
    </row>
    <row r="153" spans="2:2" x14ac:dyDescent="0.25">
      <c r="B153" s="252"/>
    </row>
    <row r="154" spans="2:2" x14ac:dyDescent="0.25">
      <c r="B154" s="252"/>
    </row>
    <row r="155" spans="2:2" x14ac:dyDescent="0.25">
      <c r="B155" s="252"/>
    </row>
    <row r="156" spans="2:2" x14ac:dyDescent="0.25">
      <c r="B156" s="252"/>
    </row>
    <row r="157" spans="2:2" x14ac:dyDescent="0.25">
      <c r="B157" s="252"/>
    </row>
    <row r="158" spans="2:2" x14ac:dyDescent="0.25">
      <c r="B158" s="252"/>
    </row>
    <row r="160" spans="2:2" x14ac:dyDescent="0.25">
      <c r="B160" s="252"/>
    </row>
    <row r="161" spans="2:2" x14ac:dyDescent="0.25">
      <c r="B161" s="252"/>
    </row>
    <row r="162" spans="2:2" x14ac:dyDescent="0.25">
      <c r="B162" s="252"/>
    </row>
    <row r="163" spans="2:2" x14ac:dyDescent="0.25">
      <c r="B163" s="252"/>
    </row>
    <row r="164" spans="2:2" x14ac:dyDescent="0.25">
      <c r="B164" s="252"/>
    </row>
    <row r="165" spans="2:2" x14ac:dyDescent="0.25">
      <c r="B165" s="252"/>
    </row>
    <row r="166" spans="2:2" x14ac:dyDescent="0.25">
      <c r="B166" s="252"/>
    </row>
    <row r="167" spans="2:2" x14ac:dyDescent="0.25">
      <c r="B167" s="252"/>
    </row>
    <row r="168" spans="2:2" x14ac:dyDescent="0.25">
      <c r="B168" s="252"/>
    </row>
    <row r="169" spans="2:2" x14ac:dyDescent="0.25">
      <c r="B169" s="252"/>
    </row>
    <row r="170" spans="2:2" x14ac:dyDescent="0.25">
      <c r="B170" s="252"/>
    </row>
    <row r="171" spans="2:2" x14ac:dyDescent="0.25">
      <c r="B171" s="252"/>
    </row>
    <row r="172" spans="2:2" x14ac:dyDescent="0.25">
      <c r="B172" s="252"/>
    </row>
    <row r="173" spans="2:2" x14ac:dyDescent="0.25">
      <c r="B173" s="252"/>
    </row>
    <row r="174" spans="2:2" x14ac:dyDescent="0.25">
      <c r="B174" s="252"/>
    </row>
    <row r="175" spans="2:2" x14ac:dyDescent="0.25">
      <c r="B175" s="252"/>
    </row>
    <row r="176" spans="2:2" x14ac:dyDescent="0.25">
      <c r="B176" s="252"/>
    </row>
    <row r="177" spans="2:2" x14ac:dyDescent="0.25">
      <c r="B177" s="252"/>
    </row>
    <row r="179" spans="2:2" x14ac:dyDescent="0.25">
      <c r="B179" s="252"/>
    </row>
    <row r="180" spans="2:2" x14ac:dyDescent="0.25">
      <c r="B180" s="252"/>
    </row>
    <row r="181" spans="2:2" x14ac:dyDescent="0.25">
      <c r="B181" s="252"/>
    </row>
    <row r="182" spans="2:2" x14ac:dyDescent="0.25">
      <c r="B182" s="252"/>
    </row>
    <row r="183" spans="2:2" x14ac:dyDescent="0.25">
      <c r="B183" s="252"/>
    </row>
    <row r="184" spans="2:2" x14ac:dyDescent="0.25">
      <c r="B184" s="252"/>
    </row>
    <row r="185" spans="2:2" x14ac:dyDescent="0.25">
      <c r="B185" s="252"/>
    </row>
    <row r="186" spans="2:2" x14ac:dyDescent="0.25">
      <c r="B186" s="252"/>
    </row>
    <row r="187" spans="2:2" x14ac:dyDescent="0.25">
      <c r="B187" s="252"/>
    </row>
    <row r="188" spans="2:2" x14ac:dyDescent="0.25">
      <c r="B188" s="252"/>
    </row>
    <row r="189" spans="2:2" x14ac:dyDescent="0.25">
      <c r="B189" s="252"/>
    </row>
    <row r="190" spans="2:2" x14ac:dyDescent="0.25">
      <c r="B190" s="252"/>
    </row>
    <row r="191" spans="2:2" x14ac:dyDescent="0.25">
      <c r="B191" s="252"/>
    </row>
    <row r="192" spans="2:2" x14ac:dyDescent="0.25">
      <c r="B192" s="252"/>
    </row>
    <row r="193" spans="2:2" x14ac:dyDescent="0.25">
      <c r="B193" s="252"/>
    </row>
    <row r="194" spans="2:2" x14ac:dyDescent="0.25">
      <c r="B194" s="252"/>
    </row>
    <row r="195" spans="2:2" x14ac:dyDescent="0.25">
      <c r="B195" s="252"/>
    </row>
    <row r="196" spans="2:2" x14ac:dyDescent="0.25">
      <c r="B196" s="252"/>
    </row>
    <row r="198" spans="2:2" x14ac:dyDescent="0.25">
      <c r="B198" s="252"/>
    </row>
    <row r="199" spans="2:2" x14ac:dyDescent="0.25">
      <c r="B199" s="252"/>
    </row>
    <row r="200" spans="2:2" x14ac:dyDescent="0.25">
      <c r="B200" s="252"/>
    </row>
    <row r="201" spans="2:2" x14ac:dyDescent="0.25">
      <c r="B201" s="252"/>
    </row>
    <row r="202" spans="2:2" x14ac:dyDescent="0.25">
      <c r="B202" s="252"/>
    </row>
    <row r="203" spans="2:2" x14ac:dyDescent="0.25">
      <c r="B203" s="252"/>
    </row>
    <row r="204" spans="2:2" x14ac:dyDescent="0.25">
      <c r="B204" s="252"/>
    </row>
    <row r="205" spans="2:2" x14ac:dyDescent="0.25">
      <c r="B205" s="252"/>
    </row>
    <row r="206" spans="2:2" x14ac:dyDescent="0.25">
      <c r="B206" s="252"/>
    </row>
    <row r="207" spans="2:2" x14ac:dyDescent="0.25">
      <c r="B207" s="252"/>
    </row>
    <row r="208" spans="2:2" x14ac:dyDescent="0.25">
      <c r="B208" s="252"/>
    </row>
    <row r="209" spans="2:2" x14ac:dyDescent="0.25">
      <c r="B209" s="252"/>
    </row>
    <row r="210" spans="2:2" x14ac:dyDescent="0.25">
      <c r="B210" s="252"/>
    </row>
    <row r="211" spans="2:2" x14ac:dyDescent="0.25">
      <c r="B211" s="252"/>
    </row>
    <row r="212" spans="2:2" x14ac:dyDescent="0.25">
      <c r="B212" s="252"/>
    </row>
    <row r="213" spans="2:2" x14ac:dyDescent="0.25">
      <c r="B213" s="252"/>
    </row>
    <row r="214" spans="2:2" x14ac:dyDescent="0.25">
      <c r="B214" s="252"/>
    </row>
    <row r="215" spans="2:2" x14ac:dyDescent="0.25">
      <c r="B215" s="252"/>
    </row>
  </sheetData>
  <sortState ref="A6:AC140">
    <sortCondition ref="B6:B140"/>
  </sortState>
  <mergeCells count="7">
    <mergeCell ref="AA4:AC4"/>
    <mergeCell ref="C4:E4"/>
    <mergeCell ref="G4:I4"/>
    <mergeCell ref="K4:M4"/>
    <mergeCell ref="O4:Q4"/>
    <mergeCell ref="S4:U4"/>
    <mergeCell ref="W4:Y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AM28"/>
  <sheetViews>
    <sheetView topLeftCell="N1" workbookViewId="0">
      <selection activeCell="AK28" sqref="AK28"/>
    </sheetView>
  </sheetViews>
  <sheetFormatPr defaultRowHeight="15" x14ac:dyDescent="0.25"/>
  <cols>
    <col min="1" max="1" width="22" bestFit="1" customWidth="1"/>
    <col min="2" max="2" width="5.7109375" bestFit="1" customWidth="1"/>
    <col min="5" max="5" width="10.28515625" customWidth="1"/>
    <col min="6" max="6" width="3.7109375" customWidth="1"/>
    <col min="9" max="9" width="10.28515625" bestFit="1" customWidth="1"/>
    <col min="10" max="10" width="3.7109375" customWidth="1"/>
    <col min="13" max="13" width="10.28515625" bestFit="1" customWidth="1"/>
    <col min="14" max="14" width="3.7109375" customWidth="1"/>
    <col min="17" max="17" width="10.28515625" bestFit="1" customWidth="1"/>
    <col min="18" max="18" width="3.7109375" customWidth="1"/>
    <col min="21" max="21" width="10.28515625" bestFit="1" customWidth="1"/>
    <col min="22" max="22" width="3.7109375" customWidth="1"/>
    <col min="25" max="25" width="10.28515625" bestFit="1" customWidth="1"/>
    <col min="26" max="26" width="3.7109375" customWidth="1"/>
    <col min="29" max="29" width="10.28515625" bestFit="1" customWidth="1"/>
    <col min="35" max="35" width="10.85546875" bestFit="1" customWidth="1"/>
    <col min="37" max="37" width="15.5703125" bestFit="1" customWidth="1"/>
    <col min="39" max="39" width="14.42578125" customWidth="1"/>
    <col min="41" max="41" width="15.5703125" bestFit="1" customWidth="1"/>
  </cols>
  <sheetData>
    <row r="3" spans="1:39" x14ac:dyDescent="0.25">
      <c r="A3" s="249"/>
    </row>
    <row r="4" spans="1:39" x14ac:dyDescent="0.25">
      <c r="C4" s="250">
        <v>40360</v>
      </c>
      <c r="D4" s="250"/>
      <c r="E4" s="250"/>
      <c r="F4" s="251"/>
      <c r="G4" s="250">
        <v>42186</v>
      </c>
      <c r="H4" s="250"/>
      <c r="I4" s="250"/>
      <c r="J4" s="251"/>
      <c r="K4" s="250">
        <v>44013</v>
      </c>
      <c r="L4" s="250"/>
      <c r="M4" s="250"/>
      <c r="N4" s="251"/>
      <c r="O4" s="250">
        <v>45839</v>
      </c>
      <c r="P4" s="250"/>
      <c r="Q4" s="250"/>
      <c r="R4" s="251"/>
      <c r="S4" s="250">
        <v>47665</v>
      </c>
      <c r="T4" s="250"/>
      <c r="U4" s="250"/>
      <c r="V4" s="251"/>
      <c r="W4" s="250">
        <v>49491</v>
      </c>
      <c r="X4" s="250"/>
      <c r="Y4" s="250"/>
      <c r="Z4" s="251"/>
      <c r="AA4" s="250">
        <v>51318</v>
      </c>
      <c r="AB4" s="250"/>
      <c r="AC4" s="250"/>
    </row>
    <row r="5" spans="1:39" x14ac:dyDescent="0.25">
      <c r="A5" t="s">
        <v>5974</v>
      </c>
      <c r="B5" t="s">
        <v>5975</v>
      </c>
      <c r="C5" t="s">
        <v>5976</v>
      </c>
      <c r="D5" t="s">
        <v>5977</v>
      </c>
      <c r="E5" t="s">
        <v>5978</v>
      </c>
      <c r="G5" t="s">
        <v>5976</v>
      </c>
      <c r="H5" t="s">
        <v>5977</v>
      </c>
      <c r="I5" t="s">
        <v>5978</v>
      </c>
      <c r="K5" t="s">
        <v>5976</v>
      </c>
      <c r="L5" t="s">
        <v>5977</v>
      </c>
      <c r="M5" t="s">
        <v>5978</v>
      </c>
      <c r="O5" t="s">
        <v>5976</v>
      </c>
      <c r="P5" t="s">
        <v>5977</v>
      </c>
      <c r="Q5" t="s">
        <v>5978</v>
      </c>
      <c r="S5" t="s">
        <v>5976</v>
      </c>
      <c r="T5" t="s">
        <v>5977</v>
      </c>
      <c r="U5" t="s">
        <v>5978</v>
      </c>
      <c r="W5" t="s">
        <v>5976</v>
      </c>
      <c r="X5" t="s">
        <v>5977</v>
      </c>
      <c r="Y5" t="s">
        <v>5978</v>
      </c>
      <c r="AA5" t="s">
        <v>5976</v>
      </c>
      <c r="AB5" t="s">
        <v>5977</v>
      </c>
      <c r="AC5" t="s">
        <v>5978</v>
      </c>
    </row>
    <row r="7" spans="1:39" x14ac:dyDescent="0.25">
      <c r="A7" t="s">
        <v>8</v>
      </c>
      <c r="B7" t="s">
        <v>5978</v>
      </c>
      <c r="C7" s="253">
        <v>6195562</v>
      </c>
      <c r="D7" s="253">
        <v>6515746</v>
      </c>
      <c r="E7" s="253">
        <v>12711308</v>
      </c>
      <c r="F7" s="253"/>
      <c r="G7" s="253">
        <v>6335465</v>
      </c>
      <c r="H7" s="253">
        <v>6627159</v>
      </c>
      <c r="I7" s="253">
        <v>12962624</v>
      </c>
      <c r="J7" s="253"/>
      <c r="K7" s="253">
        <v>6477775</v>
      </c>
      <c r="L7" s="253">
        <v>6752395</v>
      </c>
      <c r="M7" s="253">
        <v>13230170</v>
      </c>
      <c r="N7" s="253"/>
      <c r="O7" s="253">
        <v>6619116</v>
      </c>
      <c r="P7" s="253">
        <v>6885498</v>
      </c>
      <c r="Q7" s="253">
        <v>13504614</v>
      </c>
      <c r="R7" s="253"/>
      <c r="S7" s="253">
        <v>6748364</v>
      </c>
      <c r="T7" s="253">
        <v>7011230</v>
      </c>
      <c r="U7" s="253">
        <v>13759594</v>
      </c>
      <c r="V7" s="253"/>
      <c r="W7" s="253">
        <v>6854031</v>
      </c>
      <c r="X7" s="253">
        <v>7113408</v>
      </c>
      <c r="Y7" s="253">
        <v>13967439</v>
      </c>
      <c r="Z7" s="253"/>
      <c r="AA7" s="253">
        <v>6940480</v>
      </c>
      <c r="AB7" s="253">
        <v>7192108</v>
      </c>
      <c r="AC7" s="253">
        <v>14132588</v>
      </c>
      <c r="AE7" s="171">
        <f>(+AC7/E7)-1</f>
        <v>0.11181225409690332</v>
      </c>
      <c r="AF7" s="171">
        <f>(+AC7/I7)-1</f>
        <v>9.0256725798727233E-2</v>
      </c>
      <c r="AG7" s="171"/>
    </row>
    <row r="9" spans="1:39" ht="18.75" x14ac:dyDescent="0.3">
      <c r="A9" s="254" t="s">
        <v>3576</v>
      </c>
      <c r="B9" t="s">
        <v>5978</v>
      </c>
      <c r="C9" s="253">
        <v>8798</v>
      </c>
      <c r="D9" s="253">
        <v>9503</v>
      </c>
      <c r="E9" s="253">
        <v>18301</v>
      </c>
      <c r="F9" s="253"/>
      <c r="G9" s="253">
        <v>9037</v>
      </c>
      <c r="H9" s="253">
        <v>9816</v>
      </c>
      <c r="I9" s="253">
        <v>18853</v>
      </c>
      <c r="J9" s="253"/>
      <c r="K9" s="253">
        <v>9316</v>
      </c>
      <c r="L9" s="253">
        <v>10208</v>
      </c>
      <c r="M9" s="253">
        <v>19524</v>
      </c>
      <c r="N9" s="253"/>
      <c r="O9" s="253">
        <v>9609</v>
      </c>
      <c r="P9" s="253">
        <v>10649</v>
      </c>
      <c r="Q9" s="253">
        <v>20258</v>
      </c>
      <c r="R9" s="253"/>
      <c r="S9" s="253">
        <v>9922</v>
      </c>
      <c r="T9" s="253">
        <v>11115</v>
      </c>
      <c r="U9" s="253">
        <v>21037</v>
      </c>
      <c r="V9" s="253"/>
      <c r="W9" s="253">
        <v>10269</v>
      </c>
      <c r="X9" s="253">
        <v>11612</v>
      </c>
      <c r="Y9" s="253">
        <v>21881</v>
      </c>
      <c r="Z9" s="253"/>
      <c r="AA9" s="253">
        <v>10647</v>
      </c>
      <c r="AB9" s="253">
        <v>12160</v>
      </c>
      <c r="AC9" s="253">
        <v>22807</v>
      </c>
      <c r="AE9" s="171">
        <f>(+AC9/E9)-1</f>
        <v>0.24621605376755373</v>
      </c>
      <c r="AF9" s="171">
        <f>(+AC9/I9)-1</f>
        <v>0.20972789476475895</v>
      </c>
      <c r="AG9" s="171"/>
      <c r="AH9" s="255" t="s">
        <v>5972</v>
      </c>
      <c r="AI9" s="256"/>
      <c r="AJ9" s="256"/>
      <c r="AK9" s="256"/>
      <c r="AL9" s="256"/>
      <c r="AM9" s="256"/>
    </row>
    <row r="10" spans="1:39" x14ac:dyDescent="0.25">
      <c r="AH10" s="257" t="s">
        <v>5973</v>
      </c>
      <c r="AI10" s="256"/>
      <c r="AJ10" s="256"/>
      <c r="AK10" s="256"/>
      <c r="AL10" s="256"/>
      <c r="AM10" s="256"/>
    </row>
    <row r="12" spans="1:39" x14ac:dyDescent="0.25">
      <c r="AJ12" s="258"/>
      <c r="AK12" s="259" t="s">
        <v>3576</v>
      </c>
      <c r="AL12" s="260"/>
      <c r="AM12" s="260" t="s">
        <v>8</v>
      </c>
    </row>
    <row r="13" spans="1:39" x14ac:dyDescent="0.25">
      <c r="AJ13" s="258"/>
      <c r="AK13" s="261"/>
      <c r="AL13" s="258"/>
      <c r="AM13" s="258"/>
    </row>
    <row r="14" spans="1:39" x14ac:dyDescent="0.25">
      <c r="AI14" s="251">
        <v>40360</v>
      </c>
      <c r="AJ14" s="258"/>
      <c r="AK14" s="262">
        <v>18301</v>
      </c>
      <c r="AL14" s="258"/>
      <c r="AM14" s="262">
        <v>12711308</v>
      </c>
    </row>
    <row r="15" spans="1:39" x14ac:dyDescent="0.25">
      <c r="AI15" s="251">
        <v>42186</v>
      </c>
      <c r="AJ15" s="258"/>
      <c r="AK15" s="262">
        <v>18853</v>
      </c>
      <c r="AL15" s="258"/>
      <c r="AM15" s="262">
        <v>12962624</v>
      </c>
    </row>
    <row r="16" spans="1:39" x14ac:dyDescent="0.25">
      <c r="AI16" s="251">
        <v>44013</v>
      </c>
      <c r="AJ16" s="258"/>
      <c r="AK16" s="262">
        <v>19524</v>
      </c>
      <c r="AL16" s="258"/>
      <c r="AM16" s="262">
        <v>13230170</v>
      </c>
    </row>
    <row r="17" spans="34:39" x14ac:dyDescent="0.25">
      <c r="AI17" s="251">
        <v>45839</v>
      </c>
      <c r="AJ17" s="258"/>
      <c r="AK17" s="262">
        <v>20258</v>
      </c>
      <c r="AL17" s="258"/>
      <c r="AM17" s="262">
        <v>13504614</v>
      </c>
    </row>
    <row r="18" spans="34:39" x14ac:dyDescent="0.25">
      <c r="AI18" s="251">
        <v>47665</v>
      </c>
      <c r="AJ18" s="258"/>
      <c r="AK18" s="262">
        <v>21037</v>
      </c>
      <c r="AL18" s="258"/>
      <c r="AM18" s="262">
        <v>13759594</v>
      </c>
    </row>
    <row r="19" spans="34:39" x14ac:dyDescent="0.25">
      <c r="AI19" s="251">
        <v>49491</v>
      </c>
      <c r="AJ19" s="258"/>
      <c r="AK19" s="262">
        <v>21881</v>
      </c>
      <c r="AL19" s="258"/>
      <c r="AM19" s="262">
        <v>13967439</v>
      </c>
    </row>
    <row r="20" spans="34:39" x14ac:dyDescent="0.25">
      <c r="AI20" s="251">
        <v>51318</v>
      </c>
      <c r="AJ20" s="258"/>
      <c r="AK20" s="262">
        <v>22807</v>
      </c>
      <c r="AL20" s="258"/>
      <c r="AM20" s="262">
        <v>14132588</v>
      </c>
    </row>
    <row r="21" spans="34:39" x14ac:dyDescent="0.25">
      <c r="AI21" s="251"/>
      <c r="AJ21" s="258"/>
      <c r="AK21" s="258"/>
      <c r="AL21" s="258"/>
      <c r="AM21" s="258"/>
    </row>
    <row r="22" spans="34:39" x14ac:dyDescent="0.25">
      <c r="AI22" s="251"/>
      <c r="AJ22" s="258"/>
      <c r="AK22" s="258"/>
      <c r="AL22" s="258"/>
      <c r="AM22" s="258"/>
    </row>
    <row r="23" spans="34:39" x14ac:dyDescent="0.25">
      <c r="AH23" t="s">
        <v>5998</v>
      </c>
      <c r="AI23" s="251"/>
      <c r="AJ23" s="258"/>
      <c r="AK23" s="258"/>
      <c r="AL23" s="258"/>
      <c r="AM23" s="258"/>
    </row>
    <row r="24" spans="34:39" x14ac:dyDescent="0.25">
      <c r="AI24" s="251" t="s">
        <v>5999</v>
      </c>
      <c r="AJ24" s="258"/>
      <c r="AK24" s="263">
        <f>(AK$20/AK14)-1</f>
        <v>0.24621605376755373</v>
      </c>
      <c r="AL24" s="258"/>
      <c r="AM24" s="263">
        <f t="shared" ref="AM24:AM25" si="0">(AM$20/AM14)-1</f>
        <v>0.11181225409690332</v>
      </c>
    </row>
    <row r="25" spans="34:39" x14ac:dyDescent="0.25">
      <c r="AI25" s="251" t="s">
        <v>6000</v>
      </c>
      <c r="AJ25" s="258"/>
      <c r="AK25" s="263">
        <f>(AK$20/AK15)-1</f>
        <v>0.20972789476475895</v>
      </c>
      <c r="AL25" s="258"/>
      <c r="AM25" s="263">
        <f t="shared" si="0"/>
        <v>9.0256725798727233E-2</v>
      </c>
    </row>
    <row r="27" spans="34:39" x14ac:dyDescent="0.25">
      <c r="AK27">
        <f>+AK24/AM24</f>
        <v>2.2020489234942699</v>
      </c>
    </row>
    <row r="28" spans="34:39" x14ac:dyDescent="0.25">
      <c r="AK28">
        <f>+AK25/AM25</f>
        <v>2.3236816193892604</v>
      </c>
    </row>
  </sheetData>
  <mergeCells count="7">
    <mergeCell ref="AA4:AC4"/>
    <mergeCell ref="C4:E4"/>
    <mergeCell ref="G4:I4"/>
    <mergeCell ref="K4:M4"/>
    <mergeCell ref="O4:Q4"/>
    <mergeCell ref="S4:U4"/>
    <mergeCell ref="W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9"/>
  <sheetViews>
    <sheetView workbookViewId="0">
      <selection activeCell="A207" sqref="A207:Y207"/>
    </sheetView>
  </sheetViews>
  <sheetFormatPr defaultRowHeight="15" x14ac:dyDescent="0.25"/>
  <cols>
    <col min="1" max="1" width="25.85546875" style="133" customWidth="1"/>
    <col min="2" max="3" width="1" style="133" customWidth="1"/>
    <col min="4" max="4" width="10.85546875" style="133" customWidth="1"/>
    <col min="5" max="5" width="2.85546875" style="133" customWidth="1"/>
    <col min="6" max="6" width="1" style="133" customWidth="1"/>
    <col min="7" max="7" width="9" style="133" customWidth="1"/>
    <col min="8" max="8" width="2.85546875" style="133" customWidth="1"/>
    <col min="9" max="9" width="1" style="133" customWidth="1"/>
    <col min="10" max="10" width="9" style="133" customWidth="1"/>
    <col min="11" max="11" width="2.85546875" style="133" customWidth="1"/>
    <col min="12" max="12" width="9.85546875" style="133" customWidth="1"/>
    <col min="13" max="13" width="1.85546875" style="133" customWidth="1"/>
    <col min="14" max="14" width="1" style="133" customWidth="1"/>
    <col min="15" max="15" width="9.85546875" style="133" customWidth="1"/>
    <col min="16" max="16" width="1.85546875" style="133" customWidth="1"/>
    <col min="17" max="17" width="1" style="133" customWidth="1"/>
    <col min="18" max="18" width="9" style="133" customWidth="1"/>
    <col min="19" max="19" width="2.85546875" style="133" customWidth="1"/>
    <col min="20" max="20" width="1" style="133" customWidth="1"/>
    <col min="21" max="21" width="9" style="133" customWidth="1"/>
    <col min="22" max="22" width="2.85546875" style="133" customWidth="1"/>
    <col min="23" max="23" width="1" style="133" customWidth="1"/>
    <col min="24" max="24" width="9" style="133" customWidth="1"/>
    <col min="25" max="25" width="2.85546875" style="133" customWidth="1"/>
    <col min="26" max="26" width="9.85546875" style="133" customWidth="1"/>
    <col min="27" max="35" width="9.140625" style="133"/>
    <col min="36" max="36" width="21.7109375" style="133" customWidth="1"/>
    <col min="37" max="16384" width="9.140625" style="133"/>
  </cols>
  <sheetData>
    <row r="1" spans="1:39" ht="17.100000000000001" customHeight="1" x14ac:dyDescent="0.25">
      <c r="A1" s="161" t="s">
        <v>5596</v>
      </c>
    </row>
    <row r="2" spans="1:39" ht="48" customHeight="1" x14ac:dyDescent="0.25">
      <c r="A2" s="202" t="s">
        <v>4870</v>
      </c>
      <c r="B2" s="203"/>
      <c r="C2" s="204" t="s">
        <v>5597</v>
      </c>
      <c r="D2" s="197"/>
      <c r="E2" s="197" t="s">
        <v>5598</v>
      </c>
      <c r="F2" s="197"/>
      <c r="G2" s="197"/>
      <c r="H2" s="197" t="s">
        <v>5599</v>
      </c>
      <c r="I2" s="197"/>
      <c r="J2" s="197"/>
      <c r="K2" s="197" t="s">
        <v>5600</v>
      </c>
      <c r="L2" s="197"/>
      <c r="M2" s="197" t="s">
        <v>5601</v>
      </c>
      <c r="N2" s="197"/>
      <c r="O2" s="197"/>
      <c r="P2" s="197" t="s">
        <v>5602</v>
      </c>
      <c r="Q2" s="197"/>
      <c r="R2" s="197"/>
      <c r="S2" s="197" t="s">
        <v>5603</v>
      </c>
      <c r="T2" s="197"/>
      <c r="U2" s="198"/>
      <c r="V2" s="199" t="s">
        <v>5604</v>
      </c>
      <c r="W2" s="200"/>
      <c r="X2" s="200"/>
      <c r="Y2" s="200" t="s">
        <v>5605</v>
      </c>
      <c r="Z2" s="200"/>
      <c r="AB2" s="133" t="s">
        <v>5035</v>
      </c>
    </row>
    <row r="3" spans="1:39" ht="12" customHeight="1" x14ac:dyDescent="0.25">
      <c r="A3" s="201" t="s">
        <v>5606</v>
      </c>
      <c r="B3" s="201"/>
      <c r="C3" s="201"/>
      <c r="D3" s="194">
        <v>322731</v>
      </c>
      <c r="E3" s="194"/>
      <c r="F3" s="194">
        <v>329645</v>
      </c>
      <c r="G3" s="194"/>
      <c r="H3" s="194"/>
      <c r="I3" s="194">
        <v>337203</v>
      </c>
      <c r="J3" s="194"/>
      <c r="K3" s="194"/>
      <c r="L3" s="194">
        <v>344859</v>
      </c>
      <c r="M3" s="194"/>
      <c r="N3" s="194">
        <v>351310</v>
      </c>
      <c r="O3" s="194"/>
      <c r="P3" s="194"/>
      <c r="Q3" s="194">
        <v>356671</v>
      </c>
      <c r="R3" s="194"/>
      <c r="S3" s="194"/>
      <c r="T3" s="194">
        <v>361124</v>
      </c>
      <c r="U3" s="194"/>
      <c r="V3" s="194"/>
      <c r="W3" s="194">
        <v>38393</v>
      </c>
      <c r="X3" s="194"/>
      <c r="Y3" s="194"/>
      <c r="Z3" s="162">
        <v>0.11899999999999999</v>
      </c>
      <c r="AB3" s="133">
        <f>IF(ISERROR(FIND(AB$2,A3,1)),0,1)</f>
        <v>0</v>
      </c>
      <c r="AE3" s="133" t="str">
        <f>+A3</f>
        <v>Bucks County</v>
      </c>
      <c r="AF3" s="170">
        <f>+Z3</f>
        <v>0.11899999999999999</v>
      </c>
      <c r="AI3">
        <v>32</v>
      </c>
      <c r="AJ3" t="s">
        <v>4870</v>
      </c>
      <c r="AK3" s="172">
        <v>0</v>
      </c>
      <c r="AL3"/>
      <c r="AM3"/>
    </row>
    <row r="4" spans="1:39" ht="23.1" customHeight="1" x14ac:dyDescent="0.25">
      <c r="A4" s="195" t="s">
        <v>5607</v>
      </c>
      <c r="B4" s="195"/>
      <c r="C4" s="195"/>
      <c r="D4" s="196">
        <v>1864</v>
      </c>
      <c r="E4" s="196"/>
      <c r="F4" s="196">
        <v>2018</v>
      </c>
      <c r="G4" s="196"/>
      <c r="H4" s="196"/>
      <c r="I4" s="196">
        <v>2116</v>
      </c>
      <c r="J4" s="196"/>
      <c r="K4" s="196"/>
      <c r="L4" s="196">
        <v>2215</v>
      </c>
      <c r="M4" s="196"/>
      <c r="N4" s="196">
        <v>2260</v>
      </c>
      <c r="O4" s="196"/>
      <c r="P4" s="196"/>
      <c r="Q4" s="196">
        <v>2311</v>
      </c>
      <c r="R4" s="196"/>
      <c r="S4" s="196"/>
      <c r="T4" s="196">
        <v>2424</v>
      </c>
      <c r="U4" s="196"/>
      <c r="V4" s="196"/>
      <c r="W4" s="208">
        <v>560</v>
      </c>
      <c r="X4" s="208"/>
      <c r="Y4" s="208"/>
      <c r="Z4" s="163">
        <v>0.3</v>
      </c>
      <c r="AB4" s="133">
        <f t="shared" ref="AB4:AB66" si="0">IF(ISERROR(FIND(AB$2,A4,1)),0,1)</f>
        <v>0</v>
      </c>
      <c r="AE4" s="133" t="str">
        <f t="shared" ref="AE4:AE67" si="1">+A4</f>
        <v>Bedminster Township</v>
      </c>
      <c r="AF4" s="170">
        <f t="shared" ref="AF4:AF67" si="2">+Z4</f>
        <v>0.3</v>
      </c>
      <c r="AI4">
        <v>65</v>
      </c>
      <c r="AJ4" t="s">
        <v>4870</v>
      </c>
      <c r="AK4" s="172">
        <v>0</v>
      </c>
      <c r="AL4"/>
      <c r="AM4"/>
    </row>
    <row r="5" spans="1:39" ht="12" customHeight="1" x14ac:dyDescent="0.25">
      <c r="A5" s="206" t="s">
        <v>5608</v>
      </c>
      <c r="B5" s="206"/>
      <c r="C5" s="206"/>
      <c r="D5" s="205">
        <v>43829</v>
      </c>
      <c r="E5" s="205"/>
      <c r="F5" s="205">
        <v>44472</v>
      </c>
      <c r="G5" s="205"/>
      <c r="H5" s="205"/>
      <c r="I5" s="205">
        <v>44697</v>
      </c>
      <c r="J5" s="205"/>
      <c r="K5" s="205"/>
      <c r="L5" s="205">
        <v>44952</v>
      </c>
      <c r="M5" s="205"/>
      <c r="N5" s="205">
        <v>45567</v>
      </c>
      <c r="O5" s="205"/>
      <c r="P5" s="205"/>
      <c r="Q5" s="205">
        <v>46304</v>
      </c>
      <c r="R5" s="205"/>
      <c r="S5" s="205"/>
      <c r="T5" s="205">
        <v>46023</v>
      </c>
      <c r="U5" s="205"/>
      <c r="V5" s="205"/>
      <c r="W5" s="205">
        <v>2194</v>
      </c>
      <c r="X5" s="205"/>
      <c r="Y5" s="205"/>
      <c r="Z5" s="164">
        <v>0.05</v>
      </c>
      <c r="AB5" s="133">
        <f t="shared" si="0"/>
        <v>0</v>
      </c>
      <c r="AE5" s="133" t="str">
        <f t="shared" si="1"/>
        <v>Bensalem Township</v>
      </c>
      <c r="AF5" s="170">
        <f t="shared" si="2"/>
        <v>0.05</v>
      </c>
      <c r="AI5">
        <v>99</v>
      </c>
      <c r="AJ5" t="s">
        <v>4870</v>
      </c>
      <c r="AK5" s="172">
        <v>0</v>
      </c>
      <c r="AL5"/>
      <c r="AM5"/>
    </row>
    <row r="6" spans="1:39" ht="12" customHeight="1" x14ac:dyDescent="0.25">
      <c r="A6" s="206" t="s">
        <v>5609</v>
      </c>
      <c r="B6" s="206"/>
      <c r="C6" s="206"/>
      <c r="D6" s="207">
        <v>334</v>
      </c>
      <c r="E6" s="207"/>
      <c r="F6" s="207">
        <v>351</v>
      </c>
      <c r="G6" s="207"/>
      <c r="H6" s="207"/>
      <c r="I6" s="207">
        <v>368</v>
      </c>
      <c r="J6" s="207"/>
      <c r="K6" s="207"/>
      <c r="L6" s="207">
        <v>395</v>
      </c>
      <c r="M6" s="207"/>
      <c r="N6" s="207">
        <v>402</v>
      </c>
      <c r="O6" s="207"/>
      <c r="P6" s="207"/>
      <c r="Q6" s="207">
        <v>419</v>
      </c>
      <c r="R6" s="207"/>
      <c r="S6" s="207"/>
      <c r="T6" s="207">
        <v>434</v>
      </c>
      <c r="U6" s="207"/>
      <c r="V6" s="207"/>
      <c r="W6" s="207">
        <v>100</v>
      </c>
      <c r="X6" s="207"/>
      <c r="Y6" s="207"/>
      <c r="Z6" s="164">
        <v>0.29899999999999999</v>
      </c>
      <c r="AB6" s="133">
        <f t="shared" si="0"/>
        <v>0</v>
      </c>
      <c r="AE6" s="133" t="str">
        <f t="shared" si="1"/>
        <v>Bridgeton Township</v>
      </c>
      <c r="AF6" s="170">
        <f t="shared" si="2"/>
        <v>0.29899999999999999</v>
      </c>
      <c r="AI6">
        <v>133</v>
      </c>
      <c r="AJ6" t="s">
        <v>4870</v>
      </c>
      <c r="AK6" s="172">
        <v>0</v>
      </c>
      <c r="AL6"/>
      <c r="AM6"/>
    </row>
    <row r="7" spans="1:39" ht="12" customHeight="1" x14ac:dyDescent="0.25">
      <c r="A7" s="206" t="s">
        <v>5610</v>
      </c>
      <c r="B7" s="206"/>
      <c r="C7" s="206"/>
      <c r="D7" s="205">
        <v>5111</v>
      </c>
      <c r="E7" s="205"/>
      <c r="F7" s="205">
        <v>5166</v>
      </c>
      <c r="G7" s="205"/>
      <c r="H7" s="205"/>
      <c r="I7" s="205">
        <v>5239</v>
      </c>
      <c r="J7" s="205"/>
      <c r="K7" s="205"/>
      <c r="L7" s="205">
        <v>5315</v>
      </c>
      <c r="M7" s="205"/>
      <c r="N7" s="205">
        <v>5366</v>
      </c>
      <c r="O7" s="205"/>
      <c r="P7" s="205"/>
      <c r="Q7" s="205">
        <v>5396</v>
      </c>
      <c r="R7" s="205"/>
      <c r="S7" s="205"/>
      <c r="T7" s="205">
        <v>5415</v>
      </c>
      <c r="U7" s="205"/>
      <c r="V7" s="205"/>
      <c r="W7" s="207">
        <v>304</v>
      </c>
      <c r="X7" s="207"/>
      <c r="Y7" s="207"/>
      <c r="Z7" s="164">
        <v>5.8999999999999997E-2</v>
      </c>
      <c r="AB7" s="133">
        <f t="shared" si="0"/>
        <v>0</v>
      </c>
      <c r="AE7" s="133" t="str">
        <f t="shared" si="1"/>
        <v>Bristol Borough</v>
      </c>
      <c r="AF7" s="170">
        <f t="shared" si="2"/>
        <v>5.8999999999999997E-2</v>
      </c>
      <c r="AI7">
        <v>165</v>
      </c>
      <c r="AJ7" t="s">
        <v>4870</v>
      </c>
      <c r="AK7" s="172">
        <v>0</v>
      </c>
      <c r="AL7"/>
      <c r="AM7"/>
    </row>
    <row r="8" spans="1:39" ht="18" customHeight="1" x14ac:dyDescent="0.25">
      <c r="A8" s="206" t="s">
        <v>5611</v>
      </c>
      <c r="B8" s="206"/>
      <c r="C8" s="206"/>
      <c r="D8" s="205">
        <v>23168</v>
      </c>
      <c r="E8" s="205"/>
      <c r="F8" s="205">
        <v>23575</v>
      </c>
      <c r="G8" s="205"/>
      <c r="H8" s="205"/>
      <c r="I8" s="205">
        <v>23799</v>
      </c>
      <c r="J8" s="205"/>
      <c r="K8" s="205"/>
      <c r="L8" s="205">
        <v>24037</v>
      </c>
      <c r="M8" s="205"/>
      <c r="N8" s="205">
        <v>24370</v>
      </c>
      <c r="O8" s="205"/>
      <c r="P8" s="205"/>
      <c r="Q8" s="205">
        <v>24768</v>
      </c>
      <c r="R8" s="205"/>
      <c r="S8" s="205"/>
      <c r="T8" s="205">
        <v>24740</v>
      </c>
      <c r="U8" s="205"/>
      <c r="V8" s="205"/>
      <c r="W8" s="205">
        <v>1572</v>
      </c>
      <c r="X8" s="205"/>
      <c r="Y8" s="205"/>
      <c r="Z8" s="164">
        <v>6.8000000000000005E-2</v>
      </c>
      <c r="AB8" s="133">
        <f t="shared" si="0"/>
        <v>0</v>
      </c>
      <c r="AE8" s="133" t="str">
        <f t="shared" si="1"/>
        <v>Bristol Township</v>
      </c>
      <c r="AF8" s="170">
        <f t="shared" si="2"/>
        <v>6.8000000000000005E-2</v>
      </c>
      <c r="AI8">
        <v>198</v>
      </c>
      <c r="AJ8" t="s">
        <v>4870</v>
      </c>
      <c r="AK8" s="172">
        <v>0</v>
      </c>
      <c r="AL8"/>
      <c r="AM8"/>
    </row>
    <row r="9" spans="1:39" ht="18" customHeight="1" x14ac:dyDescent="0.25">
      <c r="A9" s="206" t="s">
        <v>5612</v>
      </c>
      <c r="B9" s="206"/>
      <c r="C9" s="206"/>
      <c r="D9" s="205">
        <v>7609</v>
      </c>
      <c r="E9" s="205"/>
      <c r="F9" s="205">
        <v>7755</v>
      </c>
      <c r="G9" s="205"/>
      <c r="H9" s="205"/>
      <c r="I9" s="205">
        <v>8012</v>
      </c>
      <c r="J9" s="205"/>
      <c r="K9" s="205"/>
      <c r="L9" s="205">
        <v>8271</v>
      </c>
      <c r="M9" s="205"/>
      <c r="N9" s="205">
        <v>8409</v>
      </c>
      <c r="O9" s="205"/>
      <c r="P9" s="205"/>
      <c r="Q9" s="205">
        <v>8476</v>
      </c>
      <c r="R9" s="205"/>
      <c r="S9" s="205"/>
      <c r="T9" s="205">
        <v>8667</v>
      </c>
      <c r="U9" s="205"/>
      <c r="V9" s="205"/>
      <c r="W9" s="205">
        <v>1058</v>
      </c>
      <c r="X9" s="205"/>
      <c r="Y9" s="205"/>
      <c r="Z9" s="164">
        <v>0.13900000000000001</v>
      </c>
      <c r="AB9" s="133">
        <f t="shared" si="0"/>
        <v>0</v>
      </c>
      <c r="AE9" s="133" t="str">
        <f t="shared" si="1"/>
        <v>Buckingham Township</v>
      </c>
      <c r="AF9" s="170">
        <f t="shared" si="2"/>
        <v>0.13900000000000001</v>
      </c>
      <c r="AI9">
        <v>232</v>
      </c>
      <c r="AJ9" t="s">
        <v>4870</v>
      </c>
      <c r="AK9" s="172">
        <v>0</v>
      </c>
      <c r="AL9"/>
      <c r="AM9"/>
    </row>
    <row r="10" spans="1:39" ht="12" customHeight="1" x14ac:dyDescent="0.25">
      <c r="A10" s="206" t="s">
        <v>5613</v>
      </c>
      <c r="B10" s="206"/>
      <c r="C10" s="206"/>
      <c r="D10" s="205">
        <v>1300</v>
      </c>
      <c r="E10" s="205"/>
      <c r="F10" s="205">
        <v>1332</v>
      </c>
      <c r="G10" s="205"/>
      <c r="H10" s="205"/>
      <c r="I10" s="205">
        <v>1393</v>
      </c>
      <c r="J10" s="205"/>
      <c r="K10" s="205"/>
      <c r="L10" s="205">
        <v>1454</v>
      </c>
      <c r="M10" s="205"/>
      <c r="N10" s="205">
        <v>1485</v>
      </c>
      <c r="O10" s="205"/>
      <c r="P10" s="205"/>
      <c r="Q10" s="205">
        <v>1499</v>
      </c>
      <c r="R10" s="205"/>
      <c r="S10" s="205"/>
      <c r="T10" s="205">
        <v>1550</v>
      </c>
      <c r="U10" s="205"/>
      <c r="V10" s="205"/>
      <c r="W10" s="207">
        <v>250</v>
      </c>
      <c r="X10" s="207"/>
      <c r="Y10" s="207"/>
      <c r="Z10" s="164">
        <v>0.192</v>
      </c>
      <c r="AB10" s="133">
        <f t="shared" si="0"/>
        <v>0</v>
      </c>
      <c r="AE10" s="133" t="str">
        <f t="shared" si="1"/>
        <v>Chalfont Borough</v>
      </c>
      <c r="AF10" s="170">
        <f t="shared" si="2"/>
        <v>0.192</v>
      </c>
      <c r="AI10">
        <v>265</v>
      </c>
      <c r="AJ10" t="s">
        <v>4870</v>
      </c>
      <c r="AK10" s="172">
        <v>0</v>
      </c>
      <c r="AL10"/>
      <c r="AM10"/>
    </row>
    <row r="11" spans="1:39" ht="12" customHeight="1" x14ac:dyDescent="0.25">
      <c r="A11" s="206" t="s">
        <v>5614</v>
      </c>
      <c r="B11" s="206"/>
      <c r="C11" s="206"/>
      <c r="D11" s="205">
        <v>10480</v>
      </c>
      <c r="E11" s="205"/>
      <c r="F11" s="205">
        <v>10628</v>
      </c>
      <c r="G11" s="205"/>
      <c r="H11" s="205"/>
      <c r="I11" s="205">
        <v>10861</v>
      </c>
      <c r="J11" s="205"/>
      <c r="K11" s="205"/>
      <c r="L11" s="205">
        <v>11097</v>
      </c>
      <c r="M11" s="205"/>
      <c r="N11" s="205">
        <v>11236</v>
      </c>
      <c r="O11" s="205"/>
      <c r="P11" s="205"/>
      <c r="Q11" s="205">
        <v>11309</v>
      </c>
      <c r="R11" s="205"/>
      <c r="S11" s="205"/>
      <c r="T11" s="205">
        <v>11438</v>
      </c>
      <c r="U11" s="205"/>
      <c r="V11" s="205"/>
      <c r="W11" s="207">
        <v>958</v>
      </c>
      <c r="X11" s="207"/>
      <c r="Y11" s="207"/>
      <c r="Z11" s="164">
        <v>9.0999999999999998E-2</v>
      </c>
      <c r="AB11" s="133">
        <f t="shared" si="0"/>
        <v>0</v>
      </c>
      <c r="AE11" s="133" t="str">
        <f t="shared" si="1"/>
        <v>Doylestown Borough</v>
      </c>
      <c r="AF11" s="170">
        <f t="shared" si="2"/>
        <v>9.0999999999999998E-2</v>
      </c>
      <c r="AI11">
        <v>298</v>
      </c>
      <c r="AJ11" t="s">
        <v>4870</v>
      </c>
      <c r="AK11" s="172">
        <v>0</v>
      </c>
      <c r="AL11"/>
      <c r="AM11"/>
    </row>
    <row r="12" spans="1:39" ht="12" customHeight="1" x14ac:dyDescent="0.25">
      <c r="A12" s="206" t="s">
        <v>5615</v>
      </c>
      <c r="B12" s="206"/>
      <c r="C12" s="206"/>
      <c r="D12" s="205">
        <v>11453</v>
      </c>
      <c r="E12" s="205"/>
      <c r="F12" s="205">
        <v>11838</v>
      </c>
      <c r="G12" s="205"/>
      <c r="H12" s="205"/>
      <c r="I12" s="205">
        <v>12071</v>
      </c>
      <c r="J12" s="205"/>
      <c r="K12" s="205"/>
      <c r="L12" s="205">
        <v>12308</v>
      </c>
      <c r="M12" s="205"/>
      <c r="N12" s="205">
        <v>12652</v>
      </c>
      <c r="O12" s="205"/>
      <c r="P12" s="205"/>
      <c r="Q12" s="205">
        <v>13030</v>
      </c>
      <c r="R12" s="205"/>
      <c r="S12" s="205"/>
      <c r="T12" s="205">
        <v>13163</v>
      </c>
      <c r="U12" s="205"/>
      <c r="V12" s="205"/>
      <c r="W12" s="205">
        <v>1710</v>
      </c>
      <c r="X12" s="205"/>
      <c r="Y12" s="205"/>
      <c r="Z12" s="164">
        <v>0.14899999999999999</v>
      </c>
      <c r="AB12" s="133">
        <f t="shared" si="0"/>
        <v>0</v>
      </c>
      <c r="AE12" s="133" t="str">
        <f t="shared" si="1"/>
        <v>Doylestown Township</v>
      </c>
      <c r="AF12" s="170">
        <f t="shared" si="2"/>
        <v>0.14899999999999999</v>
      </c>
      <c r="AI12">
        <v>331</v>
      </c>
      <c r="AJ12" t="s">
        <v>4870</v>
      </c>
      <c r="AK12" s="172">
        <v>0</v>
      </c>
      <c r="AL12"/>
      <c r="AM12"/>
    </row>
    <row r="13" spans="1:39" ht="18" customHeight="1" x14ac:dyDescent="0.25">
      <c r="A13" s="206" t="s">
        <v>5616</v>
      </c>
      <c r="B13" s="206"/>
      <c r="C13" s="206"/>
      <c r="D13" s="207">
        <v>820</v>
      </c>
      <c r="E13" s="207"/>
      <c r="F13" s="207">
        <v>879</v>
      </c>
      <c r="G13" s="207"/>
      <c r="H13" s="207"/>
      <c r="I13" s="207">
        <v>926</v>
      </c>
      <c r="J13" s="207"/>
      <c r="K13" s="207"/>
      <c r="L13" s="207">
        <v>962</v>
      </c>
      <c r="M13" s="207"/>
      <c r="N13" s="205">
        <v>1225</v>
      </c>
      <c r="O13" s="205"/>
      <c r="P13" s="205"/>
      <c r="Q13" s="205">
        <v>1530</v>
      </c>
      <c r="R13" s="205"/>
      <c r="S13" s="205"/>
      <c r="T13" s="205">
        <v>1520</v>
      </c>
      <c r="U13" s="205"/>
      <c r="V13" s="205"/>
      <c r="W13" s="207">
        <v>700</v>
      </c>
      <c r="X13" s="207"/>
      <c r="Y13" s="207"/>
      <c r="Z13" s="164">
        <v>0.85399999999999998</v>
      </c>
      <c r="AB13" s="133">
        <f t="shared" si="0"/>
        <v>0</v>
      </c>
      <c r="AE13" s="133" t="str">
        <f t="shared" si="1"/>
        <v>Dublin Borough</v>
      </c>
      <c r="AF13" s="170">
        <f t="shared" si="2"/>
        <v>0.85399999999999998</v>
      </c>
      <c r="AI13">
        <v>362</v>
      </c>
      <c r="AJ13" t="s">
        <v>4870</v>
      </c>
      <c r="AK13" s="172">
        <v>0</v>
      </c>
      <c r="AL13"/>
      <c r="AM13"/>
    </row>
    <row r="14" spans="1:39" ht="18" customHeight="1" x14ac:dyDescent="0.25">
      <c r="A14" s="206" t="s">
        <v>5617</v>
      </c>
      <c r="B14" s="206"/>
      <c r="C14" s="206"/>
      <c r="D14" s="207">
        <v>254</v>
      </c>
      <c r="E14" s="207"/>
      <c r="F14" s="207">
        <v>256</v>
      </c>
      <c r="G14" s="207"/>
      <c r="H14" s="207"/>
      <c r="I14" s="207">
        <v>257</v>
      </c>
      <c r="J14" s="207"/>
      <c r="K14" s="207"/>
      <c r="L14" s="207">
        <v>259</v>
      </c>
      <c r="M14" s="207"/>
      <c r="N14" s="207">
        <v>267</v>
      </c>
      <c r="O14" s="207"/>
      <c r="P14" s="207"/>
      <c r="Q14" s="207">
        <v>276</v>
      </c>
      <c r="R14" s="207"/>
      <c r="S14" s="207"/>
      <c r="T14" s="207">
        <v>273</v>
      </c>
      <c r="U14" s="207"/>
      <c r="V14" s="207"/>
      <c r="W14" s="207">
        <v>19</v>
      </c>
      <c r="X14" s="207"/>
      <c r="Y14" s="207"/>
      <c r="Z14" s="164">
        <v>7.4999999999999997E-2</v>
      </c>
      <c r="AB14" s="133">
        <f t="shared" si="0"/>
        <v>0</v>
      </c>
      <c r="AE14" s="133" t="str">
        <f t="shared" si="1"/>
        <v>Durham Township</v>
      </c>
      <c r="AF14" s="170">
        <f t="shared" si="2"/>
        <v>7.4999999999999997E-2</v>
      </c>
      <c r="AI14"/>
      <c r="AJ14"/>
      <c r="AK14" s="172"/>
      <c r="AL14"/>
      <c r="AM14"/>
    </row>
    <row r="15" spans="1:39" ht="12" customHeight="1" x14ac:dyDescent="0.25">
      <c r="A15" s="206" t="s">
        <v>5618</v>
      </c>
      <c r="B15" s="206"/>
      <c r="C15" s="206"/>
      <c r="D15" s="205">
        <v>2140</v>
      </c>
      <c r="E15" s="205"/>
      <c r="F15" s="205">
        <v>2259</v>
      </c>
      <c r="G15" s="205"/>
      <c r="H15" s="205"/>
      <c r="I15" s="205">
        <v>2335</v>
      </c>
      <c r="J15" s="205"/>
      <c r="K15" s="205"/>
      <c r="L15" s="205">
        <v>2411</v>
      </c>
      <c r="M15" s="205"/>
      <c r="N15" s="205">
        <v>2520</v>
      </c>
      <c r="O15" s="205"/>
      <c r="P15" s="205"/>
      <c r="Q15" s="205">
        <v>2636</v>
      </c>
      <c r="R15" s="205"/>
      <c r="S15" s="205"/>
      <c r="T15" s="205">
        <v>2700</v>
      </c>
      <c r="U15" s="205"/>
      <c r="V15" s="205"/>
      <c r="W15" s="207">
        <v>560</v>
      </c>
      <c r="X15" s="207"/>
      <c r="Y15" s="207"/>
      <c r="Z15" s="164">
        <v>0.26200000000000001</v>
      </c>
      <c r="AB15" s="133">
        <f t="shared" si="0"/>
        <v>0</v>
      </c>
      <c r="AE15" s="133" t="str">
        <f t="shared" si="1"/>
        <v>East Rockhill Township</v>
      </c>
      <c r="AF15" s="170">
        <f t="shared" si="2"/>
        <v>0.26200000000000001</v>
      </c>
      <c r="AI15">
        <v>351</v>
      </c>
      <c r="AJ15" t="s">
        <v>77</v>
      </c>
      <c r="AK15" s="172">
        <v>0.29099999999999998</v>
      </c>
      <c r="AL15">
        <v>1</v>
      </c>
      <c r="AM15"/>
    </row>
    <row r="16" spans="1:39" ht="12" customHeight="1" x14ac:dyDescent="0.25">
      <c r="A16" s="206" t="s">
        <v>5619</v>
      </c>
      <c r="B16" s="206"/>
      <c r="C16" s="206"/>
      <c r="D16" s="205">
        <v>16290</v>
      </c>
      <c r="E16" s="205"/>
      <c r="F16" s="205">
        <v>16575</v>
      </c>
      <c r="G16" s="205"/>
      <c r="H16" s="205"/>
      <c r="I16" s="205">
        <v>17065</v>
      </c>
      <c r="J16" s="205"/>
      <c r="K16" s="205"/>
      <c r="L16" s="205">
        <v>17558</v>
      </c>
      <c r="M16" s="205"/>
      <c r="N16" s="205">
        <v>17827</v>
      </c>
      <c r="O16" s="205"/>
      <c r="P16" s="205"/>
      <c r="Q16" s="205">
        <v>17961</v>
      </c>
      <c r="R16" s="205"/>
      <c r="S16" s="205"/>
      <c r="T16" s="205">
        <v>18302</v>
      </c>
      <c r="U16" s="205"/>
      <c r="V16" s="205"/>
      <c r="W16" s="205">
        <v>2012</v>
      </c>
      <c r="X16" s="205"/>
      <c r="Y16" s="205"/>
      <c r="Z16" s="164">
        <v>0.124</v>
      </c>
      <c r="AB16" s="133">
        <f t="shared" si="0"/>
        <v>0</v>
      </c>
      <c r="AE16" s="133" t="str">
        <f t="shared" si="1"/>
        <v>Falls Township</v>
      </c>
      <c r="AF16" s="170">
        <f t="shared" si="2"/>
        <v>0.124</v>
      </c>
      <c r="AI16">
        <v>57</v>
      </c>
      <c r="AJ16" t="s">
        <v>17</v>
      </c>
      <c r="AK16" s="172">
        <v>0.28399999999999997</v>
      </c>
      <c r="AL16">
        <v>2</v>
      </c>
      <c r="AM16"/>
    </row>
    <row r="17" spans="1:39" ht="12" customHeight="1" x14ac:dyDescent="0.25">
      <c r="A17" s="206" t="s">
        <v>5620</v>
      </c>
      <c r="B17" s="206"/>
      <c r="C17" s="206"/>
      <c r="D17" s="207">
        <v>486</v>
      </c>
      <c r="E17" s="207"/>
      <c r="F17" s="207">
        <v>507</v>
      </c>
      <c r="G17" s="207"/>
      <c r="H17" s="207"/>
      <c r="I17" s="207">
        <v>519</v>
      </c>
      <c r="J17" s="207"/>
      <c r="K17" s="207"/>
      <c r="L17" s="207">
        <v>532</v>
      </c>
      <c r="M17" s="207"/>
      <c r="N17" s="207">
        <v>556</v>
      </c>
      <c r="O17" s="207"/>
      <c r="P17" s="207"/>
      <c r="Q17" s="207">
        <v>582</v>
      </c>
      <c r="R17" s="207"/>
      <c r="S17" s="207"/>
      <c r="T17" s="207">
        <v>590</v>
      </c>
      <c r="U17" s="207"/>
      <c r="V17" s="207"/>
      <c r="W17" s="207">
        <v>104</v>
      </c>
      <c r="X17" s="207"/>
      <c r="Y17" s="207"/>
      <c r="Z17" s="164">
        <v>0.214</v>
      </c>
      <c r="AB17" s="133">
        <f t="shared" si="0"/>
        <v>0</v>
      </c>
      <c r="AE17" s="133" t="str">
        <f t="shared" si="1"/>
        <v>Haycock Township</v>
      </c>
      <c r="AF17" s="170">
        <f t="shared" si="2"/>
        <v>0.214</v>
      </c>
      <c r="AI17">
        <v>185</v>
      </c>
      <c r="AJ17" t="s">
        <v>11</v>
      </c>
      <c r="AK17" s="172">
        <v>0.14099999999999999</v>
      </c>
      <c r="AL17">
        <v>3</v>
      </c>
      <c r="AM17"/>
    </row>
    <row r="18" spans="1:39" ht="18" customHeight="1" x14ac:dyDescent="0.25">
      <c r="A18" s="206" t="s">
        <v>5621</v>
      </c>
      <c r="B18" s="206"/>
      <c r="C18" s="206"/>
      <c r="D18" s="205">
        <v>6113</v>
      </c>
      <c r="E18" s="205"/>
      <c r="F18" s="205">
        <v>6252</v>
      </c>
      <c r="G18" s="205"/>
      <c r="H18" s="205"/>
      <c r="I18" s="205">
        <v>6509</v>
      </c>
      <c r="J18" s="205"/>
      <c r="K18" s="205"/>
      <c r="L18" s="205">
        <v>6766</v>
      </c>
      <c r="M18" s="205"/>
      <c r="N18" s="205">
        <v>6897</v>
      </c>
      <c r="O18" s="205"/>
      <c r="P18" s="205"/>
      <c r="Q18" s="205">
        <v>6959</v>
      </c>
      <c r="R18" s="205"/>
      <c r="S18" s="205"/>
      <c r="T18" s="205">
        <v>7167</v>
      </c>
      <c r="U18" s="205"/>
      <c r="V18" s="205"/>
      <c r="W18" s="205">
        <v>1054</v>
      </c>
      <c r="X18" s="205"/>
      <c r="Y18" s="205"/>
      <c r="Z18" s="164">
        <v>0.17199999999999999</v>
      </c>
      <c r="AB18" s="133">
        <f t="shared" si="0"/>
        <v>0</v>
      </c>
      <c r="AE18" s="133" t="str">
        <f t="shared" si="1"/>
        <v>Hilltown Township</v>
      </c>
      <c r="AF18" s="170">
        <f t="shared" si="2"/>
        <v>0.17199999999999999</v>
      </c>
      <c r="AI18">
        <v>1</v>
      </c>
      <c r="AJ18" t="s">
        <v>71</v>
      </c>
      <c r="AK18" s="172">
        <v>0.11899999999999999</v>
      </c>
      <c r="AL18">
        <v>4</v>
      </c>
      <c r="AM18"/>
    </row>
    <row r="19" spans="1:39" ht="18" customHeight="1" x14ac:dyDescent="0.25">
      <c r="A19" s="206" t="s">
        <v>5622</v>
      </c>
      <c r="B19" s="206"/>
      <c r="C19" s="206"/>
      <c r="D19" s="207">
        <v>254</v>
      </c>
      <c r="E19" s="207"/>
      <c r="F19" s="207">
        <v>262</v>
      </c>
      <c r="G19" s="207"/>
      <c r="H19" s="207"/>
      <c r="I19" s="207">
        <v>268</v>
      </c>
      <c r="J19" s="207"/>
      <c r="K19" s="207"/>
      <c r="L19" s="207">
        <v>274</v>
      </c>
      <c r="M19" s="207"/>
      <c r="N19" s="207">
        <v>282</v>
      </c>
      <c r="O19" s="207"/>
      <c r="P19" s="207"/>
      <c r="Q19" s="207">
        <v>290</v>
      </c>
      <c r="R19" s="207"/>
      <c r="S19" s="207"/>
      <c r="T19" s="207">
        <v>294</v>
      </c>
      <c r="U19" s="207"/>
      <c r="V19" s="207"/>
      <c r="W19" s="207">
        <v>40</v>
      </c>
      <c r="X19" s="207"/>
      <c r="Y19" s="207"/>
      <c r="Z19" s="164">
        <v>0.157</v>
      </c>
      <c r="AB19" s="133">
        <f t="shared" si="0"/>
        <v>0</v>
      </c>
      <c r="AE19" s="133" t="str">
        <f t="shared" si="1"/>
        <v>Hulmeville Borough</v>
      </c>
      <c r="AF19" s="170">
        <f t="shared" si="2"/>
        <v>0.157</v>
      </c>
      <c r="AI19">
        <v>270</v>
      </c>
      <c r="AJ19" t="s">
        <v>75</v>
      </c>
      <c r="AK19" s="172">
        <v>9.2999999999999999E-2</v>
      </c>
      <c r="AL19">
        <v>5</v>
      </c>
      <c r="AM19"/>
    </row>
    <row r="20" spans="1:39" ht="12" customHeight="1" x14ac:dyDescent="0.25">
      <c r="A20" s="206" t="s">
        <v>5623</v>
      </c>
      <c r="B20" s="206"/>
      <c r="C20" s="206"/>
      <c r="D20" s="205">
        <v>1671</v>
      </c>
      <c r="E20" s="205"/>
      <c r="F20" s="205">
        <v>1749</v>
      </c>
      <c r="G20" s="205"/>
      <c r="H20" s="205"/>
      <c r="I20" s="205">
        <v>1789</v>
      </c>
      <c r="J20" s="205"/>
      <c r="K20" s="205"/>
      <c r="L20" s="205">
        <v>1830</v>
      </c>
      <c r="M20" s="205"/>
      <c r="N20" s="205">
        <v>1869</v>
      </c>
      <c r="O20" s="205"/>
      <c r="P20" s="205"/>
      <c r="Q20" s="205">
        <v>1913</v>
      </c>
      <c r="R20" s="205"/>
      <c r="S20" s="205"/>
      <c r="T20" s="205">
        <v>1948</v>
      </c>
      <c r="U20" s="205"/>
      <c r="V20" s="205"/>
      <c r="W20" s="207">
        <v>277</v>
      </c>
      <c r="X20" s="207"/>
      <c r="Y20" s="207"/>
      <c r="Z20" s="164">
        <v>0.16600000000000001</v>
      </c>
      <c r="AB20" s="133">
        <f t="shared" si="0"/>
        <v>0</v>
      </c>
      <c r="AE20" s="133" t="str">
        <f t="shared" si="1"/>
        <v>Ivyland Borough</v>
      </c>
      <c r="AF20" s="170">
        <f t="shared" si="2"/>
        <v>0.16600000000000001</v>
      </c>
      <c r="AI20">
        <v>377</v>
      </c>
      <c r="AJ20" t="s">
        <v>78</v>
      </c>
      <c r="AK20" s="172">
        <v>8.3000000000000004E-2</v>
      </c>
      <c r="AL20">
        <v>6</v>
      </c>
      <c r="AM20"/>
    </row>
    <row r="21" spans="1:39" ht="12" customHeight="1" x14ac:dyDescent="0.25">
      <c r="A21" s="206" t="s">
        <v>5624</v>
      </c>
      <c r="B21" s="206"/>
      <c r="C21" s="206"/>
      <c r="D21" s="205">
        <v>1150</v>
      </c>
      <c r="E21" s="205"/>
      <c r="F21" s="205">
        <v>1176</v>
      </c>
      <c r="G21" s="205"/>
      <c r="H21" s="205"/>
      <c r="I21" s="205">
        <v>1225</v>
      </c>
      <c r="J21" s="205"/>
      <c r="K21" s="205"/>
      <c r="L21" s="205">
        <v>1274</v>
      </c>
      <c r="M21" s="205"/>
      <c r="N21" s="205">
        <v>1299</v>
      </c>
      <c r="O21" s="205"/>
      <c r="P21" s="205"/>
      <c r="Q21" s="205">
        <v>1311</v>
      </c>
      <c r="R21" s="205"/>
      <c r="S21" s="205"/>
      <c r="T21" s="205">
        <v>1351</v>
      </c>
      <c r="U21" s="205"/>
      <c r="V21" s="205"/>
      <c r="W21" s="207">
        <v>201</v>
      </c>
      <c r="X21" s="207"/>
      <c r="Y21" s="207"/>
      <c r="Z21" s="164">
        <v>0.17499999999999999</v>
      </c>
      <c r="AB21" s="133">
        <f t="shared" si="0"/>
        <v>0</v>
      </c>
      <c r="AE21" s="133" t="str">
        <f t="shared" si="1"/>
        <v>Langhorne Borough</v>
      </c>
      <c r="AF21" s="170">
        <f t="shared" si="2"/>
        <v>0.17499999999999999</v>
      </c>
      <c r="AI21">
        <v>250</v>
      </c>
      <c r="AJ21" t="s">
        <v>73</v>
      </c>
      <c r="AK21" s="172">
        <v>8.3000000000000004E-2</v>
      </c>
      <c r="AL21">
        <v>7</v>
      </c>
      <c r="AM21"/>
    </row>
    <row r="22" spans="1:39" ht="12" customHeight="1" x14ac:dyDescent="0.25">
      <c r="A22" s="206" t="s">
        <v>5625</v>
      </c>
      <c r="B22" s="206"/>
      <c r="C22" s="206"/>
      <c r="D22" s="207">
        <v>313</v>
      </c>
      <c r="E22" s="207"/>
      <c r="F22" s="207">
        <v>329</v>
      </c>
      <c r="G22" s="207"/>
      <c r="H22" s="207"/>
      <c r="I22" s="207">
        <v>364</v>
      </c>
      <c r="J22" s="207"/>
      <c r="K22" s="207"/>
      <c r="L22" s="207">
        <v>398</v>
      </c>
      <c r="M22" s="207"/>
      <c r="N22" s="207">
        <v>413</v>
      </c>
      <c r="O22" s="207"/>
      <c r="P22" s="207"/>
      <c r="Q22" s="207">
        <v>420</v>
      </c>
      <c r="R22" s="207"/>
      <c r="S22" s="207"/>
      <c r="T22" s="207">
        <v>454</v>
      </c>
      <c r="U22" s="207"/>
      <c r="V22" s="207"/>
      <c r="W22" s="207">
        <v>141</v>
      </c>
      <c r="X22" s="207"/>
      <c r="Y22" s="207"/>
      <c r="Z22" s="164">
        <v>0.45</v>
      </c>
      <c r="AB22" s="133">
        <f t="shared" si="0"/>
        <v>0</v>
      </c>
      <c r="AE22" s="133" t="str">
        <f t="shared" si="1"/>
        <v>Langhorne Manor Borough</v>
      </c>
      <c r="AF22" s="170">
        <f t="shared" si="2"/>
        <v>0.45</v>
      </c>
      <c r="AI22">
        <v>134</v>
      </c>
      <c r="AJ22" t="s">
        <v>72</v>
      </c>
      <c r="AK22" s="172">
        <v>4.1000000000000002E-2</v>
      </c>
      <c r="AL22">
        <v>8</v>
      </c>
      <c r="AM22"/>
    </row>
    <row r="23" spans="1:39" ht="18" customHeight="1" x14ac:dyDescent="0.25">
      <c r="A23" s="206" t="s">
        <v>5626</v>
      </c>
      <c r="B23" s="206"/>
      <c r="C23" s="206"/>
      <c r="D23" s="205">
        <v>11612</v>
      </c>
      <c r="E23" s="205"/>
      <c r="F23" s="205">
        <v>11717</v>
      </c>
      <c r="G23" s="205"/>
      <c r="H23" s="205"/>
      <c r="I23" s="205">
        <v>11768</v>
      </c>
      <c r="J23" s="205"/>
      <c r="K23" s="205"/>
      <c r="L23" s="205">
        <v>11827</v>
      </c>
      <c r="M23" s="205"/>
      <c r="N23" s="205">
        <v>12007</v>
      </c>
      <c r="O23" s="205"/>
      <c r="P23" s="205"/>
      <c r="Q23" s="205">
        <v>12219</v>
      </c>
      <c r="R23" s="205"/>
      <c r="S23" s="205"/>
      <c r="T23" s="205">
        <v>12111</v>
      </c>
      <c r="U23" s="205"/>
      <c r="V23" s="205"/>
      <c r="W23" s="207">
        <v>499</v>
      </c>
      <c r="X23" s="207"/>
      <c r="Y23" s="207"/>
      <c r="Z23" s="164">
        <v>4.2999999999999997E-2</v>
      </c>
      <c r="AB23" s="133">
        <f t="shared" si="0"/>
        <v>0</v>
      </c>
      <c r="AE23" s="133" t="str">
        <f t="shared" si="1"/>
        <v>Lower Makefield Township</v>
      </c>
      <c r="AF23" s="170">
        <f t="shared" si="2"/>
        <v>4.2999999999999997E-2</v>
      </c>
      <c r="AI23">
        <v>312</v>
      </c>
      <c r="AJ23" t="s">
        <v>76</v>
      </c>
      <c r="AK23" s="172">
        <v>3.1E-2</v>
      </c>
      <c r="AL23">
        <v>9</v>
      </c>
      <c r="AM23"/>
    </row>
    <row r="24" spans="1:39" ht="18" customHeight="1" x14ac:dyDescent="0.25">
      <c r="A24" s="206" t="s">
        <v>5627</v>
      </c>
      <c r="B24" s="206"/>
      <c r="C24" s="206"/>
      <c r="D24" s="205">
        <v>13210</v>
      </c>
      <c r="E24" s="205"/>
      <c r="F24" s="205">
        <v>13289</v>
      </c>
      <c r="G24" s="205"/>
      <c r="H24" s="205"/>
      <c r="I24" s="205">
        <v>13334</v>
      </c>
      <c r="J24" s="205"/>
      <c r="K24" s="205"/>
      <c r="L24" s="205">
        <v>13387</v>
      </c>
      <c r="M24" s="205"/>
      <c r="N24" s="205">
        <v>13457</v>
      </c>
      <c r="O24" s="205"/>
      <c r="P24" s="205"/>
      <c r="Q24" s="205">
        <v>13512</v>
      </c>
      <c r="R24" s="205"/>
      <c r="S24" s="205"/>
      <c r="T24" s="205">
        <v>13401</v>
      </c>
      <c r="U24" s="205"/>
      <c r="V24" s="205"/>
      <c r="W24" s="207">
        <v>191</v>
      </c>
      <c r="X24" s="207"/>
      <c r="Y24" s="207"/>
      <c r="Z24" s="164">
        <v>1.4E-2</v>
      </c>
      <c r="AB24" s="133">
        <f t="shared" si="0"/>
        <v>0</v>
      </c>
      <c r="AE24" s="133" t="str">
        <f t="shared" si="1"/>
        <v>Lower Southampton Township</v>
      </c>
      <c r="AF24" s="170">
        <f t="shared" si="2"/>
        <v>1.4E-2</v>
      </c>
      <c r="AI24"/>
      <c r="AJ24"/>
      <c r="AK24" s="172"/>
      <c r="AL24"/>
      <c r="AM24"/>
    </row>
    <row r="25" spans="1:39" ht="12" customHeight="1" x14ac:dyDescent="0.25">
      <c r="A25" s="206" t="s">
        <v>5628</v>
      </c>
      <c r="B25" s="206"/>
      <c r="C25" s="206"/>
      <c r="D25" s="205">
        <v>24781</v>
      </c>
      <c r="E25" s="205"/>
      <c r="F25" s="205">
        <v>25116</v>
      </c>
      <c r="G25" s="205"/>
      <c r="H25" s="205"/>
      <c r="I25" s="205">
        <v>25630</v>
      </c>
      <c r="J25" s="205"/>
      <c r="K25" s="205"/>
      <c r="L25" s="205">
        <v>26154</v>
      </c>
      <c r="M25" s="205"/>
      <c r="N25" s="205">
        <v>26465</v>
      </c>
      <c r="O25" s="205"/>
      <c r="P25" s="205"/>
      <c r="Q25" s="205">
        <v>26634</v>
      </c>
      <c r="R25" s="205"/>
      <c r="S25" s="205"/>
      <c r="T25" s="205">
        <v>26900</v>
      </c>
      <c r="U25" s="205"/>
      <c r="V25" s="205"/>
      <c r="W25" s="205">
        <v>2119</v>
      </c>
      <c r="X25" s="205"/>
      <c r="Y25" s="205"/>
      <c r="Z25" s="164">
        <v>8.5999999999999993E-2</v>
      </c>
      <c r="AB25" s="133">
        <f t="shared" si="0"/>
        <v>0</v>
      </c>
      <c r="AE25" s="133" t="str">
        <f t="shared" si="1"/>
        <v>Middletown Township</v>
      </c>
      <c r="AF25" s="170">
        <f t="shared" si="2"/>
        <v>8.5999999999999993E-2</v>
      </c>
      <c r="AI25"/>
      <c r="AJ25"/>
      <c r="AK25" s="172"/>
      <c r="AL25"/>
      <c r="AM25"/>
    </row>
    <row r="26" spans="1:39" ht="12" customHeight="1" x14ac:dyDescent="0.25">
      <c r="A26" s="206" t="s">
        <v>5629</v>
      </c>
      <c r="B26" s="206"/>
      <c r="C26" s="206"/>
      <c r="D26" s="205">
        <v>3753</v>
      </c>
      <c r="E26" s="205"/>
      <c r="F26" s="205">
        <v>3912</v>
      </c>
      <c r="G26" s="205"/>
      <c r="H26" s="205"/>
      <c r="I26" s="205">
        <v>4241</v>
      </c>
      <c r="J26" s="205"/>
      <c r="K26" s="205"/>
      <c r="L26" s="205">
        <v>4567</v>
      </c>
      <c r="M26" s="205"/>
      <c r="N26" s="205">
        <v>4720</v>
      </c>
      <c r="O26" s="205"/>
      <c r="P26" s="205"/>
      <c r="Q26" s="205">
        <v>4784</v>
      </c>
      <c r="R26" s="205"/>
      <c r="S26" s="205"/>
      <c r="T26" s="205">
        <v>5100</v>
      </c>
      <c r="U26" s="205"/>
      <c r="V26" s="205"/>
      <c r="W26" s="205">
        <v>1347</v>
      </c>
      <c r="X26" s="205"/>
      <c r="Y26" s="205"/>
      <c r="Z26" s="164">
        <v>0.35899999999999999</v>
      </c>
      <c r="AB26" s="133">
        <f t="shared" si="0"/>
        <v>0</v>
      </c>
      <c r="AE26" s="133" t="str">
        <f t="shared" si="1"/>
        <v>Milford Township</v>
      </c>
      <c r="AF26" s="170">
        <f t="shared" si="2"/>
        <v>0.35899999999999999</v>
      </c>
      <c r="AI26">
        <v>376</v>
      </c>
      <c r="AJ26" t="s">
        <v>4874</v>
      </c>
      <c r="AK26" s="172">
        <v>1.641</v>
      </c>
      <c r="AL26">
        <v>1</v>
      </c>
      <c r="AM26" s="171">
        <f t="shared" ref="AM26:AM89" si="3">_xlfn.PERCENTRANK.EXC(AK$26:AK$394,AK26)</f>
        <v>0.997</v>
      </c>
    </row>
    <row r="27" spans="1:39" ht="12" customHeight="1" x14ac:dyDescent="0.25">
      <c r="A27" s="206" t="s">
        <v>5630</v>
      </c>
      <c r="B27" s="206"/>
      <c r="C27" s="206"/>
      <c r="D27" s="205">
        <v>2903</v>
      </c>
      <c r="E27" s="205"/>
      <c r="F27" s="205">
        <v>2951</v>
      </c>
      <c r="G27" s="205"/>
      <c r="H27" s="205"/>
      <c r="I27" s="205">
        <v>3033</v>
      </c>
      <c r="J27" s="205"/>
      <c r="K27" s="205"/>
      <c r="L27" s="205">
        <v>3115</v>
      </c>
      <c r="M27" s="205"/>
      <c r="N27" s="205">
        <v>3161</v>
      </c>
      <c r="O27" s="205"/>
      <c r="P27" s="205"/>
      <c r="Q27" s="205">
        <v>3184</v>
      </c>
      <c r="R27" s="205"/>
      <c r="S27" s="205"/>
      <c r="T27" s="205">
        <v>3238</v>
      </c>
      <c r="U27" s="205"/>
      <c r="V27" s="205"/>
      <c r="W27" s="207">
        <v>335</v>
      </c>
      <c r="X27" s="207"/>
      <c r="Y27" s="207"/>
      <c r="Z27" s="164">
        <v>0.115</v>
      </c>
      <c r="AB27" s="133">
        <f t="shared" si="0"/>
        <v>0</v>
      </c>
      <c r="AE27" s="133" t="str">
        <f t="shared" si="1"/>
        <v>Morrisville Borough</v>
      </c>
      <c r="AF27" s="170">
        <f t="shared" si="2"/>
        <v>0.115</v>
      </c>
      <c r="AI27">
        <v>92</v>
      </c>
      <c r="AJ27" t="s">
        <v>4882</v>
      </c>
      <c r="AK27" s="172">
        <v>1.25</v>
      </c>
      <c r="AL27">
        <v>2</v>
      </c>
      <c r="AM27" s="171">
        <f t="shared" si="3"/>
        <v>0.99399999999999999</v>
      </c>
    </row>
    <row r="28" spans="1:39" ht="18" customHeight="1" x14ac:dyDescent="0.25">
      <c r="A28" s="206" t="s">
        <v>5631</v>
      </c>
      <c r="B28" s="206"/>
      <c r="C28" s="206"/>
      <c r="D28" s="205">
        <v>3004</v>
      </c>
      <c r="E28" s="205"/>
      <c r="F28" s="205">
        <v>3046</v>
      </c>
      <c r="G28" s="205"/>
      <c r="H28" s="205"/>
      <c r="I28" s="205">
        <v>3088</v>
      </c>
      <c r="J28" s="205"/>
      <c r="K28" s="205"/>
      <c r="L28" s="205">
        <v>3132</v>
      </c>
      <c r="M28" s="205"/>
      <c r="N28" s="205">
        <v>3176</v>
      </c>
      <c r="O28" s="205"/>
      <c r="P28" s="205"/>
      <c r="Q28" s="205">
        <v>3214</v>
      </c>
      <c r="R28" s="205"/>
      <c r="S28" s="205"/>
      <c r="T28" s="205">
        <v>3204</v>
      </c>
      <c r="U28" s="205"/>
      <c r="V28" s="205"/>
      <c r="W28" s="207">
        <v>200</v>
      </c>
      <c r="X28" s="207"/>
      <c r="Y28" s="207"/>
      <c r="Z28" s="164">
        <v>6.7000000000000004E-2</v>
      </c>
      <c r="AB28" s="133">
        <f t="shared" si="0"/>
        <v>0</v>
      </c>
      <c r="AE28" s="133" t="str">
        <f t="shared" si="1"/>
        <v>New Britain Borough</v>
      </c>
      <c r="AF28" s="170">
        <f t="shared" si="2"/>
        <v>6.7000000000000004E-2</v>
      </c>
      <c r="AI28">
        <v>355</v>
      </c>
      <c r="AJ28" t="s">
        <v>4876</v>
      </c>
      <c r="AK28" s="172">
        <v>0.92200000000000004</v>
      </c>
      <c r="AL28">
        <v>3</v>
      </c>
      <c r="AM28" s="171">
        <f t="shared" si="3"/>
        <v>0.99099999999999999</v>
      </c>
    </row>
    <row r="29" spans="1:39" ht="18" customHeight="1" x14ac:dyDescent="0.25">
      <c r="A29" s="206" t="s">
        <v>5632</v>
      </c>
      <c r="B29" s="206"/>
      <c r="C29" s="206"/>
      <c r="D29" s="205">
        <v>5330</v>
      </c>
      <c r="E29" s="205"/>
      <c r="F29" s="205">
        <v>5453</v>
      </c>
      <c r="G29" s="205"/>
      <c r="H29" s="205"/>
      <c r="I29" s="205">
        <v>5528</v>
      </c>
      <c r="J29" s="205"/>
      <c r="K29" s="205"/>
      <c r="L29" s="205">
        <v>5605</v>
      </c>
      <c r="M29" s="205"/>
      <c r="N29" s="205">
        <v>5791</v>
      </c>
      <c r="O29" s="205"/>
      <c r="P29" s="205"/>
      <c r="Q29" s="205">
        <v>5992</v>
      </c>
      <c r="R29" s="205"/>
      <c r="S29" s="205"/>
      <c r="T29" s="205">
        <v>5999</v>
      </c>
      <c r="U29" s="205"/>
      <c r="V29" s="205"/>
      <c r="W29" s="207">
        <v>669</v>
      </c>
      <c r="X29" s="207"/>
      <c r="Y29" s="207"/>
      <c r="Z29" s="164">
        <v>0.126</v>
      </c>
      <c r="AB29" s="133">
        <f t="shared" si="0"/>
        <v>0</v>
      </c>
      <c r="AE29" s="133" t="str">
        <f t="shared" si="1"/>
        <v>New Britain Township</v>
      </c>
      <c r="AF29" s="170">
        <f t="shared" si="2"/>
        <v>0.126</v>
      </c>
      <c r="AI29">
        <v>11</v>
      </c>
      <c r="AJ29" t="s">
        <v>5168</v>
      </c>
      <c r="AK29" s="172">
        <v>0.85399999999999998</v>
      </c>
      <c r="AL29">
        <v>4</v>
      </c>
      <c r="AM29" s="171">
        <f t="shared" si="3"/>
        <v>0.98899999999999999</v>
      </c>
    </row>
    <row r="30" spans="1:39" ht="12" customHeight="1" x14ac:dyDescent="0.25">
      <c r="A30" s="206" t="s">
        <v>5633</v>
      </c>
      <c r="B30" s="206"/>
      <c r="C30" s="206"/>
      <c r="D30" s="205">
        <v>2854</v>
      </c>
      <c r="E30" s="205"/>
      <c r="F30" s="205">
        <v>2893</v>
      </c>
      <c r="G30" s="205"/>
      <c r="H30" s="205"/>
      <c r="I30" s="205">
        <v>2953</v>
      </c>
      <c r="J30" s="205"/>
      <c r="K30" s="205"/>
      <c r="L30" s="205">
        <v>3015</v>
      </c>
      <c r="M30" s="205"/>
      <c r="N30" s="205">
        <v>3051</v>
      </c>
      <c r="O30" s="205"/>
      <c r="P30" s="205"/>
      <c r="Q30" s="205">
        <v>3071</v>
      </c>
      <c r="R30" s="205"/>
      <c r="S30" s="205"/>
      <c r="T30" s="205">
        <v>3102</v>
      </c>
      <c r="U30" s="205"/>
      <c r="V30" s="205"/>
      <c r="W30" s="207">
        <v>248</v>
      </c>
      <c r="X30" s="207"/>
      <c r="Y30" s="207"/>
      <c r="Z30" s="164">
        <v>8.6999999999999994E-2</v>
      </c>
      <c r="AB30" s="133">
        <f t="shared" si="0"/>
        <v>0</v>
      </c>
      <c r="AE30" s="133" t="str">
        <f t="shared" si="1"/>
        <v>New Hope Borough</v>
      </c>
      <c r="AF30" s="170">
        <f t="shared" si="2"/>
        <v>8.6999999999999994E-2</v>
      </c>
      <c r="AI30">
        <v>90</v>
      </c>
      <c r="AJ30" t="s">
        <v>4979</v>
      </c>
      <c r="AK30" s="172">
        <v>0.82399999999999995</v>
      </c>
      <c r="AL30">
        <v>5</v>
      </c>
      <c r="AM30" s="171">
        <f t="shared" si="3"/>
        <v>0.98599999999999999</v>
      </c>
    </row>
    <row r="31" spans="1:39" ht="12" customHeight="1" x14ac:dyDescent="0.25">
      <c r="A31" s="206" t="s">
        <v>5634</v>
      </c>
      <c r="B31" s="206"/>
      <c r="C31" s="206"/>
      <c r="D31" s="205">
        <v>2375</v>
      </c>
      <c r="E31" s="205"/>
      <c r="F31" s="205">
        <v>2404</v>
      </c>
      <c r="G31" s="205"/>
      <c r="H31" s="205"/>
      <c r="I31" s="205">
        <v>2426</v>
      </c>
      <c r="J31" s="205"/>
      <c r="K31" s="205"/>
      <c r="L31" s="205">
        <v>2447</v>
      </c>
      <c r="M31" s="205"/>
      <c r="N31" s="205">
        <v>2522</v>
      </c>
      <c r="O31" s="205"/>
      <c r="P31" s="205"/>
      <c r="Q31" s="205">
        <v>2604</v>
      </c>
      <c r="R31" s="205"/>
      <c r="S31" s="205"/>
      <c r="T31" s="205">
        <v>2588</v>
      </c>
      <c r="U31" s="205"/>
      <c r="V31" s="205"/>
      <c r="W31" s="207">
        <v>213</v>
      </c>
      <c r="X31" s="207"/>
      <c r="Y31" s="207"/>
      <c r="Z31" s="164">
        <v>0.09</v>
      </c>
      <c r="AB31" s="133">
        <f t="shared" si="0"/>
        <v>0</v>
      </c>
      <c r="AE31" s="133" t="str">
        <f t="shared" si="1"/>
        <v>Newtown Borough</v>
      </c>
      <c r="AF31" s="170">
        <f t="shared" si="2"/>
        <v>0.09</v>
      </c>
      <c r="AI31">
        <v>253</v>
      </c>
      <c r="AJ31" t="s">
        <v>4952</v>
      </c>
      <c r="AK31" s="172">
        <v>0.81299999999999994</v>
      </c>
      <c r="AL31">
        <v>6</v>
      </c>
      <c r="AM31" s="171">
        <f t="shared" si="3"/>
        <v>0.98299999999999998</v>
      </c>
    </row>
    <row r="32" spans="1:39" ht="12" customHeight="1" x14ac:dyDescent="0.25">
      <c r="A32" s="206" t="s">
        <v>5635</v>
      </c>
      <c r="B32" s="206"/>
      <c r="C32" s="206"/>
      <c r="D32" s="205">
        <v>13519</v>
      </c>
      <c r="E32" s="205"/>
      <c r="F32" s="205">
        <v>13712</v>
      </c>
      <c r="G32" s="205"/>
      <c r="H32" s="205"/>
      <c r="I32" s="205">
        <v>14016</v>
      </c>
      <c r="J32" s="205"/>
      <c r="K32" s="205"/>
      <c r="L32" s="205">
        <v>14325</v>
      </c>
      <c r="M32" s="205"/>
      <c r="N32" s="205">
        <v>14505</v>
      </c>
      <c r="O32" s="205"/>
      <c r="P32" s="205"/>
      <c r="Q32" s="205">
        <v>14601</v>
      </c>
      <c r="R32" s="205"/>
      <c r="S32" s="205"/>
      <c r="T32" s="205">
        <v>14771</v>
      </c>
      <c r="U32" s="205"/>
      <c r="V32" s="205"/>
      <c r="W32" s="205">
        <v>1252</v>
      </c>
      <c r="X32" s="205"/>
      <c r="Y32" s="205"/>
      <c r="Z32" s="164">
        <v>9.2999999999999999E-2</v>
      </c>
      <c r="AB32" s="133">
        <f t="shared" si="0"/>
        <v>0</v>
      </c>
      <c r="AE32" s="133" t="str">
        <f t="shared" si="1"/>
        <v>Newtown Township</v>
      </c>
      <c r="AF32" s="170">
        <f t="shared" si="2"/>
        <v>9.2999999999999999E-2</v>
      </c>
      <c r="AI32">
        <v>118</v>
      </c>
      <c r="AJ32" t="s">
        <v>4898</v>
      </c>
      <c r="AK32" s="172">
        <v>0.76900000000000002</v>
      </c>
      <c r="AL32">
        <v>7</v>
      </c>
      <c r="AM32" s="171">
        <f t="shared" si="3"/>
        <v>0.98099999999999998</v>
      </c>
    </row>
    <row r="33" spans="1:39" ht="11.1" customHeight="1" x14ac:dyDescent="0.25">
      <c r="A33" s="206" t="s">
        <v>5636</v>
      </c>
      <c r="B33" s="206"/>
      <c r="C33" s="206"/>
      <c r="D33" s="205">
        <v>1519</v>
      </c>
      <c r="E33" s="205"/>
      <c r="F33" s="205">
        <v>1580</v>
      </c>
      <c r="G33" s="205"/>
      <c r="H33" s="205"/>
      <c r="I33" s="205">
        <v>1617</v>
      </c>
      <c r="J33" s="205"/>
      <c r="K33" s="205"/>
      <c r="L33" s="205">
        <v>1655</v>
      </c>
      <c r="M33" s="205"/>
      <c r="N33" s="205">
        <v>1733</v>
      </c>
      <c r="O33" s="205"/>
      <c r="P33" s="205"/>
      <c r="Q33" s="205">
        <v>1816</v>
      </c>
      <c r="R33" s="205"/>
      <c r="S33" s="205"/>
      <c r="T33" s="205">
        <v>1838</v>
      </c>
      <c r="U33" s="205"/>
      <c r="V33" s="205"/>
      <c r="W33" s="207">
        <v>319</v>
      </c>
      <c r="X33" s="207"/>
      <c r="Y33" s="207"/>
      <c r="Z33" s="164">
        <v>0.21</v>
      </c>
      <c r="AB33" s="133">
        <f t="shared" si="0"/>
        <v>0</v>
      </c>
      <c r="AE33" s="133" t="str">
        <f t="shared" si="1"/>
        <v>Nockamixon Township</v>
      </c>
      <c r="AF33" s="170">
        <f t="shared" si="2"/>
        <v>0.21</v>
      </c>
      <c r="AI33">
        <v>80</v>
      </c>
      <c r="AJ33" t="s">
        <v>4880</v>
      </c>
      <c r="AK33" s="172">
        <v>0.72099999999999997</v>
      </c>
      <c r="AL33">
        <v>8</v>
      </c>
      <c r="AM33" s="171">
        <f t="shared" si="3"/>
        <v>0.97799999999999998</v>
      </c>
    </row>
    <row r="34" spans="1:39" ht="48" customHeight="1" x14ac:dyDescent="0.25">
      <c r="A34" s="209" t="s">
        <v>5637</v>
      </c>
      <c r="B34" s="203"/>
      <c r="C34" s="204" t="s">
        <v>5597</v>
      </c>
      <c r="D34" s="197"/>
      <c r="E34" s="197" t="s">
        <v>5598</v>
      </c>
      <c r="F34" s="197"/>
      <c r="G34" s="197"/>
      <c r="H34" s="197" t="s">
        <v>5599</v>
      </c>
      <c r="I34" s="197"/>
      <c r="J34" s="197"/>
      <c r="K34" s="197" t="s">
        <v>5600</v>
      </c>
      <c r="L34" s="197"/>
      <c r="M34" s="197" t="s">
        <v>5601</v>
      </c>
      <c r="N34" s="197"/>
      <c r="O34" s="197"/>
      <c r="P34" s="197" t="s">
        <v>5602</v>
      </c>
      <c r="Q34" s="197"/>
      <c r="R34" s="197"/>
      <c r="S34" s="197" t="s">
        <v>5603</v>
      </c>
      <c r="T34" s="197"/>
      <c r="U34" s="198"/>
      <c r="V34" s="199" t="s">
        <v>5604</v>
      </c>
      <c r="W34" s="200"/>
      <c r="X34" s="200"/>
      <c r="Y34" s="200" t="s">
        <v>5605</v>
      </c>
      <c r="Z34" s="200"/>
      <c r="AB34" s="133">
        <v>2</v>
      </c>
      <c r="AE34" s="133" t="str">
        <f t="shared" si="1"/>
        <v>County / Municipality</v>
      </c>
      <c r="AF34" s="170">
        <f t="shared" si="2"/>
        <v>0</v>
      </c>
      <c r="AI34">
        <v>77</v>
      </c>
      <c r="AJ34" t="s">
        <v>4900</v>
      </c>
      <c r="AK34" s="172">
        <v>0.67600000000000005</v>
      </c>
      <c r="AL34">
        <v>9</v>
      </c>
      <c r="AM34" s="171">
        <f t="shared" si="3"/>
        <v>0.97499999999999998</v>
      </c>
    </row>
    <row r="35" spans="1:39" ht="11.1" customHeight="1" x14ac:dyDescent="0.25">
      <c r="A35" s="206" t="s">
        <v>5638</v>
      </c>
      <c r="B35" s="206"/>
      <c r="C35" s="206"/>
      <c r="D35" s="205">
        <v>14669</v>
      </c>
      <c r="E35" s="205"/>
      <c r="F35" s="205">
        <v>14801</v>
      </c>
      <c r="G35" s="205"/>
      <c r="H35" s="205"/>
      <c r="I35" s="205">
        <v>14953</v>
      </c>
      <c r="J35" s="205"/>
      <c r="K35" s="205"/>
      <c r="L35" s="205">
        <v>15113</v>
      </c>
      <c r="M35" s="205"/>
      <c r="N35" s="205">
        <v>15233</v>
      </c>
      <c r="O35" s="205"/>
      <c r="P35" s="205"/>
      <c r="Q35" s="205">
        <v>15310</v>
      </c>
      <c r="R35" s="205"/>
      <c r="S35" s="205"/>
      <c r="T35" s="205">
        <v>15299</v>
      </c>
      <c r="U35" s="205"/>
      <c r="V35" s="205"/>
      <c r="W35" s="207">
        <v>630</v>
      </c>
      <c r="X35" s="207"/>
      <c r="Y35" s="207"/>
      <c r="Z35" s="164">
        <v>4.2999999999999997E-2</v>
      </c>
      <c r="AB35" s="133">
        <f t="shared" si="0"/>
        <v>0</v>
      </c>
      <c r="AE35" s="133" t="str">
        <f t="shared" si="1"/>
        <v>Northampton Township</v>
      </c>
      <c r="AF35" s="170">
        <f t="shared" si="2"/>
        <v>4.2999999999999997E-2</v>
      </c>
      <c r="AI35">
        <v>359</v>
      </c>
      <c r="AJ35" t="s">
        <v>4886</v>
      </c>
      <c r="AK35" s="172">
        <v>0.63900000000000001</v>
      </c>
      <c r="AL35">
        <v>10</v>
      </c>
      <c r="AM35" s="171">
        <f t="shared" si="3"/>
        <v>0.97199999999999998</v>
      </c>
    </row>
    <row r="36" spans="1:39" ht="12" customHeight="1" x14ac:dyDescent="0.25">
      <c r="A36" s="206" t="s">
        <v>5639</v>
      </c>
      <c r="B36" s="206"/>
      <c r="C36" s="206"/>
      <c r="D36" s="205">
        <v>1403</v>
      </c>
      <c r="E36" s="205"/>
      <c r="F36" s="205">
        <v>1453</v>
      </c>
      <c r="G36" s="205"/>
      <c r="H36" s="205"/>
      <c r="I36" s="205">
        <v>1555</v>
      </c>
      <c r="J36" s="205"/>
      <c r="K36" s="205"/>
      <c r="L36" s="205">
        <v>1656</v>
      </c>
      <c r="M36" s="205"/>
      <c r="N36" s="205">
        <v>1704</v>
      </c>
      <c r="O36" s="205"/>
      <c r="P36" s="205"/>
      <c r="Q36" s="205">
        <v>1725</v>
      </c>
      <c r="R36" s="205"/>
      <c r="S36" s="205"/>
      <c r="T36" s="205">
        <v>1819</v>
      </c>
      <c r="U36" s="205"/>
      <c r="V36" s="205"/>
      <c r="W36" s="207">
        <v>416</v>
      </c>
      <c r="X36" s="207"/>
      <c r="Y36" s="207"/>
      <c r="Z36" s="164">
        <v>0.29699999999999999</v>
      </c>
      <c r="AB36" s="133">
        <f t="shared" si="0"/>
        <v>0</v>
      </c>
      <c r="AE36" s="133" t="str">
        <f t="shared" si="1"/>
        <v>Penndel Borough</v>
      </c>
      <c r="AF36" s="170">
        <f t="shared" si="2"/>
        <v>0.29699999999999999</v>
      </c>
      <c r="AI36">
        <v>107</v>
      </c>
      <c r="AJ36" t="s">
        <v>5051</v>
      </c>
      <c r="AK36" s="172">
        <v>0.60899999999999999</v>
      </c>
      <c r="AL36">
        <v>11</v>
      </c>
      <c r="AM36" s="171">
        <f t="shared" si="3"/>
        <v>0.97</v>
      </c>
    </row>
    <row r="37" spans="1:39" ht="12" customHeight="1" x14ac:dyDescent="0.25">
      <c r="A37" s="206" t="s">
        <v>5640</v>
      </c>
      <c r="B37" s="206"/>
      <c r="C37" s="206"/>
      <c r="D37" s="205">
        <v>2991</v>
      </c>
      <c r="E37" s="205"/>
      <c r="F37" s="205">
        <v>3058</v>
      </c>
      <c r="G37" s="205"/>
      <c r="H37" s="205"/>
      <c r="I37" s="205">
        <v>3182</v>
      </c>
      <c r="J37" s="205"/>
      <c r="K37" s="205"/>
      <c r="L37" s="205">
        <v>3305</v>
      </c>
      <c r="M37" s="205"/>
      <c r="N37" s="205">
        <v>3369</v>
      </c>
      <c r="O37" s="205"/>
      <c r="P37" s="205"/>
      <c r="Q37" s="205">
        <v>3399</v>
      </c>
      <c r="R37" s="205"/>
      <c r="S37" s="205"/>
      <c r="T37" s="205">
        <v>3499</v>
      </c>
      <c r="U37" s="205"/>
      <c r="V37" s="205"/>
      <c r="W37" s="207">
        <v>508</v>
      </c>
      <c r="X37" s="207"/>
      <c r="Y37" s="207"/>
      <c r="Z37" s="164">
        <v>0.17</v>
      </c>
      <c r="AB37" s="133">
        <f t="shared" si="0"/>
        <v>0</v>
      </c>
      <c r="AE37" s="133" t="str">
        <f t="shared" si="1"/>
        <v>Perkasie Borough</v>
      </c>
      <c r="AF37" s="170">
        <f t="shared" si="2"/>
        <v>0.17</v>
      </c>
      <c r="AI37">
        <v>98</v>
      </c>
      <c r="AJ37" t="s">
        <v>4922</v>
      </c>
      <c r="AK37" s="172">
        <v>0.58699999999999997</v>
      </c>
      <c r="AL37">
        <v>12</v>
      </c>
      <c r="AM37" s="171">
        <f t="shared" si="3"/>
        <v>0.96699999999999997</v>
      </c>
    </row>
    <row r="38" spans="1:39" ht="12" customHeight="1" x14ac:dyDescent="0.25">
      <c r="A38" s="206" t="s">
        <v>5641</v>
      </c>
      <c r="B38" s="206"/>
      <c r="C38" s="206"/>
      <c r="D38" s="205">
        <v>6583</v>
      </c>
      <c r="E38" s="205"/>
      <c r="F38" s="205">
        <v>6785</v>
      </c>
      <c r="G38" s="205"/>
      <c r="H38" s="205"/>
      <c r="I38" s="205">
        <v>7183</v>
      </c>
      <c r="J38" s="205"/>
      <c r="K38" s="205"/>
      <c r="L38" s="205">
        <v>7578</v>
      </c>
      <c r="M38" s="205"/>
      <c r="N38" s="205">
        <v>7771</v>
      </c>
      <c r="O38" s="205"/>
      <c r="P38" s="205"/>
      <c r="Q38" s="205">
        <v>7856</v>
      </c>
      <c r="R38" s="205"/>
      <c r="S38" s="205"/>
      <c r="T38" s="205">
        <v>8214</v>
      </c>
      <c r="U38" s="205"/>
      <c r="V38" s="205"/>
      <c r="W38" s="205">
        <v>1631</v>
      </c>
      <c r="X38" s="205"/>
      <c r="Y38" s="205"/>
      <c r="Z38" s="164">
        <v>0.248</v>
      </c>
      <c r="AB38" s="133">
        <f t="shared" si="0"/>
        <v>0</v>
      </c>
      <c r="AE38" s="133" t="str">
        <f t="shared" si="1"/>
        <v>Plumstead Township</v>
      </c>
      <c r="AF38" s="170">
        <f t="shared" si="2"/>
        <v>0.248</v>
      </c>
      <c r="AI38">
        <v>128</v>
      </c>
      <c r="AJ38" t="s">
        <v>4890</v>
      </c>
      <c r="AK38" s="172">
        <v>0.57999999999999996</v>
      </c>
      <c r="AL38">
        <v>13</v>
      </c>
      <c r="AM38" s="171">
        <f t="shared" si="3"/>
        <v>0.96399999999999997</v>
      </c>
    </row>
    <row r="39" spans="1:39" ht="18" customHeight="1" x14ac:dyDescent="0.25">
      <c r="A39" s="206" t="s">
        <v>5642</v>
      </c>
      <c r="B39" s="206"/>
      <c r="C39" s="206"/>
      <c r="D39" s="205">
        <v>5546</v>
      </c>
      <c r="E39" s="205"/>
      <c r="F39" s="205">
        <v>5598</v>
      </c>
      <c r="G39" s="205"/>
      <c r="H39" s="205"/>
      <c r="I39" s="205">
        <v>5660</v>
      </c>
      <c r="J39" s="205"/>
      <c r="K39" s="205"/>
      <c r="L39" s="205">
        <v>5724</v>
      </c>
      <c r="M39" s="205"/>
      <c r="N39" s="205">
        <v>5772</v>
      </c>
      <c r="O39" s="205"/>
      <c r="P39" s="205"/>
      <c r="Q39" s="205">
        <v>5801</v>
      </c>
      <c r="R39" s="205"/>
      <c r="S39" s="205"/>
      <c r="T39" s="205">
        <v>5802</v>
      </c>
      <c r="U39" s="205"/>
      <c r="V39" s="205"/>
      <c r="W39" s="207">
        <v>256</v>
      </c>
      <c r="X39" s="207"/>
      <c r="Y39" s="207"/>
      <c r="Z39" s="164">
        <v>4.5999999999999999E-2</v>
      </c>
      <c r="AB39" s="133">
        <f t="shared" si="0"/>
        <v>0</v>
      </c>
      <c r="AE39" s="133" t="str">
        <f t="shared" si="1"/>
        <v>Quakertown Borough</v>
      </c>
      <c r="AF39" s="170">
        <f t="shared" si="2"/>
        <v>4.5999999999999999E-2</v>
      </c>
      <c r="AI39">
        <v>361</v>
      </c>
      <c r="AJ39" t="s">
        <v>4912</v>
      </c>
      <c r="AK39" s="172">
        <v>0.57399999999999995</v>
      </c>
      <c r="AL39">
        <v>14</v>
      </c>
      <c r="AM39" s="171">
        <f t="shared" si="3"/>
        <v>0.96199999999999997</v>
      </c>
    </row>
    <row r="40" spans="1:39" ht="18" customHeight="1" x14ac:dyDescent="0.25">
      <c r="A40" s="206" t="s">
        <v>5643</v>
      </c>
      <c r="B40" s="206"/>
      <c r="C40" s="206"/>
      <c r="D40" s="205">
        <v>6678</v>
      </c>
      <c r="E40" s="205"/>
      <c r="F40" s="205">
        <v>7236</v>
      </c>
      <c r="G40" s="205"/>
      <c r="H40" s="205"/>
      <c r="I40" s="205">
        <v>7597</v>
      </c>
      <c r="J40" s="205"/>
      <c r="K40" s="205"/>
      <c r="L40" s="205">
        <v>7956</v>
      </c>
      <c r="M40" s="205"/>
      <c r="N40" s="205">
        <v>8221</v>
      </c>
      <c r="O40" s="205"/>
      <c r="P40" s="205"/>
      <c r="Q40" s="205">
        <v>8510</v>
      </c>
      <c r="R40" s="205"/>
      <c r="S40" s="205"/>
      <c r="T40" s="205">
        <v>8904</v>
      </c>
      <c r="U40" s="205"/>
      <c r="V40" s="205"/>
      <c r="W40" s="205">
        <v>2226</v>
      </c>
      <c r="X40" s="205"/>
      <c r="Y40" s="205"/>
      <c r="Z40" s="164">
        <v>0.33300000000000002</v>
      </c>
      <c r="AB40" s="133">
        <f t="shared" si="0"/>
        <v>0</v>
      </c>
      <c r="AE40" s="133" t="str">
        <f t="shared" si="1"/>
        <v>Richland Township</v>
      </c>
      <c r="AF40" s="170">
        <f t="shared" si="2"/>
        <v>0.33300000000000002</v>
      </c>
      <c r="AI40">
        <v>83</v>
      </c>
      <c r="AJ40" t="s">
        <v>4946</v>
      </c>
      <c r="AK40" s="172">
        <v>0.54800000000000004</v>
      </c>
      <c r="AL40">
        <v>15</v>
      </c>
      <c r="AM40" s="171">
        <f t="shared" si="3"/>
        <v>0.95899999999999996</v>
      </c>
    </row>
    <row r="41" spans="1:39" ht="12" customHeight="1" x14ac:dyDescent="0.25">
      <c r="A41" s="206" t="s">
        <v>5644</v>
      </c>
      <c r="B41" s="206"/>
      <c r="C41" s="206"/>
      <c r="D41" s="207">
        <v>288</v>
      </c>
      <c r="E41" s="207"/>
      <c r="F41" s="207">
        <v>300</v>
      </c>
      <c r="G41" s="207"/>
      <c r="H41" s="207"/>
      <c r="I41" s="207">
        <v>326</v>
      </c>
      <c r="J41" s="207"/>
      <c r="K41" s="207"/>
      <c r="L41" s="207">
        <v>351</v>
      </c>
      <c r="M41" s="207"/>
      <c r="N41" s="207">
        <v>363</v>
      </c>
      <c r="O41" s="207"/>
      <c r="P41" s="207"/>
      <c r="Q41" s="207">
        <v>368</v>
      </c>
      <c r="R41" s="207"/>
      <c r="S41" s="207"/>
      <c r="T41" s="207">
        <v>393</v>
      </c>
      <c r="U41" s="207"/>
      <c r="V41" s="207"/>
      <c r="W41" s="207">
        <v>105</v>
      </c>
      <c r="X41" s="207"/>
      <c r="Y41" s="207"/>
      <c r="Z41" s="164">
        <v>0.36499999999999999</v>
      </c>
      <c r="AB41" s="133">
        <f t="shared" si="0"/>
        <v>0</v>
      </c>
      <c r="AE41" s="133" t="str">
        <f t="shared" si="1"/>
        <v>Richlandtown Borough</v>
      </c>
      <c r="AF41" s="170">
        <f t="shared" si="2"/>
        <v>0.36499999999999999</v>
      </c>
      <c r="AI41">
        <v>192</v>
      </c>
      <c r="AJ41" t="s">
        <v>4940</v>
      </c>
      <c r="AK41" s="172">
        <v>0.53400000000000003</v>
      </c>
      <c r="AL41">
        <v>16</v>
      </c>
      <c r="AM41" s="171">
        <f t="shared" si="3"/>
        <v>0.95599999999999996</v>
      </c>
    </row>
    <row r="42" spans="1:39" ht="12" customHeight="1" x14ac:dyDescent="0.25">
      <c r="A42" s="206" t="s">
        <v>5645</v>
      </c>
      <c r="B42" s="206"/>
      <c r="C42" s="206"/>
      <c r="D42" s="207">
        <v>142</v>
      </c>
      <c r="E42" s="207"/>
      <c r="F42" s="207">
        <v>145</v>
      </c>
      <c r="G42" s="207"/>
      <c r="H42" s="207"/>
      <c r="I42" s="207">
        <v>148</v>
      </c>
      <c r="J42" s="207"/>
      <c r="K42" s="207"/>
      <c r="L42" s="207">
        <v>149</v>
      </c>
      <c r="M42" s="207"/>
      <c r="N42" s="207">
        <v>154</v>
      </c>
      <c r="O42" s="207"/>
      <c r="P42" s="207"/>
      <c r="Q42" s="207">
        <v>159</v>
      </c>
      <c r="R42" s="207"/>
      <c r="S42" s="207"/>
      <c r="T42" s="207">
        <v>159</v>
      </c>
      <c r="U42" s="207"/>
      <c r="V42" s="207"/>
      <c r="W42" s="207">
        <v>17</v>
      </c>
      <c r="X42" s="207"/>
      <c r="Y42" s="207"/>
      <c r="Z42" s="164">
        <v>0.12</v>
      </c>
      <c r="AB42" s="133">
        <f t="shared" si="0"/>
        <v>0</v>
      </c>
      <c r="AE42" s="133" t="str">
        <f t="shared" si="1"/>
        <v>Riegelsville Borough</v>
      </c>
      <c r="AF42" s="170">
        <f t="shared" si="2"/>
        <v>0.12</v>
      </c>
      <c r="AI42">
        <v>115</v>
      </c>
      <c r="AJ42" t="s">
        <v>4926</v>
      </c>
      <c r="AK42" s="172">
        <v>0.53200000000000003</v>
      </c>
      <c r="AL42">
        <v>17</v>
      </c>
      <c r="AM42" s="171">
        <f t="shared" si="3"/>
        <v>0.95399999999999996</v>
      </c>
    </row>
    <row r="43" spans="1:39" ht="12" customHeight="1" x14ac:dyDescent="0.25">
      <c r="A43" s="206" t="s">
        <v>5646</v>
      </c>
      <c r="B43" s="206"/>
      <c r="C43" s="206"/>
      <c r="D43" s="205">
        <v>1150</v>
      </c>
      <c r="E43" s="205"/>
      <c r="F43" s="205">
        <v>1230</v>
      </c>
      <c r="G43" s="205"/>
      <c r="H43" s="205"/>
      <c r="I43" s="205">
        <v>1377</v>
      </c>
      <c r="J43" s="205"/>
      <c r="K43" s="205"/>
      <c r="L43" s="205">
        <v>1520</v>
      </c>
      <c r="M43" s="205"/>
      <c r="N43" s="205">
        <v>1597</v>
      </c>
      <c r="O43" s="205"/>
      <c r="P43" s="205"/>
      <c r="Q43" s="205">
        <v>1632</v>
      </c>
      <c r="R43" s="205"/>
      <c r="S43" s="205"/>
      <c r="T43" s="205">
        <v>1750</v>
      </c>
      <c r="U43" s="205"/>
      <c r="V43" s="205"/>
      <c r="W43" s="207">
        <v>600</v>
      </c>
      <c r="X43" s="207"/>
      <c r="Y43" s="207"/>
      <c r="Z43" s="164">
        <v>0.52200000000000002</v>
      </c>
      <c r="AB43" s="133">
        <f t="shared" si="0"/>
        <v>0</v>
      </c>
      <c r="AE43" s="133" t="str">
        <f t="shared" si="1"/>
        <v>Sellersville Borough</v>
      </c>
      <c r="AF43" s="170">
        <f t="shared" si="2"/>
        <v>0.52200000000000002</v>
      </c>
      <c r="AI43">
        <v>102</v>
      </c>
      <c r="AJ43" t="s">
        <v>4892</v>
      </c>
      <c r="AK43" s="172">
        <v>0.53</v>
      </c>
      <c r="AL43">
        <v>18</v>
      </c>
      <c r="AM43" s="171">
        <f t="shared" si="3"/>
        <v>0.95099999999999996</v>
      </c>
    </row>
    <row r="44" spans="1:39" ht="18" customHeight="1" x14ac:dyDescent="0.25">
      <c r="A44" s="206" t="s">
        <v>5647</v>
      </c>
      <c r="B44" s="206"/>
      <c r="C44" s="206"/>
      <c r="D44" s="207">
        <v>299</v>
      </c>
      <c r="E44" s="207"/>
      <c r="F44" s="207">
        <v>301</v>
      </c>
      <c r="G44" s="207"/>
      <c r="H44" s="207"/>
      <c r="I44" s="207">
        <v>303</v>
      </c>
      <c r="J44" s="207"/>
      <c r="K44" s="207"/>
      <c r="L44" s="207">
        <v>305</v>
      </c>
      <c r="M44" s="207"/>
      <c r="N44" s="207">
        <v>315</v>
      </c>
      <c r="O44" s="207"/>
      <c r="P44" s="207"/>
      <c r="Q44" s="207">
        <v>327</v>
      </c>
      <c r="R44" s="207"/>
      <c r="S44" s="207"/>
      <c r="T44" s="207">
        <v>323</v>
      </c>
      <c r="U44" s="207"/>
      <c r="V44" s="207"/>
      <c r="W44" s="207">
        <v>24</v>
      </c>
      <c r="X44" s="207"/>
      <c r="Y44" s="207"/>
      <c r="Z44" s="164">
        <v>0.08</v>
      </c>
      <c r="AB44" s="133">
        <f t="shared" si="0"/>
        <v>0</v>
      </c>
      <c r="AE44" s="133" t="str">
        <f t="shared" si="1"/>
        <v>Silverdale Borough</v>
      </c>
      <c r="AF44" s="170">
        <f t="shared" si="2"/>
        <v>0.08</v>
      </c>
      <c r="AI44">
        <v>126</v>
      </c>
      <c r="AJ44" t="s">
        <v>4956</v>
      </c>
      <c r="AK44" s="172">
        <v>0.52500000000000002</v>
      </c>
      <c r="AL44">
        <v>19</v>
      </c>
      <c r="AM44" s="171">
        <f t="shared" si="3"/>
        <v>0.94799999999999995</v>
      </c>
    </row>
    <row r="45" spans="1:39" ht="18" customHeight="1" x14ac:dyDescent="0.25">
      <c r="A45" s="206" t="s">
        <v>5648</v>
      </c>
      <c r="B45" s="206"/>
      <c r="C45" s="206"/>
      <c r="D45" s="205">
        <v>3399</v>
      </c>
      <c r="E45" s="205"/>
      <c r="F45" s="205">
        <v>3472</v>
      </c>
      <c r="G45" s="205"/>
      <c r="H45" s="205"/>
      <c r="I45" s="205">
        <v>3605</v>
      </c>
      <c r="J45" s="205"/>
      <c r="K45" s="205"/>
      <c r="L45" s="205">
        <v>3739</v>
      </c>
      <c r="M45" s="205"/>
      <c r="N45" s="205">
        <v>3808</v>
      </c>
      <c r="O45" s="205"/>
      <c r="P45" s="205"/>
      <c r="Q45" s="205">
        <v>3841</v>
      </c>
      <c r="R45" s="205"/>
      <c r="S45" s="205"/>
      <c r="T45" s="205">
        <v>3946</v>
      </c>
      <c r="U45" s="205"/>
      <c r="V45" s="205"/>
      <c r="W45" s="207">
        <v>547</v>
      </c>
      <c r="X45" s="207"/>
      <c r="Y45" s="207"/>
      <c r="Z45" s="164">
        <v>0.161</v>
      </c>
      <c r="AB45" s="133">
        <f t="shared" si="0"/>
        <v>0</v>
      </c>
      <c r="AE45" s="133" t="str">
        <f t="shared" si="1"/>
        <v>Solebury Township</v>
      </c>
      <c r="AF45" s="170">
        <f t="shared" si="2"/>
        <v>0.161</v>
      </c>
      <c r="AI45">
        <v>41</v>
      </c>
      <c r="AJ45" t="s">
        <v>5215</v>
      </c>
      <c r="AK45" s="172">
        <v>0.52200000000000002</v>
      </c>
      <c r="AL45">
        <v>20</v>
      </c>
      <c r="AM45" s="171">
        <f t="shared" si="3"/>
        <v>0.94499999999999995</v>
      </c>
    </row>
    <row r="46" spans="1:39" ht="12" customHeight="1" x14ac:dyDescent="0.25">
      <c r="A46" s="206" t="s">
        <v>5649</v>
      </c>
      <c r="B46" s="206"/>
      <c r="C46" s="206"/>
      <c r="D46" s="205">
        <v>1474</v>
      </c>
      <c r="E46" s="205"/>
      <c r="F46" s="205">
        <v>1524</v>
      </c>
      <c r="G46" s="205"/>
      <c r="H46" s="205"/>
      <c r="I46" s="205">
        <v>1555</v>
      </c>
      <c r="J46" s="205"/>
      <c r="K46" s="205"/>
      <c r="L46" s="205">
        <v>1586</v>
      </c>
      <c r="M46" s="205"/>
      <c r="N46" s="205">
        <v>1638</v>
      </c>
      <c r="O46" s="205"/>
      <c r="P46" s="205"/>
      <c r="Q46" s="205">
        <v>1693</v>
      </c>
      <c r="R46" s="205"/>
      <c r="S46" s="205"/>
      <c r="T46" s="205">
        <v>1710</v>
      </c>
      <c r="U46" s="205"/>
      <c r="V46" s="205"/>
      <c r="W46" s="207">
        <v>236</v>
      </c>
      <c r="X46" s="207"/>
      <c r="Y46" s="207"/>
      <c r="Z46" s="164">
        <v>0.16</v>
      </c>
      <c r="AB46" s="133">
        <f t="shared" si="0"/>
        <v>0</v>
      </c>
      <c r="AE46" s="133" t="str">
        <f t="shared" si="1"/>
        <v>Springfield Township</v>
      </c>
      <c r="AF46" s="170">
        <f t="shared" si="2"/>
        <v>0.16</v>
      </c>
      <c r="AI46">
        <v>111</v>
      </c>
      <c r="AJ46" t="s">
        <v>5073</v>
      </c>
      <c r="AK46" s="172">
        <v>0.51500000000000001</v>
      </c>
      <c r="AL46">
        <v>21</v>
      </c>
      <c r="AM46" s="171">
        <f t="shared" si="3"/>
        <v>0.94299999999999995</v>
      </c>
    </row>
    <row r="47" spans="1:39" ht="12" customHeight="1" x14ac:dyDescent="0.25">
      <c r="A47" s="206" t="s">
        <v>5650</v>
      </c>
      <c r="B47" s="206"/>
      <c r="C47" s="206"/>
      <c r="D47" s="207">
        <v>778</v>
      </c>
      <c r="E47" s="207"/>
      <c r="F47" s="207">
        <v>815</v>
      </c>
      <c r="G47" s="207"/>
      <c r="H47" s="207"/>
      <c r="I47" s="207">
        <v>894</v>
      </c>
      <c r="J47" s="207"/>
      <c r="K47" s="207"/>
      <c r="L47" s="207">
        <v>971</v>
      </c>
      <c r="M47" s="207"/>
      <c r="N47" s="205">
        <v>1007</v>
      </c>
      <c r="O47" s="205"/>
      <c r="P47" s="205"/>
      <c r="Q47" s="205">
        <v>1022</v>
      </c>
      <c r="R47" s="205"/>
      <c r="S47" s="205"/>
      <c r="T47" s="205">
        <v>1099</v>
      </c>
      <c r="U47" s="205"/>
      <c r="V47" s="205"/>
      <c r="W47" s="207">
        <v>321</v>
      </c>
      <c r="X47" s="207"/>
      <c r="Y47" s="207"/>
      <c r="Z47" s="164">
        <v>0.41299999999999998</v>
      </c>
      <c r="AB47" s="133">
        <f t="shared" si="0"/>
        <v>0</v>
      </c>
      <c r="AE47" s="133" t="str">
        <f t="shared" si="1"/>
        <v>Telford Borough (part)</v>
      </c>
      <c r="AF47" s="170">
        <f t="shared" si="2"/>
        <v>0.41299999999999998</v>
      </c>
      <c r="AI47">
        <v>74</v>
      </c>
      <c r="AJ47" t="s">
        <v>4934</v>
      </c>
      <c r="AK47" s="172">
        <v>0.501</v>
      </c>
      <c r="AL47">
        <v>22</v>
      </c>
      <c r="AM47" s="171">
        <f t="shared" si="3"/>
        <v>0.94</v>
      </c>
    </row>
    <row r="48" spans="1:39" ht="12" customHeight="1" x14ac:dyDescent="0.25">
      <c r="A48" s="206" t="s">
        <v>5651</v>
      </c>
      <c r="B48" s="206"/>
      <c r="C48" s="206"/>
      <c r="D48" s="205">
        <v>1532</v>
      </c>
      <c r="E48" s="205"/>
      <c r="F48" s="205">
        <v>1584</v>
      </c>
      <c r="G48" s="205"/>
      <c r="H48" s="205"/>
      <c r="I48" s="205">
        <v>1690</v>
      </c>
      <c r="J48" s="205"/>
      <c r="K48" s="205"/>
      <c r="L48" s="205">
        <v>1794</v>
      </c>
      <c r="M48" s="205"/>
      <c r="N48" s="205">
        <v>1844</v>
      </c>
      <c r="O48" s="205"/>
      <c r="P48" s="205"/>
      <c r="Q48" s="205">
        <v>1866</v>
      </c>
      <c r="R48" s="205"/>
      <c r="S48" s="205"/>
      <c r="T48" s="205">
        <v>1963</v>
      </c>
      <c r="U48" s="205"/>
      <c r="V48" s="205"/>
      <c r="W48" s="207">
        <v>431</v>
      </c>
      <c r="X48" s="207"/>
      <c r="Y48" s="207"/>
      <c r="Z48" s="164">
        <v>0.28100000000000003</v>
      </c>
      <c r="AB48" s="133">
        <f t="shared" si="0"/>
        <v>0</v>
      </c>
      <c r="AE48" s="133" t="str">
        <f t="shared" si="1"/>
        <v>Tinicum Township</v>
      </c>
      <c r="AF48" s="170">
        <f t="shared" si="2"/>
        <v>0.28100000000000003</v>
      </c>
      <c r="AI48">
        <v>88</v>
      </c>
      <c r="AJ48" t="s">
        <v>4954</v>
      </c>
      <c r="AK48" s="172">
        <v>0.49399999999999999</v>
      </c>
      <c r="AL48">
        <v>23</v>
      </c>
      <c r="AM48" s="171">
        <f t="shared" si="3"/>
        <v>0.93700000000000006</v>
      </c>
    </row>
    <row r="49" spans="1:39" ht="18" customHeight="1" x14ac:dyDescent="0.25">
      <c r="A49" s="206" t="s">
        <v>5652</v>
      </c>
      <c r="B49" s="206"/>
      <c r="C49" s="206"/>
      <c r="D49" s="207">
        <v>307</v>
      </c>
      <c r="E49" s="207"/>
      <c r="F49" s="207">
        <v>309</v>
      </c>
      <c r="G49" s="207"/>
      <c r="H49" s="207"/>
      <c r="I49" s="207">
        <v>314</v>
      </c>
      <c r="J49" s="207"/>
      <c r="K49" s="207"/>
      <c r="L49" s="207">
        <v>317</v>
      </c>
      <c r="M49" s="207"/>
      <c r="N49" s="207">
        <v>333</v>
      </c>
      <c r="O49" s="207"/>
      <c r="P49" s="207"/>
      <c r="Q49" s="207">
        <v>348</v>
      </c>
      <c r="R49" s="207"/>
      <c r="S49" s="207"/>
      <c r="T49" s="207">
        <v>346</v>
      </c>
      <c r="U49" s="207"/>
      <c r="V49" s="207"/>
      <c r="W49" s="207">
        <v>39</v>
      </c>
      <c r="X49" s="207"/>
      <c r="Y49" s="207"/>
      <c r="Z49" s="164">
        <v>0.127</v>
      </c>
      <c r="AB49" s="133">
        <f t="shared" si="0"/>
        <v>0</v>
      </c>
      <c r="AE49" s="133" t="str">
        <f t="shared" si="1"/>
        <v>Trumbauersville Borough</v>
      </c>
      <c r="AF49" s="170">
        <f t="shared" si="2"/>
        <v>0.127</v>
      </c>
      <c r="AI49">
        <v>81</v>
      </c>
      <c r="AJ49" t="s">
        <v>4928</v>
      </c>
      <c r="AK49" s="172">
        <v>0.48799999999999999</v>
      </c>
      <c r="AL49">
        <v>24</v>
      </c>
      <c r="AM49" s="171">
        <f t="shared" si="3"/>
        <v>0.93500000000000005</v>
      </c>
    </row>
    <row r="50" spans="1:39" ht="18" customHeight="1" x14ac:dyDescent="0.25">
      <c r="A50" s="206" t="s">
        <v>5653</v>
      </c>
      <c r="B50" s="206"/>
      <c r="C50" s="206"/>
      <c r="D50" s="205">
        <v>3097</v>
      </c>
      <c r="E50" s="205"/>
      <c r="F50" s="205">
        <v>3158</v>
      </c>
      <c r="G50" s="205"/>
      <c r="H50" s="205"/>
      <c r="I50" s="205">
        <v>3267</v>
      </c>
      <c r="J50" s="205"/>
      <c r="K50" s="205"/>
      <c r="L50" s="205">
        <v>3377</v>
      </c>
      <c r="M50" s="205"/>
      <c r="N50" s="205">
        <v>3435</v>
      </c>
      <c r="O50" s="205"/>
      <c r="P50" s="205"/>
      <c r="Q50" s="205">
        <v>3463</v>
      </c>
      <c r="R50" s="205"/>
      <c r="S50" s="205"/>
      <c r="T50" s="205">
        <v>3546</v>
      </c>
      <c r="U50" s="205"/>
      <c r="V50" s="205"/>
      <c r="W50" s="207">
        <v>449</v>
      </c>
      <c r="X50" s="207"/>
      <c r="Y50" s="207"/>
      <c r="Z50" s="164">
        <v>0.14499999999999999</v>
      </c>
      <c r="AB50" s="133">
        <f t="shared" si="0"/>
        <v>0</v>
      </c>
      <c r="AE50" s="133" t="str">
        <f t="shared" si="1"/>
        <v>Tullytown Borough</v>
      </c>
      <c r="AF50" s="170">
        <f t="shared" si="2"/>
        <v>0.14499999999999999</v>
      </c>
      <c r="AI50">
        <v>89</v>
      </c>
      <c r="AJ50" t="s">
        <v>4894</v>
      </c>
      <c r="AK50" s="172">
        <v>0.48099999999999998</v>
      </c>
      <c r="AL50">
        <v>25</v>
      </c>
      <c r="AM50" s="171">
        <f t="shared" si="3"/>
        <v>0.93200000000000005</v>
      </c>
    </row>
    <row r="51" spans="1:39" ht="12" customHeight="1" x14ac:dyDescent="0.25">
      <c r="A51" s="206" t="s">
        <v>5654</v>
      </c>
      <c r="B51" s="206"/>
      <c r="C51" s="206"/>
      <c r="D51" s="205">
        <v>2741</v>
      </c>
      <c r="E51" s="205"/>
      <c r="F51" s="205">
        <v>2790</v>
      </c>
      <c r="G51" s="205"/>
      <c r="H51" s="205"/>
      <c r="I51" s="205">
        <v>2876</v>
      </c>
      <c r="J51" s="205"/>
      <c r="K51" s="205"/>
      <c r="L51" s="205">
        <v>2962</v>
      </c>
      <c r="M51" s="205"/>
      <c r="N51" s="205">
        <v>3008</v>
      </c>
      <c r="O51" s="205"/>
      <c r="P51" s="205"/>
      <c r="Q51" s="205">
        <v>3031</v>
      </c>
      <c r="R51" s="205"/>
      <c r="S51" s="205"/>
      <c r="T51" s="205">
        <v>3092</v>
      </c>
      <c r="U51" s="205"/>
      <c r="V51" s="205"/>
      <c r="W51" s="207">
        <v>351</v>
      </c>
      <c r="X51" s="207"/>
      <c r="Y51" s="207"/>
      <c r="Z51" s="164">
        <v>0.128</v>
      </c>
      <c r="AB51" s="133">
        <f t="shared" si="0"/>
        <v>0</v>
      </c>
      <c r="AE51" s="133" t="str">
        <f t="shared" si="1"/>
        <v>Upper Makefield Township</v>
      </c>
      <c r="AF51" s="170">
        <f t="shared" si="2"/>
        <v>0.128</v>
      </c>
      <c r="AI51">
        <v>106</v>
      </c>
      <c r="AJ51" t="s">
        <v>4896</v>
      </c>
      <c r="AK51" s="172">
        <v>0.47799999999999998</v>
      </c>
      <c r="AL51">
        <v>26</v>
      </c>
      <c r="AM51" s="171">
        <f t="shared" si="3"/>
        <v>0.92900000000000005</v>
      </c>
    </row>
    <row r="52" spans="1:39" ht="12" customHeight="1" x14ac:dyDescent="0.25">
      <c r="A52" s="206" t="s">
        <v>5655</v>
      </c>
      <c r="B52" s="206"/>
      <c r="C52" s="206"/>
      <c r="D52" s="205">
        <v>9981</v>
      </c>
      <c r="E52" s="205"/>
      <c r="F52" s="205">
        <v>10006</v>
      </c>
      <c r="G52" s="205"/>
      <c r="H52" s="205"/>
      <c r="I52" s="205">
        <v>10026</v>
      </c>
      <c r="J52" s="205"/>
      <c r="K52" s="205"/>
      <c r="L52" s="205">
        <v>10053</v>
      </c>
      <c r="M52" s="205"/>
      <c r="N52" s="205">
        <v>10322</v>
      </c>
      <c r="O52" s="205"/>
      <c r="P52" s="205"/>
      <c r="Q52" s="205">
        <v>10618</v>
      </c>
      <c r="R52" s="205"/>
      <c r="S52" s="205"/>
      <c r="T52" s="205">
        <v>10459</v>
      </c>
      <c r="U52" s="205"/>
      <c r="V52" s="205"/>
      <c r="W52" s="207">
        <v>478</v>
      </c>
      <c r="X52" s="207"/>
      <c r="Y52" s="207"/>
      <c r="Z52" s="164">
        <v>4.8000000000000001E-2</v>
      </c>
      <c r="AB52" s="133">
        <f t="shared" si="0"/>
        <v>0</v>
      </c>
      <c r="AE52" s="133" t="str">
        <f t="shared" si="1"/>
        <v>Upper Southampton Township</v>
      </c>
      <c r="AF52" s="170">
        <f t="shared" si="2"/>
        <v>4.8000000000000001E-2</v>
      </c>
      <c r="AI52">
        <v>114</v>
      </c>
      <c r="AJ52" t="s">
        <v>4932</v>
      </c>
      <c r="AK52" s="172">
        <v>0.47399999999999998</v>
      </c>
      <c r="AL52">
        <v>27</v>
      </c>
      <c r="AM52" s="171">
        <f t="shared" si="3"/>
        <v>0.92700000000000005</v>
      </c>
    </row>
    <row r="53" spans="1:39" ht="12" customHeight="1" x14ac:dyDescent="0.25">
      <c r="A53" s="206" t="s">
        <v>5656</v>
      </c>
      <c r="B53" s="206"/>
      <c r="C53" s="206"/>
      <c r="D53" s="205">
        <v>16109</v>
      </c>
      <c r="E53" s="205"/>
      <c r="F53" s="205">
        <v>16891</v>
      </c>
      <c r="G53" s="205"/>
      <c r="H53" s="205"/>
      <c r="I53" s="205">
        <v>17210</v>
      </c>
      <c r="J53" s="205"/>
      <c r="K53" s="205"/>
      <c r="L53" s="205">
        <v>17536</v>
      </c>
      <c r="M53" s="205"/>
      <c r="N53" s="205">
        <v>17956</v>
      </c>
      <c r="O53" s="205"/>
      <c r="P53" s="205"/>
      <c r="Q53" s="205">
        <v>18424</v>
      </c>
      <c r="R53" s="205"/>
      <c r="S53" s="205"/>
      <c r="T53" s="205">
        <v>18702</v>
      </c>
      <c r="U53" s="205"/>
      <c r="V53" s="205"/>
      <c r="W53" s="205">
        <v>2593</v>
      </c>
      <c r="X53" s="205"/>
      <c r="Y53" s="205"/>
      <c r="Z53" s="164">
        <v>0.161</v>
      </c>
      <c r="AB53" s="133">
        <f t="shared" si="0"/>
        <v>0</v>
      </c>
      <c r="AE53" s="133" t="str">
        <f t="shared" si="1"/>
        <v>Warminster Township</v>
      </c>
      <c r="AF53" s="170">
        <f t="shared" si="2"/>
        <v>0.161</v>
      </c>
      <c r="AI53">
        <v>67</v>
      </c>
      <c r="AJ53" t="s">
        <v>4902</v>
      </c>
      <c r="AK53" s="172">
        <v>0.45800000000000002</v>
      </c>
      <c r="AL53">
        <v>28</v>
      </c>
      <c r="AM53" s="171">
        <f t="shared" si="3"/>
        <v>0.92400000000000004</v>
      </c>
    </row>
    <row r="54" spans="1:39" ht="18" customHeight="1" x14ac:dyDescent="0.25">
      <c r="A54" s="206" t="s">
        <v>5657</v>
      </c>
      <c r="B54" s="206"/>
      <c r="C54" s="206"/>
      <c r="D54" s="205">
        <v>9581</v>
      </c>
      <c r="E54" s="205"/>
      <c r="F54" s="205">
        <v>9863</v>
      </c>
      <c r="G54" s="205"/>
      <c r="H54" s="205"/>
      <c r="I54" s="205">
        <v>10414</v>
      </c>
      <c r="J54" s="205"/>
      <c r="K54" s="205"/>
      <c r="L54" s="205">
        <v>10963</v>
      </c>
      <c r="M54" s="205"/>
      <c r="N54" s="205">
        <v>11232</v>
      </c>
      <c r="O54" s="205"/>
      <c r="P54" s="205"/>
      <c r="Q54" s="205">
        <v>11352</v>
      </c>
      <c r="R54" s="205"/>
      <c r="S54" s="205"/>
      <c r="T54" s="205">
        <v>11842</v>
      </c>
      <c r="U54" s="205"/>
      <c r="V54" s="205"/>
      <c r="W54" s="205">
        <v>2261</v>
      </c>
      <c r="X54" s="205"/>
      <c r="Y54" s="205"/>
      <c r="Z54" s="164">
        <v>0.23599999999999999</v>
      </c>
      <c r="AB54" s="133">
        <f t="shared" si="0"/>
        <v>0</v>
      </c>
      <c r="AE54" s="133" t="str">
        <f t="shared" si="1"/>
        <v>Warrington Township</v>
      </c>
      <c r="AF54" s="170">
        <f t="shared" si="2"/>
        <v>0.23599999999999999</v>
      </c>
      <c r="AI54">
        <v>104</v>
      </c>
      <c r="AJ54" t="s">
        <v>4884</v>
      </c>
      <c r="AK54" s="172">
        <v>0.45600000000000002</v>
      </c>
      <c r="AL54">
        <v>29</v>
      </c>
      <c r="AM54" s="171">
        <f t="shared" si="3"/>
        <v>0.92100000000000004</v>
      </c>
    </row>
    <row r="55" spans="1:39" ht="18" customHeight="1" x14ac:dyDescent="0.25">
      <c r="A55" s="206" t="s">
        <v>5658</v>
      </c>
      <c r="B55" s="206"/>
      <c r="C55" s="206"/>
      <c r="D55" s="205">
        <v>5967</v>
      </c>
      <c r="E55" s="205"/>
      <c r="F55" s="205">
        <v>6074</v>
      </c>
      <c r="G55" s="205"/>
      <c r="H55" s="205"/>
      <c r="I55" s="205">
        <v>6258</v>
      </c>
      <c r="J55" s="205"/>
      <c r="K55" s="205"/>
      <c r="L55" s="205">
        <v>6444</v>
      </c>
      <c r="M55" s="205"/>
      <c r="N55" s="205">
        <v>6544</v>
      </c>
      <c r="O55" s="205"/>
      <c r="P55" s="205"/>
      <c r="Q55" s="205">
        <v>6594</v>
      </c>
      <c r="R55" s="205"/>
      <c r="S55" s="205"/>
      <c r="T55" s="205">
        <v>6724</v>
      </c>
      <c r="U55" s="205"/>
      <c r="V55" s="205"/>
      <c r="W55" s="207">
        <v>757</v>
      </c>
      <c r="X55" s="207"/>
      <c r="Y55" s="207"/>
      <c r="Z55" s="164">
        <v>0.127</v>
      </c>
      <c r="AB55" s="133">
        <f t="shared" si="0"/>
        <v>0</v>
      </c>
      <c r="AE55" s="133" t="str">
        <f t="shared" si="1"/>
        <v>Warwick Township</v>
      </c>
      <c r="AF55" s="170">
        <f t="shared" si="2"/>
        <v>0.127</v>
      </c>
      <c r="AI55">
        <v>113</v>
      </c>
      <c r="AJ55" t="s">
        <v>5071</v>
      </c>
      <c r="AK55" s="172">
        <v>0.45200000000000001</v>
      </c>
      <c r="AL55">
        <v>30</v>
      </c>
      <c r="AM55" s="171">
        <f t="shared" si="3"/>
        <v>0.91800000000000004</v>
      </c>
    </row>
    <row r="56" spans="1:39" ht="12" customHeight="1" x14ac:dyDescent="0.25">
      <c r="A56" s="206" t="s">
        <v>5659</v>
      </c>
      <c r="B56" s="206"/>
      <c r="C56" s="206"/>
      <c r="D56" s="205">
        <v>5227</v>
      </c>
      <c r="E56" s="205"/>
      <c r="F56" s="205">
        <v>5442</v>
      </c>
      <c r="G56" s="205"/>
      <c r="H56" s="205"/>
      <c r="I56" s="205">
        <v>5885</v>
      </c>
      <c r="J56" s="205"/>
      <c r="K56" s="205"/>
      <c r="L56" s="205">
        <v>6323</v>
      </c>
      <c r="M56" s="205"/>
      <c r="N56" s="205">
        <v>6530</v>
      </c>
      <c r="O56" s="205"/>
      <c r="P56" s="205"/>
      <c r="Q56" s="205">
        <v>6617</v>
      </c>
      <c r="R56" s="205"/>
      <c r="S56" s="205"/>
      <c r="T56" s="205">
        <v>7040</v>
      </c>
      <c r="U56" s="205"/>
      <c r="V56" s="205"/>
      <c r="W56" s="205">
        <v>1813</v>
      </c>
      <c r="X56" s="205"/>
      <c r="Y56" s="205"/>
      <c r="Z56" s="164">
        <v>0.34699999999999998</v>
      </c>
      <c r="AB56" s="133">
        <f t="shared" si="0"/>
        <v>0</v>
      </c>
      <c r="AE56" s="133" t="str">
        <f t="shared" si="1"/>
        <v>West Rockhill Township</v>
      </c>
      <c r="AF56" s="170">
        <f t="shared" si="2"/>
        <v>0.34699999999999998</v>
      </c>
      <c r="AI56">
        <v>20</v>
      </c>
      <c r="AJ56" t="s">
        <v>5337</v>
      </c>
      <c r="AK56" s="172">
        <v>0.45</v>
      </c>
      <c r="AL56">
        <v>31</v>
      </c>
      <c r="AM56" s="171">
        <f t="shared" si="3"/>
        <v>0.91600000000000004</v>
      </c>
    </row>
    <row r="57" spans="1:39" ht="12" customHeight="1" x14ac:dyDescent="0.25">
      <c r="A57" s="206" t="s">
        <v>5660</v>
      </c>
      <c r="B57" s="206"/>
      <c r="C57" s="206"/>
      <c r="D57" s="205">
        <v>1294</v>
      </c>
      <c r="E57" s="205"/>
      <c r="F57" s="205">
        <v>1324</v>
      </c>
      <c r="G57" s="205"/>
      <c r="H57" s="205"/>
      <c r="I57" s="205">
        <v>1378</v>
      </c>
      <c r="J57" s="205"/>
      <c r="K57" s="205"/>
      <c r="L57" s="205">
        <v>1433</v>
      </c>
      <c r="M57" s="205"/>
      <c r="N57" s="205">
        <v>1461</v>
      </c>
      <c r="O57" s="205"/>
      <c r="P57" s="205"/>
      <c r="Q57" s="205">
        <v>1474</v>
      </c>
      <c r="R57" s="205"/>
      <c r="S57" s="205"/>
      <c r="T57" s="205">
        <v>1519</v>
      </c>
      <c r="U57" s="205"/>
      <c r="V57" s="205"/>
      <c r="W57" s="207">
        <v>225</v>
      </c>
      <c r="X57" s="207"/>
      <c r="Y57" s="207"/>
      <c r="Z57" s="164">
        <v>0.17399999999999999</v>
      </c>
      <c r="AB57" s="133">
        <f t="shared" si="0"/>
        <v>0</v>
      </c>
      <c r="AE57" s="133" t="str">
        <f t="shared" si="1"/>
        <v>Wrightstown Township</v>
      </c>
      <c r="AF57" s="170">
        <f t="shared" si="2"/>
        <v>0.17399999999999999</v>
      </c>
      <c r="AI57">
        <v>97</v>
      </c>
      <c r="AJ57" t="s">
        <v>5013</v>
      </c>
      <c r="AK57" s="172">
        <v>0.44600000000000001</v>
      </c>
      <c r="AL57">
        <v>32</v>
      </c>
      <c r="AM57" s="171">
        <f t="shared" si="3"/>
        <v>0.91</v>
      </c>
    </row>
    <row r="58" spans="1:39" ht="24.95" customHeight="1" x14ac:dyDescent="0.25">
      <c r="A58" s="206" t="s">
        <v>5661</v>
      </c>
      <c r="B58" s="206"/>
      <c r="C58" s="206"/>
      <c r="D58" s="205">
        <v>1996</v>
      </c>
      <c r="E58" s="205"/>
      <c r="F58" s="205">
        <v>2034</v>
      </c>
      <c r="G58" s="205"/>
      <c r="H58" s="205"/>
      <c r="I58" s="205">
        <v>2100</v>
      </c>
      <c r="J58" s="205"/>
      <c r="K58" s="205"/>
      <c r="L58" s="205">
        <v>2167</v>
      </c>
      <c r="M58" s="205"/>
      <c r="N58" s="205">
        <v>2203</v>
      </c>
      <c r="O58" s="205"/>
      <c r="P58" s="205"/>
      <c r="Q58" s="205">
        <v>2220</v>
      </c>
      <c r="R58" s="205"/>
      <c r="S58" s="205"/>
      <c r="T58" s="205">
        <v>2269</v>
      </c>
      <c r="U58" s="205"/>
      <c r="V58" s="205"/>
      <c r="W58" s="207">
        <v>273</v>
      </c>
      <c r="X58" s="207"/>
      <c r="Y58" s="207"/>
      <c r="Z58" s="164">
        <v>0.13700000000000001</v>
      </c>
      <c r="AB58" s="133">
        <f t="shared" si="0"/>
        <v>0</v>
      </c>
      <c r="AE58" s="133" t="str">
        <f t="shared" si="1"/>
        <v>Yardley Borough</v>
      </c>
      <c r="AF58" s="170">
        <f t="shared" si="2"/>
        <v>0.13700000000000001</v>
      </c>
      <c r="AI58">
        <v>363</v>
      </c>
      <c r="AJ58" t="s">
        <v>4938</v>
      </c>
      <c r="AK58" s="172">
        <v>0.44600000000000001</v>
      </c>
      <c r="AL58">
        <v>33</v>
      </c>
      <c r="AM58" s="171">
        <f t="shared" si="3"/>
        <v>0.91</v>
      </c>
    </row>
    <row r="59" spans="1:39" ht="12" customHeight="1" x14ac:dyDescent="0.25">
      <c r="A59" s="201" t="s">
        <v>5662</v>
      </c>
      <c r="B59" s="201"/>
      <c r="C59" s="201"/>
      <c r="D59" s="194">
        <v>309605</v>
      </c>
      <c r="E59" s="194"/>
      <c r="F59" s="194">
        <v>326320</v>
      </c>
      <c r="G59" s="194"/>
      <c r="H59" s="194"/>
      <c r="I59" s="194">
        <v>343050</v>
      </c>
      <c r="J59" s="194"/>
      <c r="K59" s="194"/>
      <c r="L59" s="194">
        <v>359774</v>
      </c>
      <c r="M59" s="194"/>
      <c r="N59" s="194">
        <v>374967</v>
      </c>
      <c r="O59" s="194"/>
      <c r="P59" s="194"/>
      <c r="Q59" s="194">
        <v>387391</v>
      </c>
      <c r="R59" s="194"/>
      <c r="S59" s="194"/>
      <c r="T59" s="194">
        <v>397405</v>
      </c>
      <c r="U59" s="194"/>
      <c r="V59" s="194"/>
      <c r="W59" s="194">
        <v>87800</v>
      </c>
      <c r="X59" s="194"/>
      <c r="Y59" s="194"/>
      <c r="Z59" s="162">
        <v>0.28399999999999997</v>
      </c>
      <c r="AB59" s="133">
        <f t="shared" si="0"/>
        <v>0</v>
      </c>
      <c r="AE59" s="133" t="str">
        <f t="shared" si="1"/>
        <v>Chester County</v>
      </c>
      <c r="AF59" s="170">
        <f t="shared" si="2"/>
        <v>0.28399999999999997</v>
      </c>
      <c r="AI59">
        <v>59</v>
      </c>
      <c r="AJ59" t="s">
        <v>4947</v>
      </c>
      <c r="AK59" s="172">
        <v>0.438</v>
      </c>
      <c r="AL59">
        <v>34</v>
      </c>
      <c r="AM59" s="171">
        <f t="shared" si="3"/>
        <v>0.90800000000000003</v>
      </c>
    </row>
    <row r="60" spans="1:39" ht="23.1" customHeight="1" x14ac:dyDescent="0.25">
      <c r="A60" s="195" t="s">
        <v>5663</v>
      </c>
      <c r="B60" s="195"/>
      <c r="C60" s="195"/>
      <c r="D60" s="208">
        <v>498</v>
      </c>
      <c r="E60" s="208"/>
      <c r="F60" s="208">
        <v>521</v>
      </c>
      <c r="G60" s="208"/>
      <c r="H60" s="208"/>
      <c r="I60" s="208">
        <v>549</v>
      </c>
      <c r="J60" s="208"/>
      <c r="K60" s="208"/>
      <c r="L60" s="208">
        <v>577</v>
      </c>
      <c r="M60" s="208"/>
      <c r="N60" s="208">
        <v>599</v>
      </c>
      <c r="O60" s="208"/>
      <c r="P60" s="208"/>
      <c r="Q60" s="208">
        <v>617</v>
      </c>
      <c r="R60" s="208"/>
      <c r="S60" s="208"/>
      <c r="T60" s="208">
        <v>643</v>
      </c>
      <c r="U60" s="208"/>
      <c r="V60" s="208"/>
      <c r="W60" s="208">
        <v>145</v>
      </c>
      <c r="X60" s="208"/>
      <c r="Y60" s="208"/>
      <c r="Z60" s="163">
        <v>0.29099999999999998</v>
      </c>
      <c r="AB60" s="133">
        <f t="shared" si="0"/>
        <v>0</v>
      </c>
      <c r="AE60" s="133" t="str">
        <f t="shared" si="1"/>
        <v>Atglen Borough</v>
      </c>
      <c r="AF60" s="170">
        <f t="shared" si="2"/>
        <v>0.29099999999999998</v>
      </c>
      <c r="AI60">
        <v>94</v>
      </c>
      <c r="AJ60" t="s">
        <v>5031</v>
      </c>
      <c r="AK60" s="172">
        <v>0.42799999999999999</v>
      </c>
      <c r="AL60">
        <v>35</v>
      </c>
      <c r="AM60" s="171">
        <f t="shared" si="3"/>
        <v>0.90500000000000003</v>
      </c>
    </row>
    <row r="61" spans="1:39" ht="12" customHeight="1" x14ac:dyDescent="0.25">
      <c r="A61" s="206" t="s">
        <v>5664</v>
      </c>
      <c r="B61" s="206"/>
      <c r="C61" s="206"/>
      <c r="D61" s="207">
        <v>780</v>
      </c>
      <c r="E61" s="207"/>
      <c r="F61" s="207">
        <v>840</v>
      </c>
      <c r="G61" s="207"/>
      <c r="H61" s="207"/>
      <c r="I61" s="207">
        <v>906</v>
      </c>
      <c r="J61" s="207"/>
      <c r="K61" s="207"/>
      <c r="L61" s="207">
        <v>971</v>
      </c>
      <c r="M61" s="207"/>
      <c r="N61" s="205">
        <v>1026</v>
      </c>
      <c r="O61" s="205"/>
      <c r="P61" s="205"/>
      <c r="Q61" s="205">
        <v>1071</v>
      </c>
      <c r="R61" s="205"/>
      <c r="S61" s="205"/>
      <c r="T61" s="205">
        <v>1122</v>
      </c>
      <c r="U61" s="205"/>
      <c r="V61" s="205"/>
      <c r="W61" s="207">
        <v>342</v>
      </c>
      <c r="X61" s="207"/>
      <c r="Y61" s="207"/>
      <c r="Z61" s="164">
        <v>0.438</v>
      </c>
      <c r="AB61" s="133">
        <f t="shared" si="0"/>
        <v>0</v>
      </c>
      <c r="AE61" s="133" t="str">
        <f t="shared" si="1"/>
        <v>Avondale Borough</v>
      </c>
      <c r="AF61" s="170">
        <f t="shared" si="2"/>
        <v>0.438</v>
      </c>
      <c r="AI61">
        <v>75</v>
      </c>
      <c r="AJ61" t="s">
        <v>4920</v>
      </c>
      <c r="AK61" s="172">
        <v>0.41899999999999998</v>
      </c>
      <c r="AL61">
        <v>36</v>
      </c>
      <c r="AM61" s="171">
        <f t="shared" si="3"/>
        <v>0.90200000000000002</v>
      </c>
    </row>
    <row r="62" spans="1:39" ht="12" customHeight="1" x14ac:dyDescent="0.25">
      <c r="A62" s="206" t="s">
        <v>5665</v>
      </c>
      <c r="B62" s="206"/>
      <c r="C62" s="206"/>
      <c r="D62" s="205">
        <v>1573</v>
      </c>
      <c r="E62" s="205"/>
      <c r="F62" s="205">
        <v>1664</v>
      </c>
      <c r="G62" s="205"/>
      <c r="H62" s="205"/>
      <c r="I62" s="205">
        <v>1754</v>
      </c>
      <c r="J62" s="205"/>
      <c r="K62" s="205"/>
      <c r="L62" s="205">
        <v>1846</v>
      </c>
      <c r="M62" s="205"/>
      <c r="N62" s="205">
        <v>1927</v>
      </c>
      <c r="O62" s="205"/>
      <c r="P62" s="205"/>
      <c r="Q62" s="205">
        <v>1994</v>
      </c>
      <c r="R62" s="205"/>
      <c r="S62" s="205"/>
      <c r="T62" s="205">
        <v>2046</v>
      </c>
      <c r="U62" s="205"/>
      <c r="V62" s="205"/>
      <c r="W62" s="207">
        <v>473</v>
      </c>
      <c r="X62" s="207"/>
      <c r="Y62" s="207"/>
      <c r="Z62" s="164">
        <v>0.30099999999999999</v>
      </c>
      <c r="AB62" s="133">
        <f t="shared" si="0"/>
        <v>0</v>
      </c>
      <c r="AE62" s="133" t="str">
        <f t="shared" si="1"/>
        <v>Birmingham Township</v>
      </c>
      <c r="AF62" s="170">
        <f t="shared" si="2"/>
        <v>0.30099999999999999</v>
      </c>
      <c r="AI62">
        <v>45</v>
      </c>
      <c r="AJ62" t="s">
        <v>5389</v>
      </c>
      <c r="AK62" s="172">
        <v>0.41299999999999998</v>
      </c>
      <c r="AL62">
        <v>37</v>
      </c>
      <c r="AM62" s="171">
        <f t="shared" si="3"/>
        <v>0.9</v>
      </c>
    </row>
    <row r="63" spans="1:39" ht="12" customHeight="1" x14ac:dyDescent="0.25">
      <c r="A63" s="206" t="s">
        <v>5666</v>
      </c>
      <c r="B63" s="206"/>
      <c r="C63" s="206"/>
      <c r="D63" s="205">
        <v>8191</v>
      </c>
      <c r="E63" s="205"/>
      <c r="F63" s="205">
        <v>8719</v>
      </c>
      <c r="G63" s="205"/>
      <c r="H63" s="205"/>
      <c r="I63" s="205">
        <v>9294</v>
      </c>
      <c r="J63" s="205"/>
      <c r="K63" s="205"/>
      <c r="L63" s="205">
        <v>9872</v>
      </c>
      <c r="M63" s="205"/>
      <c r="N63" s="205">
        <v>10358</v>
      </c>
      <c r="O63" s="205"/>
      <c r="P63" s="205"/>
      <c r="Q63" s="205">
        <v>10761</v>
      </c>
      <c r="R63" s="205"/>
      <c r="S63" s="205"/>
      <c r="T63" s="205">
        <v>11181</v>
      </c>
      <c r="U63" s="205"/>
      <c r="V63" s="205"/>
      <c r="W63" s="205">
        <v>2990</v>
      </c>
      <c r="X63" s="205"/>
      <c r="Y63" s="205"/>
      <c r="Z63" s="164">
        <v>0.36499999999999999</v>
      </c>
      <c r="AB63" s="133">
        <f t="shared" si="0"/>
        <v>0</v>
      </c>
      <c r="AE63" s="133" t="str">
        <f t="shared" si="1"/>
        <v>Caln Township</v>
      </c>
      <c r="AF63" s="170">
        <f t="shared" si="2"/>
        <v>0.36499999999999999</v>
      </c>
      <c r="AI63">
        <v>357</v>
      </c>
      <c r="AJ63" t="s">
        <v>4967</v>
      </c>
      <c r="AK63" s="172">
        <v>0.41099999999999998</v>
      </c>
      <c r="AL63">
        <v>38</v>
      </c>
      <c r="AM63" s="171">
        <f t="shared" si="3"/>
        <v>0.89700000000000002</v>
      </c>
    </row>
    <row r="64" spans="1:39" ht="18" customHeight="1" x14ac:dyDescent="0.25">
      <c r="A64" s="206" t="s">
        <v>5667</v>
      </c>
      <c r="B64" s="206"/>
      <c r="C64" s="206"/>
      <c r="D64" s="205">
        <v>3134</v>
      </c>
      <c r="E64" s="205"/>
      <c r="F64" s="205">
        <v>3309</v>
      </c>
      <c r="G64" s="205"/>
      <c r="H64" s="205"/>
      <c r="I64" s="205">
        <v>3483</v>
      </c>
      <c r="J64" s="205"/>
      <c r="K64" s="205"/>
      <c r="L64" s="205">
        <v>3661</v>
      </c>
      <c r="M64" s="205"/>
      <c r="N64" s="205">
        <v>3818</v>
      </c>
      <c r="O64" s="205"/>
      <c r="P64" s="205"/>
      <c r="Q64" s="205">
        <v>3947</v>
      </c>
      <c r="R64" s="205"/>
      <c r="S64" s="205"/>
      <c r="T64" s="205">
        <v>4050</v>
      </c>
      <c r="U64" s="205"/>
      <c r="V64" s="205"/>
      <c r="W64" s="207">
        <v>916</v>
      </c>
      <c r="X64" s="207"/>
      <c r="Y64" s="207"/>
      <c r="Z64" s="164">
        <v>0.29199999999999998</v>
      </c>
      <c r="AB64" s="133">
        <f t="shared" si="0"/>
        <v>0</v>
      </c>
      <c r="AE64" s="133" t="str">
        <f t="shared" si="1"/>
        <v>Charlestown Township</v>
      </c>
      <c r="AF64" s="170">
        <f t="shared" si="2"/>
        <v>0.29199999999999998</v>
      </c>
      <c r="AI64">
        <v>308</v>
      </c>
      <c r="AJ64" t="s">
        <v>5175</v>
      </c>
      <c r="AK64" s="172">
        <v>0.40400000000000003</v>
      </c>
      <c r="AL64">
        <v>39</v>
      </c>
      <c r="AM64" s="171">
        <f t="shared" si="3"/>
        <v>0.89400000000000002</v>
      </c>
    </row>
    <row r="65" spans="1:39" ht="18" customHeight="1" x14ac:dyDescent="0.25">
      <c r="A65" s="206" t="s">
        <v>5668</v>
      </c>
      <c r="B65" s="206"/>
      <c r="C65" s="206"/>
      <c r="D65" s="205">
        <v>2579</v>
      </c>
      <c r="E65" s="205"/>
      <c r="F65" s="205">
        <v>2759</v>
      </c>
      <c r="G65" s="205"/>
      <c r="H65" s="205"/>
      <c r="I65" s="205">
        <v>2958</v>
      </c>
      <c r="J65" s="205"/>
      <c r="K65" s="205"/>
      <c r="L65" s="205">
        <v>3160</v>
      </c>
      <c r="M65" s="205"/>
      <c r="N65" s="205">
        <v>3327</v>
      </c>
      <c r="O65" s="205"/>
      <c r="P65" s="205"/>
      <c r="Q65" s="205">
        <v>3465</v>
      </c>
      <c r="R65" s="205"/>
      <c r="S65" s="205"/>
      <c r="T65" s="205">
        <v>3619</v>
      </c>
      <c r="U65" s="205"/>
      <c r="V65" s="205"/>
      <c r="W65" s="205">
        <v>1040</v>
      </c>
      <c r="X65" s="205"/>
      <c r="Y65" s="205"/>
      <c r="Z65" s="164">
        <v>0.40300000000000002</v>
      </c>
      <c r="AB65" s="133">
        <f t="shared" si="0"/>
        <v>0</v>
      </c>
      <c r="AE65" s="133" t="str">
        <f t="shared" si="1"/>
        <v>Coatesville City</v>
      </c>
      <c r="AF65" s="170">
        <f t="shared" si="2"/>
        <v>0.40300000000000002</v>
      </c>
      <c r="AI65">
        <v>63</v>
      </c>
      <c r="AJ65" t="s">
        <v>5053</v>
      </c>
      <c r="AK65" s="172">
        <v>0.40300000000000002</v>
      </c>
      <c r="AL65">
        <v>40</v>
      </c>
      <c r="AM65" s="171">
        <f t="shared" si="3"/>
        <v>0.89100000000000001</v>
      </c>
    </row>
    <row r="66" spans="1:39" ht="11.1" customHeight="1" x14ac:dyDescent="0.25">
      <c r="A66" s="206" t="s">
        <v>5669</v>
      </c>
      <c r="B66" s="206"/>
      <c r="C66" s="206"/>
      <c r="D66" s="205">
        <v>6455</v>
      </c>
      <c r="E66" s="205"/>
      <c r="F66" s="205">
        <v>6798</v>
      </c>
      <c r="G66" s="205"/>
      <c r="H66" s="205"/>
      <c r="I66" s="205">
        <v>7192</v>
      </c>
      <c r="J66" s="205"/>
      <c r="K66" s="205"/>
      <c r="L66" s="205">
        <v>7588</v>
      </c>
      <c r="M66" s="205"/>
      <c r="N66" s="205">
        <v>7910</v>
      </c>
      <c r="O66" s="205"/>
      <c r="P66" s="205"/>
      <c r="Q66" s="205">
        <v>8175</v>
      </c>
      <c r="R66" s="205"/>
      <c r="S66" s="205"/>
      <c r="T66" s="205">
        <v>8499</v>
      </c>
      <c r="U66" s="205"/>
      <c r="V66" s="205"/>
      <c r="W66" s="205">
        <v>2044</v>
      </c>
      <c r="X66" s="205"/>
      <c r="Y66" s="205"/>
      <c r="Z66" s="164">
        <v>0.317</v>
      </c>
      <c r="AB66" s="133">
        <f t="shared" si="0"/>
        <v>0</v>
      </c>
      <c r="AE66" s="133" t="str">
        <f t="shared" si="1"/>
        <v>Downingtown Borough</v>
      </c>
      <c r="AF66" s="170">
        <f t="shared" si="2"/>
        <v>0.317</v>
      </c>
      <c r="AI66">
        <v>108</v>
      </c>
      <c r="AJ66" t="s">
        <v>4975</v>
      </c>
      <c r="AK66" s="172">
        <v>0.39600000000000002</v>
      </c>
      <c r="AL66">
        <v>41</v>
      </c>
      <c r="AM66" s="171">
        <f t="shared" si="3"/>
        <v>0.88900000000000001</v>
      </c>
    </row>
    <row r="67" spans="1:39" ht="48" customHeight="1" x14ac:dyDescent="0.25">
      <c r="A67" s="209" t="s">
        <v>5637</v>
      </c>
      <c r="B67" s="203"/>
      <c r="C67" s="204" t="s">
        <v>5597</v>
      </c>
      <c r="D67" s="197"/>
      <c r="E67" s="197" t="s">
        <v>5598</v>
      </c>
      <c r="F67" s="197"/>
      <c r="G67" s="197"/>
      <c r="H67" s="197" t="s">
        <v>5599</v>
      </c>
      <c r="I67" s="197"/>
      <c r="J67" s="197"/>
      <c r="K67" s="197" t="s">
        <v>5600</v>
      </c>
      <c r="L67" s="197"/>
      <c r="M67" s="197" t="s">
        <v>5601</v>
      </c>
      <c r="N67" s="197"/>
      <c r="O67" s="197"/>
      <c r="P67" s="197" t="s">
        <v>5602</v>
      </c>
      <c r="Q67" s="197"/>
      <c r="R67" s="197"/>
      <c r="S67" s="197" t="s">
        <v>5603</v>
      </c>
      <c r="T67" s="197"/>
      <c r="U67" s="198"/>
      <c r="V67" s="199" t="s">
        <v>5604</v>
      </c>
      <c r="W67" s="200"/>
      <c r="X67" s="200"/>
      <c r="Y67" s="200" t="s">
        <v>5605</v>
      </c>
      <c r="Z67" s="200"/>
      <c r="AB67" s="133">
        <v>2</v>
      </c>
      <c r="AE67" s="133" t="str">
        <f t="shared" si="1"/>
        <v>County / Municipality</v>
      </c>
      <c r="AF67" s="170">
        <f t="shared" si="2"/>
        <v>0</v>
      </c>
      <c r="AI67">
        <v>72</v>
      </c>
      <c r="AJ67" t="s">
        <v>4924</v>
      </c>
      <c r="AK67" s="172">
        <v>0.38800000000000001</v>
      </c>
      <c r="AL67">
        <v>42</v>
      </c>
      <c r="AM67" s="171">
        <f t="shared" si="3"/>
        <v>0.88600000000000001</v>
      </c>
    </row>
    <row r="68" spans="1:39" ht="11.1" customHeight="1" x14ac:dyDescent="0.25">
      <c r="A68" s="206" t="s">
        <v>5670</v>
      </c>
      <c r="B68" s="206"/>
      <c r="C68" s="206"/>
      <c r="D68" s="205">
        <v>1844</v>
      </c>
      <c r="E68" s="205"/>
      <c r="F68" s="205"/>
      <c r="G68" s="205">
        <v>1966</v>
      </c>
      <c r="H68" s="205"/>
      <c r="I68" s="205"/>
      <c r="J68" s="205">
        <v>2097</v>
      </c>
      <c r="K68" s="205"/>
      <c r="L68" s="205">
        <v>2229</v>
      </c>
      <c r="M68" s="205"/>
      <c r="N68" s="205"/>
      <c r="O68" s="205">
        <v>2341</v>
      </c>
      <c r="P68" s="205"/>
      <c r="Q68" s="205"/>
      <c r="R68" s="205">
        <v>2433</v>
      </c>
      <c r="S68" s="205"/>
      <c r="T68" s="205"/>
      <c r="U68" s="205">
        <v>2527</v>
      </c>
      <c r="V68" s="205"/>
      <c r="W68" s="205"/>
      <c r="X68" s="207">
        <v>683</v>
      </c>
      <c r="Y68" s="207"/>
      <c r="Z68" s="164">
        <v>0.37</v>
      </c>
      <c r="AB68" s="133">
        <f t="shared" ref="AB68:AB131" si="4">IF(ISERROR(FIND(AB$2,A68,1)),0,1)</f>
        <v>1</v>
      </c>
      <c r="AE68" s="133" t="str">
        <f t="shared" ref="AE68:AE131" si="5">+A68</f>
        <v>East Bradford Township</v>
      </c>
      <c r="AF68" s="170">
        <f t="shared" ref="AF68:AF131" si="6">+Z68</f>
        <v>0.37</v>
      </c>
      <c r="AI68">
        <v>368</v>
      </c>
      <c r="AJ68" t="s">
        <v>4916</v>
      </c>
      <c r="AK68" s="172">
        <v>0.38500000000000001</v>
      </c>
      <c r="AL68">
        <v>43</v>
      </c>
      <c r="AM68" s="171">
        <f t="shared" si="3"/>
        <v>0.88300000000000001</v>
      </c>
    </row>
    <row r="69" spans="1:39" ht="12" customHeight="1" x14ac:dyDescent="0.25">
      <c r="A69" s="206" t="s">
        <v>5671</v>
      </c>
      <c r="B69" s="206"/>
      <c r="C69" s="206"/>
      <c r="D69" s="205">
        <v>1649</v>
      </c>
      <c r="E69" s="205"/>
      <c r="F69" s="205"/>
      <c r="G69" s="205">
        <v>1777</v>
      </c>
      <c r="H69" s="205"/>
      <c r="I69" s="205"/>
      <c r="J69" s="205">
        <v>1921</v>
      </c>
      <c r="K69" s="205"/>
      <c r="L69" s="205">
        <v>2068</v>
      </c>
      <c r="M69" s="205"/>
      <c r="N69" s="205"/>
      <c r="O69" s="205">
        <v>2187</v>
      </c>
      <c r="P69" s="205"/>
      <c r="Q69" s="205"/>
      <c r="R69" s="205">
        <v>2285</v>
      </c>
      <c r="S69" s="205"/>
      <c r="T69" s="205"/>
      <c r="U69" s="205">
        <v>2404</v>
      </c>
      <c r="V69" s="205"/>
      <c r="W69" s="205"/>
      <c r="X69" s="207">
        <v>755</v>
      </c>
      <c r="Y69" s="207"/>
      <c r="Z69" s="164">
        <v>0.45800000000000002</v>
      </c>
      <c r="AB69" s="133">
        <f t="shared" si="4"/>
        <v>0</v>
      </c>
      <c r="AE69" s="133" t="str">
        <f t="shared" si="5"/>
        <v>East Brandywine Township</v>
      </c>
      <c r="AF69" s="170">
        <f t="shared" si="6"/>
        <v>0.45800000000000002</v>
      </c>
      <c r="AI69">
        <v>69</v>
      </c>
      <c r="AJ69" t="s">
        <v>4961</v>
      </c>
      <c r="AK69" s="172">
        <v>0.38300000000000001</v>
      </c>
      <c r="AL69">
        <v>44</v>
      </c>
      <c r="AM69" s="171">
        <f t="shared" si="3"/>
        <v>0.88100000000000001</v>
      </c>
    </row>
    <row r="70" spans="1:39" ht="18" customHeight="1" x14ac:dyDescent="0.25">
      <c r="A70" s="206" t="s">
        <v>5672</v>
      </c>
      <c r="B70" s="206"/>
      <c r="C70" s="206"/>
      <c r="D70" s="205">
        <v>4254</v>
      </c>
      <c r="E70" s="205"/>
      <c r="F70" s="205"/>
      <c r="G70" s="205">
        <v>4474</v>
      </c>
      <c r="H70" s="205"/>
      <c r="I70" s="205"/>
      <c r="J70" s="205">
        <v>4685</v>
      </c>
      <c r="K70" s="205"/>
      <c r="L70" s="205">
        <v>4900</v>
      </c>
      <c r="M70" s="205"/>
      <c r="N70" s="205"/>
      <c r="O70" s="205">
        <v>5096</v>
      </c>
      <c r="P70" s="205"/>
      <c r="Q70" s="205"/>
      <c r="R70" s="205">
        <v>5258</v>
      </c>
      <c r="S70" s="205"/>
      <c r="T70" s="205"/>
      <c r="U70" s="205">
        <v>5367</v>
      </c>
      <c r="V70" s="205"/>
      <c r="W70" s="205"/>
      <c r="X70" s="205">
        <v>1113</v>
      </c>
      <c r="Y70" s="205"/>
      <c r="Z70" s="164">
        <v>0.26200000000000001</v>
      </c>
      <c r="AB70" s="133">
        <f t="shared" si="4"/>
        <v>0</v>
      </c>
      <c r="AE70" s="133" t="str">
        <f t="shared" si="5"/>
        <v>East Caln Township</v>
      </c>
      <c r="AF70" s="170">
        <f t="shared" si="6"/>
        <v>0.26200000000000001</v>
      </c>
      <c r="AI70">
        <v>233</v>
      </c>
      <c r="AJ70" t="s">
        <v>5140</v>
      </c>
      <c r="AK70" s="172">
        <v>0.38100000000000001</v>
      </c>
      <c r="AL70">
        <v>45</v>
      </c>
      <c r="AM70" s="171">
        <f t="shared" si="3"/>
        <v>0.878</v>
      </c>
    </row>
    <row r="71" spans="1:39" ht="18" customHeight="1" x14ac:dyDescent="0.25">
      <c r="A71" s="206" t="s">
        <v>5673</v>
      </c>
      <c r="B71" s="206"/>
      <c r="C71" s="206"/>
      <c r="D71" s="205">
        <v>1515</v>
      </c>
      <c r="E71" s="205"/>
      <c r="F71" s="205"/>
      <c r="G71" s="205">
        <v>1618</v>
      </c>
      <c r="H71" s="205"/>
      <c r="I71" s="205"/>
      <c r="J71" s="205">
        <v>1730</v>
      </c>
      <c r="K71" s="205"/>
      <c r="L71" s="205">
        <v>1842</v>
      </c>
      <c r="M71" s="205"/>
      <c r="N71" s="205"/>
      <c r="O71" s="205">
        <v>1937</v>
      </c>
      <c r="P71" s="205"/>
      <c r="Q71" s="205"/>
      <c r="R71" s="205">
        <v>2015</v>
      </c>
      <c r="S71" s="205"/>
      <c r="T71" s="205"/>
      <c r="U71" s="205">
        <v>2096</v>
      </c>
      <c r="V71" s="205"/>
      <c r="W71" s="205"/>
      <c r="X71" s="207">
        <v>581</v>
      </c>
      <c r="Y71" s="207"/>
      <c r="Z71" s="164">
        <v>0.38300000000000001</v>
      </c>
      <c r="AB71" s="133">
        <f t="shared" si="4"/>
        <v>0</v>
      </c>
      <c r="AE71" s="133" t="str">
        <f t="shared" si="5"/>
        <v>East Coventry Township</v>
      </c>
      <c r="AF71" s="170">
        <f t="shared" si="6"/>
        <v>0.38300000000000001</v>
      </c>
      <c r="AI71">
        <v>352</v>
      </c>
      <c r="AJ71" t="s">
        <v>4965</v>
      </c>
      <c r="AK71" s="172">
        <v>0.376</v>
      </c>
      <c r="AL71">
        <v>46</v>
      </c>
      <c r="AM71" s="171">
        <f t="shared" si="3"/>
        <v>0.875</v>
      </c>
    </row>
    <row r="72" spans="1:39" ht="12" customHeight="1" x14ac:dyDescent="0.25">
      <c r="A72" s="206" t="s">
        <v>5674</v>
      </c>
      <c r="B72" s="206"/>
      <c r="C72" s="206"/>
      <c r="D72" s="207">
        <v>911</v>
      </c>
      <c r="E72" s="207"/>
      <c r="F72" s="207"/>
      <c r="G72" s="207">
        <v>969</v>
      </c>
      <c r="H72" s="207"/>
      <c r="I72" s="207"/>
      <c r="J72" s="205">
        <v>1029</v>
      </c>
      <c r="K72" s="205"/>
      <c r="L72" s="205">
        <v>1089</v>
      </c>
      <c r="M72" s="205"/>
      <c r="N72" s="205"/>
      <c r="O72" s="205">
        <v>1140</v>
      </c>
      <c r="P72" s="205"/>
      <c r="Q72" s="205"/>
      <c r="R72" s="205">
        <v>1186</v>
      </c>
      <c r="S72" s="205"/>
      <c r="T72" s="205"/>
      <c r="U72" s="205">
        <v>1221</v>
      </c>
      <c r="V72" s="205"/>
      <c r="W72" s="205"/>
      <c r="X72" s="207">
        <v>310</v>
      </c>
      <c r="Y72" s="207"/>
      <c r="Z72" s="164">
        <v>0.34</v>
      </c>
      <c r="AB72" s="133">
        <f t="shared" si="4"/>
        <v>0</v>
      </c>
      <c r="AE72" s="133" t="str">
        <f t="shared" si="5"/>
        <v>East Fallowfield Township</v>
      </c>
      <c r="AF72" s="170">
        <f t="shared" si="6"/>
        <v>0.34</v>
      </c>
      <c r="AI72">
        <v>286</v>
      </c>
      <c r="AJ72" t="s">
        <v>4910</v>
      </c>
      <c r="AK72" s="172">
        <v>0.374</v>
      </c>
      <c r="AL72">
        <v>47</v>
      </c>
      <c r="AM72" s="171">
        <f t="shared" si="3"/>
        <v>0.87</v>
      </c>
    </row>
    <row r="73" spans="1:39" ht="12" customHeight="1" x14ac:dyDescent="0.25">
      <c r="A73" s="206" t="s">
        <v>5675</v>
      </c>
      <c r="B73" s="206"/>
      <c r="C73" s="206"/>
      <c r="D73" s="205">
        <v>8156</v>
      </c>
      <c r="E73" s="205"/>
      <c r="F73" s="205"/>
      <c r="G73" s="205">
        <v>8597</v>
      </c>
      <c r="H73" s="205"/>
      <c r="I73" s="205"/>
      <c r="J73" s="205">
        <v>9036</v>
      </c>
      <c r="K73" s="205"/>
      <c r="L73" s="205">
        <v>9482</v>
      </c>
      <c r="M73" s="205"/>
      <c r="N73" s="205"/>
      <c r="O73" s="205">
        <v>9877</v>
      </c>
      <c r="P73" s="205"/>
      <c r="Q73" s="205"/>
      <c r="R73" s="205">
        <v>10205</v>
      </c>
      <c r="S73" s="205"/>
      <c r="T73" s="205"/>
      <c r="U73" s="205">
        <v>10461</v>
      </c>
      <c r="V73" s="205"/>
      <c r="W73" s="205"/>
      <c r="X73" s="205">
        <v>2305</v>
      </c>
      <c r="Y73" s="205"/>
      <c r="Z73" s="164">
        <v>0.28299999999999997</v>
      </c>
      <c r="AB73" s="133">
        <f t="shared" si="4"/>
        <v>0</v>
      </c>
      <c r="AE73" s="133" t="str">
        <f t="shared" si="5"/>
        <v>East Goshen Township</v>
      </c>
      <c r="AF73" s="170">
        <f t="shared" si="6"/>
        <v>0.28299999999999997</v>
      </c>
      <c r="AI73">
        <v>288</v>
      </c>
      <c r="AJ73" t="s">
        <v>5233</v>
      </c>
      <c r="AK73" s="172">
        <v>0.374</v>
      </c>
      <c r="AL73">
        <v>48</v>
      </c>
      <c r="AM73" s="171">
        <f t="shared" si="3"/>
        <v>0.87</v>
      </c>
    </row>
    <row r="74" spans="1:39" ht="12" customHeight="1" x14ac:dyDescent="0.25">
      <c r="A74" s="206" t="s">
        <v>5676</v>
      </c>
      <c r="B74" s="206"/>
      <c r="C74" s="206"/>
      <c r="D74" s="205">
        <v>5264</v>
      </c>
      <c r="E74" s="205"/>
      <c r="F74" s="205"/>
      <c r="G74" s="205">
        <v>5608</v>
      </c>
      <c r="H74" s="205"/>
      <c r="I74" s="205"/>
      <c r="J74" s="205">
        <v>6002</v>
      </c>
      <c r="K74" s="205"/>
      <c r="L74" s="205">
        <v>6399</v>
      </c>
      <c r="M74" s="205"/>
      <c r="N74" s="205"/>
      <c r="O74" s="205">
        <v>6721</v>
      </c>
      <c r="P74" s="205"/>
      <c r="Q74" s="205"/>
      <c r="R74" s="205">
        <v>6987</v>
      </c>
      <c r="S74" s="205"/>
      <c r="T74" s="205"/>
      <c r="U74" s="205">
        <v>7308</v>
      </c>
      <c r="V74" s="205"/>
      <c r="W74" s="205"/>
      <c r="X74" s="205">
        <v>2044</v>
      </c>
      <c r="Y74" s="205"/>
      <c r="Z74" s="164">
        <v>0.38800000000000001</v>
      </c>
      <c r="AB74" s="133">
        <f t="shared" si="4"/>
        <v>0</v>
      </c>
      <c r="AE74" s="133" t="str">
        <f t="shared" si="5"/>
        <v>East Marlborough Township</v>
      </c>
      <c r="AF74" s="170">
        <f t="shared" si="6"/>
        <v>0.38800000000000001</v>
      </c>
      <c r="AI74">
        <v>66</v>
      </c>
      <c r="AJ74" t="s">
        <v>5035</v>
      </c>
      <c r="AK74" s="172">
        <v>0.37</v>
      </c>
      <c r="AL74">
        <v>49</v>
      </c>
      <c r="AM74" s="171">
        <f t="shared" si="3"/>
        <v>0.86699999999999999</v>
      </c>
    </row>
    <row r="75" spans="1:39" ht="18" customHeight="1" x14ac:dyDescent="0.25">
      <c r="A75" s="206" t="s">
        <v>5677</v>
      </c>
      <c r="B75" s="206"/>
      <c r="C75" s="206"/>
      <c r="D75" s="207">
        <v>821</v>
      </c>
      <c r="E75" s="207"/>
      <c r="F75" s="207"/>
      <c r="G75" s="207">
        <v>862</v>
      </c>
      <c r="H75" s="207"/>
      <c r="I75" s="207"/>
      <c r="J75" s="207">
        <v>896</v>
      </c>
      <c r="K75" s="207"/>
      <c r="L75" s="207">
        <v>931</v>
      </c>
      <c r="M75" s="207"/>
      <c r="N75" s="207"/>
      <c r="O75" s="207">
        <v>966</v>
      </c>
      <c r="P75" s="207"/>
      <c r="Q75" s="207"/>
      <c r="R75" s="207">
        <v>996</v>
      </c>
      <c r="S75" s="207"/>
      <c r="T75" s="207"/>
      <c r="U75" s="207">
        <v>999</v>
      </c>
      <c r="V75" s="207"/>
      <c r="W75" s="207"/>
      <c r="X75" s="207">
        <v>178</v>
      </c>
      <c r="Y75" s="207"/>
      <c r="Z75" s="164">
        <v>0.217</v>
      </c>
      <c r="AB75" s="133">
        <f t="shared" si="4"/>
        <v>0</v>
      </c>
      <c r="AE75" s="133" t="str">
        <f t="shared" si="5"/>
        <v>East Nantmeal Township</v>
      </c>
      <c r="AF75" s="170">
        <f t="shared" si="6"/>
        <v>0.217</v>
      </c>
      <c r="AI75">
        <v>127</v>
      </c>
      <c r="AJ75" t="s">
        <v>4971</v>
      </c>
      <c r="AK75" s="172">
        <v>0.36899999999999999</v>
      </c>
      <c r="AL75">
        <v>50</v>
      </c>
      <c r="AM75" s="171">
        <f t="shared" si="3"/>
        <v>0.86399999999999999</v>
      </c>
    </row>
    <row r="76" spans="1:39" ht="18" customHeight="1" x14ac:dyDescent="0.25">
      <c r="A76" s="206" t="s">
        <v>5678</v>
      </c>
      <c r="B76" s="206"/>
      <c r="C76" s="206"/>
      <c r="D76" s="205">
        <v>1713</v>
      </c>
      <c r="E76" s="205"/>
      <c r="F76" s="205"/>
      <c r="G76" s="205">
        <v>1854</v>
      </c>
      <c r="H76" s="205"/>
      <c r="I76" s="205"/>
      <c r="J76" s="205">
        <v>2020</v>
      </c>
      <c r="K76" s="205"/>
      <c r="L76" s="205">
        <v>2187</v>
      </c>
      <c r="M76" s="205"/>
      <c r="N76" s="205"/>
      <c r="O76" s="205">
        <v>2320</v>
      </c>
      <c r="P76" s="205"/>
      <c r="Q76" s="205"/>
      <c r="R76" s="205">
        <v>2430</v>
      </c>
      <c r="S76" s="205"/>
      <c r="T76" s="205"/>
      <c r="U76" s="205">
        <v>2571</v>
      </c>
      <c r="V76" s="205"/>
      <c r="W76" s="205"/>
      <c r="X76" s="207">
        <v>858</v>
      </c>
      <c r="Y76" s="207"/>
      <c r="Z76" s="164">
        <v>0.501</v>
      </c>
      <c r="AB76" s="133">
        <f t="shared" si="4"/>
        <v>0</v>
      </c>
      <c r="AE76" s="133" t="str">
        <f t="shared" si="5"/>
        <v>East Nottingham Township</v>
      </c>
      <c r="AF76" s="170">
        <f t="shared" si="6"/>
        <v>0.501</v>
      </c>
      <c r="AI76">
        <v>39</v>
      </c>
      <c r="AJ76" t="s">
        <v>5453</v>
      </c>
      <c r="AK76" s="172">
        <v>0.36499999999999999</v>
      </c>
      <c r="AL76">
        <v>51</v>
      </c>
      <c r="AM76" s="171">
        <f t="shared" si="3"/>
        <v>0.85599999999999998</v>
      </c>
    </row>
    <row r="77" spans="1:39" ht="12" customHeight="1" x14ac:dyDescent="0.25">
      <c r="A77" s="206" t="s">
        <v>5679</v>
      </c>
      <c r="B77" s="206"/>
      <c r="C77" s="206"/>
      <c r="D77" s="205">
        <v>2836</v>
      </c>
      <c r="E77" s="205"/>
      <c r="F77" s="205"/>
      <c r="G77" s="205">
        <v>3040</v>
      </c>
      <c r="H77" s="205"/>
      <c r="I77" s="205"/>
      <c r="J77" s="205">
        <v>3268</v>
      </c>
      <c r="K77" s="205"/>
      <c r="L77" s="205">
        <v>3499</v>
      </c>
      <c r="M77" s="205"/>
      <c r="N77" s="205"/>
      <c r="O77" s="205">
        <v>3687</v>
      </c>
      <c r="P77" s="205"/>
      <c r="Q77" s="205"/>
      <c r="R77" s="205">
        <v>3845</v>
      </c>
      <c r="S77" s="205"/>
      <c r="T77" s="205"/>
      <c r="U77" s="205">
        <v>4025</v>
      </c>
      <c r="V77" s="205"/>
      <c r="W77" s="205"/>
      <c r="X77" s="205">
        <v>1189</v>
      </c>
      <c r="Y77" s="205"/>
      <c r="Z77" s="164">
        <v>0.41899999999999998</v>
      </c>
      <c r="AB77" s="133">
        <f t="shared" si="4"/>
        <v>0</v>
      </c>
      <c r="AE77" s="133" t="str">
        <f t="shared" si="5"/>
        <v>East Pikeland Township</v>
      </c>
      <c r="AF77" s="170">
        <f t="shared" si="6"/>
        <v>0.41899999999999998</v>
      </c>
      <c r="AI77">
        <v>61</v>
      </c>
      <c r="AJ77" t="s">
        <v>4948</v>
      </c>
      <c r="AK77" s="172">
        <v>0.36499999999999999</v>
      </c>
      <c r="AL77">
        <v>52</v>
      </c>
      <c r="AM77" s="171">
        <f t="shared" si="3"/>
        <v>0.85599999999999998</v>
      </c>
    </row>
    <row r="78" spans="1:39" ht="12" customHeight="1" x14ac:dyDescent="0.25">
      <c r="A78" s="206" t="s">
        <v>5680</v>
      </c>
      <c r="B78" s="206"/>
      <c r="C78" s="206"/>
      <c r="D78" s="205">
        <v>7006</v>
      </c>
      <c r="E78" s="205"/>
      <c r="F78" s="205"/>
      <c r="G78" s="205">
        <v>7347</v>
      </c>
      <c r="H78" s="205"/>
      <c r="I78" s="205"/>
      <c r="J78" s="205">
        <v>7667</v>
      </c>
      <c r="K78" s="205"/>
      <c r="L78" s="205">
        <v>7992</v>
      </c>
      <c r="M78" s="205"/>
      <c r="N78" s="205"/>
      <c r="O78" s="205">
        <v>8291</v>
      </c>
      <c r="P78" s="205"/>
      <c r="Q78" s="205"/>
      <c r="R78" s="205">
        <v>8545</v>
      </c>
      <c r="S78" s="205"/>
      <c r="T78" s="205"/>
      <c r="U78" s="205">
        <v>8694</v>
      </c>
      <c r="V78" s="205"/>
      <c r="W78" s="205"/>
      <c r="X78" s="205">
        <v>1688</v>
      </c>
      <c r="Y78" s="205"/>
      <c r="Z78" s="164">
        <v>0.24099999999999999</v>
      </c>
      <c r="AB78" s="133">
        <f t="shared" si="4"/>
        <v>0</v>
      </c>
      <c r="AE78" s="133" t="str">
        <f t="shared" si="5"/>
        <v>Easttown Township</v>
      </c>
      <c r="AF78" s="170">
        <f t="shared" si="6"/>
        <v>0.24099999999999999</v>
      </c>
      <c r="AI78">
        <v>79</v>
      </c>
      <c r="AJ78" t="s">
        <v>4876</v>
      </c>
      <c r="AK78" s="172">
        <v>0.36499999999999999</v>
      </c>
      <c r="AL78">
        <v>53</v>
      </c>
      <c r="AM78" s="171">
        <f t="shared" si="3"/>
        <v>0.85599999999999998</v>
      </c>
    </row>
    <row r="79" spans="1:39" ht="12" customHeight="1" x14ac:dyDescent="0.25">
      <c r="A79" s="206" t="s">
        <v>5681</v>
      </c>
      <c r="B79" s="206"/>
      <c r="C79" s="206"/>
      <c r="D79" s="205">
        <v>1867</v>
      </c>
      <c r="E79" s="205"/>
      <c r="F79" s="205"/>
      <c r="G79" s="205">
        <v>2063</v>
      </c>
      <c r="H79" s="205"/>
      <c r="I79" s="205"/>
      <c r="J79" s="205">
        <v>2298</v>
      </c>
      <c r="K79" s="205"/>
      <c r="L79" s="205">
        <v>2306</v>
      </c>
      <c r="M79" s="205"/>
      <c r="N79" s="205"/>
      <c r="O79" s="205">
        <v>2716</v>
      </c>
      <c r="P79" s="205"/>
      <c r="Q79" s="205"/>
      <c r="R79" s="205">
        <v>2858</v>
      </c>
      <c r="S79" s="205"/>
      <c r="T79" s="205"/>
      <c r="U79" s="205">
        <v>3129</v>
      </c>
      <c r="V79" s="205"/>
      <c r="W79" s="205"/>
      <c r="X79" s="205">
        <v>1262</v>
      </c>
      <c r="Y79" s="205"/>
      <c r="Z79" s="164">
        <v>0.67600000000000005</v>
      </c>
      <c r="AB79" s="133">
        <f t="shared" si="4"/>
        <v>0</v>
      </c>
      <c r="AE79" s="133" t="str">
        <f t="shared" si="5"/>
        <v>East Vincent Township</v>
      </c>
      <c r="AF79" s="170">
        <f t="shared" si="6"/>
        <v>0.67600000000000005</v>
      </c>
      <c r="AI79">
        <v>24</v>
      </c>
      <c r="AJ79" t="s">
        <v>4999</v>
      </c>
      <c r="AK79" s="172">
        <v>0.35899999999999999</v>
      </c>
      <c r="AL79">
        <v>54</v>
      </c>
      <c r="AM79" s="171">
        <f t="shared" si="3"/>
        <v>0.85399999999999998</v>
      </c>
    </row>
    <row r="80" spans="1:39" ht="18" customHeight="1" x14ac:dyDescent="0.25">
      <c r="A80" s="206" t="s">
        <v>5682</v>
      </c>
      <c r="B80" s="206"/>
      <c r="C80" s="206"/>
      <c r="D80" s="205">
        <v>23399</v>
      </c>
      <c r="E80" s="205"/>
      <c r="F80" s="205"/>
      <c r="G80" s="205">
        <v>24735</v>
      </c>
      <c r="H80" s="205"/>
      <c r="I80" s="205"/>
      <c r="J80" s="205">
        <v>26117</v>
      </c>
      <c r="K80" s="205"/>
      <c r="L80" s="205">
        <v>27514</v>
      </c>
      <c r="M80" s="205"/>
      <c r="N80" s="205"/>
      <c r="O80" s="205">
        <v>28722</v>
      </c>
      <c r="P80" s="205"/>
      <c r="Q80" s="205"/>
      <c r="R80" s="205">
        <v>29730</v>
      </c>
      <c r="S80" s="205"/>
      <c r="T80" s="205"/>
      <c r="U80" s="205">
        <v>30623</v>
      </c>
      <c r="V80" s="205"/>
      <c r="W80" s="205"/>
      <c r="X80" s="205">
        <v>7224</v>
      </c>
      <c r="Y80" s="205"/>
      <c r="Z80" s="164">
        <v>0.309</v>
      </c>
      <c r="AB80" s="133">
        <f t="shared" si="4"/>
        <v>0</v>
      </c>
      <c r="AE80" s="133" t="str">
        <f t="shared" si="5"/>
        <v>East Whiteland Township</v>
      </c>
      <c r="AF80" s="170">
        <f t="shared" si="6"/>
        <v>0.309</v>
      </c>
      <c r="AI80">
        <v>100</v>
      </c>
      <c r="AJ80" t="s">
        <v>4906</v>
      </c>
      <c r="AK80" s="172">
        <v>0.35799999999999998</v>
      </c>
      <c r="AL80">
        <v>55</v>
      </c>
      <c r="AM80" s="171">
        <f t="shared" si="3"/>
        <v>0.85099999999999998</v>
      </c>
    </row>
    <row r="81" spans="1:39" ht="18" customHeight="1" x14ac:dyDescent="0.25">
      <c r="A81" s="206" t="s">
        <v>5683</v>
      </c>
      <c r="B81" s="206"/>
      <c r="C81" s="206"/>
      <c r="D81" s="207">
        <v>266</v>
      </c>
      <c r="E81" s="207"/>
      <c r="F81" s="207"/>
      <c r="G81" s="207">
        <v>287</v>
      </c>
      <c r="H81" s="207"/>
      <c r="I81" s="207"/>
      <c r="J81" s="207">
        <v>305</v>
      </c>
      <c r="K81" s="207"/>
      <c r="L81" s="207">
        <v>324</v>
      </c>
      <c r="M81" s="207"/>
      <c r="N81" s="207"/>
      <c r="O81" s="207">
        <v>342</v>
      </c>
      <c r="P81" s="207"/>
      <c r="Q81" s="207"/>
      <c r="R81" s="207">
        <v>357</v>
      </c>
      <c r="S81" s="207"/>
      <c r="T81" s="207"/>
      <c r="U81" s="207">
        <v>363</v>
      </c>
      <c r="V81" s="207"/>
      <c r="W81" s="207"/>
      <c r="X81" s="207">
        <v>97</v>
      </c>
      <c r="Y81" s="207"/>
      <c r="Z81" s="164">
        <v>0.36499999999999999</v>
      </c>
      <c r="AB81" s="133">
        <f t="shared" si="4"/>
        <v>0</v>
      </c>
      <c r="AE81" s="133" t="str">
        <f t="shared" si="5"/>
        <v>Elk Township</v>
      </c>
      <c r="AF81" s="170">
        <f t="shared" si="6"/>
        <v>0.36499999999999999</v>
      </c>
      <c r="AI81">
        <v>287</v>
      </c>
      <c r="AJ81" t="s">
        <v>5186</v>
      </c>
      <c r="AK81" s="172">
        <v>0.35599999999999998</v>
      </c>
      <c r="AL81">
        <v>56</v>
      </c>
      <c r="AM81" s="171">
        <f t="shared" si="3"/>
        <v>0.84799999999999998</v>
      </c>
    </row>
    <row r="82" spans="1:39" ht="12" customHeight="1" x14ac:dyDescent="0.25">
      <c r="A82" s="206" t="s">
        <v>5684</v>
      </c>
      <c r="B82" s="206"/>
      <c r="C82" s="206"/>
      <c r="D82" s="207">
        <v>596</v>
      </c>
      <c r="E82" s="207"/>
      <c r="F82" s="207"/>
      <c r="G82" s="207">
        <v>663</v>
      </c>
      <c r="H82" s="207"/>
      <c r="I82" s="207"/>
      <c r="J82" s="207">
        <v>746</v>
      </c>
      <c r="K82" s="207"/>
      <c r="L82" s="207">
        <v>829</v>
      </c>
      <c r="M82" s="207"/>
      <c r="N82" s="207"/>
      <c r="O82" s="207">
        <v>894</v>
      </c>
      <c r="P82" s="207"/>
      <c r="Q82" s="207"/>
      <c r="R82" s="207">
        <v>947</v>
      </c>
      <c r="S82" s="207"/>
      <c r="T82" s="207"/>
      <c r="U82" s="205">
        <v>1026</v>
      </c>
      <c r="V82" s="205"/>
      <c r="W82" s="205"/>
      <c r="X82" s="207">
        <v>430</v>
      </c>
      <c r="Y82" s="207"/>
      <c r="Z82" s="164">
        <v>0.72099999999999997</v>
      </c>
      <c r="AB82" s="133">
        <f t="shared" si="4"/>
        <v>0</v>
      </c>
      <c r="AE82" s="133" t="str">
        <f t="shared" si="5"/>
        <v>Elverson Borough</v>
      </c>
      <c r="AF82" s="170">
        <f t="shared" si="6"/>
        <v>0.72099999999999997</v>
      </c>
      <c r="AI82">
        <v>356</v>
      </c>
      <c r="AJ82" t="s">
        <v>4928</v>
      </c>
      <c r="AK82" s="172">
        <v>0.34799999999999998</v>
      </c>
      <c r="AL82">
        <v>57</v>
      </c>
      <c r="AM82" s="171">
        <f t="shared" si="3"/>
        <v>0.84499999999999997</v>
      </c>
    </row>
    <row r="83" spans="1:39" ht="12" customHeight="1" x14ac:dyDescent="0.25">
      <c r="A83" s="206" t="s">
        <v>5685</v>
      </c>
      <c r="B83" s="206"/>
      <c r="C83" s="206"/>
      <c r="D83" s="207">
        <v>608</v>
      </c>
      <c r="E83" s="207"/>
      <c r="F83" s="207"/>
      <c r="G83" s="207">
        <v>659</v>
      </c>
      <c r="H83" s="207"/>
      <c r="I83" s="207"/>
      <c r="J83" s="207">
        <v>715</v>
      </c>
      <c r="K83" s="207"/>
      <c r="L83" s="207">
        <v>773</v>
      </c>
      <c r="M83" s="207"/>
      <c r="N83" s="207"/>
      <c r="O83" s="207">
        <v>820</v>
      </c>
      <c r="P83" s="207"/>
      <c r="Q83" s="207"/>
      <c r="R83" s="207">
        <v>859</v>
      </c>
      <c r="S83" s="207"/>
      <c r="T83" s="207"/>
      <c r="U83" s="207">
        <v>905</v>
      </c>
      <c r="V83" s="207"/>
      <c r="W83" s="207"/>
      <c r="X83" s="207">
        <v>297</v>
      </c>
      <c r="Y83" s="207"/>
      <c r="Z83" s="164">
        <v>0.48799999999999999</v>
      </c>
      <c r="AB83" s="133">
        <f t="shared" si="4"/>
        <v>0</v>
      </c>
      <c r="AE83" s="133" t="str">
        <f t="shared" si="5"/>
        <v>Franklin Township</v>
      </c>
      <c r="AF83" s="170">
        <f t="shared" si="6"/>
        <v>0.48799999999999999</v>
      </c>
      <c r="AI83">
        <v>54</v>
      </c>
      <c r="AJ83" t="s">
        <v>4995</v>
      </c>
      <c r="AK83" s="172">
        <v>0.34699999999999998</v>
      </c>
      <c r="AL83">
        <v>58</v>
      </c>
      <c r="AM83" s="171">
        <f t="shared" si="3"/>
        <v>0.84</v>
      </c>
    </row>
    <row r="84" spans="1:39" ht="12" customHeight="1" x14ac:dyDescent="0.25">
      <c r="A84" s="206" t="s">
        <v>5686</v>
      </c>
      <c r="B84" s="206"/>
      <c r="C84" s="206"/>
      <c r="D84" s="207">
        <v>535</v>
      </c>
      <c r="E84" s="207"/>
      <c r="F84" s="207"/>
      <c r="G84" s="207">
        <v>567</v>
      </c>
      <c r="H84" s="207"/>
      <c r="I84" s="207"/>
      <c r="J84" s="207">
        <v>594</v>
      </c>
      <c r="K84" s="207"/>
      <c r="L84" s="207">
        <v>623</v>
      </c>
      <c r="M84" s="207"/>
      <c r="N84" s="207"/>
      <c r="O84" s="207">
        <v>649</v>
      </c>
      <c r="P84" s="207"/>
      <c r="Q84" s="207"/>
      <c r="R84" s="207">
        <v>674</v>
      </c>
      <c r="S84" s="207"/>
      <c r="T84" s="207"/>
      <c r="U84" s="207">
        <v>681</v>
      </c>
      <c r="V84" s="207"/>
      <c r="W84" s="207"/>
      <c r="X84" s="207">
        <v>146</v>
      </c>
      <c r="Y84" s="207"/>
      <c r="Z84" s="164">
        <v>0.27300000000000002</v>
      </c>
      <c r="AB84" s="133">
        <f t="shared" si="4"/>
        <v>0</v>
      </c>
      <c r="AE84" s="133" t="str">
        <f t="shared" si="5"/>
        <v>Highland Township</v>
      </c>
      <c r="AF84" s="170">
        <f t="shared" si="6"/>
        <v>0.27300000000000002</v>
      </c>
      <c r="AI84">
        <v>326</v>
      </c>
      <c r="AJ84" t="s">
        <v>5535</v>
      </c>
      <c r="AK84" s="172">
        <v>0.34699999999999998</v>
      </c>
      <c r="AL84">
        <v>59</v>
      </c>
      <c r="AM84" s="171">
        <f t="shared" si="3"/>
        <v>0.84</v>
      </c>
    </row>
    <row r="85" spans="1:39" ht="18" customHeight="1" x14ac:dyDescent="0.25">
      <c r="A85" s="206" t="s">
        <v>5687</v>
      </c>
      <c r="B85" s="206"/>
      <c r="C85" s="206"/>
      <c r="D85" s="207">
        <v>389</v>
      </c>
      <c r="E85" s="207"/>
      <c r="F85" s="207"/>
      <c r="G85" s="207">
        <v>425</v>
      </c>
      <c r="H85" s="207"/>
      <c r="I85" s="207"/>
      <c r="J85" s="207">
        <v>466</v>
      </c>
      <c r="K85" s="207"/>
      <c r="L85" s="207">
        <v>507</v>
      </c>
      <c r="M85" s="207"/>
      <c r="N85" s="207"/>
      <c r="O85" s="207">
        <v>541</v>
      </c>
      <c r="P85" s="207"/>
      <c r="Q85" s="207"/>
      <c r="R85" s="207">
        <v>569</v>
      </c>
      <c r="S85" s="207"/>
      <c r="T85" s="207"/>
      <c r="U85" s="207">
        <v>602</v>
      </c>
      <c r="V85" s="207"/>
      <c r="W85" s="207"/>
      <c r="X85" s="207">
        <v>213</v>
      </c>
      <c r="Y85" s="207"/>
      <c r="Z85" s="164">
        <v>0.54800000000000004</v>
      </c>
      <c r="AB85" s="133">
        <f t="shared" si="4"/>
        <v>0</v>
      </c>
      <c r="AE85" s="133" t="str">
        <f t="shared" si="5"/>
        <v>Honey Brook Borough</v>
      </c>
      <c r="AF85" s="170">
        <f t="shared" si="6"/>
        <v>0.54800000000000004</v>
      </c>
      <c r="AI85">
        <v>123</v>
      </c>
      <c r="AJ85" t="s">
        <v>5003</v>
      </c>
      <c r="AK85" s="172">
        <v>0.34599999999999997</v>
      </c>
      <c r="AL85">
        <v>60</v>
      </c>
      <c r="AM85" s="171">
        <f t="shared" si="3"/>
        <v>0.83699999999999997</v>
      </c>
    </row>
    <row r="86" spans="1:39" ht="18" customHeight="1" x14ac:dyDescent="0.25">
      <c r="A86" s="206" t="s">
        <v>5688</v>
      </c>
      <c r="B86" s="206"/>
      <c r="C86" s="206"/>
      <c r="D86" s="205">
        <v>2990</v>
      </c>
      <c r="E86" s="205"/>
      <c r="F86" s="205"/>
      <c r="G86" s="205">
        <v>3164</v>
      </c>
      <c r="H86" s="205"/>
      <c r="I86" s="205"/>
      <c r="J86" s="205">
        <v>3342</v>
      </c>
      <c r="K86" s="205"/>
      <c r="L86" s="205">
        <v>3522</v>
      </c>
      <c r="M86" s="205"/>
      <c r="N86" s="205"/>
      <c r="O86" s="205">
        <v>3678</v>
      </c>
      <c r="P86" s="205"/>
      <c r="Q86" s="205"/>
      <c r="R86" s="205">
        <v>3809</v>
      </c>
      <c r="S86" s="205"/>
      <c r="T86" s="205"/>
      <c r="U86" s="205">
        <v>3920</v>
      </c>
      <c r="V86" s="205"/>
      <c r="W86" s="205"/>
      <c r="X86" s="207">
        <v>930</v>
      </c>
      <c r="Y86" s="207"/>
      <c r="Z86" s="164">
        <v>0.311</v>
      </c>
      <c r="AB86" s="133">
        <f t="shared" si="4"/>
        <v>0</v>
      </c>
      <c r="AE86" s="133" t="str">
        <f t="shared" si="5"/>
        <v>Honey Brook Township</v>
      </c>
      <c r="AF86" s="170">
        <f t="shared" si="6"/>
        <v>0.311</v>
      </c>
      <c r="AI86">
        <v>125</v>
      </c>
      <c r="AJ86" t="s">
        <v>5017</v>
      </c>
      <c r="AK86" s="172">
        <v>0.34499999999999997</v>
      </c>
      <c r="AL86">
        <v>61</v>
      </c>
      <c r="AM86" s="171">
        <f t="shared" si="3"/>
        <v>0.83499999999999996</v>
      </c>
    </row>
    <row r="87" spans="1:39" ht="12" customHeight="1" x14ac:dyDescent="0.25">
      <c r="A87" s="206" t="s">
        <v>5689</v>
      </c>
      <c r="B87" s="206"/>
      <c r="C87" s="206"/>
      <c r="D87" s="205">
        <v>5782</v>
      </c>
      <c r="E87" s="205"/>
      <c r="F87" s="205"/>
      <c r="G87" s="205">
        <v>6112</v>
      </c>
      <c r="H87" s="205"/>
      <c r="I87" s="205"/>
      <c r="J87" s="205">
        <v>6450</v>
      </c>
      <c r="K87" s="205"/>
      <c r="L87" s="205">
        <v>6793</v>
      </c>
      <c r="M87" s="205"/>
      <c r="N87" s="205"/>
      <c r="O87" s="205">
        <v>7092</v>
      </c>
      <c r="P87" s="205"/>
      <c r="Q87" s="205"/>
      <c r="R87" s="205">
        <v>7341</v>
      </c>
      <c r="S87" s="205"/>
      <c r="T87" s="205"/>
      <c r="U87" s="205">
        <v>7555</v>
      </c>
      <c r="V87" s="205"/>
      <c r="W87" s="205"/>
      <c r="X87" s="205">
        <v>1773</v>
      </c>
      <c r="Y87" s="205"/>
      <c r="Z87" s="164">
        <v>0.307</v>
      </c>
      <c r="AB87" s="133">
        <f t="shared" si="4"/>
        <v>0</v>
      </c>
      <c r="AE87" s="133" t="str">
        <f t="shared" si="5"/>
        <v>Kennett Township</v>
      </c>
      <c r="AF87" s="170">
        <f t="shared" si="6"/>
        <v>0.307</v>
      </c>
      <c r="AI87">
        <v>109</v>
      </c>
      <c r="AJ87" t="s">
        <v>5015</v>
      </c>
      <c r="AK87" s="172">
        <v>0.34300000000000003</v>
      </c>
      <c r="AL87">
        <v>62</v>
      </c>
      <c r="AM87" s="171">
        <f t="shared" si="3"/>
        <v>0.83199999999999996</v>
      </c>
    </row>
    <row r="88" spans="1:39" ht="12" customHeight="1" x14ac:dyDescent="0.25">
      <c r="A88" s="206" t="s">
        <v>5690</v>
      </c>
      <c r="B88" s="206"/>
      <c r="C88" s="206"/>
      <c r="D88" s="205">
        <v>4177</v>
      </c>
      <c r="E88" s="205"/>
      <c r="F88" s="205"/>
      <c r="G88" s="205">
        <v>4405</v>
      </c>
      <c r="H88" s="205"/>
      <c r="I88" s="205"/>
      <c r="J88" s="205">
        <v>4632</v>
      </c>
      <c r="K88" s="205"/>
      <c r="L88" s="205">
        <v>4862</v>
      </c>
      <c r="M88" s="205"/>
      <c r="N88" s="205"/>
      <c r="O88" s="205">
        <v>5066</v>
      </c>
      <c r="P88" s="205"/>
      <c r="Q88" s="205"/>
      <c r="R88" s="205">
        <v>5239</v>
      </c>
      <c r="S88" s="205"/>
      <c r="T88" s="205"/>
      <c r="U88" s="205">
        <v>5370</v>
      </c>
      <c r="V88" s="205"/>
      <c r="W88" s="205"/>
      <c r="X88" s="205">
        <v>1193</v>
      </c>
      <c r="Y88" s="205"/>
      <c r="Z88" s="164">
        <v>0.28599999999999998</v>
      </c>
      <c r="AB88" s="133">
        <f t="shared" si="4"/>
        <v>0</v>
      </c>
      <c r="AE88" s="133" t="str">
        <f t="shared" si="5"/>
        <v>Kennett Square Borough</v>
      </c>
      <c r="AF88" s="170">
        <f t="shared" si="6"/>
        <v>0.28599999999999998</v>
      </c>
      <c r="AI88">
        <v>70</v>
      </c>
      <c r="AJ88" t="s">
        <v>4985</v>
      </c>
      <c r="AK88" s="172">
        <v>0.34</v>
      </c>
      <c r="AL88">
        <v>63</v>
      </c>
      <c r="AM88" s="171">
        <f t="shared" si="3"/>
        <v>0.82899999999999996</v>
      </c>
    </row>
    <row r="89" spans="1:39" ht="12" customHeight="1" x14ac:dyDescent="0.25">
      <c r="A89" s="206" t="s">
        <v>5691</v>
      </c>
      <c r="B89" s="206"/>
      <c r="C89" s="206"/>
      <c r="D89" s="207">
        <v>630</v>
      </c>
      <c r="E89" s="207"/>
      <c r="F89" s="207"/>
      <c r="G89" s="207">
        <v>665</v>
      </c>
      <c r="H89" s="207"/>
      <c r="I89" s="207"/>
      <c r="J89" s="207">
        <v>691</v>
      </c>
      <c r="K89" s="207"/>
      <c r="L89" s="207">
        <v>719</v>
      </c>
      <c r="M89" s="207"/>
      <c r="N89" s="207"/>
      <c r="O89" s="207">
        <v>747</v>
      </c>
      <c r="P89" s="207"/>
      <c r="Q89" s="207"/>
      <c r="R89" s="207">
        <v>772</v>
      </c>
      <c r="S89" s="207"/>
      <c r="T89" s="207"/>
      <c r="U89" s="207">
        <v>773</v>
      </c>
      <c r="V89" s="207"/>
      <c r="W89" s="207"/>
      <c r="X89" s="207">
        <v>143</v>
      </c>
      <c r="Y89" s="207"/>
      <c r="Z89" s="164">
        <v>0.22700000000000001</v>
      </c>
      <c r="AB89" s="133">
        <f t="shared" si="4"/>
        <v>0</v>
      </c>
      <c r="AE89" s="133" t="str">
        <f t="shared" si="5"/>
        <v>London Britain Township</v>
      </c>
      <c r="AF89" s="170">
        <f t="shared" si="6"/>
        <v>0.22700000000000001</v>
      </c>
      <c r="AI89">
        <v>38</v>
      </c>
      <c r="AJ89" t="s">
        <v>4990</v>
      </c>
      <c r="AK89" s="172">
        <v>0.33300000000000002</v>
      </c>
      <c r="AL89">
        <v>64</v>
      </c>
      <c r="AM89" s="171">
        <f t="shared" si="3"/>
        <v>0.82699999999999996</v>
      </c>
    </row>
    <row r="90" spans="1:39" ht="18" customHeight="1" x14ac:dyDescent="0.25">
      <c r="A90" s="206" t="s">
        <v>5692</v>
      </c>
      <c r="B90" s="206"/>
      <c r="C90" s="206"/>
      <c r="D90" s="207">
        <v>488</v>
      </c>
      <c r="E90" s="207"/>
      <c r="F90" s="207"/>
      <c r="G90" s="207">
        <v>530</v>
      </c>
      <c r="H90" s="207"/>
      <c r="I90" s="207"/>
      <c r="J90" s="207">
        <v>575</v>
      </c>
      <c r="K90" s="207"/>
      <c r="L90" s="207">
        <v>621</v>
      </c>
      <c r="M90" s="207"/>
      <c r="N90" s="207"/>
      <c r="O90" s="207">
        <v>660</v>
      </c>
      <c r="P90" s="207"/>
      <c r="Q90" s="207"/>
      <c r="R90" s="207">
        <v>694</v>
      </c>
      <c r="S90" s="207"/>
      <c r="T90" s="207"/>
      <c r="U90" s="207">
        <v>729</v>
      </c>
      <c r="V90" s="207"/>
      <c r="W90" s="207"/>
      <c r="X90" s="207">
        <v>241</v>
      </c>
      <c r="Y90" s="207"/>
      <c r="Z90" s="164">
        <v>0.49399999999999999</v>
      </c>
      <c r="AB90" s="133">
        <f t="shared" si="4"/>
        <v>0</v>
      </c>
      <c r="AE90" s="133" t="str">
        <f t="shared" si="5"/>
        <v>Londonderry Township</v>
      </c>
      <c r="AF90" s="170">
        <f t="shared" si="6"/>
        <v>0.49399999999999999</v>
      </c>
      <c r="AI90">
        <v>95</v>
      </c>
      <c r="AJ90" t="s">
        <v>4914</v>
      </c>
      <c r="AK90" s="172">
        <v>0.33</v>
      </c>
      <c r="AL90">
        <v>65</v>
      </c>
      <c r="AM90" s="171">
        <f t="shared" ref="AM90:AM153" si="7">_xlfn.PERCENTRANK.EXC(AK$26:AK$394,AK90)</f>
        <v>0.82399999999999995</v>
      </c>
    </row>
    <row r="91" spans="1:39" ht="18" customHeight="1" x14ac:dyDescent="0.25">
      <c r="A91" s="206" t="s">
        <v>5693</v>
      </c>
      <c r="B91" s="206"/>
      <c r="C91" s="206"/>
      <c r="D91" s="205">
        <v>2535</v>
      </c>
      <c r="E91" s="205"/>
      <c r="F91" s="205"/>
      <c r="G91" s="205">
        <v>2738</v>
      </c>
      <c r="H91" s="205"/>
      <c r="I91" s="205"/>
      <c r="J91" s="205">
        <v>2972</v>
      </c>
      <c r="K91" s="205"/>
      <c r="L91" s="205">
        <v>3208</v>
      </c>
      <c r="M91" s="205"/>
      <c r="N91" s="205"/>
      <c r="O91" s="205">
        <v>3400</v>
      </c>
      <c r="P91" s="205"/>
      <c r="Q91" s="205"/>
      <c r="R91" s="205">
        <v>3559</v>
      </c>
      <c r="S91" s="205"/>
      <c r="T91" s="205"/>
      <c r="U91" s="205">
        <v>3755</v>
      </c>
      <c r="V91" s="205"/>
      <c r="W91" s="205"/>
      <c r="X91" s="205">
        <v>1220</v>
      </c>
      <c r="Y91" s="205"/>
      <c r="Z91" s="164">
        <v>0.48099999999999998</v>
      </c>
      <c r="AB91" s="133">
        <f t="shared" si="4"/>
        <v>0</v>
      </c>
      <c r="AE91" s="133" t="str">
        <f t="shared" si="5"/>
        <v>London Grove Township</v>
      </c>
      <c r="AF91" s="170">
        <f t="shared" si="6"/>
        <v>0.48099999999999998</v>
      </c>
      <c r="AI91">
        <v>91</v>
      </c>
      <c r="AJ91" t="s">
        <v>5067</v>
      </c>
      <c r="AK91" s="172">
        <v>0.32300000000000001</v>
      </c>
      <c r="AL91">
        <v>66</v>
      </c>
      <c r="AM91" s="171">
        <f t="shared" si="7"/>
        <v>0.82099999999999995</v>
      </c>
    </row>
    <row r="92" spans="1:39" ht="12" customHeight="1" x14ac:dyDescent="0.25">
      <c r="A92" s="206" t="s">
        <v>5694</v>
      </c>
      <c r="B92" s="206"/>
      <c r="C92" s="206"/>
      <c r="D92" s="205">
        <v>1874</v>
      </c>
      <c r="E92" s="205"/>
      <c r="F92" s="205"/>
      <c r="G92" s="205">
        <v>2096</v>
      </c>
      <c r="H92" s="205"/>
      <c r="I92" s="205"/>
      <c r="J92" s="205">
        <v>2397</v>
      </c>
      <c r="K92" s="205"/>
      <c r="L92" s="205">
        <v>2698</v>
      </c>
      <c r="M92" s="205"/>
      <c r="N92" s="205"/>
      <c r="O92" s="205">
        <v>2918</v>
      </c>
      <c r="P92" s="205"/>
      <c r="Q92" s="205"/>
      <c r="R92" s="205">
        <v>3098</v>
      </c>
      <c r="S92" s="205"/>
      <c r="T92" s="205"/>
      <c r="U92" s="205">
        <v>3418</v>
      </c>
      <c r="V92" s="205"/>
      <c r="W92" s="205"/>
      <c r="X92" s="205">
        <v>1544</v>
      </c>
      <c r="Y92" s="205"/>
      <c r="Z92" s="164">
        <v>0.82399999999999995</v>
      </c>
      <c r="AB92" s="133">
        <f t="shared" si="4"/>
        <v>0</v>
      </c>
      <c r="AE92" s="133" t="str">
        <f t="shared" si="5"/>
        <v>Lower Oxford Township</v>
      </c>
      <c r="AF92" s="170">
        <f t="shared" si="6"/>
        <v>0.82399999999999995</v>
      </c>
      <c r="AI92">
        <v>64</v>
      </c>
      <c r="AJ92" t="s">
        <v>4936</v>
      </c>
      <c r="AK92" s="172">
        <v>0.317</v>
      </c>
      <c r="AL92">
        <v>67</v>
      </c>
      <c r="AM92" s="171">
        <f t="shared" si="7"/>
        <v>0.81799999999999995</v>
      </c>
    </row>
    <row r="93" spans="1:39" ht="12" customHeight="1" x14ac:dyDescent="0.25">
      <c r="A93" s="206" t="s">
        <v>5695</v>
      </c>
      <c r="B93" s="206"/>
      <c r="C93" s="206"/>
      <c r="D93" s="205">
        <v>2359</v>
      </c>
      <c r="E93" s="205"/>
      <c r="F93" s="205"/>
      <c r="G93" s="205">
        <v>2500</v>
      </c>
      <c r="H93" s="205"/>
      <c r="I93" s="205"/>
      <c r="J93" s="205">
        <v>2646</v>
      </c>
      <c r="K93" s="205"/>
      <c r="L93" s="205">
        <v>2794</v>
      </c>
      <c r="M93" s="205"/>
      <c r="N93" s="205"/>
      <c r="O93" s="205">
        <v>2921</v>
      </c>
      <c r="P93" s="205"/>
      <c r="Q93" s="205"/>
      <c r="R93" s="205">
        <v>3027</v>
      </c>
      <c r="S93" s="205"/>
      <c r="T93" s="205"/>
      <c r="U93" s="205">
        <v>3121</v>
      </c>
      <c r="V93" s="205"/>
      <c r="W93" s="205"/>
      <c r="X93" s="207">
        <v>762</v>
      </c>
      <c r="Y93" s="207"/>
      <c r="Z93" s="164">
        <v>0.32300000000000001</v>
      </c>
      <c r="AB93" s="133">
        <f t="shared" si="4"/>
        <v>0</v>
      </c>
      <c r="AE93" s="133" t="str">
        <f t="shared" si="5"/>
        <v>Malvern Borough</v>
      </c>
      <c r="AF93" s="170">
        <f t="shared" si="6"/>
        <v>0.32300000000000001</v>
      </c>
      <c r="AI93">
        <v>93</v>
      </c>
      <c r="AJ93" t="s">
        <v>4864</v>
      </c>
      <c r="AK93" s="172">
        <v>0.313</v>
      </c>
      <c r="AL93">
        <v>68</v>
      </c>
      <c r="AM93" s="171">
        <f t="shared" si="7"/>
        <v>0.81599999999999995</v>
      </c>
    </row>
    <row r="94" spans="1:39" ht="12" customHeight="1" x14ac:dyDescent="0.25">
      <c r="A94" s="206" t="s">
        <v>5696</v>
      </c>
      <c r="B94" s="206"/>
      <c r="C94" s="206"/>
      <c r="D94" s="207">
        <v>124</v>
      </c>
      <c r="E94" s="207"/>
      <c r="F94" s="207"/>
      <c r="G94" s="207">
        <v>147</v>
      </c>
      <c r="H94" s="207"/>
      <c r="I94" s="207"/>
      <c r="J94" s="207">
        <v>178</v>
      </c>
      <c r="K94" s="207"/>
      <c r="L94" s="207">
        <v>207</v>
      </c>
      <c r="M94" s="207"/>
      <c r="N94" s="207"/>
      <c r="O94" s="207">
        <v>230</v>
      </c>
      <c r="P94" s="207"/>
      <c r="Q94" s="207"/>
      <c r="R94" s="207">
        <v>248</v>
      </c>
      <c r="S94" s="207"/>
      <c r="T94" s="207"/>
      <c r="U94" s="207">
        <v>279</v>
      </c>
      <c r="V94" s="207"/>
      <c r="W94" s="207"/>
      <c r="X94" s="207">
        <v>155</v>
      </c>
      <c r="Y94" s="207"/>
      <c r="Z94" s="164">
        <v>1.25</v>
      </c>
      <c r="AB94" s="133">
        <f t="shared" si="4"/>
        <v>0</v>
      </c>
      <c r="AE94" s="133" t="str">
        <f t="shared" si="5"/>
        <v>Modena Borough</v>
      </c>
      <c r="AF94" s="170">
        <f t="shared" si="6"/>
        <v>1.25</v>
      </c>
      <c r="AI94">
        <v>84</v>
      </c>
      <c r="AJ94" t="s">
        <v>4944</v>
      </c>
      <c r="AK94" s="172">
        <v>0.311</v>
      </c>
      <c r="AL94">
        <v>69</v>
      </c>
      <c r="AM94" s="171">
        <f t="shared" si="7"/>
        <v>0.81299999999999994</v>
      </c>
    </row>
    <row r="95" spans="1:39" ht="18" customHeight="1" x14ac:dyDescent="0.25">
      <c r="A95" s="210" t="s">
        <v>4864</v>
      </c>
      <c r="B95" s="206"/>
      <c r="C95" s="206"/>
      <c r="D95" s="205">
        <v>6534</v>
      </c>
      <c r="E95" s="205"/>
      <c r="F95" s="205"/>
      <c r="G95" s="205">
        <v>6884</v>
      </c>
      <c r="H95" s="205"/>
      <c r="I95" s="205"/>
      <c r="J95" s="205">
        <v>7277</v>
      </c>
      <c r="K95" s="205"/>
      <c r="L95" s="205">
        <v>7673</v>
      </c>
      <c r="M95" s="205"/>
      <c r="N95" s="205"/>
      <c r="O95" s="205">
        <v>7999</v>
      </c>
      <c r="P95" s="205"/>
      <c r="Q95" s="205"/>
      <c r="R95" s="205">
        <v>8268</v>
      </c>
      <c r="S95" s="205"/>
      <c r="T95" s="205"/>
      <c r="U95" s="205">
        <v>8578</v>
      </c>
      <c r="V95" s="205"/>
      <c r="W95" s="205"/>
      <c r="X95" s="205">
        <v>2044</v>
      </c>
      <c r="Y95" s="205"/>
      <c r="Z95" s="165">
        <v>0.313</v>
      </c>
      <c r="AB95" s="133">
        <f t="shared" si="4"/>
        <v>0</v>
      </c>
      <c r="AE95" s="133" t="str">
        <f t="shared" si="5"/>
        <v>New Garden Township</v>
      </c>
      <c r="AF95" s="170">
        <f t="shared" si="6"/>
        <v>0.313</v>
      </c>
      <c r="AI95">
        <v>78</v>
      </c>
      <c r="AJ95" t="s">
        <v>4888</v>
      </c>
      <c r="AK95" s="172">
        <v>0.309</v>
      </c>
      <c r="AL95">
        <v>70</v>
      </c>
      <c r="AM95" s="171">
        <f t="shared" si="7"/>
        <v>0.81</v>
      </c>
    </row>
    <row r="96" spans="1:39" ht="18" customHeight="1" x14ac:dyDescent="0.25">
      <c r="A96" s="206" t="s">
        <v>5697</v>
      </c>
      <c r="B96" s="206"/>
      <c r="C96" s="206"/>
      <c r="D96" s="207">
        <v>271</v>
      </c>
      <c r="E96" s="207"/>
      <c r="F96" s="207"/>
      <c r="G96" s="207">
        <v>293</v>
      </c>
      <c r="H96" s="207"/>
      <c r="I96" s="207"/>
      <c r="J96" s="207">
        <v>315</v>
      </c>
      <c r="K96" s="207"/>
      <c r="L96" s="207">
        <v>336</v>
      </c>
      <c r="M96" s="207"/>
      <c r="N96" s="207"/>
      <c r="O96" s="207">
        <v>357</v>
      </c>
      <c r="P96" s="207"/>
      <c r="Q96" s="207"/>
      <c r="R96" s="207">
        <v>375</v>
      </c>
      <c r="S96" s="207"/>
      <c r="T96" s="207"/>
      <c r="U96" s="207">
        <v>387</v>
      </c>
      <c r="V96" s="207"/>
      <c r="W96" s="207"/>
      <c r="X96" s="207">
        <v>116</v>
      </c>
      <c r="Y96" s="207"/>
      <c r="Z96" s="164">
        <v>0.42799999999999999</v>
      </c>
      <c r="AB96" s="133">
        <f t="shared" si="4"/>
        <v>0</v>
      </c>
      <c r="AE96" s="133" t="str">
        <f t="shared" si="5"/>
        <v>Newlin Township</v>
      </c>
      <c r="AF96" s="170">
        <f t="shared" si="6"/>
        <v>0.42799999999999999</v>
      </c>
      <c r="AI96">
        <v>85</v>
      </c>
      <c r="AJ96" t="s">
        <v>4958</v>
      </c>
      <c r="AK96" s="172">
        <v>0.307</v>
      </c>
      <c r="AL96">
        <v>71</v>
      </c>
      <c r="AM96" s="171">
        <f t="shared" si="7"/>
        <v>0.80800000000000005</v>
      </c>
    </row>
    <row r="97" spans="1:39" ht="12" customHeight="1" x14ac:dyDescent="0.25">
      <c r="A97" s="206" t="s">
        <v>5698</v>
      </c>
      <c r="B97" s="206"/>
      <c r="C97" s="206"/>
      <c r="D97" s="205">
        <v>1041</v>
      </c>
      <c r="E97" s="205"/>
      <c r="F97" s="205"/>
      <c r="G97" s="205">
        <v>1098</v>
      </c>
      <c r="H97" s="205"/>
      <c r="I97" s="205"/>
      <c r="J97" s="205">
        <v>1155</v>
      </c>
      <c r="K97" s="205"/>
      <c r="L97" s="205">
        <v>1213</v>
      </c>
      <c r="M97" s="205"/>
      <c r="N97" s="205"/>
      <c r="O97" s="205">
        <v>1263</v>
      </c>
      <c r="P97" s="205"/>
      <c r="Q97" s="205"/>
      <c r="R97" s="205">
        <v>1306</v>
      </c>
      <c r="S97" s="205"/>
      <c r="T97" s="205"/>
      <c r="U97" s="205">
        <v>1385</v>
      </c>
      <c r="V97" s="205"/>
      <c r="W97" s="205"/>
      <c r="X97" s="207">
        <v>344</v>
      </c>
      <c r="Y97" s="207"/>
      <c r="Z97" s="164">
        <v>0.33</v>
      </c>
      <c r="AB97" s="133">
        <f t="shared" si="4"/>
        <v>0</v>
      </c>
      <c r="AE97" s="133" t="str">
        <f t="shared" si="5"/>
        <v>New London Township</v>
      </c>
      <c r="AF97" s="170">
        <f t="shared" si="6"/>
        <v>0.33</v>
      </c>
      <c r="AI97">
        <v>207</v>
      </c>
      <c r="AJ97" t="s">
        <v>5236</v>
      </c>
      <c r="AK97" s="172">
        <v>0.30199999999999999</v>
      </c>
      <c r="AL97">
        <v>72</v>
      </c>
      <c r="AM97" s="171">
        <f t="shared" si="7"/>
        <v>0.80500000000000005</v>
      </c>
    </row>
    <row r="98" spans="1:39" ht="12" customHeight="1" x14ac:dyDescent="0.25">
      <c r="A98" s="206" t="s">
        <v>5699</v>
      </c>
      <c r="B98" s="206"/>
      <c r="C98" s="206"/>
      <c r="D98" s="205">
        <v>3730</v>
      </c>
      <c r="E98" s="205"/>
      <c r="F98" s="205"/>
      <c r="G98" s="205">
        <v>3896</v>
      </c>
      <c r="H98" s="205"/>
      <c r="I98" s="205"/>
      <c r="J98" s="205">
        <v>4037</v>
      </c>
      <c r="K98" s="205"/>
      <c r="L98" s="205">
        <v>4182</v>
      </c>
      <c r="M98" s="205"/>
      <c r="N98" s="205"/>
      <c r="O98" s="205">
        <v>4323</v>
      </c>
      <c r="P98" s="205"/>
      <c r="Q98" s="205"/>
      <c r="R98" s="205">
        <v>4444</v>
      </c>
      <c r="S98" s="205"/>
      <c r="T98" s="205"/>
      <c r="U98" s="205">
        <v>4483</v>
      </c>
      <c r="V98" s="205"/>
      <c r="W98" s="205"/>
      <c r="X98" s="207">
        <v>753</v>
      </c>
      <c r="Y98" s="207"/>
      <c r="Z98" s="164">
        <v>0.20200000000000001</v>
      </c>
      <c r="AB98" s="133">
        <f t="shared" si="4"/>
        <v>0</v>
      </c>
      <c r="AE98" s="133" t="str">
        <f t="shared" si="5"/>
        <v>North Coventry Township</v>
      </c>
      <c r="AF98" s="170">
        <f t="shared" si="6"/>
        <v>0.20200000000000001</v>
      </c>
      <c r="AI98">
        <v>60</v>
      </c>
      <c r="AJ98" t="s">
        <v>5326</v>
      </c>
      <c r="AK98" s="172">
        <v>0.30099999999999999</v>
      </c>
      <c r="AL98">
        <v>73</v>
      </c>
      <c r="AM98" s="171">
        <f t="shared" si="7"/>
        <v>0.80200000000000005</v>
      </c>
    </row>
    <row r="99" spans="1:39" ht="12" customHeight="1" x14ac:dyDescent="0.25">
      <c r="A99" s="206" t="s">
        <v>5700</v>
      </c>
      <c r="B99" s="206"/>
      <c r="C99" s="206"/>
      <c r="D99" s="205">
        <v>2156</v>
      </c>
      <c r="E99" s="205"/>
      <c r="F99" s="205"/>
      <c r="G99" s="205">
        <v>2319</v>
      </c>
      <c r="H99" s="205"/>
      <c r="I99" s="205"/>
      <c r="J99" s="205">
        <v>2504</v>
      </c>
      <c r="K99" s="205"/>
      <c r="L99" s="205">
        <v>2691</v>
      </c>
      <c r="M99" s="205"/>
      <c r="N99" s="205"/>
      <c r="O99" s="205">
        <v>2843</v>
      </c>
      <c r="P99" s="205"/>
      <c r="Q99" s="205"/>
      <c r="R99" s="205">
        <v>2968</v>
      </c>
      <c r="S99" s="205"/>
      <c r="T99" s="205"/>
      <c r="U99" s="205">
        <v>3118</v>
      </c>
      <c r="V99" s="205"/>
      <c r="W99" s="205"/>
      <c r="X99" s="207">
        <v>962</v>
      </c>
      <c r="Y99" s="207"/>
      <c r="Z99" s="164">
        <v>0.44600000000000001</v>
      </c>
      <c r="AB99" s="133">
        <f t="shared" si="4"/>
        <v>0</v>
      </c>
      <c r="AE99" s="133" t="str">
        <f t="shared" si="5"/>
        <v>Oxford Borough</v>
      </c>
      <c r="AF99" s="170">
        <f t="shared" si="6"/>
        <v>0.44600000000000001</v>
      </c>
      <c r="AI99">
        <v>2</v>
      </c>
      <c r="AJ99" t="s">
        <v>4992</v>
      </c>
      <c r="AK99" s="172">
        <v>0.3</v>
      </c>
      <c r="AL99">
        <v>74</v>
      </c>
      <c r="AM99" s="171">
        <f t="shared" si="7"/>
        <v>0.8</v>
      </c>
    </row>
    <row r="100" spans="1:39" ht="11.1" customHeight="1" x14ac:dyDescent="0.25">
      <c r="A100" s="206" t="s">
        <v>5701</v>
      </c>
      <c r="B100" s="206"/>
      <c r="C100" s="206"/>
      <c r="D100" s="207">
        <v>671</v>
      </c>
      <c r="E100" s="207"/>
      <c r="F100" s="207"/>
      <c r="G100" s="207">
        <v>734</v>
      </c>
      <c r="H100" s="207"/>
      <c r="I100" s="207"/>
      <c r="J100" s="207">
        <v>811</v>
      </c>
      <c r="K100" s="207"/>
      <c r="L100" s="207">
        <v>888</v>
      </c>
      <c r="M100" s="207"/>
      <c r="N100" s="207"/>
      <c r="O100" s="207">
        <v>948</v>
      </c>
      <c r="P100" s="207"/>
      <c r="Q100" s="207"/>
      <c r="R100" s="207">
        <v>997</v>
      </c>
      <c r="S100" s="207"/>
      <c r="T100" s="207"/>
      <c r="U100" s="205">
        <v>1065</v>
      </c>
      <c r="V100" s="205"/>
      <c r="W100" s="205"/>
      <c r="X100" s="207">
        <v>394</v>
      </c>
      <c r="Y100" s="207"/>
      <c r="Z100" s="164">
        <v>0.58699999999999997</v>
      </c>
      <c r="AB100" s="133">
        <f t="shared" si="4"/>
        <v>0</v>
      </c>
      <c r="AE100" s="133" t="str">
        <f t="shared" si="5"/>
        <v>Parkesburg Borough</v>
      </c>
      <c r="AF100" s="170">
        <f t="shared" si="6"/>
        <v>0.58699999999999997</v>
      </c>
      <c r="AI100">
        <v>4</v>
      </c>
      <c r="AJ100" t="s">
        <v>5217</v>
      </c>
      <c r="AK100" s="172">
        <v>0.29899999999999999</v>
      </c>
      <c r="AL100">
        <v>75</v>
      </c>
      <c r="AM100" s="171">
        <f t="shared" si="7"/>
        <v>0.79700000000000004</v>
      </c>
    </row>
    <row r="101" spans="1:39" ht="48" customHeight="1" x14ac:dyDescent="0.25">
      <c r="A101" s="209" t="s">
        <v>5637</v>
      </c>
      <c r="B101" s="203"/>
      <c r="C101" s="204" t="s">
        <v>5597</v>
      </c>
      <c r="D101" s="197"/>
      <c r="E101" s="197" t="s">
        <v>5598</v>
      </c>
      <c r="F101" s="197"/>
      <c r="G101" s="197"/>
      <c r="H101" s="197" t="s">
        <v>5599</v>
      </c>
      <c r="I101" s="197"/>
      <c r="J101" s="197"/>
      <c r="K101" s="197" t="s">
        <v>5600</v>
      </c>
      <c r="L101" s="197"/>
      <c r="M101" s="197" t="s">
        <v>5601</v>
      </c>
      <c r="N101" s="197"/>
      <c r="O101" s="197"/>
      <c r="P101" s="197" t="s">
        <v>5602</v>
      </c>
      <c r="Q101" s="197"/>
      <c r="R101" s="197"/>
      <c r="S101" s="197" t="s">
        <v>5603</v>
      </c>
      <c r="T101" s="197"/>
      <c r="U101" s="198"/>
      <c r="V101" s="199" t="s">
        <v>5604</v>
      </c>
      <c r="W101" s="200"/>
      <c r="X101" s="200"/>
      <c r="Y101" s="200" t="s">
        <v>5605</v>
      </c>
      <c r="Z101" s="200"/>
      <c r="AB101" s="133">
        <v>2</v>
      </c>
      <c r="AE101" s="133" t="str">
        <f t="shared" si="5"/>
        <v>County / Municipality</v>
      </c>
      <c r="AF101" s="170">
        <f t="shared" si="6"/>
        <v>0</v>
      </c>
      <c r="AI101">
        <v>272</v>
      </c>
      <c r="AJ101" t="s">
        <v>4969</v>
      </c>
      <c r="AK101" s="172">
        <v>0.29799999999999999</v>
      </c>
      <c r="AL101">
        <v>76</v>
      </c>
      <c r="AM101" s="171">
        <f t="shared" si="7"/>
        <v>0.79400000000000004</v>
      </c>
    </row>
    <row r="102" spans="1:39" ht="11.1" customHeight="1" x14ac:dyDescent="0.25">
      <c r="A102" s="206" t="s">
        <v>5702</v>
      </c>
      <c r="B102" s="206"/>
      <c r="C102" s="206"/>
      <c r="D102" s="205">
        <v>2916</v>
      </c>
      <c r="E102" s="205"/>
      <c r="F102" s="205"/>
      <c r="G102" s="205">
        <v>3084</v>
      </c>
      <c r="H102" s="205"/>
      <c r="I102" s="205"/>
      <c r="J102" s="205">
        <v>3286</v>
      </c>
      <c r="K102" s="205"/>
      <c r="L102" s="205">
        <v>3490</v>
      </c>
      <c r="M102" s="205"/>
      <c r="N102" s="205"/>
      <c r="O102" s="205">
        <v>3649</v>
      </c>
      <c r="P102" s="205"/>
      <c r="Q102" s="205"/>
      <c r="R102" s="205">
        <v>3781</v>
      </c>
      <c r="S102" s="205"/>
      <c r="T102" s="205"/>
      <c r="U102" s="205">
        <v>3961</v>
      </c>
      <c r="V102" s="205"/>
      <c r="W102" s="205"/>
      <c r="X102" s="205">
        <v>1045</v>
      </c>
      <c r="Y102" s="205"/>
      <c r="Z102" s="164">
        <v>0.35799999999999998</v>
      </c>
      <c r="AB102" s="133">
        <f t="shared" si="4"/>
        <v>0</v>
      </c>
      <c r="AE102" s="133" t="str">
        <f t="shared" si="5"/>
        <v>Penn Township</v>
      </c>
      <c r="AF102" s="170">
        <f t="shared" si="6"/>
        <v>0.35799999999999998</v>
      </c>
      <c r="AI102">
        <v>34</v>
      </c>
      <c r="AJ102" t="s">
        <v>5119</v>
      </c>
      <c r="AK102" s="172">
        <v>0.29699999999999999</v>
      </c>
      <c r="AL102">
        <v>77</v>
      </c>
      <c r="AM102" s="171">
        <f t="shared" si="7"/>
        <v>0.79100000000000004</v>
      </c>
    </row>
    <row r="103" spans="1:39" ht="12" customHeight="1" x14ac:dyDescent="0.25">
      <c r="A103" s="206" t="s">
        <v>5703</v>
      </c>
      <c r="B103" s="206"/>
      <c r="C103" s="206"/>
      <c r="D103" s="205">
        <v>1395</v>
      </c>
      <c r="E103" s="205"/>
      <c r="F103" s="205"/>
      <c r="G103" s="205">
        <v>1460</v>
      </c>
      <c r="H103" s="205"/>
      <c r="I103" s="205"/>
      <c r="J103" s="205">
        <v>1514</v>
      </c>
      <c r="K103" s="205"/>
      <c r="L103" s="205">
        <v>1568</v>
      </c>
      <c r="M103" s="205"/>
      <c r="N103" s="205"/>
      <c r="O103" s="205">
        <v>1624</v>
      </c>
      <c r="P103" s="205"/>
      <c r="Q103" s="205"/>
      <c r="R103" s="205">
        <v>1671</v>
      </c>
      <c r="S103" s="205"/>
      <c r="T103" s="205"/>
      <c r="U103" s="205">
        <v>1680</v>
      </c>
      <c r="V103" s="205"/>
      <c r="W103" s="205"/>
      <c r="X103" s="207">
        <v>285</v>
      </c>
      <c r="Y103" s="207"/>
      <c r="Z103" s="164">
        <v>0.20399999999999999</v>
      </c>
      <c r="AB103" s="133">
        <f t="shared" si="4"/>
        <v>0</v>
      </c>
      <c r="AE103" s="133" t="str">
        <f t="shared" si="5"/>
        <v>Pennsbury Township</v>
      </c>
      <c r="AF103" s="170">
        <f t="shared" si="6"/>
        <v>0.20399999999999999</v>
      </c>
      <c r="AI103">
        <v>62</v>
      </c>
      <c r="AJ103" t="s">
        <v>4904</v>
      </c>
      <c r="AK103" s="172">
        <v>0.29199999999999998</v>
      </c>
      <c r="AL103">
        <v>78</v>
      </c>
      <c r="AM103" s="171">
        <f t="shared" si="7"/>
        <v>0.78900000000000003</v>
      </c>
    </row>
    <row r="104" spans="1:39" ht="12" customHeight="1" x14ac:dyDescent="0.25">
      <c r="A104" s="206" t="s">
        <v>5704</v>
      </c>
      <c r="B104" s="206"/>
      <c r="C104" s="206"/>
      <c r="D104" s="205">
        <v>6835</v>
      </c>
      <c r="E104" s="205"/>
      <c r="F104" s="205"/>
      <c r="G104" s="205">
        <v>7419</v>
      </c>
      <c r="H104" s="205"/>
      <c r="I104" s="205"/>
      <c r="J104" s="205">
        <v>8119</v>
      </c>
      <c r="K104" s="205"/>
      <c r="L104" s="205">
        <v>8823</v>
      </c>
      <c r="M104" s="205"/>
      <c r="N104" s="205"/>
      <c r="O104" s="205">
        <v>9378</v>
      </c>
      <c r="P104" s="205"/>
      <c r="Q104" s="205"/>
      <c r="R104" s="205">
        <v>9835</v>
      </c>
      <c r="S104" s="205"/>
      <c r="T104" s="205"/>
      <c r="U104" s="205">
        <v>10456</v>
      </c>
      <c r="V104" s="205"/>
      <c r="W104" s="205"/>
      <c r="X104" s="205">
        <v>3621</v>
      </c>
      <c r="Y104" s="205"/>
      <c r="Z104" s="164">
        <v>0.53</v>
      </c>
      <c r="AB104" s="133">
        <f t="shared" si="4"/>
        <v>0</v>
      </c>
      <c r="AE104" s="133" t="str">
        <f t="shared" si="5"/>
        <v>Phoenixville Borough</v>
      </c>
      <c r="AF104" s="170">
        <f t="shared" si="6"/>
        <v>0.53</v>
      </c>
      <c r="AI104">
        <v>58</v>
      </c>
      <c r="AJ104" t="s">
        <v>4878</v>
      </c>
      <c r="AK104" s="172">
        <v>0.29099999999999998</v>
      </c>
      <c r="AL104">
        <v>79</v>
      </c>
      <c r="AM104" s="171">
        <f t="shared" si="7"/>
        <v>0.78300000000000003</v>
      </c>
    </row>
    <row r="105" spans="1:39" ht="12" customHeight="1" x14ac:dyDescent="0.25">
      <c r="A105" s="206" t="s">
        <v>5705</v>
      </c>
      <c r="B105" s="206"/>
      <c r="C105" s="206"/>
      <c r="D105" s="205">
        <v>1030</v>
      </c>
      <c r="E105" s="205"/>
      <c r="F105" s="205"/>
      <c r="G105" s="205">
        <v>1081</v>
      </c>
      <c r="H105" s="205"/>
      <c r="I105" s="205"/>
      <c r="J105" s="205">
        <v>1123</v>
      </c>
      <c r="K105" s="205"/>
      <c r="L105" s="205">
        <v>1165</v>
      </c>
      <c r="M105" s="205"/>
      <c r="N105" s="205"/>
      <c r="O105" s="205">
        <v>1208</v>
      </c>
      <c r="P105" s="205"/>
      <c r="Q105" s="205"/>
      <c r="R105" s="205">
        <v>1244</v>
      </c>
      <c r="S105" s="205"/>
      <c r="T105" s="205"/>
      <c r="U105" s="205">
        <v>1252</v>
      </c>
      <c r="V105" s="205"/>
      <c r="W105" s="205"/>
      <c r="X105" s="207">
        <v>222</v>
      </c>
      <c r="Y105" s="207"/>
      <c r="Z105" s="164">
        <v>0.216</v>
      </c>
      <c r="AB105" s="133">
        <f t="shared" si="4"/>
        <v>0</v>
      </c>
      <c r="AE105" s="133" t="str">
        <f t="shared" si="5"/>
        <v>Pocopson Township</v>
      </c>
      <c r="AF105" s="170">
        <f t="shared" si="6"/>
        <v>0.216</v>
      </c>
      <c r="AI105">
        <v>124</v>
      </c>
      <c r="AJ105" t="s">
        <v>5376</v>
      </c>
      <c r="AK105" s="172">
        <v>0.29099999999999998</v>
      </c>
      <c r="AL105">
        <v>80</v>
      </c>
      <c r="AM105" s="171">
        <f t="shared" si="7"/>
        <v>0.78300000000000003</v>
      </c>
    </row>
    <row r="106" spans="1:39" ht="18" customHeight="1" x14ac:dyDescent="0.25">
      <c r="A106" s="206" t="s">
        <v>5706</v>
      </c>
      <c r="B106" s="206"/>
      <c r="C106" s="206"/>
      <c r="D106" s="205">
        <v>1571</v>
      </c>
      <c r="E106" s="205"/>
      <c r="F106" s="205"/>
      <c r="G106" s="205">
        <v>1692</v>
      </c>
      <c r="H106" s="205"/>
      <c r="I106" s="205"/>
      <c r="J106" s="205">
        <v>1830</v>
      </c>
      <c r="K106" s="205"/>
      <c r="L106" s="205">
        <v>1969</v>
      </c>
      <c r="M106" s="205"/>
      <c r="N106" s="205"/>
      <c r="O106" s="205">
        <v>2083</v>
      </c>
      <c r="P106" s="205"/>
      <c r="Q106" s="205"/>
      <c r="R106" s="205">
        <v>2176</v>
      </c>
      <c r="S106" s="205"/>
      <c r="T106" s="205"/>
      <c r="U106" s="205">
        <v>2288</v>
      </c>
      <c r="V106" s="205"/>
      <c r="W106" s="205"/>
      <c r="X106" s="207">
        <v>717</v>
      </c>
      <c r="Y106" s="207"/>
      <c r="Z106" s="164">
        <v>0.45600000000000002</v>
      </c>
      <c r="AB106" s="133">
        <f t="shared" si="4"/>
        <v>0</v>
      </c>
      <c r="AE106" s="133" t="str">
        <f t="shared" si="5"/>
        <v>Sadsbury Township</v>
      </c>
      <c r="AF106" s="170">
        <f t="shared" si="6"/>
        <v>0.45600000000000002</v>
      </c>
      <c r="AI106">
        <v>86</v>
      </c>
      <c r="AJ106" t="s">
        <v>4918</v>
      </c>
      <c r="AK106" s="172">
        <v>0.28599999999999998</v>
      </c>
      <c r="AL106">
        <v>81</v>
      </c>
      <c r="AM106" s="171">
        <f t="shared" si="7"/>
        <v>0.77800000000000002</v>
      </c>
    </row>
    <row r="107" spans="1:39" ht="18" customHeight="1" x14ac:dyDescent="0.25">
      <c r="A107" s="206" t="s">
        <v>5707</v>
      </c>
      <c r="B107" s="206"/>
      <c r="C107" s="206"/>
      <c r="D107" s="205">
        <v>4530</v>
      </c>
      <c r="E107" s="205"/>
      <c r="F107" s="205"/>
      <c r="G107" s="205">
        <v>4706</v>
      </c>
      <c r="H107" s="205"/>
      <c r="I107" s="205"/>
      <c r="J107" s="205">
        <v>4840</v>
      </c>
      <c r="K107" s="205"/>
      <c r="L107" s="205">
        <v>4977</v>
      </c>
      <c r="M107" s="205"/>
      <c r="N107" s="205"/>
      <c r="O107" s="205">
        <v>5124</v>
      </c>
      <c r="P107" s="205"/>
      <c r="Q107" s="205"/>
      <c r="R107" s="205">
        <v>5197</v>
      </c>
      <c r="S107" s="205"/>
      <c r="T107" s="205"/>
      <c r="U107" s="205">
        <v>5247</v>
      </c>
      <c r="V107" s="205"/>
      <c r="W107" s="205"/>
      <c r="X107" s="207">
        <v>717</v>
      </c>
      <c r="Y107" s="207"/>
      <c r="Z107" s="164">
        <v>0.158</v>
      </c>
      <c r="AB107" s="133">
        <f t="shared" si="4"/>
        <v>0</v>
      </c>
      <c r="AE107" s="133" t="str">
        <f t="shared" si="5"/>
        <v>Schuylkill Township</v>
      </c>
      <c r="AF107" s="170">
        <f t="shared" si="6"/>
        <v>0.158</v>
      </c>
      <c r="AI107">
        <v>112</v>
      </c>
      <c r="AJ107" t="s">
        <v>4987</v>
      </c>
      <c r="AK107" s="172">
        <v>0.28599999999999998</v>
      </c>
      <c r="AL107">
        <v>82</v>
      </c>
      <c r="AM107" s="171">
        <f t="shared" si="7"/>
        <v>0.77800000000000002</v>
      </c>
    </row>
    <row r="108" spans="1:39" ht="12" customHeight="1" x14ac:dyDescent="0.25">
      <c r="A108" s="206" t="s">
        <v>5708</v>
      </c>
      <c r="B108" s="206"/>
      <c r="C108" s="206"/>
      <c r="D108" s="205">
        <v>1390</v>
      </c>
      <c r="E108" s="205"/>
      <c r="F108" s="205"/>
      <c r="G108" s="205">
        <v>1502</v>
      </c>
      <c r="H108" s="205"/>
      <c r="I108" s="205"/>
      <c r="J108" s="205">
        <v>1629</v>
      </c>
      <c r="K108" s="205"/>
      <c r="L108" s="205">
        <v>1759</v>
      </c>
      <c r="M108" s="205"/>
      <c r="N108" s="205"/>
      <c r="O108" s="205">
        <v>1862</v>
      </c>
      <c r="P108" s="205"/>
      <c r="Q108" s="205"/>
      <c r="R108" s="205">
        <v>1949</v>
      </c>
      <c r="S108" s="205"/>
      <c r="T108" s="205"/>
      <c r="U108" s="205">
        <v>2055</v>
      </c>
      <c r="V108" s="205"/>
      <c r="W108" s="205"/>
      <c r="X108" s="207">
        <v>665</v>
      </c>
      <c r="Y108" s="207"/>
      <c r="Z108" s="164">
        <v>0.47799999999999998</v>
      </c>
      <c r="AB108" s="133">
        <f t="shared" si="4"/>
        <v>0</v>
      </c>
      <c r="AE108" s="133" t="str">
        <f t="shared" si="5"/>
        <v>South Coatesville Borough</v>
      </c>
      <c r="AF108" s="170">
        <f t="shared" si="6"/>
        <v>0.47799999999999998</v>
      </c>
      <c r="AI108">
        <v>202</v>
      </c>
      <c r="AJ108" t="s">
        <v>5037</v>
      </c>
      <c r="AK108" s="172">
        <v>0.28499999999999998</v>
      </c>
      <c r="AL108">
        <v>83</v>
      </c>
      <c r="AM108" s="171">
        <f t="shared" si="7"/>
        <v>0.77500000000000002</v>
      </c>
    </row>
    <row r="109" spans="1:39" ht="12" customHeight="1" x14ac:dyDescent="0.25">
      <c r="A109" s="206" t="s">
        <v>5709</v>
      </c>
      <c r="B109" s="206"/>
      <c r="C109" s="206"/>
      <c r="D109" s="205">
        <v>1146</v>
      </c>
      <c r="E109" s="205"/>
      <c r="F109" s="205"/>
      <c r="G109" s="205">
        <v>1257</v>
      </c>
      <c r="H109" s="205"/>
      <c r="I109" s="205"/>
      <c r="J109" s="205">
        <v>1392</v>
      </c>
      <c r="K109" s="205"/>
      <c r="L109" s="205">
        <v>1528</v>
      </c>
      <c r="M109" s="205"/>
      <c r="N109" s="205"/>
      <c r="O109" s="205">
        <v>1633</v>
      </c>
      <c r="P109" s="205"/>
      <c r="Q109" s="205"/>
      <c r="R109" s="205">
        <v>1721</v>
      </c>
      <c r="S109" s="205"/>
      <c r="T109" s="205"/>
      <c r="U109" s="205">
        <v>1844</v>
      </c>
      <c r="V109" s="205"/>
      <c r="W109" s="205"/>
      <c r="X109" s="207">
        <v>698</v>
      </c>
      <c r="Y109" s="207"/>
      <c r="Z109" s="164">
        <v>0.60899999999999999</v>
      </c>
      <c r="AB109" s="133">
        <f t="shared" si="4"/>
        <v>0</v>
      </c>
      <c r="AE109" s="133" t="str">
        <f t="shared" si="5"/>
        <v>South Coventry Township</v>
      </c>
      <c r="AF109" s="170">
        <f t="shared" si="6"/>
        <v>0.60899999999999999</v>
      </c>
      <c r="AI109">
        <v>71</v>
      </c>
      <c r="AJ109" t="s">
        <v>5226</v>
      </c>
      <c r="AK109" s="172">
        <v>0.28299999999999997</v>
      </c>
      <c r="AL109">
        <v>84</v>
      </c>
      <c r="AM109" s="171">
        <f t="shared" si="7"/>
        <v>0.77200000000000002</v>
      </c>
    </row>
    <row r="110" spans="1:39" ht="12" customHeight="1" x14ac:dyDescent="0.25">
      <c r="A110" s="206" t="s">
        <v>5710</v>
      </c>
      <c r="B110" s="206"/>
      <c r="C110" s="206"/>
      <c r="D110" s="207">
        <v>959</v>
      </c>
      <c r="E110" s="207"/>
      <c r="F110" s="207"/>
      <c r="G110" s="205">
        <v>1027</v>
      </c>
      <c r="H110" s="205"/>
      <c r="I110" s="205"/>
      <c r="J110" s="205">
        <v>1100</v>
      </c>
      <c r="K110" s="205"/>
      <c r="L110" s="205">
        <v>1173</v>
      </c>
      <c r="M110" s="205"/>
      <c r="N110" s="205"/>
      <c r="O110" s="205">
        <v>1235</v>
      </c>
      <c r="P110" s="205"/>
      <c r="Q110" s="205"/>
      <c r="R110" s="205">
        <v>1287</v>
      </c>
      <c r="S110" s="205"/>
      <c r="T110" s="205"/>
      <c r="U110" s="205">
        <v>1339</v>
      </c>
      <c r="V110" s="205"/>
      <c r="W110" s="205"/>
      <c r="X110" s="207">
        <v>380</v>
      </c>
      <c r="Y110" s="207"/>
      <c r="Z110" s="164">
        <v>0.39600000000000002</v>
      </c>
      <c r="AB110" s="133">
        <f t="shared" si="4"/>
        <v>0</v>
      </c>
      <c r="AE110" s="133" t="str">
        <f t="shared" si="5"/>
        <v>Spring City Borough</v>
      </c>
      <c r="AF110" s="170">
        <f t="shared" si="6"/>
        <v>0.39600000000000002</v>
      </c>
      <c r="AI110">
        <v>46</v>
      </c>
      <c r="AJ110" t="s">
        <v>5033</v>
      </c>
      <c r="AK110" s="172">
        <v>0.28100000000000003</v>
      </c>
      <c r="AL110">
        <v>85</v>
      </c>
      <c r="AM110" s="171">
        <f t="shared" si="7"/>
        <v>0.76700000000000002</v>
      </c>
    </row>
    <row r="111" spans="1:39" ht="18" customHeight="1" x14ac:dyDescent="0.25">
      <c r="A111" s="206" t="s">
        <v>5711</v>
      </c>
      <c r="B111" s="206"/>
      <c r="C111" s="206"/>
      <c r="D111" s="205">
        <v>1302</v>
      </c>
      <c r="E111" s="205"/>
      <c r="F111" s="205"/>
      <c r="G111" s="205">
        <v>1384</v>
      </c>
      <c r="H111" s="205"/>
      <c r="I111" s="205"/>
      <c r="J111" s="205">
        <v>1470</v>
      </c>
      <c r="K111" s="205"/>
      <c r="L111" s="205">
        <v>1557</v>
      </c>
      <c r="M111" s="205"/>
      <c r="N111" s="205"/>
      <c r="O111" s="205">
        <v>1631</v>
      </c>
      <c r="P111" s="205"/>
      <c r="Q111" s="205"/>
      <c r="R111" s="205">
        <v>1693</v>
      </c>
      <c r="S111" s="205"/>
      <c r="T111" s="205"/>
      <c r="U111" s="205">
        <v>1749</v>
      </c>
      <c r="V111" s="205"/>
      <c r="W111" s="205"/>
      <c r="X111" s="207">
        <v>447</v>
      </c>
      <c r="Y111" s="207"/>
      <c r="Z111" s="164">
        <v>0.34300000000000003</v>
      </c>
      <c r="AB111" s="133">
        <f t="shared" si="4"/>
        <v>0</v>
      </c>
      <c r="AE111" s="133" t="str">
        <f t="shared" si="5"/>
        <v>Thornbury Township</v>
      </c>
      <c r="AF111" s="170">
        <f t="shared" si="6"/>
        <v>0.34300000000000003</v>
      </c>
      <c r="AI111">
        <v>372</v>
      </c>
      <c r="AJ111" t="s">
        <v>4997</v>
      </c>
      <c r="AK111" s="172">
        <v>0.28100000000000003</v>
      </c>
      <c r="AL111">
        <v>86</v>
      </c>
      <c r="AM111" s="171">
        <f t="shared" si="7"/>
        <v>0.76700000000000002</v>
      </c>
    </row>
    <row r="112" spans="1:39" ht="18" customHeight="1" x14ac:dyDescent="0.25">
      <c r="A112" s="206" t="s">
        <v>5712</v>
      </c>
      <c r="B112" s="206"/>
      <c r="C112" s="206"/>
      <c r="D112" s="205">
        <v>55495</v>
      </c>
      <c r="E112" s="205"/>
      <c r="F112" s="205"/>
      <c r="G112" s="205">
        <v>57323</v>
      </c>
      <c r="H112" s="205"/>
      <c r="I112" s="205"/>
      <c r="J112" s="205">
        <v>58540</v>
      </c>
      <c r="K112" s="205"/>
      <c r="L112" s="205">
        <v>59802</v>
      </c>
      <c r="M112" s="205"/>
      <c r="N112" s="205"/>
      <c r="O112" s="205">
        <v>61270</v>
      </c>
      <c r="P112" s="205"/>
      <c r="Q112" s="205"/>
      <c r="R112" s="205">
        <v>62518</v>
      </c>
      <c r="S112" s="205"/>
      <c r="T112" s="205"/>
      <c r="U112" s="205">
        <v>62120</v>
      </c>
      <c r="V112" s="205"/>
      <c r="W112" s="205"/>
      <c r="X112" s="205">
        <v>6625</v>
      </c>
      <c r="Y112" s="205"/>
      <c r="Z112" s="164">
        <v>0.11899999999999999</v>
      </c>
      <c r="AB112" s="133">
        <f t="shared" si="4"/>
        <v>0</v>
      </c>
      <c r="AE112" s="133" t="str">
        <f t="shared" si="5"/>
        <v>Tredyffrin Township</v>
      </c>
      <c r="AF112" s="170">
        <f t="shared" si="6"/>
        <v>0.11899999999999999</v>
      </c>
      <c r="AI112">
        <v>82</v>
      </c>
      <c r="AJ112" t="s">
        <v>5086</v>
      </c>
      <c r="AK112" s="172">
        <v>0.27300000000000002</v>
      </c>
      <c r="AL112">
        <v>87</v>
      </c>
      <c r="AM112" s="171">
        <f t="shared" si="7"/>
        <v>0.75900000000000001</v>
      </c>
    </row>
    <row r="113" spans="1:39" ht="12" customHeight="1" x14ac:dyDescent="0.25">
      <c r="A113" s="206" t="s">
        <v>5713</v>
      </c>
      <c r="B113" s="206"/>
      <c r="C113" s="206"/>
      <c r="D113" s="207">
        <v>361</v>
      </c>
      <c r="E113" s="207"/>
      <c r="F113" s="207"/>
      <c r="G113" s="207">
        <v>393</v>
      </c>
      <c r="H113" s="207"/>
      <c r="I113" s="207"/>
      <c r="J113" s="207">
        <v>428</v>
      </c>
      <c r="K113" s="207"/>
      <c r="L113" s="207">
        <v>465</v>
      </c>
      <c r="M113" s="207"/>
      <c r="N113" s="207"/>
      <c r="O113" s="207">
        <v>494</v>
      </c>
      <c r="P113" s="207"/>
      <c r="Q113" s="207"/>
      <c r="R113" s="207">
        <v>519</v>
      </c>
      <c r="S113" s="207"/>
      <c r="T113" s="207"/>
      <c r="U113" s="207">
        <v>547</v>
      </c>
      <c r="V113" s="207"/>
      <c r="W113" s="207"/>
      <c r="X113" s="207">
        <v>186</v>
      </c>
      <c r="Y113" s="207"/>
      <c r="Z113" s="164">
        <v>0.51500000000000001</v>
      </c>
      <c r="AB113" s="133">
        <f t="shared" si="4"/>
        <v>0</v>
      </c>
      <c r="AE113" s="133" t="str">
        <f t="shared" si="5"/>
        <v>Upper Oxford Township</v>
      </c>
      <c r="AF113" s="170">
        <f t="shared" si="6"/>
        <v>0.51500000000000001</v>
      </c>
      <c r="AI113">
        <v>193</v>
      </c>
      <c r="AJ113" t="s">
        <v>5007</v>
      </c>
      <c r="AK113" s="172">
        <v>0.27300000000000002</v>
      </c>
      <c r="AL113">
        <v>88</v>
      </c>
      <c r="AM113" s="171">
        <f t="shared" si="7"/>
        <v>0.75900000000000001</v>
      </c>
    </row>
    <row r="114" spans="1:39" ht="12" customHeight="1" x14ac:dyDescent="0.25">
      <c r="A114" s="206" t="s">
        <v>5714</v>
      </c>
      <c r="B114" s="206"/>
      <c r="C114" s="206"/>
      <c r="D114" s="205">
        <v>4216</v>
      </c>
      <c r="E114" s="205"/>
      <c r="F114" s="205"/>
      <c r="G114" s="205">
        <v>4447</v>
      </c>
      <c r="H114" s="205"/>
      <c r="I114" s="205"/>
      <c r="J114" s="205">
        <v>4677</v>
      </c>
      <c r="K114" s="205"/>
      <c r="L114" s="205">
        <v>4910</v>
      </c>
      <c r="M114" s="205"/>
      <c r="N114" s="205"/>
      <c r="O114" s="205">
        <v>5116</v>
      </c>
      <c r="P114" s="205"/>
      <c r="Q114" s="205"/>
      <c r="R114" s="205">
        <v>5288</v>
      </c>
      <c r="S114" s="205"/>
      <c r="T114" s="205"/>
      <c r="U114" s="205">
        <v>5421</v>
      </c>
      <c r="V114" s="205"/>
      <c r="W114" s="205"/>
      <c r="X114" s="205">
        <v>1205</v>
      </c>
      <c r="Y114" s="205"/>
      <c r="Z114" s="164">
        <v>0.28599999999999998</v>
      </c>
      <c r="AB114" s="133">
        <f t="shared" si="4"/>
        <v>0</v>
      </c>
      <c r="AE114" s="133" t="str">
        <f t="shared" si="5"/>
        <v>Upper Uwchlan Township</v>
      </c>
      <c r="AF114" s="170">
        <f t="shared" si="6"/>
        <v>0.28599999999999998</v>
      </c>
      <c r="AI114">
        <v>246</v>
      </c>
      <c r="AJ114" t="s">
        <v>5344</v>
      </c>
      <c r="AK114" s="172">
        <v>0.27300000000000002</v>
      </c>
      <c r="AL114">
        <v>89</v>
      </c>
      <c r="AM114" s="171">
        <f t="shared" si="7"/>
        <v>0.75900000000000001</v>
      </c>
    </row>
    <row r="115" spans="1:39" ht="12" customHeight="1" x14ac:dyDescent="0.25">
      <c r="A115" s="206" t="s">
        <v>5715</v>
      </c>
      <c r="B115" s="206"/>
      <c r="C115" s="206"/>
      <c r="D115" s="205">
        <v>14889</v>
      </c>
      <c r="E115" s="205"/>
      <c r="F115" s="205"/>
      <c r="G115" s="205">
        <v>16014</v>
      </c>
      <c r="H115" s="205"/>
      <c r="I115" s="205"/>
      <c r="J115" s="205">
        <v>17312</v>
      </c>
      <c r="K115" s="205"/>
      <c r="L115" s="205">
        <v>18619</v>
      </c>
      <c r="M115" s="205"/>
      <c r="N115" s="205"/>
      <c r="O115" s="205">
        <v>19674</v>
      </c>
      <c r="P115" s="205"/>
      <c r="Q115" s="205"/>
      <c r="R115" s="205">
        <v>20545</v>
      </c>
      <c r="S115" s="205"/>
      <c r="T115" s="205"/>
      <c r="U115" s="205">
        <v>21626</v>
      </c>
      <c r="V115" s="205"/>
      <c r="W115" s="205"/>
      <c r="X115" s="205">
        <v>6737</v>
      </c>
      <c r="Y115" s="205"/>
      <c r="Z115" s="164">
        <v>0.45200000000000001</v>
      </c>
      <c r="AB115" s="133">
        <f t="shared" si="4"/>
        <v>0</v>
      </c>
      <c r="AE115" s="133" t="str">
        <f t="shared" si="5"/>
        <v>Uwchlan Township</v>
      </c>
      <c r="AF115" s="170">
        <f t="shared" si="6"/>
        <v>0.45200000000000001</v>
      </c>
      <c r="AI115">
        <v>130</v>
      </c>
      <c r="AJ115" t="s">
        <v>5027</v>
      </c>
      <c r="AK115" s="172">
        <v>0.26700000000000002</v>
      </c>
      <c r="AL115">
        <v>90</v>
      </c>
      <c r="AM115" s="171">
        <f t="shared" si="7"/>
        <v>0.75600000000000001</v>
      </c>
    </row>
    <row r="116" spans="1:39" ht="18" customHeight="1" x14ac:dyDescent="0.25">
      <c r="A116" s="206" t="s">
        <v>5716</v>
      </c>
      <c r="B116" s="206"/>
      <c r="C116" s="206"/>
      <c r="D116" s="205">
        <v>2085</v>
      </c>
      <c r="E116" s="205"/>
      <c r="F116" s="205"/>
      <c r="G116" s="205">
        <v>2249</v>
      </c>
      <c r="H116" s="205"/>
      <c r="I116" s="205"/>
      <c r="J116" s="205">
        <v>2440</v>
      </c>
      <c r="K116" s="205"/>
      <c r="L116" s="205">
        <v>2633</v>
      </c>
      <c r="M116" s="205"/>
      <c r="N116" s="205"/>
      <c r="O116" s="205">
        <v>2787</v>
      </c>
      <c r="P116" s="205"/>
      <c r="Q116" s="205"/>
      <c r="R116" s="205">
        <v>2915</v>
      </c>
      <c r="S116" s="205"/>
      <c r="T116" s="205"/>
      <c r="U116" s="205">
        <v>3074</v>
      </c>
      <c r="V116" s="205"/>
      <c r="W116" s="205"/>
      <c r="X116" s="207">
        <v>989</v>
      </c>
      <c r="Y116" s="207"/>
      <c r="Z116" s="164">
        <v>0.47399999999999998</v>
      </c>
      <c r="AB116" s="133">
        <f t="shared" si="4"/>
        <v>0</v>
      </c>
      <c r="AE116" s="133" t="str">
        <f t="shared" si="5"/>
        <v>Valley Township</v>
      </c>
      <c r="AF116" s="170">
        <f t="shared" si="6"/>
        <v>0.47399999999999998</v>
      </c>
      <c r="AI116">
        <v>131</v>
      </c>
      <c r="AJ116" t="s">
        <v>5019</v>
      </c>
      <c r="AK116" s="172">
        <v>0.26500000000000001</v>
      </c>
      <c r="AL116">
        <v>91</v>
      </c>
      <c r="AM116" s="171">
        <f t="shared" si="7"/>
        <v>0.754</v>
      </c>
    </row>
    <row r="117" spans="1:39" ht="18" customHeight="1" x14ac:dyDescent="0.25">
      <c r="A117" s="206" t="s">
        <v>5717</v>
      </c>
      <c r="B117" s="206"/>
      <c r="C117" s="206"/>
      <c r="D117" s="207">
        <v>903</v>
      </c>
      <c r="E117" s="207"/>
      <c r="F117" s="207"/>
      <c r="G117" s="207">
        <v>981</v>
      </c>
      <c r="H117" s="207"/>
      <c r="I117" s="207"/>
      <c r="J117" s="205">
        <v>1074</v>
      </c>
      <c r="K117" s="205"/>
      <c r="L117" s="205">
        <v>1168</v>
      </c>
      <c r="M117" s="205"/>
      <c r="N117" s="205"/>
      <c r="O117" s="205">
        <v>1242</v>
      </c>
      <c r="P117" s="205"/>
      <c r="Q117" s="205"/>
      <c r="R117" s="205">
        <v>1304</v>
      </c>
      <c r="S117" s="205"/>
      <c r="T117" s="205"/>
      <c r="U117" s="205">
        <v>1383</v>
      </c>
      <c r="V117" s="205"/>
      <c r="W117" s="205"/>
      <c r="X117" s="207">
        <v>480</v>
      </c>
      <c r="Y117" s="207"/>
      <c r="Z117" s="164">
        <v>0.53200000000000003</v>
      </c>
      <c r="AB117" s="133">
        <f t="shared" si="4"/>
        <v>0</v>
      </c>
      <c r="AE117" s="133" t="str">
        <f t="shared" si="5"/>
        <v>Wallace Township</v>
      </c>
      <c r="AF117" s="170">
        <f t="shared" si="6"/>
        <v>0.53200000000000003</v>
      </c>
      <c r="AI117">
        <v>13</v>
      </c>
      <c r="AJ117" t="s">
        <v>5097</v>
      </c>
      <c r="AK117" s="172">
        <v>0.26200000000000001</v>
      </c>
      <c r="AL117">
        <v>92</v>
      </c>
      <c r="AM117" s="171">
        <f t="shared" si="7"/>
        <v>0.748</v>
      </c>
    </row>
    <row r="118" spans="1:39" ht="12" customHeight="1" x14ac:dyDescent="0.25">
      <c r="A118" s="206" t="s">
        <v>5658</v>
      </c>
      <c r="B118" s="206"/>
      <c r="C118" s="206"/>
      <c r="D118" s="207">
        <v>614</v>
      </c>
      <c r="E118" s="207"/>
      <c r="F118" s="207"/>
      <c r="G118" s="207">
        <v>648</v>
      </c>
      <c r="H118" s="207"/>
      <c r="I118" s="207"/>
      <c r="J118" s="207">
        <v>674</v>
      </c>
      <c r="K118" s="207"/>
      <c r="L118" s="207">
        <v>701</v>
      </c>
      <c r="M118" s="207"/>
      <c r="N118" s="207"/>
      <c r="O118" s="207">
        <v>729</v>
      </c>
      <c r="P118" s="207"/>
      <c r="Q118" s="207"/>
      <c r="R118" s="207">
        <v>753</v>
      </c>
      <c r="S118" s="207"/>
      <c r="T118" s="207"/>
      <c r="U118" s="207">
        <v>754</v>
      </c>
      <c r="V118" s="207"/>
      <c r="W118" s="207"/>
      <c r="X118" s="207">
        <v>140</v>
      </c>
      <c r="Y118" s="207"/>
      <c r="Z118" s="164">
        <v>0.22800000000000001</v>
      </c>
      <c r="AB118" s="133">
        <f t="shared" si="4"/>
        <v>0</v>
      </c>
      <c r="AE118" s="133" t="str">
        <f t="shared" si="5"/>
        <v>Warwick Township</v>
      </c>
      <c r="AF118" s="170">
        <f t="shared" si="6"/>
        <v>0.22800000000000001</v>
      </c>
      <c r="AI118">
        <v>68</v>
      </c>
      <c r="AJ118" t="s">
        <v>5043</v>
      </c>
      <c r="AK118" s="172">
        <v>0.26200000000000001</v>
      </c>
      <c r="AL118">
        <v>93</v>
      </c>
      <c r="AM118" s="171">
        <f t="shared" si="7"/>
        <v>0.748</v>
      </c>
    </row>
    <row r="119" spans="1:39" ht="12" customHeight="1" x14ac:dyDescent="0.25">
      <c r="A119" s="206" t="s">
        <v>5718</v>
      </c>
      <c r="B119" s="206"/>
      <c r="C119" s="206"/>
      <c r="D119" s="205">
        <v>2095</v>
      </c>
      <c r="E119" s="205"/>
      <c r="F119" s="205"/>
      <c r="G119" s="205">
        <v>2190</v>
      </c>
      <c r="H119" s="205"/>
      <c r="I119" s="205"/>
      <c r="J119" s="205">
        <v>2269</v>
      </c>
      <c r="K119" s="205"/>
      <c r="L119" s="205">
        <v>2349</v>
      </c>
      <c r="M119" s="205"/>
      <c r="N119" s="205"/>
      <c r="O119" s="205">
        <v>2429</v>
      </c>
      <c r="P119" s="205"/>
      <c r="Q119" s="205"/>
      <c r="R119" s="205">
        <v>2497</v>
      </c>
      <c r="S119" s="205"/>
      <c r="T119" s="205"/>
      <c r="U119" s="205">
        <v>2514</v>
      </c>
      <c r="V119" s="205"/>
      <c r="W119" s="205"/>
      <c r="X119" s="207">
        <v>419</v>
      </c>
      <c r="Y119" s="207"/>
      <c r="Z119" s="164">
        <v>0.2</v>
      </c>
      <c r="AB119" s="133">
        <f t="shared" si="4"/>
        <v>0</v>
      </c>
      <c r="AE119" s="133" t="str">
        <f t="shared" si="5"/>
        <v>West Bradford Township</v>
      </c>
      <c r="AF119" s="170">
        <f t="shared" si="6"/>
        <v>0.2</v>
      </c>
      <c r="AI119">
        <v>285</v>
      </c>
      <c r="AJ119" t="s">
        <v>5315</v>
      </c>
      <c r="AK119" s="172">
        <v>0.255</v>
      </c>
      <c r="AL119">
        <v>94</v>
      </c>
      <c r="AM119" s="171">
        <f t="shared" si="7"/>
        <v>0.74299999999999999</v>
      </c>
    </row>
    <row r="120" spans="1:39" ht="12" customHeight="1" x14ac:dyDescent="0.25">
      <c r="A120" s="206" t="s">
        <v>5719</v>
      </c>
      <c r="B120" s="206"/>
      <c r="C120" s="206"/>
      <c r="D120" s="205">
        <v>2088</v>
      </c>
      <c r="E120" s="205"/>
      <c r="F120" s="205"/>
      <c r="G120" s="205">
        <v>2331</v>
      </c>
      <c r="H120" s="205"/>
      <c r="I120" s="205"/>
      <c r="J120" s="205">
        <v>2643</v>
      </c>
      <c r="K120" s="205"/>
      <c r="L120" s="205">
        <v>2955</v>
      </c>
      <c r="M120" s="205"/>
      <c r="N120" s="205"/>
      <c r="O120" s="205">
        <v>3192</v>
      </c>
      <c r="P120" s="205"/>
      <c r="Q120" s="205"/>
      <c r="R120" s="205">
        <v>3386</v>
      </c>
      <c r="S120" s="205"/>
      <c r="T120" s="205"/>
      <c r="U120" s="205">
        <v>3694</v>
      </c>
      <c r="V120" s="205"/>
      <c r="W120" s="205"/>
      <c r="X120" s="205">
        <v>1606</v>
      </c>
      <c r="Y120" s="205"/>
      <c r="Z120" s="164">
        <v>0.76900000000000002</v>
      </c>
      <c r="AB120" s="133">
        <f t="shared" si="4"/>
        <v>0</v>
      </c>
      <c r="AE120" s="133" t="str">
        <f t="shared" si="5"/>
        <v>West Brandywine Township</v>
      </c>
      <c r="AF120" s="170">
        <f t="shared" si="6"/>
        <v>0.76900000000000002</v>
      </c>
      <c r="AI120">
        <v>387</v>
      </c>
      <c r="AJ120" t="s">
        <v>5039</v>
      </c>
      <c r="AK120" s="172">
        <v>0.255</v>
      </c>
      <c r="AL120">
        <v>95</v>
      </c>
      <c r="AM120" s="171">
        <f t="shared" si="7"/>
        <v>0.74299999999999999</v>
      </c>
    </row>
    <row r="121" spans="1:39" ht="18" customHeight="1" x14ac:dyDescent="0.25">
      <c r="A121" s="206" t="s">
        <v>5720</v>
      </c>
      <c r="B121" s="206"/>
      <c r="C121" s="206"/>
      <c r="D121" s="205">
        <v>1450</v>
      </c>
      <c r="E121" s="205"/>
      <c r="F121" s="205"/>
      <c r="G121" s="205">
        <v>1523</v>
      </c>
      <c r="H121" s="205"/>
      <c r="I121" s="205"/>
      <c r="J121" s="205">
        <v>1590</v>
      </c>
      <c r="K121" s="205"/>
      <c r="L121" s="205">
        <v>1657</v>
      </c>
      <c r="M121" s="205"/>
      <c r="N121" s="205"/>
      <c r="O121" s="205">
        <v>1721</v>
      </c>
      <c r="P121" s="205"/>
      <c r="Q121" s="205"/>
      <c r="R121" s="205">
        <v>1775</v>
      </c>
      <c r="S121" s="205"/>
      <c r="T121" s="205"/>
      <c r="U121" s="205">
        <v>1799</v>
      </c>
      <c r="V121" s="205"/>
      <c r="W121" s="205"/>
      <c r="X121" s="207">
        <v>349</v>
      </c>
      <c r="Y121" s="207"/>
      <c r="Z121" s="164">
        <v>0.24099999999999999</v>
      </c>
      <c r="AB121" s="133">
        <f t="shared" si="4"/>
        <v>0</v>
      </c>
      <c r="AE121" s="133" t="str">
        <f t="shared" si="5"/>
        <v>West Caln Township</v>
      </c>
      <c r="AF121" s="170">
        <f t="shared" si="6"/>
        <v>0.24099999999999999</v>
      </c>
      <c r="AI121">
        <v>383</v>
      </c>
      <c r="AJ121" t="s">
        <v>5023</v>
      </c>
      <c r="AK121" s="172">
        <v>0.253</v>
      </c>
      <c r="AL121">
        <v>96</v>
      </c>
      <c r="AM121" s="171">
        <f t="shared" si="7"/>
        <v>0.74</v>
      </c>
    </row>
    <row r="122" spans="1:39" ht="18" customHeight="1" x14ac:dyDescent="0.25">
      <c r="A122" s="206" t="s">
        <v>5721</v>
      </c>
      <c r="B122" s="206"/>
      <c r="C122" s="206"/>
      <c r="D122" s="205">
        <v>11440</v>
      </c>
      <c r="E122" s="205"/>
      <c r="F122" s="205"/>
      <c r="G122" s="205">
        <v>11787</v>
      </c>
      <c r="H122" s="205"/>
      <c r="I122" s="205"/>
      <c r="J122" s="205">
        <v>11979</v>
      </c>
      <c r="K122" s="205"/>
      <c r="L122" s="205">
        <v>12181</v>
      </c>
      <c r="M122" s="205"/>
      <c r="N122" s="205"/>
      <c r="O122" s="205">
        <v>12448</v>
      </c>
      <c r="P122" s="205"/>
      <c r="Q122" s="205"/>
      <c r="R122" s="205">
        <v>12678</v>
      </c>
      <c r="S122" s="205"/>
      <c r="T122" s="205"/>
      <c r="U122" s="205">
        <v>12510</v>
      </c>
      <c r="V122" s="205"/>
      <c r="W122" s="205"/>
      <c r="X122" s="205">
        <v>1070</v>
      </c>
      <c r="Y122" s="205"/>
      <c r="Z122" s="164">
        <v>9.4E-2</v>
      </c>
      <c r="AB122" s="133">
        <f t="shared" si="4"/>
        <v>0</v>
      </c>
      <c r="AE122" s="133" t="str">
        <f t="shared" si="5"/>
        <v>West Chester Borough</v>
      </c>
      <c r="AF122" s="170">
        <f t="shared" si="6"/>
        <v>9.4E-2</v>
      </c>
      <c r="AI122">
        <v>129</v>
      </c>
      <c r="AJ122" t="s">
        <v>5061</v>
      </c>
      <c r="AK122" s="172">
        <v>0.251</v>
      </c>
      <c r="AL122">
        <v>97</v>
      </c>
      <c r="AM122" s="171">
        <f t="shared" si="7"/>
        <v>0.73699999999999999</v>
      </c>
    </row>
    <row r="123" spans="1:39" ht="12" customHeight="1" x14ac:dyDescent="0.25">
      <c r="A123" s="206" t="s">
        <v>5722</v>
      </c>
      <c r="B123" s="206"/>
      <c r="C123" s="206"/>
      <c r="D123" s="207">
        <v>958</v>
      </c>
      <c r="E123" s="207"/>
      <c r="F123" s="207"/>
      <c r="G123" s="205">
        <v>1006</v>
      </c>
      <c r="H123" s="205"/>
      <c r="I123" s="205"/>
      <c r="J123" s="205">
        <v>1043</v>
      </c>
      <c r="K123" s="205"/>
      <c r="L123" s="205">
        <v>1082</v>
      </c>
      <c r="M123" s="205"/>
      <c r="N123" s="205"/>
      <c r="O123" s="205">
        <v>1122</v>
      </c>
      <c r="P123" s="205"/>
      <c r="Q123" s="205"/>
      <c r="R123" s="205">
        <v>1155</v>
      </c>
      <c r="S123" s="205"/>
      <c r="T123" s="205"/>
      <c r="U123" s="205">
        <v>1159</v>
      </c>
      <c r="V123" s="205"/>
      <c r="W123" s="205"/>
      <c r="X123" s="207">
        <v>201</v>
      </c>
      <c r="Y123" s="207"/>
      <c r="Z123" s="164">
        <v>0.21</v>
      </c>
      <c r="AB123" s="133">
        <f t="shared" si="4"/>
        <v>0</v>
      </c>
      <c r="AE123" s="133" t="str">
        <f t="shared" si="5"/>
        <v>West Fallowfield Township</v>
      </c>
      <c r="AF123" s="170">
        <f t="shared" si="6"/>
        <v>0.21</v>
      </c>
      <c r="AI123">
        <v>36</v>
      </c>
      <c r="AJ123" t="s">
        <v>4942</v>
      </c>
      <c r="AK123" s="172">
        <v>0.248</v>
      </c>
      <c r="AL123">
        <v>98</v>
      </c>
      <c r="AM123" s="171">
        <f t="shared" si="7"/>
        <v>0.73499999999999999</v>
      </c>
    </row>
    <row r="124" spans="1:39" ht="12" customHeight="1" x14ac:dyDescent="0.25">
      <c r="A124" s="206" t="s">
        <v>5723</v>
      </c>
      <c r="B124" s="206"/>
      <c r="C124" s="206"/>
      <c r="D124" s="205">
        <v>24174</v>
      </c>
      <c r="E124" s="205"/>
      <c r="F124" s="205"/>
      <c r="G124" s="205">
        <v>25299</v>
      </c>
      <c r="H124" s="205"/>
      <c r="I124" s="205"/>
      <c r="J124" s="205">
        <v>26334</v>
      </c>
      <c r="K124" s="205"/>
      <c r="L124" s="205">
        <v>27385</v>
      </c>
      <c r="M124" s="205"/>
      <c r="N124" s="205"/>
      <c r="O124" s="205">
        <v>28369</v>
      </c>
      <c r="P124" s="205"/>
      <c r="Q124" s="205"/>
      <c r="R124" s="205">
        <v>29189</v>
      </c>
      <c r="S124" s="205"/>
      <c r="T124" s="205"/>
      <c r="U124" s="205">
        <v>29633</v>
      </c>
      <c r="V124" s="205"/>
      <c r="W124" s="205"/>
      <c r="X124" s="205">
        <v>5459</v>
      </c>
      <c r="Y124" s="205"/>
      <c r="Z124" s="164">
        <v>0.22600000000000001</v>
      </c>
      <c r="AB124" s="133">
        <f t="shared" si="4"/>
        <v>0</v>
      </c>
      <c r="AE124" s="133" t="str">
        <f t="shared" si="5"/>
        <v>West Goshen Township</v>
      </c>
      <c r="AF124" s="170">
        <f t="shared" si="6"/>
        <v>0.22600000000000001</v>
      </c>
      <c r="AI124">
        <v>216</v>
      </c>
      <c r="AJ124" t="s">
        <v>4908</v>
      </c>
      <c r="AK124" s="172">
        <v>0.245</v>
      </c>
      <c r="AL124">
        <v>99</v>
      </c>
      <c r="AM124" s="171">
        <f t="shared" si="7"/>
        <v>0.73199999999999998</v>
      </c>
    </row>
    <row r="125" spans="1:39" ht="12" customHeight="1" x14ac:dyDescent="0.25">
      <c r="A125" s="206" t="s">
        <v>5724</v>
      </c>
      <c r="B125" s="206"/>
      <c r="C125" s="206"/>
      <c r="D125" s="207">
        <v>674</v>
      </c>
      <c r="E125" s="207"/>
      <c r="F125" s="207"/>
      <c r="G125" s="207">
        <v>719</v>
      </c>
      <c r="H125" s="207"/>
      <c r="I125" s="207"/>
      <c r="J125" s="207">
        <v>763</v>
      </c>
      <c r="K125" s="207"/>
      <c r="L125" s="207">
        <v>808</v>
      </c>
      <c r="M125" s="207"/>
      <c r="N125" s="207"/>
      <c r="O125" s="207">
        <v>848</v>
      </c>
      <c r="P125" s="207"/>
      <c r="Q125" s="207"/>
      <c r="R125" s="207">
        <v>881</v>
      </c>
      <c r="S125" s="207"/>
      <c r="T125" s="207"/>
      <c r="U125" s="207">
        <v>907</v>
      </c>
      <c r="V125" s="207"/>
      <c r="W125" s="207"/>
      <c r="X125" s="207">
        <v>233</v>
      </c>
      <c r="Y125" s="207"/>
      <c r="Z125" s="164">
        <v>0.34599999999999997</v>
      </c>
      <c r="AB125" s="133">
        <f t="shared" si="4"/>
        <v>0</v>
      </c>
      <c r="AE125" s="133" t="str">
        <f t="shared" si="5"/>
        <v>West Grove Borough</v>
      </c>
      <c r="AF125" s="170">
        <f t="shared" si="6"/>
        <v>0.34599999999999997</v>
      </c>
      <c r="AI125">
        <v>76</v>
      </c>
      <c r="AJ125" t="s">
        <v>5090</v>
      </c>
      <c r="AK125" s="172">
        <v>0.24099999999999999</v>
      </c>
      <c r="AL125">
        <v>100</v>
      </c>
      <c r="AM125" s="171">
        <f t="shared" si="7"/>
        <v>0.72699999999999998</v>
      </c>
    </row>
    <row r="126" spans="1:39" ht="18" customHeight="1" x14ac:dyDescent="0.25">
      <c r="A126" s="206" t="s">
        <v>5725</v>
      </c>
      <c r="B126" s="206"/>
      <c r="C126" s="206"/>
      <c r="D126" s="207">
        <v>330</v>
      </c>
      <c r="E126" s="207"/>
      <c r="F126" s="207"/>
      <c r="G126" s="207">
        <v>353</v>
      </c>
      <c r="H126" s="207"/>
      <c r="I126" s="207"/>
      <c r="J126" s="207">
        <v>371</v>
      </c>
      <c r="K126" s="207"/>
      <c r="L126" s="207">
        <v>388</v>
      </c>
      <c r="M126" s="207"/>
      <c r="N126" s="207"/>
      <c r="O126" s="207">
        <v>409</v>
      </c>
      <c r="P126" s="207"/>
      <c r="Q126" s="207"/>
      <c r="R126" s="207">
        <v>424</v>
      </c>
      <c r="S126" s="207"/>
      <c r="T126" s="207"/>
      <c r="U126" s="207">
        <v>426</v>
      </c>
      <c r="V126" s="207"/>
      <c r="W126" s="207"/>
      <c r="X126" s="207">
        <v>96</v>
      </c>
      <c r="Y126" s="207"/>
      <c r="Z126" s="164">
        <v>0.29099999999999998</v>
      </c>
      <c r="AB126" s="133">
        <f t="shared" si="4"/>
        <v>0</v>
      </c>
      <c r="AE126" s="133" t="str">
        <f t="shared" si="5"/>
        <v>West Marlborough Township</v>
      </c>
      <c r="AF126" s="170">
        <f t="shared" si="6"/>
        <v>0.29099999999999998</v>
      </c>
      <c r="AI126">
        <v>119</v>
      </c>
      <c r="AJ126" t="s">
        <v>5001</v>
      </c>
      <c r="AK126" s="172">
        <v>0.24099999999999999</v>
      </c>
      <c r="AL126">
        <v>101</v>
      </c>
      <c r="AM126" s="171">
        <f t="shared" si="7"/>
        <v>0.72699999999999998</v>
      </c>
    </row>
    <row r="127" spans="1:39" ht="18" customHeight="1" x14ac:dyDescent="0.25">
      <c r="A127" s="206" t="s">
        <v>5726</v>
      </c>
      <c r="B127" s="206"/>
      <c r="C127" s="206"/>
      <c r="D127" s="207">
        <v>647</v>
      </c>
      <c r="E127" s="207"/>
      <c r="F127" s="207"/>
      <c r="G127" s="207">
        <v>690</v>
      </c>
      <c r="H127" s="207"/>
      <c r="I127" s="207"/>
      <c r="J127" s="207">
        <v>732</v>
      </c>
      <c r="K127" s="207"/>
      <c r="L127" s="207">
        <v>775</v>
      </c>
      <c r="M127" s="207"/>
      <c r="N127" s="207"/>
      <c r="O127" s="207">
        <v>814</v>
      </c>
      <c r="P127" s="207"/>
      <c r="Q127" s="207"/>
      <c r="R127" s="207">
        <v>845</v>
      </c>
      <c r="S127" s="207"/>
      <c r="T127" s="207"/>
      <c r="U127" s="207">
        <v>870</v>
      </c>
      <c r="V127" s="207"/>
      <c r="W127" s="207"/>
      <c r="X127" s="207">
        <v>223</v>
      </c>
      <c r="Y127" s="207"/>
      <c r="Z127" s="164">
        <v>0.34499999999999997</v>
      </c>
      <c r="AB127" s="133">
        <f t="shared" si="4"/>
        <v>0</v>
      </c>
      <c r="AE127" s="133" t="str">
        <f t="shared" si="5"/>
        <v>West Nantmeal Township</v>
      </c>
      <c r="AF127" s="170">
        <f t="shared" si="6"/>
        <v>0.34499999999999997</v>
      </c>
      <c r="AI127">
        <v>227</v>
      </c>
      <c r="AJ127" t="s">
        <v>5264</v>
      </c>
      <c r="AK127" s="172">
        <v>0.23899999999999999</v>
      </c>
      <c r="AL127">
        <v>102</v>
      </c>
      <c r="AM127" s="171">
        <f t="shared" si="7"/>
        <v>0.72399999999999998</v>
      </c>
    </row>
    <row r="128" spans="1:39" ht="12" customHeight="1" x14ac:dyDescent="0.25">
      <c r="A128" s="206" t="s">
        <v>5727</v>
      </c>
      <c r="B128" s="206"/>
      <c r="C128" s="206"/>
      <c r="D128" s="205">
        <v>1736</v>
      </c>
      <c r="E128" s="205"/>
      <c r="F128" s="205"/>
      <c r="G128" s="205">
        <v>1884</v>
      </c>
      <c r="H128" s="205"/>
      <c r="I128" s="205"/>
      <c r="J128" s="205">
        <v>2060</v>
      </c>
      <c r="K128" s="205"/>
      <c r="L128" s="205">
        <v>2238</v>
      </c>
      <c r="M128" s="205"/>
      <c r="N128" s="205"/>
      <c r="O128" s="205">
        <v>2378</v>
      </c>
      <c r="P128" s="205"/>
      <c r="Q128" s="205"/>
      <c r="R128" s="205">
        <v>2493</v>
      </c>
      <c r="S128" s="205"/>
      <c r="T128" s="205"/>
      <c r="U128" s="205">
        <v>2647</v>
      </c>
      <c r="V128" s="205"/>
      <c r="W128" s="205"/>
      <c r="X128" s="207">
        <v>911</v>
      </c>
      <c r="Y128" s="207"/>
      <c r="Z128" s="164">
        <v>0.52500000000000002</v>
      </c>
      <c r="AB128" s="133">
        <f t="shared" si="4"/>
        <v>0</v>
      </c>
      <c r="AE128" s="133" t="str">
        <f t="shared" si="5"/>
        <v>West Nottingham Township</v>
      </c>
      <c r="AF128" s="170">
        <f t="shared" si="6"/>
        <v>0.52500000000000002</v>
      </c>
      <c r="AI128">
        <v>52</v>
      </c>
      <c r="AJ128" t="s">
        <v>5077</v>
      </c>
      <c r="AK128" s="172">
        <v>0.23599999999999999</v>
      </c>
      <c r="AL128">
        <v>103</v>
      </c>
      <c r="AM128" s="171">
        <f t="shared" si="7"/>
        <v>0.72099999999999997</v>
      </c>
    </row>
    <row r="129" spans="1:39" ht="12" customHeight="1" x14ac:dyDescent="0.25">
      <c r="A129" s="206" t="s">
        <v>5728</v>
      </c>
      <c r="B129" s="206"/>
      <c r="C129" s="206"/>
      <c r="D129" s="207">
        <v>964</v>
      </c>
      <c r="E129" s="207"/>
      <c r="F129" s="207"/>
      <c r="G129" s="205">
        <v>1029</v>
      </c>
      <c r="H129" s="205"/>
      <c r="I129" s="205"/>
      <c r="J129" s="205">
        <v>1097</v>
      </c>
      <c r="K129" s="205"/>
      <c r="L129" s="205">
        <v>1165</v>
      </c>
      <c r="M129" s="205"/>
      <c r="N129" s="205"/>
      <c r="O129" s="205">
        <v>1225</v>
      </c>
      <c r="P129" s="205"/>
      <c r="Q129" s="205"/>
      <c r="R129" s="205">
        <v>1274</v>
      </c>
      <c r="S129" s="205"/>
      <c r="T129" s="205"/>
      <c r="U129" s="205">
        <v>1320</v>
      </c>
      <c r="V129" s="205"/>
      <c r="W129" s="205"/>
      <c r="X129" s="207">
        <v>356</v>
      </c>
      <c r="Y129" s="207"/>
      <c r="Z129" s="164">
        <v>0.36899999999999999</v>
      </c>
      <c r="AB129" s="133">
        <f t="shared" si="4"/>
        <v>0</v>
      </c>
      <c r="AE129" s="133" t="str">
        <f t="shared" si="5"/>
        <v>West Pikeland Township</v>
      </c>
      <c r="AF129" s="170">
        <f t="shared" si="6"/>
        <v>0.36899999999999999</v>
      </c>
      <c r="AI129">
        <v>116</v>
      </c>
      <c r="AJ129" t="s">
        <v>5172</v>
      </c>
      <c r="AK129" s="172">
        <v>0.22800000000000001</v>
      </c>
      <c r="AL129">
        <v>104</v>
      </c>
      <c r="AM129" s="171">
        <f t="shared" si="7"/>
        <v>0.71799999999999997</v>
      </c>
    </row>
    <row r="130" spans="1:39" ht="12" customHeight="1" x14ac:dyDescent="0.25">
      <c r="A130" s="206" t="s">
        <v>5729</v>
      </c>
      <c r="B130" s="206"/>
      <c r="C130" s="206"/>
      <c r="D130" s="205">
        <v>2106</v>
      </c>
      <c r="E130" s="205"/>
      <c r="F130" s="205"/>
      <c r="G130" s="205">
        <v>2300</v>
      </c>
      <c r="H130" s="205"/>
      <c r="I130" s="205"/>
      <c r="J130" s="205">
        <v>2537</v>
      </c>
      <c r="K130" s="205"/>
      <c r="L130" s="205">
        <v>2774</v>
      </c>
      <c r="M130" s="205"/>
      <c r="N130" s="205"/>
      <c r="O130" s="205">
        <v>2959</v>
      </c>
      <c r="P130" s="205"/>
      <c r="Q130" s="205"/>
      <c r="R130" s="205">
        <v>3112</v>
      </c>
      <c r="S130" s="205"/>
      <c r="T130" s="205"/>
      <c r="U130" s="205">
        <v>3327</v>
      </c>
      <c r="V130" s="205"/>
      <c r="W130" s="205"/>
      <c r="X130" s="205">
        <v>1221</v>
      </c>
      <c r="Y130" s="205"/>
      <c r="Z130" s="164">
        <v>0.57999999999999996</v>
      </c>
      <c r="AB130" s="133">
        <f t="shared" si="4"/>
        <v>0</v>
      </c>
      <c r="AE130" s="133" t="str">
        <f t="shared" si="5"/>
        <v>West Sadsbury Township</v>
      </c>
      <c r="AF130" s="170">
        <f t="shared" si="6"/>
        <v>0.57999999999999996</v>
      </c>
      <c r="AI130">
        <v>87</v>
      </c>
      <c r="AJ130" t="s">
        <v>5306</v>
      </c>
      <c r="AK130" s="172">
        <v>0.22700000000000001</v>
      </c>
      <c r="AL130">
        <v>105</v>
      </c>
      <c r="AM130" s="171">
        <f t="shared" si="7"/>
        <v>0.71299999999999997</v>
      </c>
    </row>
    <row r="131" spans="1:39" ht="18" customHeight="1" x14ac:dyDescent="0.25">
      <c r="A131" s="206" t="s">
        <v>5730</v>
      </c>
      <c r="B131" s="206"/>
      <c r="C131" s="206"/>
      <c r="D131" s="205">
        <v>1476</v>
      </c>
      <c r="E131" s="205"/>
      <c r="F131" s="205"/>
      <c r="G131" s="205">
        <v>1552</v>
      </c>
      <c r="H131" s="205"/>
      <c r="I131" s="205"/>
      <c r="J131" s="205">
        <v>1623</v>
      </c>
      <c r="K131" s="205"/>
      <c r="L131" s="205">
        <v>1695</v>
      </c>
      <c r="M131" s="205"/>
      <c r="N131" s="205"/>
      <c r="O131" s="205">
        <v>1759</v>
      </c>
      <c r="P131" s="205"/>
      <c r="Q131" s="205"/>
      <c r="R131" s="205">
        <v>1816</v>
      </c>
      <c r="S131" s="205"/>
      <c r="T131" s="205"/>
      <c r="U131" s="205">
        <v>1846</v>
      </c>
      <c r="V131" s="205"/>
      <c r="W131" s="205"/>
      <c r="X131" s="207">
        <v>370</v>
      </c>
      <c r="Y131" s="207"/>
      <c r="Z131" s="164">
        <v>0.251</v>
      </c>
      <c r="AB131" s="133">
        <f t="shared" si="4"/>
        <v>0</v>
      </c>
      <c r="AE131" s="133" t="str">
        <f t="shared" si="5"/>
        <v>West Vincent Township</v>
      </c>
      <c r="AF131" s="170">
        <f t="shared" si="6"/>
        <v>0.251</v>
      </c>
      <c r="AI131">
        <v>205</v>
      </c>
      <c r="AJ131" t="s">
        <v>80</v>
      </c>
      <c r="AK131" s="172">
        <v>0.22700000000000001</v>
      </c>
      <c r="AL131">
        <v>106</v>
      </c>
      <c r="AM131" s="171">
        <f t="shared" si="7"/>
        <v>0.71299999999999997</v>
      </c>
    </row>
    <row r="132" spans="1:39" ht="18" customHeight="1" x14ac:dyDescent="0.25">
      <c r="A132" s="206" t="s">
        <v>5731</v>
      </c>
      <c r="B132" s="206"/>
      <c r="C132" s="206"/>
      <c r="D132" s="205">
        <v>23476</v>
      </c>
      <c r="E132" s="205"/>
      <c r="F132" s="205"/>
      <c r="G132" s="205">
        <v>24691</v>
      </c>
      <c r="H132" s="205"/>
      <c r="I132" s="205"/>
      <c r="J132" s="205">
        <v>25883</v>
      </c>
      <c r="K132" s="205"/>
      <c r="L132" s="205">
        <v>27093</v>
      </c>
      <c r="M132" s="205"/>
      <c r="N132" s="205"/>
      <c r="O132" s="205">
        <v>28175</v>
      </c>
      <c r="P132" s="205"/>
      <c r="Q132" s="205"/>
      <c r="R132" s="205">
        <v>29076</v>
      </c>
      <c r="S132" s="205"/>
      <c r="T132" s="205"/>
      <c r="U132" s="205">
        <v>29735</v>
      </c>
      <c r="V132" s="205"/>
      <c r="W132" s="205"/>
      <c r="X132" s="205">
        <v>6259</v>
      </c>
      <c r="Y132" s="205"/>
      <c r="Z132" s="164">
        <v>0.26700000000000002</v>
      </c>
      <c r="AB132" s="133">
        <f t="shared" ref="AB132:AB195" si="8">IF(ISERROR(FIND(AB$2,A132,1)),0,1)</f>
        <v>0</v>
      </c>
      <c r="AE132" s="133" t="str">
        <f t="shared" ref="AE132:AE195" si="9">+A132</f>
        <v>West Whiteland Township</v>
      </c>
      <c r="AF132" s="170">
        <f t="shared" ref="AF132:AF195" si="10">+Z132</f>
        <v>0.26700000000000002</v>
      </c>
      <c r="AI132">
        <v>122</v>
      </c>
      <c r="AJ132" t="s">
        <v>5156</v>
      </c>
      <c r="AK132" s="172">
        <v>0.22600000000000001</v>
      </c>
      <c r="AL132">
        <v>107</v>
      </c>
      <c r="AM132" s="171">
        <f t="shared" si="7"/>
        <v>0.71</v>
      </c>
    </row>
    <row r="133" spans="1:39" ht="12" customHeight="1" x14ac:dyDescent="0.25">
      <c r="A133" s="206" t="s">
        <v>5732</v>
      </c>
      <c r="B133" s="206"/>
      <c r="C133" s="206"/>
      <c r="D133" s="205">
        <v>4257</v>
      </c>
      <c r="E133" s="205"/>
      <c r="F133" s="205"/>
      <c r="G133" s="205">
        <v>4479</v>
      </c>
      <c r="H133" s="205"/>
      <c r="I133" s="205"/>
      <c r="J133" s="205">
        <v>4693</v>
      </c>
      <c r="K133" s="205"/>
      <c r="L133" s="205">
        <v>4910</v>
      </c>
      <c r="M133" s="205"/>
      <c r="N133" s="205"/>
      <c r="O133" s="205">
        <v>5107</v>
      </c>
      <c r="P133" s="205"/>
      <c r="Q133" s="205"/>
      <c r="R133" s="205">
        <v>5271</v>
      </c>
      <c r="S133" s="205"/>
      <c r="T133" s="205"/>
      <c r="U133" s="205">
        <v>5383</v>
      </c>
      <c r="V133" s="205"/>
      <c r="W133" s="205"/>
      <c r="X133" s="205">
        <v>1126</v>
      </c>
      <c r="Y133" s="205"/>
      <c r="Z133" s="164">
        <v>0.26500000000000001</v>
      </c>
      <c r="AB133" s="133">
        <f t="shared" si="8"/>
        <v>0</v>
      </c>
      <c r="AE133" s="133" t="str">
        <f t="shared" si="9"/>
        <v>Westtown Township</v>
      </c>
      <c r="AF133" s="170">
        <f t="shared" si="10"/>
        <v>0.26500000000000001</v>
      </c>
      <c r="AI133">
        <v>151</v>
      </c>
      <c r="AJ133" t="s">
        <v>5079</v>
      </c>
      <c r="AK133" s="172">
        <v>0.222</v>
      </c>
      <c r="AL133">
        <v>108</v>
      </c>
      <c r="AM133" s="171">
        <f t="shared" si="7"/>
        <v>0.70799999999999996</v>
      </c>
    </row>
    <row r="134" spans="1:39" ht="11.1" customHeight="1" x14ac:dyDescent="0.25">
      <c r="A134" s="206" t="s">
        <v>5733</v>
      </c>
      <c r="B134" s="206"/>
      <c r="C134" s="206"/>
      <c r="D134" s="205">
        <v>7896</v>
      </c>
      <c r="E134" s="205"/>
      <c r="F134" s="205"/>
      <c r="G134" s="205">
        <v>8118</v>
      </c>
      <c r="H134" s="205"/>
      <c r="I134" s="205"/>
      <c r="J134" s="205">
        <v>8275</v>
      </c>
      <c r="K134" s="205"/>
      <c r="L134" s="205">
        <v>8436</v>
      </c>
      <c r="M134" s="205"/>
      <c r="N134" s="205"/>
      <c r="O134" s="205">
        <v>8616</v>
      </c>
      <c r="P134" s="205"/>
      <c r="Q134" s="205"/>
      <c r="R134" s="205">
        <v>8769</v>
      </c>
      <c r="S134" s="205"/>
      <c r="T134" s="205"/>
      <c r="U134" s="205">
        <v>8741</v>
      </c>
      <c r="V134" s="205"/>
      <c r="W134" s="205"/>
      <c r="X134" s="207">
        <v>845</v>
      </c>
      <c r="Y134" s="207"/>
      <c r="Z134" s="164">
        <v>0.107</v>
      </c>
      <c r="AB134" s="133">
        <f t="shared" si="8"/>
        <v>0</v>
      </c>
      <c r="AE134" s="133" t="str">
        <f t="shared" si="9"/>
        <v>Willistown Township</v>
      </c>
      <c r="AF134" s="170">
        <f t="shared" si="10"/>
        <v>0.107</v>
      </c>
      <c r="AI134">
        <v>279</v>
      </c>
      <c r="AJ134" t="s">
        <v>5191</v>
      </c>
      <c r="AK134" s="172">
        <v>0.22</v>
      </c>
      <c r="AL134">
        <v>109</v>
      </c>
      <c r="AM134" s="171">
        <f t="shared" si="7"/>
        <v>0.70499999999999996</v>
      </c>
    </row>
    <row r="135" spans="1:39" ht="48" customHeight="1" x14ac:dyDescent="0.25">
      <c r="A135" s="209" t="s">
        <v>5637</v>
      </c>
      <c r="B135" s="203"/>
      <c r="C135" s="204" t="s">
        <v>5597</v>
      </c>
      <c r="D135" s="197"/>
      <c r="E135" s="197" t="s">
        <v>5598</v>
      </c>
      <c r="F135" s="197"/>
      <c r="G135" s="197"/>
      <c r="H135" s="197" t="s">
        <v>5599</v>
      </c>
      <c r="I135" s="197"/>
      <c r="J135" s="197"/>
      <c r="K135" s="197" t="s">
        <v>5600</v>
      </c>
      <c r="L135" s="197"/>
      <c r="M135" s="197" t="s">
        <v>5601</v>
      </c>
      <c r="N135" s="197"/>
      <c r="O135" s="197"/>
      <c r="P135" s="197" t="s">
        <v>5602</v>
      </c>
      <c r="Q135" s="197"/>
      <c r="R135" s="197"/>
      <c r="S135" s="197" t="s">
        <v>5603</v>
      </c>
      <c r="T135" s="197"/>
      <c r="U135" s="198"/>
      <c r="V135" s="199" t="s">
        <v>5604</v>
      </c>
      <c r="W135" s="200"/>
      <c r="X135" s="200"/>
      <c r="Y135" s="200" t="s">
        <v>5605</v>
      </c>
      <c r="Z135" s="200"/>
      <c r="AB135" s="133">
        <v>2</v>
      </c>
      <c r="AE135" s="133" t="str">
        <f t="shared" si="9"/>
        <v>County / Municipality</v>
      </c>
      <c r="AF135" s="170">
        <f t="shared" si="10"/>
        <v>0</v>
      </c>
      <c r="AI135">
        <v>226</v>
      </c>
      <c r="AJ135" t="s">
        <v>5025</v>
      </c>
      <c r="AK135" s="172">
        <v>0.219</v>
      </c>
      <c r="AL135">
        <v>110</v>
      </c>
      <c r="AM135" s="171">
        <f t="shared" si="7"/>
        <v>0.70199999999999996</v>
      </c>
    </row>
    <row r="136" spans="1:39" ht="12" customHeight="1" x14ac:dyDescent="0.25">
      <c r="A136" s="201" t="s">
        <v>5734</v>
      </c>
      <c r="B136" s="201"/>
      <c r="C136" s="194">
        <v>268054</v>
      </c>
      <c r="D136" s="194"/>
      <c r="E136" s="194"/>
      <c r="F136" s="194">
        <v>270167</v>
      </c>
      <c r="G136" s="194"/>
      <c r="H136" s="194"/>
      <c r="I136" s="194">
        <v>272269</v>
      </c>
      <c r="J136" s="194"/>
      <c r="K136" s="194"/>
      <c r="L136" s="194">
        <v>274401</v>
      </c>
      <c r="M136" s="194"/>
      <c r="N136" s="194">
        <v>276248</v>
      </c>
      <c r="O136" s="194"/>
      <c r="P136" s="194"/>
      <c r="Q136" s="194">
        <v>277763</v>
      </c>
      <c r="R136" s="194"/>
      <c r="S136" s="194"/>
      <c r="T136" s="194">
        <v>279050</v>
      </c>
      <c r="U136" s="194"/>
      <c r="V136" s="194"/>
      <c r="W136" s="194">
        <v>10996</v>
      </c>
      <c r="X136" s="194"/>
      <c r="Y136" s="194"/>
      <c r="Z136" s="162">
        <v>4.1000000000000002E-2</v>
      </c>
      <c r="AB136" s="133">
        <f t="shared" si="8"/>
        <v>0</v>
      </c>
      <c r="AE136" s="133" t="str">
        <f t="shared" si="9"/>
        <v>Delaware County</v>
      </c>
      <c r="AF136" s="170">
        <f t="shared" si="10"/>
        <v>4.1000000000000002E-2</v>
      </c>
      <c r="AI136">
        <v>73</v>
      </c>
      <c r="AJ136" t="s">
        <v>5282</v>
      </c>
      <c r="AK136" s="172">
        <v>0.217</v>
      </c>
      <c r="AL136">
        <v>111</v>
      </c>
      <c r="AM136" s="171">
        <f t="shared" si="7"/>
        <v>0.69699999999999995</v>
      </c>
    </row>
    <row r="137" spans="1:39" ht="23.1" customHeight="1" x14ac:dyDescent="0.25">
      <c r="A137" s="195" t="s">
        <v>5735</v>
      </c>
      <c r="B137" s="195"/>
      <c r="C137" s="208">
        <v>957</v>
      </c>
      <c r="D137" s="208"/>
      <c r="E137" s="208"/>
      <c r="F137" s="208">
        <v>963</v>
      </c>
      <c r="G137" s="208"/>
      <c r="H137" s="208"/>
      <c r="I137" s="208">
        <v>966</v>
      </c>
      <c r="J137" s="208"/>
      <c r="K137" s="208"/>
      <c r="L137" s="208">
        <v>969</v>
      </c>
      <c r="M137" s="208"/>
      <c r="N137" s="208">
        <v>973</v>
      </c>
      <c r="O137" s="208"/>
      <c r="P137" s="208"/>
      <c r="Q137" s="208">
        <v>978</v>
      </c>
      <c r="R137" s="208"/>
      <c r="S137" s="208"/>
      <c r="T137" s="208">
        <v>978</v>
      </c>
      <c r="U137" s="208"/>
      <c r="V137" s="208"/>
      <c r="W137" s="208">
        <v>21</v>
      </c>
      <c r="X137" s="208"/>
      <c r="Y137" s="208"/>
      <c r="Z137" s="163">
        <v>2.1999999999999999E-2</v>
      </c>
      <c r="AB137" s="133">
        <f t="shared" si="8"/>
        <v>0</v>
      </c>
      <c r="AE137" s="133" t="str">
        <f t="shared" si="9"/>
        <v>Aldan Borough</v>
      </c>
      <c r="AF137" s="170">
        <f t="shared" si="10"/>
        <v>2.1999999999999999E-2</v>
      </c>
      <c r="AI137">
        <v>354</v>
      </c>
      <c r="AJ137" t="s">
        <v>5049</v>
      </c>
      <c r="AK137" s="172">
        <v>0.217</v>
      </c>
      <c r="AL137">
        <v>112</v>
      </c>
      <c r="AM137" s="171">
        <f t="shared" si="7"/>
        <v>0.69699999999999995</v>
      </c>
    </row>
    <row r="138" spans="1:39" ht="12" customHeight="1" x14ac:dyDescent="0.25">
      <c r="A138" s="206" t="s">
        <v>5736</v>
      </c>
      <c r="B138" s="206"/>
      <c r="C138" s="205">
        <v>6558</v>
      </c>
      <c r="D138" s="205"/>
      <c r="E138" s="205"/>
      <c r="F138" s="205">
        <v>6615</v>
      </c>
      <c r="G138" s="205"/>
      <c r="H138" s="205"/>
      <c r="I138" s="205">
        <v>6678</v>
      </c>
      <c r="J138" s="205"/>
      <c r="K138" s="205"/>
      <c r="L138" s="205">
        <v>6742</v>
      </c>
      <c r="M138" s="205"/>
      <c r="N138" s="205">
        <v>6793</v>
      </c>
      <c r="O138" s="205"/>
      <c r="P138" s="205"/>
      <c r="Q138" s="205">
        <v>6832</v>
      </c>
      <c r="R138" s="205"/>
      <c r="S138" s="205"/>
      <c r="T138" s="205">
        <v>6876</v>
      </c>
      <c r="U138" s="205"/>
      <c r="V138" s="205"/>
      <c r="W138" s="207">
        <v>318</v>
      </c>
      <c r="X138" s="207"/>
      <c r="Y138" s="207"/>
      <c r="Z138" s="164">
        <v>4.8000000000000001E-2</v>
      </c>
      <c r="AB138" s="133">
        <f t="shared" si="8"/>
        <v>0</v>
      </c>
      <c r="AE138" s="133" t="str">
        <f t="shared" si="9"/>
        <v>Aston Township</v>
      </c>
      <c r="AF138" s="170">
        <f t="shared" si="10"/>
        <v>4.8000000000000001E-2</v>
      </c>
      <c r="AI138">
        <v>103</v>
      </c>
      <c r="AJ138" t="s">
        <v>5041</v>
      </c>
      <c r="AK138" s="172">
        <v>0.216</v>
      </c>
      <c r="AL138">
        <v>113</v>
      </c>
      <c r="AM138" s="171">
        <f t="shared" si="7"/>
        <v>0.69399999999999995</v>
      </c>
    </row>
    <row r="139" spans="1:39" ht="12" customHeight="1" x14ac:dyDescent="0.25">
      <c r="A139" s="206" t="s">
        <v>5737</v>
      </c>
      <c r="B139" s="206"/>
      <c r="C139" s="205">
        <v>2297</v>
      </c>
      <c r="D139" s="205"/>
      <c r="E139" s="205"/>
      <c r="F139" s="205">
        <v>2331</v>
      </c>
      <c r="G139" s="205"/>
      <c r="H139" s="205"/>
      <c r="I139" s="205">
        <v>2388</v>
      </c>
      <c r="J139" s="205"/>
      <c r="K139" s="205"/>
      <c r="L139" s="205">
        <v>2445</v>
      </c>
      <c r="M139" s="205"/>
      <c r="N139" s="205">
        <v>2478</v>
      </c>
      <c r="O139" s="205"/>
      <c r="P139" s="205"/>
      <c r="Q139" s="205">
        <v>2497</v>
      </c>
      <c r="R139" s="205"/>
      <c r="S139" s="205"/>
      <c r="T139" s="205">
        <v>2548</v>
      </c>
      <c r="U139" s="205"/>
      <c r="V139" s="205"/>
      <c r="W139" s="207">
        <v>251</v>
      </c>
      <c r="X139" s="207"/>
      <c r="Y139" s="207"/>
      <c r="Z139" s="164">
        <v>0.109</v>
      </c>
      <c r="AB139" s="133">
        <f t="shared" si="8"/>
        <v>0</v>
      </c>
      <c r="AE139" s="133" t="str">
        <f t="shared" si="9"/>
        <v>Bethel Township</v>
      </c>
      <c r="AF139" s="170">
        <f t="shared" si="10"/>
        <v>0.109</v>
      </c>
      <c r="AI139">
        <v>15</v>
      </c>
      <c r="AJ139" t="s">
        <v>5200</v>
      </c>
      <c r="AK139" s="172">
        <v>0.214</v>
      </c>
      <c r="AL139">
        <v>114</v>
      </c>
      <c r="AM139" s="171">
        <f t="shared" si="7"/>
        <v>0.69099999999999995</v>
      </c>
    </row>
    <row r="140" spans="1:39" ht="12" customHeight="1" x14ac:dyDescent="0.25">
      <c r="A140" s="206" t="s">
        <v>5738</v>
      </c>
      <c r="B140" s="206"/>
      <c r="C140" s="205">
        <v>2702</v>
      </c>
      <c r="D140" s="205"/>
      <c r="E140" s="205"/>
      <c r="F140" s="205">
        <v>2722</v>
      </c>
      <c r="G140" s="205"/>
      <c r="H140" s="205"/>
      <c r="I140" s="205">
        <v>2739</v>
      </c>
      <c r="J140" s="205"/>
      <c r="K140" s="205"/>
      <c r="L140" s="205">
        <v>2756</v>
      </c>
      <c r="M140" s="205"/>
      <c r="N140" s="205">
        <v>2773</v>
      </c>
      <c r="O140" s="205"/>
      <c r="P140" s="205"/>
      <c r="Q140" s="205">
        <v>2787</v>
      </c>
      <c r="R140" s="205"/>
      <c r="S140" s="205"/>
      <c r="T140" s="205">
        <v>2796</v>
      </c>
      <c r="U140" s="205"/>
      <c r="V140" s="205"/>
      <c r="W140" s="207">
        <v>94</v>
      </c>
      <c r="X140" s="207"/>
      <c r="Y140" s="207"/>
      <c r="Z140" s="164">
        <v>3.5000000000000003E-2</v>
      </c>
      <c r="AB140" s="133">
        <f t="shared" si="8"/>
        <v>0</v>
      </c>
      <c r="AE140" s="133" t="str">
        <f t="shared" si="9"/>
        <v>Brookhaven Borough</v>
      </c>
      <c r="AF140" s="170">
        <f t="shared" si="10"/>
        <v>3.5000000000000003E-2</v>
      </c>
      <c r="AI140">
        <v>236</v>
      </c>
      <c r="AJ140" t="s">
        <v>5129</v>
      </c>
      <c r="AK140" s="172">
        <v>0.21199999999999999</v>
      </c>
      <c r="AL140">
        <v>115</v>
      </c>
      <c r="AM140" s="171">
        <f t="shared" si="7"/>
        <v>0.68899999999999995</v>
      </c>
    </row>
    <row r="141" spans="1:39" ht="18" customHeight="1" x14ac:dyDescent="0.25">
      <c r="A141" s="206" t="s">
        <v>5739</v>
      </c>
      <c r="B141" s="206"/>
      <c r="C141" s="205">
        <v>4153</v>
      </c>
      <c r="D141" s="205"/>
      <c r="E141" s="205"/>
      <c r="F141" s="205">
        <v>4232</v>
      </c>
      <c r="G141" s="205"/>
      <c r="H141" s="205"/>
      <c r="I141" s="205">
        <v>4374</v>
      </c>
      <c r="J141" s="205"/>
      <c r="K141" s="205"/>
      <c r="L141" s="205">
        <v>4516</v>
      </c>
      <c r="M141" s="205"/>
      <c r="N141" s="205">
        <v>4593</v>
      </c>
      <c r="O141" s="205"/>
      <c r="P141" s="205"/>
      <c r="Q141" s="205">
        <v>4634</v>
      </c>
      <c r="R141" s="205"/>
      <c r="S141" s="205"/>
      <c r="T141" s="205">
        <v>4768</v>
      </c>
      <c r="U141" s="205"/>
      <c r="V141" s="205"/>
      <c r="W141" s="207">
        <v>615</v>
      </c>
      <c r="X141" s="207"/>
      <c r="Y141" s="207"/>
      <c r="Z141" s="164">
        <v>0.14799999999999999</v>
      </c>
      <c r="AB141" s="133">
        <f t="shared" si="8"/>
        <v>0</v>
      </c>
      <c r="AE141" s="133" t="str">
        <f t="shared" si="9"/>
        <v>Chadds Ford Twp.</v>
      </c>
      <c r="AF141" s="170">
        <f t="shared" si="10"/>
        <v>0.14799999999999999</v>
      </c>
      <c r="AI141">
        <v>31</v>
      </c>
      <c r="AJ141" t="s">
        <v>5184</v>
      </c>
      <c r="AK141" s="172">
        <v>0.21</v>
      </c>
      <c r="AL141">
        <v>116</v>
      </c>
      <c r="AM141" s="171">
        <f t="shared" si="7"/>
        <v>0.68300000000000005</v>
      </c>
    </row>
    <row r="142" spans="1:39" ht="18" customHeight="1" x14ac:dyDescent="0.25">
      <c r="A142" s="206" t="s">
        <v>5740</v>
      </c>
      <c r="B142" s="206"/>
      <c r="C142" s="205">
        <v>11939</v>
      </c>
      <c r="D142" s="205"/>
      <c r="E142" s="205"/>
      <c r="F142" s="205">
        <v>12014</v>
      </c>
      <c r="G142" s="205"/>
      <c r="H142" s="205"/>
      <c r="I142" s="205">
        <v>12062</v>
      </c>
      <c r="J142" s="205"/>
      <c r="K142" s="205"/>
      <c r="L142" s="205">
        <v>12112</v>
      </c>
      <c r="M142" s="205"/>
      <c r="N142" s="205">
        <v>12174</v>
      </c>
      <c r="O142" s="205"/>
      <c r="P142" s="205"/>
      <c r="Q142" s="205">
        <v>12234</v>
      </c>
      <c r="R142" s="205"/>
      <c r="S142" s="205"/>
      <c r="T142" s="205">
        <v>12244</v>
      </c>
      <c r="U142" s="205"/>
      <c r="V142" s="205"/>
      <c r="W142" s="207">
        <v>305</v>
      </c>
      <c r="X142" s="207"/>
      <c r="Y142" s="207"/>
      <c r="Z142" s="164">
        <v>2.5999999999999999E-2</v>
      </c>
      <c r="AB142" s="133">
        <f t="shared" si="8"/>
        <v>0</v>
      </c>
      <c r="AE142" s="133" t="str">
        <f t="shared" si="9"/>
        <v>Chester City</v>
      </c>
      <c r="AF142" s="170">
        <f t="shared" si="10"/>
        <v>2.5999999999999999E-2</v>
      </c>
      <c r="AI142">
        <v>121</v>
      </c>
      <c r="AJ142" t="s">
        <v>5364</v>
      </c>
      <c r="AK142" s="172">
        <v>0.21</v>
      </c>
      <c r="AL142">
        <v>117</v>
      </c>
      <c r="AM142" s="171">
        <f t="shared" si="7"/>
        <v>0.68300000000000005</v>
      </c>
    </row>
    <row r="143" spans="1:39" ht="12" customHeight="1" x14ac:dyDescent="0.25">
      <c r="A143" s="206" t="s">
        <v>5741</v>
      </c>
      <c r="B143" s="206"/>
      <c r="C143" s="207">
        <v>942</v>
      </c>
      <c r="D143" s="207"/>
      <c r="E143" s="207"/>
      <c r="F143" s="207">
        <v>956</v>
      </c>
      <c r="G143" s="207"/>
      <c r="H143" s="207"/>
      <c r="I143" s="207">
        <v>980</v>
      </c>
      <c r="J143" s="207"/>
      <c r="K143" s="207"/>
      <c r="L143" s="205">
        <v>1004</v>
      </c>
      <c r="M143" s="205"/>
      <c r="N143" s="205">
        <v>1017</v>
      </c>
      <c r="O143" s="205"/>
      <c r="P143" s="205"/>
      <c r="Q143" s="205">
        <v>1025</v>
      </c>
      <c r="R143" s="205"/>
      <c r="S143" s="205"/>
      <c r="T143" s="205">
        <v>1047</v>
      </c>
      <c r="U143" s="205"/>
      <c r="V143" s="205"/>
      <c r="W143" s="207">
        <v>105</v>
      </c>
      <c r="X143" s="207"/>
      <c r="Y143" s="207"/>
      <c r="Z143" s="164">
        <v>0.111</v>
      </c>
      <c r="AB143" s="133">
        <f t="shared" si="8"/>
        <v>0</v>
      </c>
      <c r="AE143" s="133" t="str">
        <f t="shared" si="9"/>
        <v>Chester Township</v>
      </c>
      <c r="AF143" s="170">
        <f t="shared" si="10"/>
        <v>0.111</v>
      </c>
      <c r="AI143">
        <v>281</v>
      </c>
      <c r="AJ143" t="s">
        <v>4930</v>
      </c>
      <c r="AK143" s="172">
        <v>0.20899999999999999</v>
      </c>
      <c r="AL143">
        <v>118</v>
      </c>
      <c r="AM143" s="171">
        <f t="shared" si="7"/>
        <v>0.68100000000000005</v>
      </c>
    </row>
    <row r="144" spans="1:39" ht="12" customHeight="1" x14ac:dyDescent="0.25">
      <c r="A144" s="206" t="s">
        <v>5742</v>
      </c>
      <c r="B144" s="206"/>
      <c r="C144" s="205">
        <v>2926</v>
      </c>
      <c r="D144" s="205"/>
      <c r="E144" s="205"/>
      <c r="F144" s="205">
        <v>2945</v>
      </c>
      <c r="G144" s="205"/>
      <c r="H144" s="205"/>
      <c r="I144" s="205">
        <v>2958</v>
      </c>
      <c r="J144" s="205"/>
      <c r="K144" s="205"/>
      <c r="L144" s="205">
        <v>2971</v>
      </c>
      <c r="M144" s="205"/>
      <c r="N144" s="205">
        <v>2987</v>
      </c>
      <c r="O144" s="205"/>
      <c r="P144" s="205"/>
      <c r="Q144" s="205">
        <v>3002</v>
      </c>
      <c r="R144" s="205"/>
      <c r="S144" s="205"/>
      <c r="T144" s="205">
        <v>3005</v>
      </c>
      <c r="U144" s="205"/>
      <c r="V144" s="205"/>
      <c r="W144" s="207">
        <v>79</v>
      </c>
      <c r="X144" s="207"/>
      <c r="Y144" s="207"/>
      <c r="Z144" s="164">
        <v>2.7E-2</v>
      </c>
      <c r="AB144" s="133">
        <f t="shared" si="8"/>
        <v>0</v>
      </c>
      <c r="AE144" s="133" t="str">
        <f t="shared" si="9"/>
        <v>Chester Heights Borough</v>
      </c>
      <c r="AF144" s="170">
        <f t="shared" si="10"/>
        <v>2.7E-2</v>
      </c>
      <c r="AI144">
        <v>360</v>
      </c>
      <c r="AJ144" t="s">
        <v>5057</v>
      </c>
      <c r="AK144" s="172">
        <v>0.20599999999999999</v>
      </c>
      <c r="AL144">
        <v>119</v>
      </c>
      <c r="AM144" s="171">
        <f t="shared" si="7"/>
        <v>0.67800000000000005</v>
      </c>
    </row>
    <row r="145" spans="1:39" ht="12" customHeight="1" x14ac:dyDescent="0.25">
      <c r="A145" s="206" t="s">
        <v>5743</v>
      </c>
      <c r="B145" s="206"/>
      <c r="C145" s="205">
        <v>2142</v>
      </c>
      <c r="D145" s="205"/>
      <c r="E145" s="205"/>
      <c r="F145" s="205">
        <v>2153</v>
      </c>
      <c r="G145" s="205"/>
      <c r="H145" s="205"/>
      <c r="I145" s="205">
        <v>2155</v>
      </c>
      <c r="J145" s="205"/>
      <c r="K145" s="205"/>
      <c r="L145" s="205">
        <v>2157</v>
      </c>
      <c r="M145" s="205"/>
      <c r="N145" s="205">
        <v>2165</v>
      </c>
      <c r="O145" s="205"/>
      <c r="P145" s="205"/>
      <c r="Q145" s="205">
        <v>2175</v>
      </c>
      <c r="R145" s="205"/>
      <c r="S145" s="205"/>
      <c r="T145" s="205">
        <v>2169</v>
      </c>
      <c r="U145" s="205"/>
      <c r="V145" s="205"/>
      <c r="W145" s="207">
        <v>27</v>
      </c>
      <c r="X145" s="207"/>
      <c r="Y145" s="207"/>
      <c r="Z145" s="164">
        <v>1.2999999999999999E-2</v>
      </c>
      <c r="AB145" s="133">
        <f t="shared" si="8"/>
        <v>0</v>
      </c>
      <c r="AE145" s="133" t="str">
        <f t="shared" si="9"/>
        <v>Clifton Heights Borough</v>
      </c>
      <c r="AF145" s="170">
        <f t="shared" si="10"/>
        <v>1.2999999999999999E-2</v>
      </c>
      <c r="AI145">
        <v>249</v>
      </c>
      <c r="AJ145" t="s">
        <v>5020</v>
      </c>
      <c r="AK145" s="172">
        <v>0.20499999999999999</v>
      </c>
      <c r="AL145">
        <v>120</v>
      </c>
      <c r="AM145" s="171">
        <f t="shared" si="7"/>
        <v>0.67500000000000004</v>
      </c>
    </row>
    <row r="146" spans="1:39" ht="18" customHeight="1" x14ac:dyDescent="0.25">
      <c r="A146" s="206" t="s">
        <v>5744</v>
      </c>
      <c r="B146" s="206"/>
      <c r="C146" s="205">
        <v>2108</v>
      </c>
      <c r="D146" s="205"/>
      <c r="E146" s="205"/>
      <c r="F146" s="205">
        <v>2125</v>
      </c>
      <c r="G146" s="205"/>
      <c r="H146" s="205"/>
      <c r="I146" s="205">
        <v>2143</v>
      </c>
      <c r="J146" s="205"/>
      <c r="K146" s="205"/>
      <c r="L146" s="205">
        <v>2161</v>
      </c>
      <c r="M146" s="205"/>
      <c r="N146" s="205">
        <v>2176</v>
      </c>
      <c r="O146" s="205"/>
      <c r="P146" s="205"/>
      <c r="Q146" s="205">
        <v>2188</v>
      </c>
      <c r="R146" s="205"/>
      <c r="S146" s="205"/>
      <c r="T146" s="205">
        <v>2199</v>
      </c>
      <c r="U146" s="205"/>
      <c r="V146" s="205"/>
      <c r="W146" s="207">
        <v>91</v>
      </c>
      <c r="X146" s="207"/>
      <c r="Y146" s="207"/>
      <c r="Z146" s="164">
        <v>4.2999999999999997E-2</v>
      </c>
      <c r="AB146" s="133">
        <f t="shared" si="8"/>
        <v>0</v>
      </c>
      <c r="AE146" s="133" t="str">
        <f t="shared" si="9"/>
        <v>Collingdale Borough</v>
      </c>
      <c r="AF146" s="170">
        <f t="shared" si="10"/>
        <v>4.2999999999999997E-2</v>
      </c>
      <c r="AI146">
        <v>101</v>
      </c>
      <c r="AJ146" t="s">
        <v>5113</v>
      </c>
      <c r="AK146" s="172">
        <v>0.20399999999999999</v>
      </c>
      <c r="AL146">
        <v>121</v>
      </c>
      <c r="AM146" s="171">
        <f t="shared" si="7"/>
        <v>0.67200000000000004</v>
      </c>
    </row>
    <row r="147" spans="1:39" ht="18" customHeight="1" x14ac:dyDescent="0.25">
      <c r="A147" s="206" t="s">
        <v>5745</v>
      </c>
      <c r="B147" s="206"/>
      <c r="C147" s="207">
        <v>417</v>
      </c>
      <c r="D147" s="207"/>
      <c r="E147" s="207"/>
      <c r="F147" s="207">
        <v>421</v>
      </c>
      <c r="G147" s="207"/>
      <c r="H147" s="207"/>
      <c r="I147" s="207">
        <v>425</v>
      </c>
      <c r="J147" s="207"/>
      <c r="K147" s="207"/>
      <c r="L147" s="207">
        <v>430</v>
      </c>
      <c r="M147" s="207"/>
      <c r="N147" s="207">
        <v>433</v>
      </c>
      <c r="O147" s="207"/>
      <c r="P147" s="207"/>
      <c r="Q147" s="207">
        <v>435</v>
      </c>
      <c r="R147" s="207"/>
      <c r="S147" s="207"/>
      <c r="T147" s="207">
        <v>439</v>
      </c>
      <c r="U147" s="207"/>
      <c r="V147" s="207"/>
      <c r="W147" s="207">
        <v>22</v>
      </c>
      <c r="X147" s="207"/>
      <c r="Y147" s="207"/>
      <c r="Z147" s="164">
        <v>5.2999999999999999E-2</v>
      </c>
      <c r="AB147" s="133">
        <f t="shared" si="8"/>
        <v>0</v>
      </c>
      <c r="AE147" s="133" t="str">
        <f t="shared" si="9"/>
        <v>Colwyn Borough</v>
      </c>
      <c r="AF147" s="170">
        <f t="shared" si="10"/>
        <v>5.2999999999999999E-2</v>
      </c>
      <c r="AI147">
        <v>238</v>
      </c>
      <c r="AJ147" t="s">
        <v>4982</v>
      </c>
      <c r="AK147" s="172">
        <v>0.20300000000000001</v>
      </c>
      <c r="AL147">
        <v>122</v>
      </c>
      <c r="AM147" s="171">
        <f t="shared" si="7"/>
        <v>0.66700000000000004</v>
      </c>
    </row>
    <row r="148" spans="1:39" ht="12" customHeight="1" x14ac:dyDescent="0.25">
      <c r="A148" s="206" t="s">
        <v>5746</v>
      </c>
      <c r="B148" s="206"/>
      <c r="C148" s="205">
        <v>11491</v>
      </c>
      <c r="D148" s="205"/>
      <c r="E148" s="205"/>
      <c r="F148" s="205">
        <v>11733</v>
      </c>
      <c r="G148" s="205"/>
      <c r="H148" s="205"/>
      <c r="I148" s="205">
        <v>12179</v>
      </c>
      <c r="J148" s="205"/>
      <c r="K148" s="205"/>
      <c r="L148" s="205">
        <v>12629</v>
      </c>
      <c r="M148" s="205"/>
      <c r="N148" s="205">
        <v>12864</v>
      </c>
      <c r="O148" s="205"/>
      <c r="P148" s="205"/>
      <c r="Q148" s="205">
        <v>12988</v>
      </c>
      <c r="R148" s="205"/>
      <c r="S148" s="205"/>
      <c r="T148" s="205">
        <v>13416</v>
      </c>
      <c r="U148" s="205"/>
      <c r="V148" s="205"/>
      <c r="W148" s="205">
        <v>1925</v>
      </c>
      <c r="X148" s="205"/>
      <c r="Y148" s="205"/>
      <c r="Z148" s="164">
        <v>0.16800000000000001</v>
      </c>
      <c r="AB148" s="133">
        <f t="shared" si="8"/>
        <v>0</v>
      </c>
      <c r="AE148" s="133" t="str">
        <f t="shared" si="9"/>
        <v>Concord Township</v>
      </c>
      <c r="AF148" s="170">
        <f t="shared" si="10"/>
        <v>0.16800000000000001</v>
      </c>
      <c r="AI148">
        <v>242</v>
      </c>
      <c r="AJ148" t="s">
        <v>5009</v>
      </c>
      <c r="AK148" s="172">
        <v>0.20300000000000001</v>
      </c>
      <c r="AL148">
        <v>123</v>
      </c>
      <c r="AM148" s="171">
        <f t="shared" si="7"/>
        <v>0.66700000000000004</v>
      </c>
    </row>
    <row r="149" spans="1:39" ht="12" customHeight="1" x14ac:dyDescent="0.25">
      <c r="A149" s="206" t="s">
        <v>5747</v>
      </c>
      <c r="B149" s="206"/>
      <c r="C149" s="205">
        <v>3955</v>
      </c>
      <c r="D149" s="205"/>
      <c r="E149" s="205"/>
      <c r="F149" s="205">
        <v>3982</v>
      </c>
      <c r="G149" s="205"/>
      <c r="H149" s="205"/>
      <c r="I149" s="205">
        <v>4003</v>
      </c>
      <c r="J149" s="205"/>
      <c r="K149" s="205"/>
      <c r="L149" s="205">
        <v>4025</v>
      </c>
      <c r="M149" s="205"/>
      <c r="N149" s="205">
        <v>4047</v>
      </c>
      <c r="O149" s="205"/>
      <c r="P149" s="205"/>
      <c r="Q149" s="205">
        <v>4068</v>
      </c>
      <c r="R149" s="205"/>
      <c r="S149" s="205"/>
      <c r="T149" s="205">
        <v>4077</v>
      </c>
      <c r="U149" s="205"/>
      <c r="V149" s="205"/>
      <c r="W149" s="207">
        <v>122</v>
      </c>
      <c r="X149" s="207"/>
      <c r="Y149" s="207"/>
      <c r="Z149" s="164">
        <v>3.1E-2</v>
      </c>
      <c r="AB149" s="133">
        <f t="shared" si="8"/>
        <v>0</v>
      </c>
      <c r="AE149" s="133" t="str">
        <f t="shared" si="9"/>
        <v>Darby Borough</v>
      </c>
      <c r="AF149" s="170">
        <f t="shared" si="10"/>
        <v>3.1E-2</v>
      </c>
      <c r="AI149">
        <v>96</v>
      </c>
      <c r="AJ149" t="s">
        <v>4950</v>
      </c>
      <c r="AK149" s="172">
        <v>0.20200000000000001</v>
      </c>
      <c r="AL149">
        <v>124</v>
      </c>
      <c r="AM149" s="171">
        <f t="shared" si="7"/>
        <v>0.66200000000000003</v>
      </c>
    </row>
    <row r="150" spans="1:39" ht="12" customHeight="1" x14ac:dyDescent="0.25">
      <c r="A150" s="206" t="s">
        <v>5748</v>
      </c>
      <c r="B150" s="206"/>
      <c r="C150" s="205">
        <v>2593</v>
      </c>
      <c r="D150" s="205"/>
      <c r="E150" s="205"/>
      <c r="F150" s="205">
        <v>2602</v>
      </c>
      <c r="G150" s="205"/>
      <c r="H150" s="205"/>
      <c r="I150" s="205">
        <v>2595</v>
      </c>
      <c r="J150" s="205"/>
      <c r="K150" s="205"/>
      <c r="L150" s="205">
        <v>2588</v>
      </c>
      <c r="M150" s="205"/>
      <c r="N150" s="205">
        <v>2594</v>
      </c>
      <c r="O150" s="205"/>
      <c r="P150" s="205"/>
      <c r="Q150" s="205">
        <v>2604</v>
      </c>
      <c r="R150" s="205"/>
      <c r="S150" s="205"/>
      <c r="T150" s="205">
        <v>2588</v>
      </c>
      <c r="U150" s="205"/>
      <c r="V150" s="205"/>
      <c r="W150" s="207">
        <v>-5</v>
      </c>
      <c r="X150" s="207"/>
      <c r="Y150" s="207"/>
      <c r="Z150" s="164">
        <v>-2E-3</v>
      </c>
      <c r="AB150" s="133">
        <f t="shared" si="8"/>
        <v>0</v>
      </c>
      <c r="AE150" s="133" t="str">
        <f t="shared" si="9"/>
        <v>Darby Township</v>
      </c>
      <c r="AF150" s="170">
        <f t="shared" si="10"/>
        <v>-2E-3</v>
      </c>
      <c r="AI150">
        <v>206</v>
      </c>
      <c r="AJ150" t="s">
        <v>5206</v>
      </c>
      <c r="AK150" s="172">
        <v>0.20200000000000001</v>
      </c>
      <c r="AL150">
        <v>125</v>
      </c>
      <c r="AM150" s="171">
        <f t="shared" si="7"/>
        <v>0.66200000000000003</v>
      </c>
    </row>
    <row r="151" spans="1:39" ht="18" customHeight="1" x14ac:dyDescent="0.25">
      <c r="A151" s="206" t="s">
        <v>5749</v>
      </c>
      <c r="B151" s="206"/>
      <c r="C151" s="207">
        <v>658</v>
      </c>
      <c r="D151" s="207"/>
      <c r="E151" s="207"/>
      <c r="F151" s="207">
        <v>661</v>
      </c>
      <c r="G151" s="207"/>
      <c r="H151" s="207"/>
      <c r="I151" s="207">
        <v>661</v>
      </c>
      <c r="J151" s="207"/>
      <c r="K151" s="207"/>
      <c r="L151" s="207">
        <v>661</v>
      </c>
      <c r="M151" s="207"/>
      <c r="N151" s="207">
        <v>664</v>
      </c>
      <c r="O151" s="207"/>
      <c r="P151" s="207"/>
      <c r="Q151" s="207">
        <v>667</v>
      </c>
      <c r="R151" s="207"/>
      <c r="S151" s="207"/>
      <c r="T151" s="207">
        <v>665</v>
      </c>
      <c r="U151" s="207"/>
      <c r="V151" s="207"/>
      <c r="W151" s="207">
        <v>7</v>
      </c>
      <c r="X151" s="207"/>
      <c r="Y151" s="207"/>
      <c r="Z151" s="164">
        <v>1.0999999999999999E-2</v>
      </c>
      <c r="AB151" s="133">
        <f t="shared" si="8"/>
        <v>0</v>
      </c>
      <c r="AE151" s="133" t="str">
        <f t="shared" si="9"/>
        <v>East Lansdowne Borough</v>
      </c>
      <c r="AF151" s="170">
        <f t="shared" si="10"/>
        <v>1.0999999999999999E-2</v>
      </c>
      <c r="AI151">
        <v>353</v>
      </c>
      <c r="AJ151" t="s">
        <v>5084</v>
      </c>
      <c r="AK151" s="172">
        <v>0.20100000000000001</v>
      </c>
      <c r="AL151">
        <v>126</v>
      </c>
      <c r="AM151" s="171">
        <f t="shared" si="7"/>
        <v>0.65900000000000003</v>
      </c>
    </row>
    <row r="152" spans="1:39" ht="18" customHeight="1" x14ac:dyDescent="0.25">
      <c r="A152" s="206" t="s">
        <v>5750</v>
      </c>
      <c r="B152" s="206"/>
      <c r="C152" s="205">
        <v>2429</v>
      </c>
      <c r="D152" s="205"/>
      <c r="E152" s="205"/>
      <c r="F152" s="205">
        <v>2439</v>
      </c>
      <c r="G152" s="205"/>
      <c r="H152" s="205"/>
      <c r="I152" s="205">
        <v>2436</v>
      </c>
      <c r="J152" s="205"/>
      <c r="K152" s="205"/>
      <c r="L152" s="205">
        <v>2433</v>
      </c>
      <c r="M152" s="205"/>
      <c r="N152" s="205">
        <v>2440</v>
      </c>
      <c r="O152" s="205"/>
      <c r="P152" s="205"/>
      <c r="Q152" s="205">
        <v>2450</v>
      </c>
      <c r="R152" s="205"/>
      <c r="S152" s="205"/>
      <c r="T152" s="205">
        <v>2439</v>
      </c>
      <c r="U152" s="205"/>
      <c r="V152" s="205"/>
      <c r="W152" s="207">
        <v>10</v>
      </c>
      <c r="X152" s="207"/>
      <c r="Y152" s="207"/>
      <c r="Z152" s="164">
        <v>4.0000000000000001E-3</v>
      </c>
      <c r="AB152" s="133">
        <f t="shared" si="8"/>
        <v>0</v>
      </c>
      <c r="AE152" s="133" t="str">
        <f t="shared" si="9"/>
        <v>Eddystone Borough</v>
      </c>
      <c r="AF152" s="170">
        <f t="shared" si="10"/>
        <v>4.0000000000000001E-3</v>
      </c>
      <c r="AI152">
        <v>117</v>
      </c>
      <c r="AJ152" t="s">
        <v>4973</v>
      </c>
      <c r="AK152" s="172">
        <v>0.2</v>
      </c>
      <c r="AL152">
        <v>127</v>
      </c>
      <c r="AM152" s="171">
        <f t="shared" si="7"/>
        <v>0.65600000000000003</v>
      </c>
    </row>
    <row r="153" spans="1:39" ht="12" customHeight="1" x14ac:dyDescent="0.25">
      <c r="A153" s="206" t="s">
        <v>5751</v>
      </c>
      <c r="B153" s="206"/>
      <c r="C153" s="205">
        <v>2247</v>
      </c>
      <c r="D153" s="205"/>
      <c r="E153" s="205"/>
      <c r="F153" s="205">
        <v>2307</v>
      </c>
      <c r="G153" s="205"/>
      <c r="H153" s="205"/>
      <c r="I153" s="205">
        <v>2424</v>
      </c>
      <c r="J153" s="205"/>
      <c r="K153" s="205"/>
      <c r="L153" s="205">
        <v>2542</v>
      </c>
      <c r="M153" s="205"/>
      <c r="N153" s="205">
        <v>2601</v>
      </c>
      <c r="O153" s="205"/>
      <c r="P153" s="205"/>
      <c r="Q153" s="205">
        <v>2630</v>
      </c>
      <c r="R153" s="205"/>
      <c r="S153" s="205"/>
      <c r="T153" s="205">
        <v>2745</v>
      </c>
      <c r="U153" s="205"/>
      <c r="V153" s="205"/>
      <c r="W153" s="207">
        <v>498</v>
      </c>
      <c r="X153" s="207"/>
      <c r="Y153" s="207"/>
      <c r="Z153" s="164">
        <v>0.222</v>
      </c>
      <c r="AB153" s="133">
        <f t="shared" si="8"/>
        <v>0</v>
      </c>
      <c r="AE153" s="133" t="str">
        <f t="shared" si="9"/>
        <v>Edgmont Township</v>
      </c>
      <c r="AF153" s="170">
        <f t="shared" si="10"/>
        <v>0.222</v>
      </c>
      <c r="AI153">
        <v>8</v>
      </c>
      <c r="AJ153" t="s">
        <v>5098</v>
      </c>
      <c r="AK153" s="172">
        <v>0.192</v>
      </c>
      <c r="AL153">
        <v>128</v>
      </c>
      <c r="AM153" s="171">
        <f t="shared" si="7"/>
        <v>0.65400000000000003</v>
      </c>
    </row>
    <row r="154" spans="1:39" ht="12" customHeight="1" x14ac:dyDescent="0.25">
      <c r="A154" s="206" t="s">
        <v>5752</v>
      </c>
      <c r="B154" s="206"/>
      <c r="C154" s="205">
        <v>3501</v>
      </c>
      <c r="D154" s="205"/>
      <c r="E154" s="205"/>
      <c r="F154" s="205">
        <v>3507</v>
      </c>
      <c r="G154" s="205"/>
      <c r="H154" s="205"/>
      <c r="I154" s="205">
        <v>3484</v>
      </c>
      <c r="J154" s="205"/>
      <c r="K154" s="205"/>
      <c r="L154" s="205">
        <v>3460</v>
      </c>
      <c r="M154" s="205"/>
      <c r="N154" s="205">
        <v>3462</v>
      </c>
      <c r="O154" s="205"/>
      <c r="P154" s="205"/>
      <c r="Q154" s="205">
        <v>3474</v>
      </c>
      <c r="R154" s="205"/>
      <c r="S154" s="205"/>
      <c r="T154" s="205">
        <v>3437</v>
      </c>
      <c r="U154" s="205"/>
      <c r="V154" s="205"/>
      <c r="W154" s="207">
        <v>-64</v>
      </c>
      <c r="X154" s="207"/>
      <c r="Y154" s="207"/>
      <c r="Z154" s="164">
        <v>-1.7999999999999999E-2</v>
      </c>
      <c r="AB154" s="133">
        <f t="shared" si="8"/>
        <v>0</v>
      </c>
      <c r="AE154" s="133" t="str">
        <f t="shared" si="9"/>
        <v>Folcroft Borough</v>
      </c>
      <c r="AF154" s="170">
        <f t="shared" si="10"/>
        <v>-1.7999999999999999E-2</v>
      </c>
      <c r="AI154">
        <v>221</v>
      </c>
      <c r="AJ154" t="s">
        <v>5160</v>
      </c>
      <c r="AK154" s="172">
        <v>0.189</v>
      </c>
      <c r="AL154">
        <v>129</v>
      </c>
      <c r="AM154" s="171">
        <f t="shared" ref="AM154:AM217" si="11">_xlfn.PERCENTRANK.EXC(AK$26:AK$394,AK154)</f>
        <v>0.65100000000000002</v>
      </c>
    </row>
    <row r="155" spans="1:39" ht="12" customHeight="1" x14ac:dyDescent="0.25">
      <c r="A155" s="206" t="s">
        <v>5753</v>
      </c>
      <c r="B155" s="206"/>
      <c r="C155" s="205">
        <v>2366</v>
      </c>
      <c r="D155" s="205"/>
      <c r="E155" s="205"/>
      <c r="F155" s="205">
        <v>2376</v>
      </c>
      <c r="G155" s="205"/>
      <c r="H155" s="205"/>
      <c r="I155" s="205">
        <v>2376</v>
      </c>
      <c r="J155" s="205"/>
      <c r="K155" s="205"/>
      <c r="L155" s="205">
        <v>2375</v>
      </c>
      <c r="M155" s="205"/>
      <c r="N155" s="205">
        <v>2383</v>
      </c>
      <c r="O155" s="205"/>
      <c r="P155" s="205"/>
      <c r="Q155" s="205">
        <v>2394</v>
      </c>
      <c r="R155" s="205"/>
      <c r="S155" s="205"/>
      <c r="T155" s="205">
        <v>2385</v>
      </c>
      <c r="U155" s="205"/>
      <c r="V155" s="205"/>
      <c r="W155" s="207">
        <v>19</v>
      </c>
      <c r="X155" s="207"/>
      <c r="Y155" s="207"/>
      <c r="Z155" s="164">
        <v>8.0000000000000002E-3</v>
      </c>
      <c r="AB155" s="133">
        <f t="shared" si="8"/>
        <v>0</v>
      </c>
      <c r="AE155" s="133" t="str">
        <f t="shared" si="9"/>
        <v>Glenolden Borough</v>
      </c>
      <c r="AF155" s="170">
        <f t="shared" si="10"/>
        <v>8.0000000000000002E-3</v>
      </c>
      <c r="AI155">
        <v>229</v>
      </c>
      <c r="AJ155" t="s">
        <v>5152</v>
      </c>
      <c r="AK155" s="172">
        <v>0.17899999999999999</v>
      </c>
      <c r="AL155">
        <v>130</v>
      </c>
      <c r="AM155" s="171">
        <f t="shared" si="11"/>
        <v>0.64800000000000002</v>
      </c>
    </row>
    <row r="156" spans="1:39" ht="18" customHeight="1" x14ac:dyDescent="0.25">
      <c r="A156" s="206" t="s">
        <v>5754</v>
      </c>
      <c r="B156" s="206"/>
      <c r="C156" s="205">
        <v>16973</v>
      </c>
      <c r="D156" s="205"/>
      <c r="E156" s="205"/>
      <c r="F156" s="205">
        <v>17066</v>
      </c>
      <c r="G156" s="205"/>
      <c r="H156" s="205"/>
      <c r="I156" s="205">
        <v>17103</v>
      </c>
      <c r="J156" s="205"/>
      <c r="K156" s="205"/>
      <c r="L156" s="205">
        <v>17142</v>
      </c>
      <c r="M156" s="205"/>
      <c r="N156" s="205">
        <v>17217</v>
      </c>
      <c r="O156" s="205"/>
      <c r="P156" s="205"/>
      <c r="Q156" s="205">
        <v>17298</v>
      </c>
      <c r="R156" s="205"/>
      <c r="S156" s="205"/>
      <c r="T156" s="205">
        <v>17279</v>
      </c>
      <c r="U156" s="205"/>
      <c r="V156" s="205"/>
      <c r="W156" s="207">
        <v>306</v>
      </c>
      <c r="X156" s="207"/>
      <c r="Y156" s="207"/>
      <c r="Z156" s="164">
        <v>1.7999999999999999E-2</v>
      </c>
      <c r="AB156" s="133">
        <f t="shared" si="8"/>
        <v>0</v>
      </c>
      <c r="AE156" s="133" t="str">
        <f t="shared" si="9"/>
        <v>Haverford Township</v>
      </c>
      <c r="AF156" s="170">
        <f t="shared" si="10"/>
        <v>1.7999999999999999E-2</v>
      </c>
      <c r="AI156">
        <v>19</v>
      </c>
      <c r="AJ156" t="s">
        <v>5339</v>
      </c>
      <c r="AK156" s="172">
        <v>0.17499999999999999</v>
      </c>
      <c r="AL156">
        <v>131</v>
      </c>
      <c r="AM156" s="171">
        <f t="shared" si="11"/>
        <v>0.64300000000000002</v>
      </c>
    </row>
    <row r="157" spans="1:39" ht="18" customHeight="1" x14ac:dyDescent="0.25">
      <c r="A157" s="206" t="s">
        <v>5755</v>
      </c>
      <c r="B157" s="206"/>
      <c r="C157" s="205">
        <v>2650</v>
      </c>
      <c r="D157" s="205"/>
      <c r="E157" s="205"/>
      <c r="F157" s="205">
        <v>2659</v>
      </c>
      <c r="G157" s="205"/>
      <c r="H157" s="205"/>
      <c r="I157" s="205">
        <v>2652</v>
      </c>
      <c r="J157" s="205"/>
      <c r="K157" s="205"/>
      <c r="L157" s="205">
        <v>2646</v>
      </c>
      <c r="M157" s="205"/>
      <c r="N157" s="205">
        <v>2652</v>
      </c>
      <c r="O157" s="205"/>
      <c r="P157" s="205"/>
      <c r="Q157" s="205">
        <v>2662</v>
      </c>
      <c r="R157" s="205"/>
      <c r="S157" s="205"/>
      <c r="T157" s="205">
        <v>2646</v>
      </c>
      <c r="U157" s="205"/>
      <c r="V157" s="205"/>
      <c r="W157" s="207">
        <v>-4</v>
      </c>
      <c r="X157" s="207"/>
      <c r="Y157" s="207"/>
      <c r="Z157" s="164">
        <v>-2E-3</v>
      </c>
      <c r="AB157" s="133">
        <f t="shared" si="8"/>
        <v>0</v>
      </c>
      <c r="AE157" s="133" t="str">
        <f t="shared" si="9"/>
        <v>Lansdowne Borough</v>
      </c>
      <c r="AF157" s="170">
        <f t="shared" si="10"/>
        <v>-2E-3</v>
      </c>
      <c r="AI157">
        <v>177</v>
      </c>
      <c r="AJ157" t="s">
        <v>5015</v>
      </c>
      <c r="AK157" s="172">
        <v>0.17499999999999999</v>
      </c>
      <c r="AL157">
        <v>132</v>
      </c>
      <c r="AM157" s="171">
        <f t="shared" si="11"/>
        <v>0.64300000000000002</v>
      </c>
    </row>
    <row r="158" spans="1:39" ht="12" customHeight="1" x14ac:dyDescent="0.25">
      <c r="A158" s="206" t="s">
        <v>5756</v>
      </c>
      <c r="B158" s="206"/>
      <c r="C158" s="205">
        <v>1374</v>
      </c>
      <c r="D158" s="205"/>
      <c r="E158" s="205"/>
      <c r="F158" s="205">
        <v>1380</v>
      </c>
      <c r="G158" s="205"/>
      <c r="H158" s="205"/>
      <c r="I158" s="205">
        <v>1381</v>
      </c>
      <c r="J158" s="205"/>
      <c r="K158" s="205"/>
      <c r="L158" s="205">
        <v>1381</v>
      </c>
      <c r="M158" s="205"/>
      <c r="N158" s="205">
        <v>1386</v>
      </c>
      <c r="O158" s="205"/>
      <c r="P158" s="205"/>
      <c r="Q158" s="205">
        <v>1392</v>
      </c>
      <c r="R158" s="205"/>
      <c r="S158" s="205"/>
      <c r="T158" s="205">
        <v>1387</v>
      </c>
      <c r="U158" s="205"/>
      <c r="V158" s="205"/>
      <c r="W158" s="207">
        <v>13</v>
      </c>
      <c r="X158" s="207"/>
      <c r="Y158" s="207"/>
      <c r="Z158" s="164">
        <v>8.9999999999999993E-3</v>
      </c>
      <c r="AB158" s="133">
        <f t="shared" si="8"/>
        <v>0</v>
      </c>
      <c r="AE158" s="133" t="str">
        <f t="shared" si="9"/>
        <v>Lower Chichester Township</v>
      </c>
      <c r="AF158" s="170">
        <f t="shared" si="10"/>
        <v>8.9999999999999993E-3</v>
      </c>
      <c r="AI158">
        <v>55</v>
      </c>
      <c r="AJ158" t="s">
        <v>5121</v>
      </c>
      <c r="AK158" s="172">
        <v>0.17399999999999999</v>
      </c>
      <c r="AL158">
        <v>133</v>
      </c>
      <c r="AM158" s="171">
        <f t="shared" si="11"/>
        <v>0.64</v>
      </c>
    </row>
    <row r="159" spans="1:39" ht="12" customHeight="1" x14ac:dyDescent="0.25">
      <c r="A159" s="206" t="s">
        <v>5757</v>
      </c>
      <c r="B159" s="206"/>
      <c r="C159" s="205">
        <v>3014</v>
      </c>
      <c r="D159" s="205"/>
      <c r="E159" s="205"/>
      <c r="F159" s="205">
        <v>3037</v>
      </c>
      <c r="G159" s="205"/>
      <c r="H159" s="205"/>
      <c r="I159" s="205">
        <v>3058</v>
      </c>
      <c r="J159" s="205"/>
      <c r="K159" s="205"/>
      <c r="L159" s="205">
        <v>3079</v>
      </c>
      <c r="M159" s="205"/>
      <c r="N159" s="205">
        <v>3099</v>
      </c>
      <c r="O159" s="205"/>
      <c r="P159" s="205"/>
      <c r="Q159" s="205">
        <v>3115</v>
      </c>
      <c r="R159" s="205"/>
      <c r="S159" s="205"/>
      <c r="T159" s="205">
        <v>3127</v>
      </c>
      <c r="U159" s="205"/>
      <c r="V159" s="205"/>
      <c r="W159" s="207">
        <v>113</v>
      </c>
      <c r="X159" s="207"/>
      <c r="Y159" s="207"/>
      <c r="Z159" s="164">
        <v>3.6999999999999998E-2</v>
      </c>
      <c r="AB159" s="133">
        <f t="shared" si="8"/>
        <v>0</v>
      </c>
      <c r="AE159" s="133" t="str">
        <f t="shared" si="9"/>
        <v>Marcus Hook Borough</v>
      </c>
      <c r="AF159" s="170">
        <f t="shared" si="10"/>
        <v>3.6999999999999998E-2</v>
      </c>
      <c r="AI159">
        <v>367</v>
      </c>
      <c r="AJ159" t="s">
        <v>5204</v>
      </c>
      <c r="AK159" s="172">
        <v>0.17299999999999999</v>
      </c>
      <c r="AL159">
        <v>134</v>
      </c>
      <c r="AM159" s="171">
        <f t="shared" si="11"/>
        <v>0.63700000000000001</v>
      </c>
    </row>
    <row r="160" spans="1:39" ht="12" customHeight="1" x14ac:dyDescent="0.25">
      <c r="A160" s="206" t="s">
        <v>5758</v>
      </c>
      <c r="B160" s="206"/>
      <c r="C160" s="205">
        <v>14026</v>
      </c>
      <c r="D160" s="205"/>
      <c r="E160" s="205"/>
      <c r="F160" s="205">
        <v>14082</v>
      </c>
      <c r="G160" s="205"/>
      <c r="H160" s="205"/>
      <c r="I160" s="205">
        <v>14063</v>
      </c>
      <c r="J160" s="205"/>
      <c r="K160" s="205"/>
      <c r="L160" s="205">
        <v>14045</v>
      </c>
      <c r="M160" s="205"/>
      <c r="N160" s="205">
        <v>14085</v>
      </c>
      <c r="O160" s="205"/>
      <c r="P160" s="205"/>
      <c r="Q160" s="205">
        <v>14143</v>
      </c>
      <c r="R160" s="205"/>
      <c r="S160" s="205"/>
      <c r="T160" s="205">
        <v>14075</v>
      </c>
      <c r="U160" s="205"/>
      <c r="V160" s="205"/>
      <c r="W160" s="207">
        <v>49</v>
      </c>
      <c r="X160" s="207"/>
      <c r="Y160" s="207"/>
      <c r="Z160" s="164">
        <v>3.0000000000000001E-3</v>
      </c>
      <c r="AB160" s="133">
        <f t="shared" si="8"/>
        <v>0</v>
      </c>
      <c r="AE160" s="133" t="str">
        <f t="shared" si="9"/>
        <v>Marple Township</v>
      </c>
      <c r="AF160" s="170">
        <f t="shared" si="10"/>
        <v>3.0000000000000001E-3</v>
      </c>
      <c r="AI160">
        <v>16</v>
      </c>
      <c r="AJ160" t="s">
        <v>5075</v>
      </c>
      <c r="AK160" s="172">
        <v>0.17199999999999999</v>
      </c>
      <c r="AL160">
        <v>135</v>
      </c>
      <c r="AM160" s="171">
        <f t="shared" si="11"/>
        <v>0.63200000000000001</v>
      </c>
    </row>
    <row r="161" spans="1:39" ht="18" customHeight="1" x14ac:dyDescent="0.25">
      <c r="A161" s="206" t="s">
        <v>5759</v>
      </c>
      <c r="B161" s="206"/>
      <c r="C161" s="205">
        <v>11882</v>
      </c>
      <c r="D161" s="205"/>
      <c r="E161" s="205"/>
      <c r="F161" s="205">
        <v>11974</v>
      </c>
      <c r="G161" s="205"/>
      <c r="H161" s="205"/>
      <c r="I161" s="205">
        <v>12064</v>
      </c>
      <c r="J161" s="205"/>
      <c r="K161" s="205"/>
      <c r="L161" s="205">
        <v>12156</v>
      </c>
      <c r="M161" s="205"/>
      <c r="N161" s="205">
        <v>12236</v>
      </c>
      <c r="O161" s="205"/>
      <c r="P161" s="205"/>
      <c r="Q161" s="205">
        <v>12303</v>
      </c>
      <c r="R161" s="205"/>
      <c r="S161" s="205"/>
      <c r="T161" s="205">
        <v>12357</v>
      </c>
      <c r="U161" s="205"/>
      <c r="V161" s="205"/>
      <c r="W161" s="207">
        <v>475</v>
      </c>
      <c r="X161" s="207"/>
      <c r="Y161" s="207"/>
      <c r="Z161" s="164">
        <v>0.04</v>
      </c>
      <c r="AB161" s="133">
        <f t="shared" si="8"/>
        <v>0</v>
      </c>
      <c r="AE161" s="133" t="str">
        <f t="shared" si="9"/>
        <v>Media Borough</v>
      </c>
      <c r="AF161" s="170">
        <f t="shared" si="10"/>
        <v>0.04</v>
      </c>
      <c r="AI161">
        <v>241</v>
      </c>
      <c r="AJ161" t="s">
        <v>4963</v>
      </c>
      <c r="AK161" s="172">
        <v>0.17199999999999999</v>
      </c>
      <c r="AL161">
        <v>136</v>
      </c>
      <c r="AM161" s="171">
        <f t="shared" si="11"/>
        <v>0.63200000000000001</v>
      </c>
    </row>
    <row r="162" spans="1:39" ht="18" customHeight="1" x14ac:dyDescent="0.25">
      <c r="A162" s="206" t="s">
        <v>5628</v>
      </c>
      <c r="B162" s="206"/>
      <c r="C162" s="205">
        <v>14076</v>
      </c>
      <c r="D162" s="205"/>
      <c r="E162" s="205"/>
      <c r="F162" s="205">
        <v>14220</v>
      </c>
      <c r="G162" s="205"/>
      <c r="H162" s="205"/>
      <c r="I162" s="205">
        <v>14407</v>
      </c>
      <c r="J162" s="205"/>
      <c r="K162" s="205"/>
      <c r="L162" s="205">
        <v>14597</v>
      </c>
      <c r="M162" s="205"/>
      <c r="N162" s="205">
        <v>14727</v>
      </c>
      <c r="O162" s="205"/>
      <c r="P162" s="205"/>
      <c r="Q162" s="205">
        <v>14820</v>
      </c>
      <c r="R162" s="205"/>
      <c r="S162" s="205"/>
      <c r="T162" s="205">
        <v>14968</v>
      </c>
      <c r="U162" s="205"/>
      <c r="V162" s="205"/>
      <c r="W162" s="207">
        <v>892</v>
      </c>
      <c r="X162" s="207"/>
      <c r="Y162" s="207"/>
      <c r="Z162" s="164">
        <v>6.3E-2</v>
      </c>
      <c r="AB162" s="133">
        <f t="shared" si="8"/>
        <v>0</v>
      </c>
      <c r="AE162" s="133" t="str">
        <f t="shared" si="9"/>
        <v>Middletown Township</v>
      </c>
      <c r="AF162" s="170">
        <f t="shared" si="10"/>
        <v>6.3E-2</v>
      </c>
      <c r="AI162">
        <v>210</v>
      </c>
      <c r="AJ162" t="s">
        <v>5094</v>
      </c>
      <c r="AK162" s="172">
        <v>0.17100000000000001</v>
      </c>
      <c r="AL162">
        <v>137</v>
      </c>
      <c r="AM162" s="171">
        <f t="shared" si="11"/>
        <v>0.629</v>
      </c>
    </row>
    <row r="163" spans="1:39" ht="12" customHeight="1" x14ac:dyDescent="0.25">
      <c r="A163" s="206" t="s">
        <v>5760</v>
      </c>
      <c r="B163" s="206"/>
      <c r="C163" s="207">
        <v>370</v>
      </c>
      <c r="D163" s="207"/>
      <c r="E163" s="207"/>
      <c r="F163" s="207">
        <v>375</v>
      </c>
      <c r="G163" s="207"/>
      <c r="H163" s="207"/>
      <c r="I163" s="207">
        <v>382</v>
      </c>
      <c r="J163" s="207"/>
      <c r="K163" s="207"/>
      <c r="L163" s="207">
        <v>389</v>
      </c>
      <c r="M163" s="207"/>
      <c r="N163" s="207">
        <v>393</v>
      </c>
      <c r="O163" s="207"/>
      <c r="P163" s="207"/>
      <c r="Q163" s="207">
        <v>396</v>
      </c>
      <c r="R163" s="207"/>
      <c r="S163" s="207"/>
      <c r="T163" s="207">
        <v>402</v>
      </c>
      <c r="U163" s="207"/>
      <c r="V163" s="207"/>
      <c r="W163" s="207">
        <v>32</v>
      </c>
      <c r="X163" s="207"/>
      <c r="Y163" s="207"/>
      <c r="Z163" s="164">
        <v>8.5999999999999993E-2</v>
      </c>
      <c r="AB163" s="133">
        <f t="shared" si="8"/>
        <v>0</v>
      </c>
      <c r="AE163" s="133" t="str">
        <f t="shared" si="9"/>
        <v>Millbourne Borough</v>
      </c>
      <c r="AF163" s="170">
        <f t="shared" si="10"/>
        <v>8.5999999999999993E-2</v>
      </c>
      <c r="AI163">
        <v>35</v>
      </c>
      <c r="AJ163" t="s">
        <v>5174</v>
      </c>
      <c r="AK163" s="172">
        <v>0.17</v>
      </c>
      <c r="AL163">
        <v>138</v>
      </c>
      <c r="AM163" s="171">
        <f t="shared" si="11"/>
        <v>0.627</v>
      </c>
    </row>
    <row r="164" spans="1:39" ht="12" customHeight="1" x14ac:dyDescent="0.25">
      <c r="A164" s="206" t="s">
        <v>5761</v>
      </c>
      <c r="B164" s="206"/>
      <c r="C164" s="205">
        <v>1290</v>
      </c>
      <c r="D164" s="205"/>
      <c r="E164" s="205"/>
      <c r="F164" s="205">
        <v>1297</v>
      </c>
      <c r="G164" s="205"/>
      <c r="H164" s="205"/>
      <c r="I164" s="205">
        <v>1300</v>
      </c>
      <c r="J164" s="205"/>
      <c r="K164" s="205"/>
      <c r="L164" s="205">
        <v>1303</v>
      </c>
      <c r="M164" s="205"/>
      <c r="N164" s="205">
        <v>1309</v>
      </c>
      <c r="O164" s="205"/>
      <c r="P164" s="205"/>
      <c r="Q164" s="205">
        <v>1315</v>
      </c>
      <c r="R164" s="205"/>
      <c r="S164" s="205"/>
      <c r="T164" s="205">
        <v>1314</v>
      </c>
      <c r="U164" s="205"/>
      <c r="V164" s="205"/>
      <c r="W164" s="207">
        <v>24</v>
      </c>
      <c r="X164" s="207"/>
      <c r="Y164" s="207"/>
      <c r="Z164" s="164">
        <v>1.9E-2</v>
      </c>
      <c r="AB164" s="133">
        <f t="shared" si="8"/>
        <v>0</v>
      </c>
      <c r="AE164" s="133" t="str">
        <f t="shared" si="9"/>
        <v>Morton Borough</v>
      </c>
      <c r="AF164" s="170">
        <f t="shared" si="10"/>
        <v>1.9E-2</v>
      </c>
      <c r="AI164">
        <v>146</v>
      </c>
      <c r="AJ164" t="s">
        <v>5127</v>
      </c>
      <c r="AK164" s="172">
        <v>0.16800000000000001</v>
      </c>
      <c r="AL164">
        <v>139</v>
      </c>
      <c r="AM164" s="171">
        <f t="shared" si="11"/>
        <v>0.621</v>
      </c>
    </row>
    <row r="165" spans="1:39" ht="12" customHeight="1" x14ac:dyDescent="0.25">
      <c r="A165" s="206" t="s">
        <v>5762</v>
      </c>
      <c r="B165" s="206"/>
      <c r="C165" s="205">
        <v>4626</v>
      </c>
      <c r="D165" s="205"/>
      <c r="E165" s="205"/>
      <c r="F165" s="205">
        <v>4656</v>
      </c>
      <c r="G165" s="205"/>
      <c r="H165" s="205"/>
      <c r="I165" s="205">
        <v>4677</v>
      </c>
      <c r="J165" s="205"/>
      <c r="K165" s="205"/>
      <c r="L165" s="205">
        <v>4698</v>
      </c>
      <c r="M165" s="205"/>
      <c r="N165" s="205">
        <v>4723</v>
      </c>
      <c r="O165" s="205"/>
      <c r="P165" s="205"/>
      <c r="Q165" s="205">
        <v>4747</v>
      </c>
      <c r="R165" s="205"/>
      <c r="S165" s="205"/>
      <c r="T165" s="205">
        <v>4753</v>
      </c>
      <c r="U165" s="205"/>
      <c r="V165" s="205"/>
      <c r="W165" s="207">
        <v>127</v>
      </c>
      <c r="X165" s="207"/>
      <c r="Y165" s="207"/>
      <c r="Z165" s="164">
        <v>2.7E-2</v>
      </c>
      <c r="AB165" s="133">
        <f t="shared" si="8"/>
        <v>0</v>
      </c>
      <c r="AE165" s="133" t="str">
        <f t="shared" si="9"/>
        <v>Nether Providence Township</v>
      </c>
      <c r="AF165" s="170">
        <f t="shared" si="10"/>
        <v>2.7E-2</v>
      </c>
      <c r="AI165">
        <v>231</v>
      </c>
      <c r="AJ165" t="s">
        <v>5389</v>
      </c>
      <c r="AK165" s="172">
        <v>0.16800000000000001</v>
      </c>
      <c r="AL165">
        <v>140</v>
      </c>
      <c r="AM165" s="171">
        <f t="shared" si="11"/>
        <v>0.621</v>
      </c>
    </row>
    <row r="166" spans="1:39" ht="11.1" customHeight="1" x14ac:dyDescent="0.25">
      <c r="A166" s="206" t="s">
        <v>5635</v>
      </c>
      <c r="B166" s="206"/>
      <c r="C166" s="205">
        <v>12615</v>
      </c>
      <c r="D166" s="205"/>
      <c r="E166" s="205"/>
      <c r="F166" s="205">
        <v>12710</v>
      </c>
      <c r="G166" s="205"/>
      <c r="H166" s="205"/>
      <c r="I166" s="205">
        <v>12798</v>
      </c>
      <c r="J166" s="205"/>
      <c r="K166" s="205"/>
      <c r="L166" s="205">
        <v>12888</v>
      </c>
      <c r="M166" s="205"/>
      <c r="N166" s="205">
        <v>12971</v>
      </c>
      <c r="O166" s="205"/>
      <c r="P166" s="205"/>
      <c r="Q166" s="205">
        <v>13040</v>
      </c>
      <c r="R166" s="205"/>
      <c r="S166" s="205"/>
      <c r="T166" s="205">
        <v>13090</v>
      </c>
      <c r="U166" s="205"/>
      <c r="V166" s="205"/>
      <c r="W166" s="207">
        <v>475</v>
      </c>
      <c r="X166" s="207"/>
      <c r="Y166" s="207"/>
      <c r="Z166" s="164">
        <v>3.7999999999999999E-2</v>
      </c>
      <c r="AB166" s="133">
        <f t="shared" si="8"/>
        <v>0</v>
      </c>
      <c r="AE166" s="133" t="str">
        <f t="shared" si="9"/>
        <v>Newtown Township</v>
      </c>
      <c r="AF166" s="170">
        <f t="shared" si="10"/>
        <v>3.7999999999999999E-2</v>
      </c>
      <c r="AI166">
        <v>18</v>
      </c>
      <c r="AJ166" t="s">
        <v>5262</v>
      </c>
      <c r="AK166" s="172">
        <v>0.16600000000000001</v>
      </c>
      <c r="AL166">
        <v>141</v>
      </c>
      <c r="AM166" s="171">
        <f t="shared" si="11"/>
        <v>0.61599999999999999</v>
      </c>
    </row>
    <row r="167" spans="1:39" ht="48" customHeight="1" x14ac:dyDescent="0.25">
      <c r="A167" s="209" t="s">
        <v>5637</v>
      </c>
      <c r="B167" s="203"/>
      <c r="C167" s="204" t="s">
        <v>5597</v>
      </c>
      <c r="D167" s="197"/>
      <c r="E167" s="197" t="s">
        <v>5598</v>
      </c>
      <c r="F167" s="197"/>
      <c r="G167" s="197"/>
      <c r="H167" s="197" t="s">
        <v>5599</v>
      </c>
      <c r="I167" s="197"/>
      <c r="J167" s="197"/>
      <c r="K167" s="197" t="s">
        <v>5600</v>
      </c>
      <c r="L167" s="197"/>
      <c r="M167" s="197" t="s">
        <v>5601</v>
      </c>
      <c r="N167" s="197"/>
      <c r="O167" s="197"/>
      <c r="P167" s="197" t="s">
        <v>5602</v>
      </c>
      <c r="Q167" s="197"/>
      <c r="R167" s="197"/>
      <c r="S167" s="197" t="s">
        <v>5603</v>
      </c>
      <c r="T167" s="197"/>
      <c r="U167" s="198"/>
      <c r="V167" s="199" t="s">
        <v>5604</v>
      </c>
      <c r="W167" s="200"/>
      <c r="X167" s="200"/>
      <c r="Y167" s="200" t="s">
        <v>5605</v>
      </c>
      <c r="Z167" s="200"/>
      <c r="AB167" s="133">
        <v>2</v>
      </c>
      <c r="AE167" s="133" t="str">
        <f t="shared" si="9"/>
        <v>County / Municipality</v>
      </c>
      <c r="AF167" s="170">
        <f t="shared" si="10"/>
        <v>0</v>
      </c>
      <c r="AI167">
        <v>239</v>
      </c>
      <c r="AJ167" t="s">
        <v>5055</v>
      </c>
      <c r="AK167" s="172">
        <v>0.16600000000000001</v>
      </c>
      <c r="AL167">
        <v>142</v>
      </c>
      <c r="AM167" s="171">
        <f t="shared" si="11"/>
        <v>0.61599999999999999</v>
      </c>
    </row>
    <row r="168" spans="1:39" ht="11.1" customHeight="1" x14ac:dyDescent="0.25">
      <c r="A168" s="206" t="s">
        <v>5763</v>
      </c>
      <c r="B168" s="206"/>
      <c r="C168" s="205">
        <v>1140</v>
      </c>
      <c r="D168" s="205"/>
      <c r="E168" s="205"/>
      <c r="F168" s="205">
        <v>1145</v>
      </c>
      <c r="G168" s="205"/>
      <c r="H168" s="205"/>
      <c r="I168" s="205">
        <v>1146</v>
      </c>
      <c r="J168" s="205"/>
      <c r="K168" s="205"/>
      <c r="L168" s="205">
        <v>1146</v>
      </c>
      <c r="M168" s="205"/>
      <c r="N168" s="205">
        <v>1151</v>
      </c>
      <c r="O168" s="205"/>
      <c r="P168" s="205"/>
      <c r="Q168" s="205">
        <v>1156</v>
      </c>
      <c r="R168" s="205"/>
      <c r="S168" s="205"/>
      <c r="T168" s="205">
        <v>1152</v>
      </c>
      <c r="U168" s="205"/>
      <c r="V168" s="205"/>
      <c r="W168" s="207">
        <v>12</v>
      </c>
      <c r="X168" s="207"/>
      <c r="Y168" s="207"/>
      <c r="Z168" s="164">
        <v>1.0999999999999999E-2</v>
      </c>
      <c r="AB168" s="133">
        <f t="shared" si="8"/>
        <v>0</v>
      </c>
      <c r="AE168" s="133" t="str">
        <f t="shared" si="9"/>
        <v>Norwood Borough</v>
      </c>
      <c r="AF168" s="170">
        <f t="shared" si="10"/>
        <v>1.0999999999999999E-2</v>
      </c>
      <c r="AI168">
        <v>43</v>
      </c>
      <c r="AJ168" t="s">
        <v>5290</v>
      </c>
      <c r="AK168" s="172">
        <v>0.161</v>
      </c>
      <c r="AL168">
        <v>143</v>
      </c>
      <c r="AM168" s="171">
        <f t="shared" si="11"/>
        <v>0.61</v>
      </c>
    </row>
    <row r="169" spans="1:39" ht="12" customHeight="1" x14ac:dyDescent="0.25">
      <c r="A169" s="206" t="s">
        <v>5764</v>
      </c>
      <c r="B169" s="206"/>
      <c r="C169" s="207">
        <v>328</v>
      </c>
      <c r="D169" s="207"/>
      <c r="E169" s="207"/>
      <c r="F169" s="207">
        <v>330</v>
      </c>
      <c r="G169" s="207"/>
      <c r="H169" s="207"/>
      <c r="I169" s="207">
        <v>332</v>
      </c>
      <c r="J169" s="207"/>
      <c r="K169" s="207"/>
      <c r="L169" s="207">
        <v>334</v>
      </c>
      <c r="M169" s="207"/>
      <c r="N169" s="207">
        <v>336</v>
      </c>
      <c r="O169" s="207"/>
      <c r="P169" s="207"/>
      <c r="Q169" s="207">
        <v>337</v>
      </c>
      <c r="R169" s="207"/>
      <c r="S169" s="207"/>
      <c r="T169" s="207">
        <v>338</v>
      </c>
      <c r="U169" s="207"/>
      <c r="V169" s="207"/>
      <c r="W169" s="207">
        <v>10</v>
      </c>
      <c r="X169" s="207"/>
      <c r="Y169" s="207"/>
      <c r="Z169" s="164">
        <v>0.03</v>
      </c>
      <c r="AB169" s="133">
        <f t="shared" si="8"/>
        <v>0</v>
      </c>
      <c r="AE169" s="133" t="str">
        <f t="shared" si="9"/>
        <v>Parkside Borough</v>
      </c>
      <c r="AF169" s="170">
        <f t="shared" si="10"/>
        <v>0.03</v>
      </c>
      <c r="AI169">
        <v>51</v>
      </c>
      <c r="AJ169" t="s">
        <v>5324</v>
      </c>
      <c r="AK169" s="172">
        <v>0.161</v>
      </c>
      <c r="AL169">
        <v>144</v>
      </c>
      <c r="AM169" s="171">
        <f t="shared" si="11"/>
        <v>0.61</v>
      </c>
    </row>
    <row r="170" spans="1:39" ht="12" customHeight="1" x14ac:dyDescent="0.25">
      <c r="A170" s="206" t="s">
        <v>5765</v>
      </c>
      <c r="B170" s="206"/>
      <c r="C170" s="205">
        <v>1726</v>
      </c>
      <c r="D170" s="205"/>
      <c r="E170" s="205"/>
      <c r="F170" s="205">
        <v>1736</v>
      </c>
      <c r="G170" s="205"/>
      <c r="H170" s="205"/>
      <c r="I170" s="205">
        <v>1742</v>
      </c>
      <c r="J170" s="205"/>
      <c r="K170" s="205"/>
      <c r="L170" s="205">
        <v>1747</v>
      </c>
      <c r="M170" s="205"/>
      <c r="N170" s="205">
        <v>1756</v>
      </c>
      <c r="O170" s="205"/>
      <c r="P170" s="205"/>
      <c r="Q170" s="205">
        <v>1764</v>
      </c>
      <c r="R170" s="205"/>
      <c r="S170" s="205"/>
      <c r="T170" s="205">
        <v>1764</v>
      </c>
      <c r="U170" s="205"/>
      <c r="V170" s="205"/>
      <c r="W170" s="207">
        <v>38</v>
      </c>
      <c r="X170" s="207"/>
      <c r="Y170" s="207"/>
      <c r="Z170" s="164">
        <v>2.1999999999999999E-2</v>
      </c>
      <c r="AB170" s="133">
        <f t="shared" si="8"/>
        <v>0</v>
      </c>
      <c r="AE170" s="133" t="str">
        <f t="shared" si="9"/>
        <v>Prospect Park Borough</v>
      </c>
      <c r="AF170" s="170">
        <f t="shared" si="10"/>
        <v>2.1999999999999999E-2</v>
      </c>
      <c r="AI170">
        <v>44</v>
      </c>
      <c r="AJ170" t="s">
        <v>5045</v>
      </c>
      <c r="AK170" s="172">
        <v>0.16</v>
      </c>
      <c r="AL170">
        <v>145</v>
      </c>
      <c r="AM170" s="171">
        <f t="shared" si="11"/>
        <v>0.60199999999999998</v>
      </c>
    </row>
    <row r="171" spans="1:39" ht="12" customHeight="1" x14ac:dyDescent="0.25">
      <c r="A171" s="206" t="s">
        <v>5766</v>
      </c>
      <c r="B171" s="206"/>
      <c r="C171" s="205">
        <v>25694</v>
      </c>
      <c r="D171" s="205"/>
      <c r="E171" s="205"/>
      <c r="F171" s="205">
        <v>25861</v>
      </c>
      <c r="G171" s="205"/>
      <c r="H171" s="205"/>
      <c r="I171" s="205">
        <v>25978</v>
      </c>
      <c r="J171" s="205"/>
      <c r="K171" s="205"/>
      <c r="L171" s="205">
        <v>26099</v>
      </c>
      <c r="M171" s="205"/>
      <c r="N171" s="205">
        <v>26239</v>
      </c>
      <c r="O171" s="205"/>
      <c r="P171" s="205"/>
      <c r="Q171" s="205">
        <v>26371</v>
      </c>
      <c r="R171" s="205"/>
      <c r="S171" s="205"/>
      <c r="T171" s="205">
        <v>26407</v>
      </c>
      <c r="U171" s="205"/>
      <c r="V171" s="205"/>
      <c r="W171" s="207">
        <v>713</v>
      </c>
      <c r="X171" s="207"/>
      <c r="Y171" s="207"/>
      <c r="Z171" s="164">
        <v>2.8000000000000001E-2</v>
      </c>
      <c r="AB171" s="133">
        <f t="shared" si="8"/>
        <v>0</v>
      </c>
      <c r="AE171" s="133" t="str">
        <f t="shared" si="9"/>
        <v>Radnor Township</v>
      </c>
      <c r="AF171" s="170">
        <f t="shared" si="10"/>
        <v>2.8000000000000001E-2</v>
      </c>
      <c r="AI171">
        <v>370</v>
      </c>
      <c r="AJ171" t="s">
        <v>5105</v>
      </c>
      <c r="AK171" s="172">
        <v>0.16</v>
      </c>
      <c r="AL171">
        <v>146</v>
      </c>
      <c r="AM171" s="171">
        <f t="shared" si="11"/>
        <v>0.60199999999999998</v>
      </c>
    </row>
    <row r="172" spans="1:39" ht="18" customHeight="1" x14ac:dyDescent="0.25">
      <c r="A172" s="206" t="s">
        <v>5767</v>
      </c>
      <c r="B172" s="206"/>
      <c r="C172" s="205">
        <v>2809</v>
      </c>
      <c r="D172" s="205"/>
      <c r="E172" s="205"/>
      <c r="F172" s="205">
        <v>2814</v>
      </c>
      <c r="G172" s="205"/>
      <c r="H172" s="205"/>
      <c r="I172" s="205">
        <v>2795</v>
      </c>
      <c r="J172" s="205"/>
      <c r="K172" s="205"/>
      <c r="L172" s="205">
        <v>2776</v>
      </c>
      <c r="M172" s="205"/>
      <c r="N172" s="205">
        <v>2777</v>
      </c>
      <c r="O172" s="205"/>
      <c r="P172" s="205"/>
      <c r="Q172" s="205">
        <v>2786</v>
      </c>
      <c r="R172" s="205"/>
      <c r="S172" s="205"/>
      <c r="T172" s="205">
        <v>2757</v>
      </c>
      <c r="U172" s="205"/>
      <c r="V172" s="205"/>
      <c r="W172" s="207">
        <v>-52</v>
      </c>
      <c r="X172" s="207"/>
      <c r="Y172" s="207"/>
      <c r="Z172" s="164">
        <v>-1.9E-2</v>
      </c>
      <c r="AB172" s="133">
        <f t="shared" si="8"/>
        <v>0</v>
      </c>
      <c r="AE172" s="133" t="str">
        <f t="shared" si="9"/>
        <v>Ridley Township</v>
      </c>
      <c r="AF172" s="170">
        <f t="shared" si="10"/>
        <v>-1.9E-2</v>
      </c>
      <c r="AI172">
        <v>373</v>
      </c>
      <c r="AJ172" t="s">
        <v>5137</v>
      </c>
      <c r="AK172" s="172">
        <v>0.16</v>
      </c>
      <c r="AL172">
        <v>147</v>
      </c>
      <c r="AM172" s="171">
        <f t="shared" si="11"/>
        <v>0.60199999999999998</v>
      </c>
    </row>
    <row r="173" spans="1:39" ht="18" customHeight="1" x14ac:dyDescent="0.25">
      <c r="A173" s="206" t="s">
        <v>5768</v>
      </c>
      <c r="B173" s="206"/>
      <c r="C173" s="205">
        <v>9411</v>
      </c>
      <c r="D173" s="205"/>
      <c r="E173" s="205"/>
      <c r="F173" s="205">
        <v>9463</v>
      </c>
      <c r="G173" s="205"/>
      <c r="H173" s="205"/>
      <c r="I173" s="205">
        <v>9483</v>
      </c>
      <c r="J173" s="205"/>
      <c r="K173" s="205"/>
      <c r="L173" s="205">
        <v>9505</v>
      </c>
      <c r="M173" s="205"/>
      <c r="N173" s="205">
        <v>9546</v>
      </c>
      <c r="O173" s="205"/>
      <c r="P173" s="205"/>
      <c r="Q173" s="205">
        <v>9591</v>
      </c>
      <c r="R173" s="205"/>
      <c r="S173" s="205"/>
      <c r="T173" s="205">
        <v>9580</v>
      </c>
      <c r="U173" s="205"/>
      <c r="V173" s="205"/>
      <c r="W173" s="207">
        <v>169</v>
      </c>
      <c r="X173" s="207"/>
      <c r="Y173" s="207"/>
      <c r="Z173" s="164">
        <v>1.7999999999999999E-2</v>
      </c>
      <c r="AB173" s="133">
        <f t="shared" si="8"/>
        <v>0</v>
      </c>
      <c r="AE173" s="133" t="str">
        <f t="shared" si="9"/>
        <v>Ridley Park Borough</v>
      </c>
      <c r="AF173" s="170">
        <f t="shared" si="10"/>
        <v>1.7999999999999999E-2</v>
      </c>
      <c r="AI173">
        <v>255</v>
      </c>
      <c r="AJ173" t="s">
        <v>5095</v>
      </c>
      <c r="AK173" s="172">
        <v>0.159</v>
      </c>
      <c r="AL173">
        <v>148</v>
      </c>
      <c r="AM173" s="171">
        <f t="shared" si="11"/>
        <v>0.6</v>
      </c>
    </row>
    <row r="174" spans="1:39" ht="12" customHeight="1" x14ac:dyDescent="0.25">
      <c r="A174" s="206" t="s">
        <v>5769</v>
      </c>
      <c r="B174" s="206"/>
      <c r="C174" s="207">
        <v>297</v>
      </c>
      <c r="D174" s="207"/>
      <c r="E174" s="207"/>
      <c r="F174" s="207">
        <v>302</v>
      </c>
      <c r="G174" s="207"/>
      <c r="H174" s="207"/>
      <c r="I174" s="207">
        <v>310</v>
      </c>
      <c r="J174" s="207"/>
      <c r="K174" s="207"/>
      <c r="L174" s="207">
        <v>318</v>
      </c>
      <c r="M174" s="207"/>
      <c r="N174" s="207">
        <v>323</v>
      </c>
      <c r="O174" s="207"/>
      <c r="P174" s="207"/>
      <c r="Q174" s="207">
        <v>326</v>
      </c>
      <c r="R174" s="207"/>
      <c r="S174" s="207"/>
      <c r="T174" s="207">
        <v>333</v>
      </c>
      <c r="U174" s="207"/>
      <c r="V174" s="207"/>
      <c r="W174" s="207">
        <v>36</v>
      </c>
      <c r="X174" s="207"/>
      <c r="Y174" s="207"/>
      <c r="Z174" s="164">
        <v>0.121</v>
      </c>
      <c r="AB174" s="133">
        <f t="shared" si="8"/>
        <v>0</v>
      </c>
      <c r="AE174" s="133" t="str">
        <f t="shared" si="9"/>
        <v>Rose Valley Borough</v>
      </c>
      <c r="AF174" s="170">
        <f t="shared" si="10"/>
        <v>0.121</v>
      </c>
      <c r="AI174">
        <v>105</v>
      </c>
      <c r="AJ174" t="s">
        <v>5047</v>
      </c>
      <c r="AK174" s="172">
        <v>0.158</v>
      </c>
      <c r="AL174">
        <v>149</v>
      </c>
      <c r="AM174" s="171">
        <f t="shared" si="11"/>
        <v>0.59399999999999997</v>
      </c>
    </row>
    <row r="175" spans="1:39" ht="12" customHeight="1" x14ac:dyDescent="0.25">
      <c r="A175" s="206" t="s">
        <v>5770</v>
      </c>
      <c r="B175" s="206"/>
      <c r="C175" s="207">
        <v>131</v>
      </c>
      <c r="D175" s="207"/>
      <c r="E175" s="207"/>
      <c r="F175" s="207">
        <v>132</v>
      </c>
      <c r="G175" s="207"/>
      <c r="H175" s="207"/>
      <c r="I175" s="207">
        <v>132</v>
      </c>
      <c r="J175" s="207"/>
      <c r="K175" s="207"/>
      <c r="L175" s="207">
        <v>132</v>
      </c>
      <c r="M175" s="207"/>
      <c r="N175" s="207">
        <v>133</v>
      </c>
      <c r="O175" s="207"/>
      <c r="P175" s="207"/>
      <c r="Q175" s="207">
        <v>133</v>
      </c>
      <c r="R175" s="207"/>
      <c r="S175" s="207"/>
      <c r="T175" s="207">
        <v>133</v>
      </c>
      <c r="U175" s="207"/>
      <c r="V175" s="207"/>
      <c r="W175" s="207">
        <v>2</v>
      </c>
      <c r="X175" s="207"/>
      <c r="Y175" s="207"/>
      <c r="Z175" s="164">
        <v>1.4999999999999999E-2</v>
      </c>
      <c r="AB175" s="133">
        <f t="shared" si="8"/>
        <v>0</v>
      </c>
      <c r="AE175" s="133" t="str">
        <f t="shared" si="9"/>
        <v>Rutledge Borough</v>
      </c>
      <c r="AF175" s="170">
        <f t="shared" si="10"/>
        <v>1.4999999999999999E-2</v>
      </c>
      <c r="AI175">
        <v>235</v>
      </c>
      <c r="AJ175" t="s">
        <v>5146</v>
      </c>
      <c r="AK175" s="172">
        <v>0.158</v>
      </c>
      <c r="AL175">
        <v>150</v>
      </c>
      <c r="AM175" s="171">
        <f t="shared" si="11"/>
        <v>0.59399999999999997</v>
      </c>
    </row>
    <row r="176" spans="1:39" ht="12" customHeight="1" x14ac:dyDescent="0.25">
      <c r="A176" s="206" t="s">
        <v>5771</v>
      </c>
      <c r="B176" s="206"/>
      <c r="C176" s="205">
        <v>2985</v>
      </c>
      <c r="D176" s="205"/>
      <c r="E176" s="205"/>
      <c r="F176" s="205">
        <v>3003</v>
      </c>
      <c r="G176" s="205"/>
      <c r="H176" s="205"/>
      <c r="I176" s="205">
        <v>3014</v>
      </c>
      <c r="J176" s="205"/>
      <c r="K176" s="205"/>
      <c r="L176" s="205">
        <v>3026</v>
      </c>
      <c r="M176" s="205"/>
      <c r="N176" s="205">
        <v>3041</v>
      </c>
      <c r="O176" s="205"/>
      <c r="P176" s="205"/>
      <c r="Q176" s="205">
        <v>3056</v>
      </c>
      <c r="R176" s="205"/>
      <c r="S176" s="205"/>
      <c r="T176" s="205">
        <v>3058</v>
      </c>
      <c r="U176" s="205"/>
      <c r="V176" s="205"/>
      <c r="W176" s="207">
        <v>73</v>
      </c>
      <c r="X176" s="207"/>
      <c r="Y176" s="207"/>
      <c r="Z176" s="164">
        <v>2.4E-2</v>
      </c>
      <c r="AB176" s="133">
        <f t="shared" si="8"/>
        <v>0</v>
      </c>
      <c r="AE176" s="133" t="str">
        <f t="shared" si="9"/>
        <v>Sharon Hill Borough</v>
      </c>
      <c r="AF176" s="170">
        <f t="shared" si="10"/>
        <v>2.4E-2</v>
      </c>
      <c r="AI176">
        <v>17</v>
      </c>
      <c r="AJ176" t="s">
        <v>5374</v>
      </c>
      <c r="AK176" s="172">
        <v>0.157</v>
      </c>
      <c r="AL176">
        <v>151</v>
      </c>
      <c r="AM176" s="171">
        <f t="shared" si="11"/>
        <v>0.59099999999999997</v>
      </c>
    </row>
    <row r="177" spans="1:39" ht="18" customHeight="1" x14ac:dyDescent="0.25">
      <c r="A177" s="206" t="s">
        <v>5649</v>
      </c>
      <c r="B177" s="206"/>
      <c r="C177" s="205">
        <v>14177</v>
      </c>
      <c r="D177" s="205"/>
      <c r="E177" s="205"/>
      <c r="F177" s="205">
        <v>14292</v>
      </c>
      <c r="G177" s="205"/>
      <c r="H177" s="205"/>
      <c r="I177" s="205">
        <v>14411</v>
      </c>
      <c r="J177" s="205"/>
      <c r="K177" s="205"/>
      <c r="L177" s="205">
        <v>14532</v>
      </c>
      <c r="M177" s="205"/>
      <c r="N177" s="205">
        <v>14633</v>
      </c>
      <c r="O177" s="205"/>
      <c r="P177" s="205"/>
      <c r="Q177" s="205">
        <v>14715</v>
      </c>
      <c r="R177" s="205"/>
      <c r="S177" s="205"/>
      <c r="T177" s="205">
        <v>14791</v>
      </c>
      <c r="U177" s="205"/>
      <c r="V177" s="205"/>
      <c r="W177" s="207">
        <v>614</v>
      </c>
      <c r="X177" s="207"/>
      <c r="Y177" s="207"/>
      <c r="Z177" s="164">
        <v>4.2999999999999997E-2</v>
      </c>
      <c r="AB177" s="133">
        <f t="shared" si="8"/>
        <v>0</v>
      </c>
      <c r="AE177" s="133" t="str">
        <f t="shared" si="9"/>
        <v>Springfield Township</v>
      </c>
      <c r="AF177" s="170">
        <f t="shared" si="10"/>
        <v>4.2999999999999997E-2</v>
      </c>
      <c r="AI177">
        <v>244</v>
      </c>
      <c r="AJ177" t="s">
        <v>5202</v>
      </c>
      <c r="AK177" s="172">
        <v>0.156</v>
      </c>
      <c r="AL177">
        <v>152</v>
      </c>
      <c r="AM177" s="171">
        <f t="shared" si="11"/>
        <v>0.58899999999999997</v>
      </c>
    </row>
    <row r="178" spans="1:39" ht="18" customHeight="1" x14ac:dyDescent="0.25">
      <c r="A178" s="206" t="s">
        <v>5772</v>
      </c>
      <c r="B178" s="206"/>
      <c r="C178" s="205">
        <v>2660</v>
      </c>
      <c r="D178" s="205"/>
      <c r="E178" s="205"/>
      <c r="F178" s="205">
        <v>2677</v>
      </c>
      <c r="G178" s="205"/>
      <c r="H178" s="205"/>
      <c r="I178" s="205">
        <v>2688</v>
      </c>
      <c r="J178" s="205"/>
      <c r="K178" s="205"/>
      <c r="L178" s="205">
        <v>2700</v>
      </c>
      <c r="M178" s="205"/>
      <c r="N178" s="205">
        <v>2714</v>
      </c>
      <c r="O178" s="205"/>
      <c r="P178" s="205"/>
      <c r="Q178" s="205">
        <v>2727</v>
      </c>
      <c r="R178" s="205"/>
      <c r="S178" s="205"/>
      <c r="T178" s="205">
        <v>2730</v>
      </c>
      <c r="U178" s="205"/>
      <c r="V178" s="205"/>
      <c r="W178" s="207">
        <v>70</v>
      </c>
      <c r="X178" s="207"/>
      <c r="Y178" s="207"/>
      <c r="Z178" s="164">
        <v>2.5999999999999999E-2</v>
      </c>
      <c r="AB178" s="133">
        <f t="shared" si="8"/>
        <v>0</v>
      </c>
      <c r="AE178" s="133" t="str">
        <f t="shared" si="9"/>
        <v>Swarthmore Borough</v>
      </c>
      <c r="AF178" s="170">
        <f t="shared" si="10"/>
        <v>2.5999999999999999E-2</v>
      </c>
      <c r="AI178">
        <v>212</v>
      </c>
      <c r="AJ178" t="s">
        <v>5063</v>
      </c>
      <c r="AK178" s="172">
        <v>0.155</v>
      </c>
      <c r="AL178">
        <v>153</v>
      </c>
      <c r="AM178" s="171">
        <f t="shared" si="11"/>
        <v>0.58599999999999997</v>
      </c>
    </row>
    <row r="179" spans="1:39" ht="12" customHeight="1" x14ac:dyDescent="0.25">
      <c r="A179" s="206" t="s">
        <v>5711</v>
      </c>
      <c r="B179" s="206"/>
      <c r="C179" s="205">
        <v>2366</v>
      </c>
      <c r="D179" s="205"/>
      <c r="E179" s="205"/>
      <c r="F179" s="205">
        <v>2418</v>
      </c>
      <c r="G179" s="205"/>
      <c r="H179" s="205"/>
      <c r="I179" s="205">
        <v>2514</v>
      </c>
      <c r="J179" s="205"/>
      <c r="K179" s="205"/>
      <c r="L179" s="205">
        <v>2610</v>
      </c>
      <c r="M179" s="205"/>
      <c r="N179" s="205">
        <v>2661</v>
      </c>
      <c r="O179" s="205"/>
      <c r="P179" s="205"/>
      <c r="Q179" s="205">
        <v>2687</v>
      </c>
      <c r="R179" s="205"/>
      <c r="S179" s="205"/>
      <c r="T179" s="205">
        <v>2780</v>
      </c>
      <c r="U179" s="205"/>
      <c r="V179" s="205"/>
      <c r="W179" s="207">
        <v>414</v>
      </c>
      <c r="X179" s="207"/>
      <c r="Y179" s="207"/>
      <c r="Z179" s="164">
        <v>0.17499999999999999</v>
      </c>
      <c r="AB179" s="133">
        <f t="shared" si="8"/>
        <v>0</v>
      </c>
      <c r="AE179" s="133" t="str">
        <f t="shared" si="9"/>
        <v>Thornbury Township</v>
      </c>
      <c r="AF179" s="170">
        <f t="shared" si="10"/>
        <v>0.17499999999999999</v>
      </c>
      <c r="AI179">
        <v>201</v>
      </c>
      <c r="AJ179" t="s">
        <v>5115</v>
      </c>
      <c r="AK179" s="172">
        <v>0.15</v>
      </c>
      <c r="AL179">
        <v>154</v>
      </c>
      <c r="AM179" s="171">
        <f t="shared" si="11"/>
        <v>0.58299999999999996</v>
      </c>
    </row>
    <row r="180" spans="1:39" ht="12" customHeight="1" x14ac:dyDescent="0.25">
      <c r="A180" s="206" t="s">
        <v>5651</v>
      </c>
      <c r="B180" s="206"/>
      <c r="C180" s="205">
        <v>12489</v>
      </c>
      <c r="D180" s="205"/>
      <c r="E180" s="205"/>
      <c r="F180" s="205">
        <v>12531</v>
      </c>
      <c r="G180" s="205"/>
      <c r="H180" s="205"/>
      <c r="I180" s="205">
        <v>12495</v>
      </c>
      <c r="J180" s="205"/>
      <c r="K180" s="205"/>
      <c r="L180" s="205">
        <v>12461</v>
      </c>
      <c r="M180" s="205"/>
      <c r="N180" s="205">
        <v>12488</v>
      </c>
      <c r="O180" s="205"/>
      <c r="P180" s="205"/>
      <c r="Q180" s="205">
        <v>12537</v>
      </c>
      <c r="R180" s="205"/>
      <c r="S180" s="205"/>
      <c r="T180" s="205">
        <v>12457</v>
      </c>
      <c r="U180" s="205"/>
      <c r="V180" s="205"/>
      <c r="W180" s="207">
        <v>-32</v>
      </c>
      <c r="X180" s="207"/>
      <c r="Y180" s="207"/>
      <c r="Z180" s="164">
        <v>-3.0000000000000001E-3</v>
      </c>
      <c r="AB180" s="133">
        <f t="shared" si="8"/>
        <v>0</v>
      </c>
      <c r="AE180" s="133" t="str">
        <f t="shared" si="9"/>
        <v>Tinicum Township</v>
      </c>
      <c r="AF180" s="170">
        <f t="shared" si="10"/>
        <v>-3.0000000000000001E-3</v>
      </c>
      <c r="AI180">
        <v>10</v>
      </c>
      <c r="AJ180" t="s">
        <v>5308</v>
      </c>
      <c r="AK180" s="172">
        <v>0.14899999999999999</v>
      </c>
      <c r="AL180">
        <v>155</v>
      </c>
      <c r="AM180" s="171">
        <f t="shared" si="11"/>
        <v>0.58099999999999996</v>
      </c>
    </row>
    <row r="181" spans="1:39" ht="12" customHeight="1" x14ac:dyDescent="0.25">
      <c r="A181" s="206" t="s">
        <v>5773</v>
      </c>
      <c r="B181" s="206"/>
      <c r="C181" s="205">
        <v>1799</v>
      </c>
      <c r="D181" s="205"/>
      <c r="E181" s="205"/>
      <c r="F181" s="205">
        <v>1799</v>
      </c>
      <c r="G181" s="205"/>
      <c r="H181" s="205"/>
      <c r="I181" s="205">
        <v>1779</v>
      </c>
      <c r="J181" s="205"/>
      <c r="K181" s="205"/>
      <c r="L181" s="205">
        <v>1760</v>
      </c>
      <c r="M181" s="205"/>
      <c r="N181" s="205">
        <v>1757</v>
      </c>
      <c r="O181" s="205"/>
      <c r="P181" s="205"/>
      <c r="Q181" s="205">
        <v>1762</v>
      </c>
      <c r="R181" s="205"/>
      <c r="S181" s="205"/>
      <c r="T181" s="205">
        <v>1735</v>
      </c>
      <c r="U181" s="205"/>
      <c r="V181" s="205"/>
      <c r="W181" s="207">
        <v>-64</v>
      </c>
      <c r="X181" s="207"/>
      <c r="Y181" s="207"/>
      <c r="Z181" s="164">
        <v>-3.5999999999999997E-2</v>
      </c>
      <c r="AB181" s="133">
        <f t="shared" si="8"/>
        <v>0</v>
      </c>
      <c r="AE181" s="133" t="str">
        <f t="shared" si="9"/>
        <v>Trainer Borough</v>
      </c>
      <c r="AF181" s="170">
        <f t="shared" si="10"/>
        <v>-3.5999999999999997E-2</v>
      </c>
      <c r="AI181">
        <v>139</v>
      </c>
      <c r="AJ181" t="s">
        <v>5970</v>
      </c>
      <c r="AK181" s="172">
        <v>0.14799999999999999</v>
      </c>
      <c r="AL181">
        <v>156</v>
      </c>
      <c r="AM181" s="171">
        <f t="shared" si="11"/>
        <v>0.57499999999999996</v>
      </c>
    </row>
    <row r="182" spans="1:39" ht="18" customHeight="1" x14ac:dyDescent="0.25">
      <c r="A182" s="206" t="s">
        <v>5774</v>
      </c>
      <c r="B182" s="206"/>
      <c r="C182" s="205">
        <v>1222</v>
      </c>
      <c r="D182" s="205"/>
      <c r="E182" s="205"/>
      <c r="F182" s="205">
        <v>1227</v>
      </c>
      <c r="G182" s="205"/>
      <c r="H182" s="205"/>
      <c r="I182" s="205">
        <v>1228</v>
      </c>
      <c r="J182" s="205"/>
      <c r="K182" s="205"/>
      <c r="L182" s="205">
        <v>1228</v>
      </c>
      <c r="M182" s="205"/>
      <c r="N182" s="205">
        <v>1232</v>
      </c>
      <c r="O182" s="205"/>
      <c r="P182" s="205"/>
      <c r="Q182" s="205">
        <v>1237</v>
      </c>
      <c r="R182" s="205"/>
      <c r="S182" s="205"/>
      <c r="T182" s="205">
        <v>1233</v>
      </c>
      <c r="U182" s="205"/>
      <c r="V182" s="205"/>
      <c r="W182" s="207">
        <v>11</v>
      </c>
      <c r="X182" s="207"/>
      <c r="Y182" s="207"/>
      <c r="Z182" s="164">
        <v>8.9999999999999993E-3</v>
      </c>
      <c r="AB182" s="133">
        <f t="shared" si="8"/>
        <v>0</v>
      </c>
      <c r="AE182" s="133" t="str">
        <f t="shared" si="9"/>
        <v>Upland Borough</v>
      </c>
      <c r="AF182" s="170">
        <f t="shared" si="10"/>
        <v>8.9999999999999993E-3</v>
      </c>
      <c r="AI182">
        <v>243</v>
      </c>
      <c r="AJ182" t="s">
        <v>5029</v>
      </c>
      <c r="AK182" s="172">
        <v>0.14799999999999999</v>
      </c>
      <c r="AL182">
        <v>157</v>
      </c>
      <c r="AM182" s="171">
        <f t="shared" si="11"/>
        <v>0.57499999999999996</v>
      </c>
    </row>
    <row r="183" spans="1:39" ht="18" customHeight="1" x14ac:dyDescent="0.25">
      <c r="A183" s="206" t="s">
        <v>5775</v>
      </c>
      <c r="B183" s="206"/>
      <c r="C183" s="205">
        <v>6648</v>
      </c>
      <c r="D183" s="205"/>
      <c r="E183" s="205"/>
      <c r="F183" s="205">
        <v>6710</v>
      </c>
      <c r="G183" s="205"/>
      <c r="H183" s="205"/>
      <c r="I183" s="205">
        <v>6786</v>
      </c>
      <c r="J183" s="205"/>
      <c r="K183" s="205"/>
      <c r="L183" s="205">
        <v>6862</v>
      </c>
      <c r="M183" s="205"/>
      <c r="N183" s="205">
        <v>6918</v>
      </c>
      <c r="O183" s="205"/>
      <c r="P183" s="205"/>
      <c r="Q183" s="205">
        <v>6959</v>
      </c>
      <c r="R183" s="205"/>
      <c r="S183" s="205"/>
      <c r="T183" s="205">
        <v>7016</v>
      </c>
      <c r="U183" s="205"/>
      <c r="V183" s="205"/>
      <c r="W183" s="207">
        <v>368</v>
      </c>
      <c r="X183" s="207"/>
      <c r="Y183" s="207"/>
      <c r="Z183" s="164">
        <v>5.5E-2</v>
      </c>
      <c r="AB183" s="133">
        <f t="shared" si="8"/>
        <v>0</v>
      </c>
      <c r="AE183" s="133" t="str">
        <f t="shared" si="9"/>
        <v>Upper Chichester Township</v>
      </c>
      <c r="AF183" s="170">
        <f t="shared" si="10"/>
        <v>5.5E-2</v>
      </c>
      <c r="AI183">
        <v>196</v>
      </c>
      <c r="AJ183" t="s">
        <v>5011</v>
      </c>
      <c r="AK183" s="172">
        <v>0.14599999999999999</v>
      </c>
      <c r="AL183">
        <v>158</v>
      </c>
      <c r="AM183" s="171">
        <f t="shared" si="11"/>
        <v>0.56999999999999995</v>
      </c>
    </row>
    <row r="184" spans="1:39" ht="12" customHeight="1" x14ac:dyDescent="0.25">
      <c r="A184" s="206" t="s">
        <v>5776</v>
      </c>
      <c r="B184" s="206"/>
      <c r="C184" s="205">
        <v>25058</v>
      </c>
      <c r="D184" s="205"/>
      <c r="E184" s="205"/>
      <c r="F184" s="205">
        <v>25282</v>
      </c>
      <c r="G184" s="205"/>
      <c r="H184" s="205"/>
      <c r="I184" s="205">
        <v>25543</v>
      </c>
      <c r="J184" s="205"/>
      <c r="K184" s="205"/>
      <c r="L184" s="205">
        <v>25806</v>
      </c>
      <c r="M184" s="205"/>
      <c r="N184" s="205">
        <v>26007</v>
      </c>
      <c r="O184" s="205"/>
      <c r="P184" s="205"/>
      <c r="Q184" s="205">
        <v>26159</v>
      </c>
      <c r="R184" s="205"/>
      <c r="S184" s="205"/>
      <c r="T184" s="205">
        <v>26346</v>
      </c>
      <c r="U184" s="205"/>
      <c r="V184" s="205"/>
      <c r="W184" s="205">
        <v>1288</v>
      </c>
      <c r="X184" s="205"/>
      <c r="Y184" s="205"/>
      <c r="Z184" s="164">
        <v>5.0999999999999997E-2</v>
      </c>
      <c r="AB184" s="133">
        <f t="shared" si="8"/>
        <v>0</v>
      </c>
      <c r="AE184" s="133" t="str">
        <f t="shared" si="9"/>
        <v>Upper Darby Township</v>
      </c>
      <c r="AF184" s="170">
        <f t="shared" si="10"/>
        <v>5.0999999999999997E-2</v>
      </c>
      <c r="AI184">
        <v>371</v>
      </c>
      <c r="AJ184" t="s">
        <v>5117</v>
      </c>
      <c r="AK184" s="172">
        <v>0.14599999999999999</v>
      </c>
      <c r="AL184">
        <v>159</v>
      </c>
      <c r="AM184" s="171">
        <f t="shared" si="11"/>
        <v>0.56999999999999995</v>
      </c>
    </row>
    <row r="185" spans="1:39" ht="12" customHeight="1" x14ac:dyDescent="0.25">
      <c r="A185" s="206" t="s">
        <v>5777</v>
      </c>
      <c r="B185" s="206"/>
      <c r="C185" s="205">
        <v>5055</v>
      </c>
      <c r="D185" s="205"/>
      <c r="E185" s="205"/>
      <c r="F185" s="205">
        <v>5114</v>
      </c>
      <c r="G185" s="205"/>
      <c r="H185" s="205"/>
      <c r="I185" s="205">
        <v>5198</v>
      </c>
      <c r="J185" s="205"/>
      <c r="K185" s="205"/>
      <c r="L185" s="205">
        <v>5283</v>
      </c>
      <c r="M185" s="205"/>
      <c r="N185" s="205">
        <v>5338</v>
      </c>
      <c r="O185" s="205"/>
      <c r="P185" s="205"/>
      <c r="Q185" s="205">
        <v>5373</v>
      </c>
      <c r="R185" s="205"/>
      <c r="S185" s="205"/>
      <c r="T185" s="205">
        <v>5445</v>
      </c>
      <c r="U185" s="205"/>
      <c r="V185" s="205"/>
      <c r="W185" s="207">
        <v>390</v>
      </c>
      <c r="X185" s="207"/>
      <c r="Y185" s="207"/>
      <c r="Z185" s="164">
        <v>7.6999999999999999E-2</v>
      </c>
      <c r="AB185" s="133">
        <f t="shared" si="8"/>
        <v>0</v>
      </c>
      <c r="AE185" s="133" t="str">
        <f t="shared" si="9"/>
        <v>Upper Providence Township</v>
      </c>
      <c r="AF185" s="170">
        <f t="shared" si="10"/>
        <v>7.6999999999999999E-2</v>
      </c>
      <c r="AI185">
        <v>48</v>
      </c>
      <c r="AJ185" t="s">
        <v>5150</v>
      </c>
      <c r="AK185" s="172">
        <v>0.14499999999999999</v>
      </c>
      <c r="AL185">
        <v>160</v>
      </c>
      <c r="AM185" s="171">
        <f t="shared" si="11"/>
        <v>0.56699999999999995</v>
      </c>
    </row>
    <row r="186" spans="1:39" ht="24.95" customHeight="1" x14ac:dyDescent="0.25">
      <c r="A186" s="206" t="s">
        <v>5778</v>
      </c>
      <c r="B186" s="206"/>
      <c r="C186" s="205">
        <v>2782</v>
      </c>
      <c r="D186" s="205"/>
      <c r="E186" s="205"/>
      <c r="F186" s="205">
        <v>2791</v>
      </c>
      <c r="G186" s="205"/>
      <c r="H186" s="205"/>
      <c r="I186" s="205">
        <v>2784</v>
      </c>
      <c r="J186" s="205"/>
      <c r="K186" s="205"/>
      <c r="L186" s="205">
        <v>2776</v>
      </c>
      <c r="M186" s="205"/>
      <c r="N186" s="205">
        <v>2783</v>
      </c>
      <c r="O186" s="205"/>
      <c r="P186" s="205"/>
      <c r="Q186" s="205">
        <v>2794</v>
      </c>
      <c r="R186" s="205"/>
      <c r="S186" s="205"/>
      <c r="T186" s="205">
        <v>2776</v>
      </c>
      <c r="U186" s="205"/>
      <c r="V186" s="205"/>
      <c r="W186" s="207">
        <v>-6</v>
      </c>
      <c r="X186" s="207"/>
      <c r="Y186" s="207"/>
      <c r="Z186" s="164">
        <v>-2E-3</v>
      </c>
      <c r="AB186" s="133">
        <f t="shared" si="8"/>
        <v>0</v>
      </c>
      <c r="AE186" s="133" t="str">
        <f t="shared" si="9"/>
        <v>Yeadon Borough</v>
      </c>
      <c r="AF186" s="170">
        <f t="shared" si="10"/>
        <v>-2E-3</v>
      </c>
      <c r="AI186">
        <v>217</v>
      </c>
      <c r="AJ186" t="s">
        <v>5257</v>
      </c>
      <c r="AK186" s="172">
        <v>0.14199999999999999</v>
      </c>
      <c r="AL186">
        <v>161</v>
      </c>
      <c r="AM186" s="171">
        <f t="shared" si="11"/>
        <v>0.56399999999999995</v>
      </c>
    </row>
    <row r="187" spans="1:39" ht="12" customHeight="1" x14ac:dyDescent="0.25">
      <c r="A187" s="201" t="s">
        <v>5779</v>
      </c>
      <c r="B187" s="201"/>
      <c r="C187" s="194">
        <v>582443</v>
      </c>
      <c r="D187" s="194"/>
      <c r="E187" s="194"/>
      <c r="F187" s="194">
        <v>598434</v>
      </c>
      <c r="G187" s="194"/>
      <c r="H187" s="194"/>
      <c r="I187" s="194">
        <v>614469</v>
      </c>
      <c r="J187" s="194"/>
      <c r="K187" s="194"/>
      <c r="L187" s="194">
        <v>629563</v>
      </c>
      <c r="M187" s="194"/>
      <c r="N187" s="194">
        <v>642996</v>
      </c>
      <c r="O187" s="194"/>
      <c r="P187" s="194"/>
      <c r="Q187" s="194">
        <v>654966</v>
      </c>
      <c r="R187" s="194"/>
      <c r="S187" s="194"/>
      <c r="T187" s="194">
        <v>664385</v>
      </c>
      <c r="U187" s="194"/>
      <c r="V187" s="194"/>
      <c r="W187" s="194">
        <v>81942</v>
      </c>
      <c r="X187" s="194"/>
      <c r="Y187" s="194"/>
      <c r="Z187" s="162">
        <v>0.14099999999999999</v>
      </c>
      <c r="AB187" s="133">
        <f t="shared" si="8"/>
        <v>0</v>
      </c>
      <c r="AE187" s="133" t="str">
        <f t="shared" si="9"/>
        <v>Montgomery County</v>
      </c>
      <c r="AF187" s="170">
        <f t="shared" si="10"/>
        <v>0.14099999999999999</v>
      </c>
      <c r="AI187">
        <v>305</v>
      </c>
      <c r="AJ187" t="s">
        <v>5045</v>
      </c>
      <c r="AK187" s="172">
        <v>0.14099999999999999</v>
      </c>
      <c r="AL187">
        <v>162</v>
      </c>
      <c r="AM187" s="171">
        <f t="shared" si="11"/>
        <v>0.56200000000000006</v>
      </c>
    </row>
    <row r="188" spans="1:39" ht="23.1" customHeight="1" x14ac:dyDescent="0.25">
      <c r="A188" s="195" t="s">
        <v>5780</v>
      </c>
      <c r="B188" s="195"/>
      <c r="C188" s="196">
        <v>30656</v>
      </c>
      <c r="D188" s="196"/>
      <c r="E188" s="196"/>
      <c r="F188" s="196">
        <v>31098</v>
      </c>
      <c r="G188" s="196"/>
      <c r="H188" s="196"/>
      <c r="I188" s="196">
        <v>31327</v>
      </c>
      <c r="J188" s="196"/>
      <c r="K188" s="196"/>
      <c r="L188" s="196">
        <v>31512</v>
      </c>
      <c r="M188" s="196"/>
      <c r="N188" s="196">
        <v>31899</v>
      </c>
      <c r="O188" s="196"/>
      <c r="P188" s="196"/>
      <c r="Q188" s="196">
        <v>32371</v>
      </c>
      <c r="R188" s="196"/>
      <c r="S188" s="196"/>
      <c r="T188" s="196">
        <v>32156</v>
      </c>
      <c r="U188" s="196"/>
      <c r="V188" s="196"/>
      <c r="W188" s="196">
        <v>1500</v>
      </c>
      <c r="X188" s="196"/>
      <c r="Y188" s="196"/>
      <c r="Z188" s="163">
        <v>4.9000000000000002E-2</v>
      </c>
      <c r="AB188" s="133">
        <f t="shared" si="8"/>
        <v>0</v>
      </c>
      <c r="AE188" s="133" t="str">
        <f t="shared" si="9"/>
        <v>Abington Township</v>
      </c>
      <c r="AF188" s="170">
        <f t="shared" si="10"/>
        <v>4.9000000000000002E-2</v>
      </c>
      <c r="AI188">
        <v>195</v>
      </c>
      <c r="AJ188" t="s">
        <v>5248</v>
      </c>
      <c r="AK188" s="172">
        <v>0.14000000000000001</v>
      </c>
      <c r="AL188">
        <v>163</v>
      </c>
      <c r="AM188" s="171">
        <f t="shared" si="11"/>
        <v>0.55900000000000005</v>
      </c>
    </row>
    <row r="189" spans="1:39" ht="12" customHeight="1" x14ac:dyDescent="0.25">
      <c r="A189" s="206" t="s">
        <v>5781</v>
      </c>
      <c r="B189" s="206"/>
      <c r="C189" s="205">
        <v>3185</v>
      </c>
      <c r="D189" s="205"/>
      <c r="E189" s="205"/>
      <c r="F189" s="205">
        <v>3248</v>
      </c>
      <c r="G189" s="205"/>
      <c r="H189" s="205"/>
      <c r="I189" s="205">
        <v>3322</v>
      </c>
      <c r="J189" s="205"/>
      <c r="K189" s="205"/>
      <c r="L189" s="205">
        <v>3392</v>
      </c>
      <c r="M189" s="205"/>
      <c r="N189" s="205">
        <v>3450</v>
      </c>
      <c r="O189" s="205"/>
      <c r="P189" s="205"/>
      <c r="Q189" s="205">
        <v>3501</v>
      </c>
      <c r="R189" s="205"/>
      <c r="S189" s="205"/>
      <c r="T189" s="205">
        <v>3537</v>
      </c>
      <c r="U189" s="205"/>
      <c r="V189" s="205"/>
      <c r="W189" s="207">
        <v>352</v>
      </c>
      <c r="X189" s="207"/>
      <c r="Y189" s="207"/>
      <c r="Z189" s="164">
        <v>0.111</v>
      </c>
      <c r="AB189" s="133">
        <f t="shared" si="8"/>
        <v>0</v>
      </c>
      <c r="AE189" s="133" t="str">
        <f t="shared" si="9"/>
        <v>Ambler Borough</v>
      </c>
      <c r="AF189" s="170">
        <f t="shared" si="10"/>
        <v>0.111</v>
      </c>
      <c r="AI189">
        <v>7</v>
      </c>
      <c r="AJ189" t="s">
        <v>5081</v>
      </c>
      <c r="AK189" s="172">
        <v>0.13900000000000001</v>
      </c>
      <c r="AL189">
        <v>164</v>
      </c>
      <c r="AM189" s="171">
        <f t="shared" si="11"/>
        <v>0.55400000000000005</v>
      </c>
    </row>
    <row r="190" spans="1:39" ht="12" customHeight="1" x14ac:dyDescent="0.25">
      <c r="A190" s="206" t="s">
        <v>5782</v>
      </c>
      <c r="B190" s="206"/>
      <c r="C190" s="205">
        <v>2180</v>
      </c>
      <c r="D190" s="205"/>
      <c r="E190" s="205"/>
      <c r="F190" s="205">
        <v>2248</v>
      </c>
      <c r="G190" s="205"/>
      <c r="H190" s="205"/>
      <c r="I190" s="205">
        <v>2298</v>
      </c>
      <c r="J190" s="205"/>
      <c r="K190" s="205"/>
      <c r="L190" s="205">
        <v>2345</v>
      </c>
      <c r="M190" s="205"/>
      <c r="N190" s="205">
        <v>2399</v>
      </c>
      <c r="O190" s="205"/>
      <c r="P190" s="205"/>
      <c r="Q190" s="205">
        <v>2455</v>
      </c>
      <c r="R190" s="205"/>
      <c r="S190" s="205"/>
      <c r="T190" s="205">
        <v>2480</v>
      </c>
      <c r="U190" s="205"/>
      <c r="V190" s="205"/>
      <c r="W190" s="207">
        <v>300</v>
      </c>
      <c r="X190" s="207"/>
      <c r="Y190" s="207"/>
      <c r="Z190" s="164">
        <v>0.13800000000000001</v>
      </c>
      <c r="AB190" s="133">
        <f t="shared" si="8"/>
        <v>0</v>
      </c>
      <c r="AE190" s="133" t="str">
        <f t="shared" si="9"/>
        <v>Bridgeport Borough</v>
      </c>
      <c r="AF190" s="170">
        <f t="shared" si="10"/>
        <v>0.13800000000000001</v>
      </c>
      <c r="AI190">
        <v>222</v>
      </c>
      <c r="AJ190" t="s">
        <v>5304</v>
      </c>
      <c r="AK190" s="172">
        <v>0.13900000000000001</v>
      </c>
      <c r="AL190">
        <v>165</v>
      </c>
      <c r="AM190" s="171">
        <f t="shared" si="11"/>
        <v>0.55400000000000005</v>
      </c>
    </row>
    <row r="191" spans="1:39" ht="12" customHeight="1" x14ac:dyDescent="0.25">
      <c r="A191" s="206" t="s">
        <v>5783</v>
      </c>
      <c r="B191" s="206"/>
      <c r="C191" s="205">
        <v>1427</v>
      </c>
      <c r="D191" s="205"/>
      <c r="E191" s="205"/>
      <c r="F191" s="205">
        <v>1440</v>
      </c>
      <c r="G191" s="205"/>
      <c r="H191" s="205"/>
      <c r="I191" s="205">
        <v>1452</v>
      </c>
      <c r="J191" s="205"/>
      <c r="K191" s="205"/>
      <c r="L191" s="205">
        <v>1463</v>
      </c>
      <c r="M191" s="205"/>
      <c r="N191" s="205">
        <v>1474</v>
      </c>
      <c r="O191" s="205"/>
      <c r="P191" s="205"/>
      <c r="Q191" s="205">
        <v>1484</v>
      </c>
      <c r="R191" s="205"/>
      <c r="S191" s="205"/>
      <c r="T191" s="205">
        <v>1477</v>
      </c>
      <c r="U191" s="205"/>
      <c r="V191" s="205"/>
      <c r="W191" s="207">
        <v>50</v>
      </c>
      <c r="X191" s="207"/>
      <c r="Y191" s="207"/>
      <c r="Z191" s="164">
        <v>3.5000000000000003E-2</v>
      </c>
      <c r="AB191" s="133">
        <f t="shared" si="8"/>
        <v>0</v>
      </c>
      <c r="AE191" s="133" t="str">
        <f t="shared" si="9"/>
        <v>Bryn Athyn Borough</v>
      </c>
      <c r="AF191" s="170">
        <f t="shared" si="10"/>
        <v>3.5000000000000003E-2</v>
      </c>
      <c r="AI191">
        <v>188</v>
      </c>
      <c r="AJ191" t="s">
        <v>5005</v>
      </c>
      <c r="AK191" s="172">
        <v>0.13800000000000001</v>
      </c>
      <c r="AL191">
        <v>166</v>
      </c>
      <c r="AM191" s="171">
        <f t="shared" si="11"/>
        <v>0.55100000000000005</v>
      </c>
    </row>
    <row r="192" spans="1:39" ht="18" customHeight="1" x14ac:dyDescent="0.25">
      <c r="A192" s="206" t="s">
        <v>5784</v>
      </c>
      <c r="B192" s="206"/>
      <c r="C192" s="205">
        <v>18189</v>
      </c>
      <c r="D192" s="205"/>
      <c r="E192" s="205"/>
      <c r="F192" s="205">
        <v>18517</v>
      </c>
      <c r="G192" s="205"/>
      <c r="H192" s="205"/>
      <c r="I192" s="205">
        <v>18725</v>
      </c>
      <c r="J192" s="205"/>
      <c r="K192" s="205"/>
      <c r="L192" s="205">
        <v>18906</v>
      </c>
      <c r="M192" s="205"/>
      <c r="N192" s="205">
        <v>19201</v>
      </c>
      <c r="O192" s="205"/>
      <c r="P192" s="205"/>
      <c r="Q192" s="205">
        <v>19546</v>
      </c>
      <c r="R192" s="205"/>
      <c r="S192" s="205"/>
      <c r="T192" s="205">
        <v>19489</v>
      </c>
      <c r="U192" s="205"/>
      <c r="V192" s="205"/>
      <c r="W192" s="205">
        <v>1300</v>
      </c>
      <c r="X192" s="205"/>
      <c r="Y192" s="205"/>
      <c r="Z192" s="164">
        <v>7.0999999999999994E-2</v>
      </c>
      <c r="AB192" s="133">
        <f t="shared" si="8"/>
        <v>0</v>
      </c>
      <c r="AE192" s="133" t="str">
        <f t="shared" si="9"/>
        <v>Cheltenham Township</v>
      </c>
      <c r="AF192" s="170">
        <f t="shared" si="10"/>
        <v>7.0999999999999994E-2</v>
      </c>
      <c r="AI192">
        <v>56</v>
      </c>
      <c r="AJ192" t="s">
        <v>5182</v>
      </c>
      <c r="AK192" s="172">
        <v>0.13700000000000001</v>
      </c>
      <c r="AL192">
        <v>167</v>
      </c>
      <c r="AM192" s="171">
        <f t="shared" si="11"/>
        <v>0.54800000000000004</v>
      </c>
    </row>
    <row r="193" spans="1:39" ht="18" customHeight="1" x14ac:dyDescent="0.25">
      <c r="A193" s="206" t="s">
        <v>5785</v>
      </c>
      <c r="B193" s="206"/>
      <c r="C193" s="205">
        <v>2626</v>
      </c>
      <c r="D193" s="205"/>
      <c r="E193" s="205"/>
      <c r="F193" s="205">
        <v>2668</v>
      </c>
      <c r="G193" s="205"/>
      <c r="H193" s="205"/>
      <c r="I193" s="205">
        <v>2705</v>
      </c>
      <c r="J193" s="205"/>
      <c r="K193" s="205"/>
      <c r="L193" s="205">
        <v>2738</v>
      </c>
      <c r="M193" s="205"/>
      <c r="N193" s="205">
        <v>2775</v>
      </c>
      <c r="O193" s="205"/>
      <c r="P193" s="205"/>
      <c r="Q193" s="205">
        <v>2814</v>
      </c>
      <c r="R193" s="205"/>
      <c r="S193" s="205"/>
      <c r="T193" s="205">
        <v>2815</v>
      </c>
      <c r="U193" s="205"/>
      <c r="V193" s="205"/>
      <c r="W193" s="207">
        <v>189</v>
      </c>
      <c r="X193" s="207"/>
      <c r="Y193" s="207"/>
      <c r="Z193" s="164">
        <v>7.1999999999999995E-2</v>
      </c>
      <c r="AB193" s="133">
        <f t="shared" si="8"/>
        <v>0</v>
      </c>
      <c r="AE193" s="133" t="str">
        <f t="shared" si="9"/>
        <v>Collegeville Borough</v>
      </c>
      <c r="AF193" s="170">
        <f t="shared" si="10"/>
        <v>7.1999999999999995E-2</v>
      </c>
      <c r="AI193">
        <v>349</v>
      </c>
      <c r="AJ193" t="s">
        <v>5188</v>
      </c>
      <c r="AK193" s="172">
        <v>0.13600000000000001</v>
      </c>
      <c r="AL193">
        <v>168</v>
      </c>
      <c r="AM193" s="171">
        <f t="shared" si="11"/>
        <v>0.54500000000000004</v>
      </c>
    </row>
    <row r="194" spans="1:39" ht="12" customHeight="1" x14ac:dyDescent="0.25">
      <c r="A194" s="206" t="s">
        <v>5786</v>
      </c>
      <c r="B194" s="206"/>
      <c r="C194" s="205">
        <v>9368</v>
      </c>
      <c r="D194" s="205"/>
      <c r="E194" s="205"/>
      <c r="F194" s="205">
        <v>10531</v>
      </c>
      <c r="G194" s="205"/>
      <c r="H194" s="205"/>
      <c r="I194" s="205">
        <v>11292</v>
      </c>
      <c r="J194" s="205"/>
      <c r="K194" s="205"/>
      <c r="L194" s="205">
        <v>12036</v>
      </c>
      <c r="M194" s="205"/>
      <c r="N194" s="205">
        <v>12854</v>
      </c>
      <c r="O194" s="205"/>
      <c r="P194" s="205"/>
      <c r="Q194" s="205">
        <v>13522</v>
      </c>
      <c r="R194" s="205"/>
      <c r="S194" s="205"/>
      <c r="T194" s="205">
        <v>14368</v>
      </c>
      <c r="U194" s="205"/>
      <c r="V194" s="205"/>
      <c r="W194" s="205">
        <v>5000</v>
      </c>
      <c r="X194" s="205"/>
      <c r="Y194" s="205"/>
      <c r="Z194" s="164">
        <v>0.53400000000000003</v>
      </c>
      <c r="AB194" s="133">
        <f t="shared" si="8"/>
        <v>0</v>
      </c>
      <c r="AE194" s="133" t="str">
        <f t="shared" si="9"/>
        <v>Conshohocken Borough</v>
      </c>
      <c r="AF194" s="170">
        <f t="shared" si="10"/>
        <v>0.53400000000000003</v>
      </c>
      <c r="AI194">
        <v>300</v>
      </c>
      <c r="AJ194" t="s">
        <v>5239</v>
      </c>
      <c r="AK194" s="172">
        <v>0.13300000000000001</v>
      </c>
      <c r="AL194">
        <v>169</v>
      </c>
      <c r="AM194" s="171">
        <f t="shared" si="11"/>
        <v>0.54300000000000004</v>
      </c>
    </row>
    <row r="195" spans="1:39" ht="12" customHeight="1" x14ac:dyDescent="0.25">
      <c r="A195" s="206" t="s">
        <v>5787</v>
      </c>
      <c r="B195" s="206"/>
      <c r="C195" s="205">
        <v>3661</v>
      </c>
      <c r="D195" s="205"/>
      <c r="E195" s="205"/>
      <c r="F195" s="205">
        <v>3820</v>
      </c>
      <c r="G195" s="205"/>
      <c r="H195" s="205"/>
      <c r="I195" s="205">
        <v>4038</v>
      </c>
      <c r="J195" s="205"/>
      <c r="K195" s="205"/>
      <c r="L195" s="205">
        <v>4249</v>
      </c>
      <c r="M195" s="205"/>
      <c r="N195" s="205">
        <v>4380</v>
      </c>
      <c r="O195" s="205"/>
      <c r="P195" s="205"/>
      <c r="Q195" s="205">
        <v>4431</v>
      </c>
      <c r="R195" s="205"/>
      <c r="S195" s="205"/>
      <c r="T195" s="205">
        <v>4661</v>
      </c>
      <c r="U195" s="205"/>
      <c r="V195" s="205"/>
      <c r="W195" s="205">
        <v>1000</v>
      </c>
      <c r="X195" s="205"/>
      <c r="Y195" s="205"/>
      <c r="Z195" s="164">
        <v>0.27300000000000002</v>
      </c>
      <c r="AB195" s="133">
        <f t="shared" si="8"/>
        <v>0</v>
      </c>
      <c r="AE195" s="133" t="str">
        <f t="shared" si="9"/>
        <v>Douglass Township</v>
      </c>
      <c r="AF195" s="170">
        <f t="shared" si="10"/>
        <v>0.27300000000000002</v>
      </c>
      <c r="AI195">
        <v>220</v>
      </c>
      <c r="AJ195" t="s">
        <v>5144</v>
      </c>
      <c r="AK195" s="172">
        <v>0.13100000000000001</v>
      </c>
      <c r="AL195">
        <v>170</v>
      </c>
      <c r="AM195" s="171">
        <f t="shared" si="11"/>
        <v>0.53700000000000003</v>
      </c>
    </row>
    <row r="196" spans="1:39" ht="12" customHeight="1" x14ac:dyDescent="0.25">
      <c r="A196" s="206" t="s">
        <v>5788</v>
      </c>
      <c r="B196" s="206"/>
      <c r="C196" s="207">
        <v>651</v>
      </c>
      <c r="D196" s="207"/>
      <c r="E196" s="207"/>
      <c r="F196" s="207">
        <v>663</v>
      </c>
      <c r="G196" s="207"/>
      <c r="H196" s="207"/>
      <c r="I196" s="207">
        <v>675</v>
      </c>
      <c r="J196" s="207"/>
      <c r="K196" s="207"/>
      <c r="L196" s="207">
        <v>687</v>
      </c>
      <c r="M196" s="207"/>
      <c r="N196" s="207">
        <v>697</v>
      </c>
      <c r="O196" s="207"/>
      <c r="P196" s="207"/>
      <c r="Q196" s="207">
        <v>707</v>
      </c>
      <c r="R196" s="207"/>
      <c r="S196" s="207"/>
      <c r="T196" s="207">
        <v>711</v>
      </c>
      <c r="U196" s="207"/>
      <c r="V196" s="207"/>
      <c r="W196" s="207">
        <v>60</v>
      </c>
      <c r="X196" s="207"/>
      <c r="Y196" s="207"/>
      <c r="Z196" s="164">
        <v>9.1999999999999998E-2</v>
      </c>
      <c r="AB196" s="133">
        <f t="shared" ref="AB196:AB259" si="12">IF(ISERROR(FIND(AB$2,A196,1)),0,1)</f>
        <v>0</v>
      </c>
      <c r="AE196" s="133" t="str">
        <f t="shared" ref="AE196:AE259" si="13">+A196</f>
        <v>East Greenville Borough</v>
      </c>
      <c r="AF196" s="170">
        <f t="shared" ref="AF196:AF259" si="14">+Z196</f>
        <v>9.1999999999999998E-2</v>
      </c>
      <c r="AI196">
        <v>309</v>
      </c>
      <c r="AJ196" t="s">
        <v>5245</v>
      </c>
      <c r="AK196" s="172">
        <v>0.13100000000000001</v>
      </c>
      <c r="AL196">
        <v>171</v>
      </c>
      <c r="AM196" s="171">
        <f t="shared" si="11"/>
        <v>0.53700000000000003</v>
      </c>
    </row>
    <row r="197" spans="1:39" ht="18" customHeight="1" x14ac:dyDescent="0.25">
      <c r="A197" s="206" t="s">
        <v>5789</v>
      </c>
      <c r="B197" s="206"/>
      <c r="C197" s="205">
        <v>10682</v>
      </c>
      <c r="D197" s="205"/>
      <c r="E197" s="205"/>
      <c r="F197" s="205">
        <v>10999</v>
      </c>
      <c r="G197" s="205"/>
      <c r="H197" s="205"/>
      <c r="I197" s="205">
        <v>11317</v>
      </c>
      <c r="J197" s="205"/>
      <c r="K197" s="205"/>
      <c r="L197" s="205">
        <v>11617</v>
      </c>
      <c r="M197" s="205"/>
      <c r="N197" s="205">
        <v>11813</v>
      </c>
      <c r="O197" s="205"/>
      <c r="P197" s="205"/>
      <c r="Q197" s="205">
        <v>11880</v>
      </c>
      <c r="R197" s="205"/>
      <c r="S197" s="205"/>
      <c r="T197" s="205">
        <v>12182</v>
      </c>
      <c r="U197" s="205"/>
      <c r="V197" s="205"/>
      <c r="W197" s="205">
        <v>1500</v>
      </c>
      <c r="X197" s="205"/>
      <c r="Y197" s="205"/>
      <c r="Z197" s="164">
        <v>0.14000000000000001</v>
      </c>
      <c r="AB197" s="133">
        <f t="shared" si="12"/>
        <v>0</v>
      </c>
      <c r="AE197" s="133" t="str">
        <f t="shared" si="13"/>
        <v>East Norriton Township</v>
      </c>
      <c r="AF197" s="170">
        <f t="shared" si="14"/>
        <v>0.14000000000000001</v>
      </c>
      <c r="AI197">
        <v>49</v>
      </c>
      <c r="AJ197" t="s">
        <v>5135</v>
      </c>
      <c r="AK197" s="172">
        <v>0.128</v>
      </c>
      <c r="AL197">
        <v>172</v>
      </c>
      <c r="AM197" s="171">
        <f t="shared" si="11"/>
        <v>0.53500000000000003</v>
      </c>
    </row>
    <row r="198" spans="1:39" ht="18" customHeight="1" x14ac:dyDescent="0.25">
      <c r="A198" s="206" t="s">
        <v>5790</v>
      </c>
      <c r="B198" s="206"/>
      <c r="C198" s="205">
        <v>7630</v>
      </c>
      <c r="D198" s="205"/>
      <c r="E198" s="205"/>
      <c r="F198" s="205">
        <v>7696</v>
      </c>
      <c r="G198" s="205"/>
      <c r="H198" s="205"/>
      <c r="I198" s="205">
        <v>8004</v>
      </c>
      <c r="J198" s="205"/>
      <c r="K198" s="205"/>
      <c r="L198" s="205">
        <v>8297</v>
      </c>
      <c r="M198" s="205"/>
      <c r="N198" s="205">
        <v>8439</v>
      </c>
      <c r="O198" s="205"/>
      <c r="P198" s="205"/>
      <c r="Q198" s="205">
        <v>8497</v>
      </c>
      <c r="R198" s="205"/>
      <c r="S198" s="205"/>
      <c r="T198" s="205">
        <v>8745</v>
      </c>
      <c r="U198" s="205"/>
      <c r="V198" s="205"/>
      <c r="W198" s="205">
        <v>1115</v>
      </c>
      <c r="X198" s="205"/>
      <c r="Y198" s="205"/>
      <c r="Z198" s="164">
        <v>0.14599999999999999</v>
      </c>
      <c r="AB198" s="133">
        <f t="shared" si="12"/>
        <v>0</v>
      </c>
      <c r="AE198" s="133" t="str">
        <f t="shared" si="13"/>
        <v>Franconia Township</v>
      </c>
      <c r="AF198" s="170">
        <f t="shared" si="14"/>
        <v>0.14599999999999999</v>
      </c>
      <c r="AI198">
        <v>47</v>
      </c>
      <c r="AJ198" t="s">
        <v>5406</v>
      </c>
      <c r="AK198" s="172">
        <v>0.127</v>
      </c>
      <c r="AL198">
        <v>173</v>
      </c>
      <c r="AM198" s="171">
        <f t="shared" si="11"/>
        <v>0.52900000000000003</v>
      </c>
    </row>
    <row r="199" spans="1:39" ht="11.1" customHeight="1" x14ac:dyDescent="0.25">
      <c r="A199" s="206" t="s">
        <v>5791</v>
      </c>
      <c r="B199" s="206"/>
      <c r="C199" s="207">
        <v>183</v>
      </c>
      <c r="D199" s="207"/>
      <c r="E199" s="207"/>
      <c r="F199" s="207">
        <v>186</v>
      </c>
      <c r="G199" s="207"/>
      <c r="H199" s="207"/>
      <c r="I199" s="207">
        <v>187</v>
      </c>
      <c r="J199" s="207"/>
      <c r="K199" s="207"/>
      <c r="L199" s="207">
        <v>189</v>
      </c>
      <c r="M199" s="207"/>
      <c r="N199" s="207">
        <v>191</v>
      </c>
      <c r="O199" s="207"/>
      <c r="P199" s="207"/>
      <c r="Q199" s="207">
        <v>193</v>
      </c>
      <c r="R199" s="207"/>
      <c r="S199" s="207"/>
      <c r="T199" s="207">
        <v>193</v>
      </c>
      <c r="U199" s="207"/>
      <c r="V199" s="207"/>
      <c r="W199" s="207">
        <v>10</v>
      </c>
      <c r="X199" s="207"/>
      <c r="Y199" s="207"/>
      <c r="Z199" s="164">
        <v>5.5E-2</v>
      </c>
      <c r="AB199" s="133">
        <f t="shared" si="12"/>
        <v>0</v>
      </c>
      <c r="AE199" s="133" t="str">
        <f t="shared" si="13"/>
        <v>Green Lane Borough</v>
      </c>
      <c r="AF199" s="170">
        <f t="shared" si="14"/>
        <v>5.5E-2</v>
      </c>
      <c r="AI199">
        <v>53</v>
      </c>
      <c r="AJ199" t="s">
        <v>5172</v>
      </c>
      <c r="AK199" s="172">
        <v>0.127</v>
      </c>
      <c r="AL199">
        <v>174</v>
      </c>
      <c r="AM199" s="171">
        <f t="shared" si="11"/>
        <v>0.52900000000000003</v>
      </c>
    </row>
    <row r="200" spans="1:39" ht="48" customHeight="1" x14ac:dyDescent="0.25">
      <c r="A200" s="209" t="s">
        <v>5637</v>
      </c>
      <c r="B200" s="203"/>
      <c r="C200" s="204" t="s">
        <v>5597</v>
      </c>
      <c r="D200" s="197"/>
      <c r="E200" s="197" t="s">
        <v>5598</v>
      </c>
      <c r="F200" s="197"/>
      <c r="G200" s="197"/>
      <c r="H200" s="197" t="s">
        <v>5599</v>
      </c>
      <c r="I200" s="197"/>
      <c r="J200" s="197"/>
      <c r="K200" s="197" t="s">
        <v>5600</v>
      </c>
      <c r="L200" s="197"/>
      <c r="M200" s="197" t="s">
        <v>5601</v>
      </c>
      <c r="N200" s="197"/>
      <c r="O200" s="197"/>
      <c r="P200" s="197" t="s">
        <v>5602</v>
      </c>
      <c r="Q200" s="197"/>
      <c r="R200" s="197"/>
      <c r="S200" s="197" t="s">
        <v>5603</v>
      </c>
      <c r="T200" s="197"/>
      <c r="U200" s="198"/>
      <c r="V200" s="199" t="s">
        <v>5604</v>
      </c>
      <c r="W200" s="200"/>
      <c r="X200" s="200"/>
      <c r="Y200" s="200" t="s">
        <v>5605</v>
      </c>
      <c r="Z200" s="200"/>
      <c r="AB200" s="133">
        <v>2</v>
      </c>
      <c r="AE200" s="133" t="str">
        <f t="shared" si="13"/>
        <v>County / Municipality</v>
      </c>
      <c r="AF200" s="170">
        <f t="shared" si="14"/>
        <v>0</v>
      </c>
      <c r="AI200">
        <v>27</v>
      </c>
      <c r="AJ200" t="s">
        <v>5065</v>
      </c>
      <c r="AK200" s="172">
        <v>0.126</v>
      </c>
      <c r="AL200">
        <v>175</v>
      </c>
      <c r="AM200" s="171">
        <f t="shared" si="11"/>
        <v>0.52100000000000002</v>
      </c>
    </row>
    <row r="201" spans="1:39" ht="11.1" customHeight="1" x14ac:dyDescent="0.25">
      <c r="A201" s="206" t="s">
        <v>5792</v>
      </c>
      <c r="B201" s="206"/>
      <c r="C201" s="206"/>
      <c r="D201" s="205">
        <v>3893</v>
      </c>
      <c r="E201" s="205"/>
      <c r="F201" s="205"/>
      <c r="G201" s="205">
        <v>3978</v>
      </c>
      <c r="H201" s="205"/>
      <c r="I201" s="205"/>
      <c r="J201" s="205">
        <v>4018</v>
      </c>
      <c r="K201" s="205"/>
      <c r="L201" s="205">
        <v>4055</v>
      </c>
      <c r="M201" s="205"/>
      <c r="N201" s="205"/>
      <c r="O201" s="205">
        <v>4125</v>
      </c>
      <c r="P201" s="205"/>
      <c r="Q201" s="205"/>
      <c r="R201" s="205">
        <v>4204</v>
      </c>
      <c r="S201" s="205"/>
      <c r="T201" s="205"/>
      <c r="U201" s="205">
        <v>4193</v>
      </c>
      <c r="V201" s="205"/>
      <c r="W201" s="205"/>
      <c r="X201" s="207">
        <v>300</v>
      </c>
      <c r="Y201" s="207"/>
      <c r="Z201" s="164">
        <v>7.6999999999999999E-2</v>
      </c>
      <c r="AB201" s="133">
        <f t="shared" si="12"/>
        <v>0</v>
      </c>
      <c r="AE201" s="133" t="str">
        <f t="shared" si="13"/>
        <v>Hatboro Borough</v>
      </c>
      <c r="AF201" s="170">
        <f t="shared" si="14"/>
        <v>7.6999999999999999E-2</v>
      </c>
      <c r="AI201">
        <v>234</v>
      </c>
      <c r="AJ201" t="s">
        <v>5109</v>
      </c>
      <c r="AK201" s="172">
        <v>0.126</v>
      </c>
      <c r="AL201">
        <v>176</v>
      </c>
      <c r="AM201" s="171">
        <f t="shared" si="11"/>
        <v>0.52100000000000002</v>
      </c>
    </row>
    <row r="202" spans="1:39" ht="12" customHeight="1" x14ac:dyDescent="0.25">
      <c r="A202" s="206" t="s">
        <v>5793</v>
      </c>
      <c r="B202" s="206"/>
      <c r="C202" s="206"/>
      <c r="D202" s="205">
        <v>1150</v>
      </c>
      <c r="E202" s="205"/>
      <c r="F202" s="205"/>
      <c r="G202" s="205">
        <v>1172</v>
      </c>
      <c r="H202" s="205"/>
      <c r="I202" s="205"/>
      <c r="J202" s="205">
        <v>1190</v>
      </c>
      <c r="K202" s="205"/>
      <c r="L202" s="205">
        <v>1208</v>
      </c>
      <c r="M202" s="205"/>
      <c r="N202" s="205"/>
      <c r="O202" s="205">
        <v>1227</v>
      </c>
      <c r="P202" s="205"/>
      <c r="Q202" s="205"/>
      <c r="R202" s="205">
        <v>1248</v>
      </c>
      <c r="S202" s="205"/>
      <c r="T202" s="205"/>
      <c r="U202" s="205">
        <v>1250</v>
      </c>
      <c r="V202" s="205"/>
      <c r="W202" s="205"/>
      <c r="X202" s="207">
        <v>100</v>
      </c>
      <c r="Y202" s="207"/>
      <c r="Z202" s="164">
        <v>8.6999999999999994E-2</v>
      </c>
      <c r="AB202" s="133">
        <f t="shared" si="12"/>
        <v>0</v>
      </c>
      <c r="AE202" s="133" t="str">
        <f t="shared" si="13"/>
        <v>Hatfield Borough</v>
      </c>
      <c r="AF202" s="170">
        <f t="shared" si="14"/>
        <v>8.6999999999999994E-2</v>
      </c>
      <c r="AI202">
        <v>369</v>
      </c>
      <c r="AJ202" t="s">
        <v>5123</v>
      </c>
      <c r="AK202" s="172">
        <v>0.126</v>
      </c>
      <c r="AL202">
        <v>177</v>
      </c>
      <c r="AM202" s="171">
        <f t="shared" si="11"/>
        <v>0.52100000000000002</v>
      </c>
    </row>
    <row r="203" spans="1:39" ht="18" customHeight="1" x14ac:dyDescent="0.25">
      <c r="A203" s="206" t="s">
        <v>5794</v>
      </c>
      <c r="B203" s="206"/>
      <c r="C203" s="206"/>
      <c r="D203" s="205">
        <v>17580</v>
      </c>
      <c r="E203" s="205"/>
      <c r="F203" s="205"/>
      <c r="G203" s="205">
        <v>18120</v>
      </c>
      <c r="H203" s="205"/>
      <c r="I203" s="205"/>
      <c r="J203" s="205">
        <v>18629</v>
      </c>
      <c r="K203" s="205"/>
      <c r="L203" s="205">
        <v>19110</v>
      </c>
      <c r="M203" s="205"/>
      <c r="N203" s="205"/>
      <c r="O203" s="205">
        <v>19533</v>
      </c>
      <c r="P203" s="205"/>
      <c r="Q203" s="205"/>
      <c r="R203" s="205">
        <v>19857</v>
      </c>
      <c r="S203" s="205"/>
      <c r="T203" s="205"/>
      <c r="U203" s="205">
        <v>20218</v>
      </c>
      <c r="V203" s="205"/>
      <c r="W203" s="205"/>
      <c r="X203" s="205">
        <v>2638</v>
      </c>
      <c r="Y203" s="205"/>
      <c r="Z203" s="164">
        <v>0.15</v>
      </c>
      <c r="AB203" s="133">
        <f t="shared" si="12"/>
        <v>0</v>
      </c>
      <c r="AE203" s="133" t="str">
        <f t="shared" si="13"/>
        <v>Hatfield Township</v>
      </c>
      <c r="AF203" s="170">
        <f t="shared" si="14"/>
        <v>0.15</v>
      </c>
      <c r="AI203">
        <v>14</v>
      </c>
      <c r="AJ203" t="s">
        <v>5459</v>
      </c>
      <c r="AK203" s="172">
        <v>0.124</v>
      </c>
      <c r="AL203">
        <v>178</v>
      </c>
      <c r="AM203" s="171">
        <f t="shared" si="11"/>
        <v>0.51800000000000002</v>
      </c>
    </row>
    <row r="204" spans="1:39" ht="18" customHeight="1" x14ac:dyDescent="0.25">
      <c r="A204" s="206" t="s">
        <v>5795</v>
      </c>
      <c r="B204" s="206"/>
      <c r="C204" s="206"/>
      <c r="D204" s="205">
        <v>30408</v>
      </c>
      <c r="E204" s="205"/>
      <c r="F204" s="205"/>
      <c r="G204" s="205">
        <v>31549</v>
      </c>
      <c r="H204" s="205"/>
      <c r="I204" s="205"/>
      <c r="J204" s="205">
        <v>33538</v>
      </c>
      <c r="K204" s="205"/>
      <c r="L204" s="205">
        <v>35468</v>
      </c>
      <c r="M204" s="205"/>
      <c r="N204" s="205"/>
      <c r="O204" s="205">
        <v>36584</v>
      </c>
      <c r="P204" s="205"/>
      <c r="Q204" s="205"/>
      <c r="R204" s="205">
        <v>37907</v>
      </c>
      <c r="S204" s="205"/>
      <c r="T204" s="205"/>
      <c r="U204" s="205">
        <v>39068</v>
      </c>
      <c r="V204" s="205"/>
      <c r="W204" s="205"/>
      <c r="X204" s="205">
        <v>8660</v>
      </c>
      <c r="Y204" s="205"/>
      <c r="Z204" s="164">
        <v>0.28499999999999998</v>
      </c>
      <c r="AB204" s="133">
        <f t="shared" si="12"/>
        <v>0</v>
      </c>
      <c r="AE204" s="133" t="str">
        <f t="shared" si="13"/>
        <v>Horsham Township</v>
      </c>
      <c r="AF204" s="170">
        <f t="shared" si="14"/>
        <v>0.28499999999999998</v>
      </c>
      <c r="AI204">
        <v>386</v>
      </c>
      <c r="AJ204" t="s">
        <v>5971</v>
      </c>
      <c r="AK204" s="172">
        <v>0.122</v>
      </c>
      <c r="AL204">
        <v>179</v>
      </c>
      <c r="AM204" s="171">
        <f t="shared" si="11"/>
        <v>0.51600000000000001</v>
      </c>
    </row>
    <row r="205" spans="1:39" ht="12" customHeight="1" x14ac:dyDescent="0.25">
      <c r="A205" s="206" t="s">
        <v>5796</v>
      </c>
      <c r="B205" s="206"/>
      <c r="C205" s="206"/>
      <c r="D205" s="205">
        <v>4597</v>
      </c>
      <c r="E205" s="205"/>
      <c r="F205" s="205"/>
      <c r="G205" s="205">
        <v>4677</v>
      </c>
      <c r="H205" s="205"/>
      <c r="I205" s="205"/>
      <c r="J205" s="205">
        <v>4722</v>
      </c>
      <c r="K205" s="205"/>
      <c r="L205" s="205">
        <v>4761</v>
      </c>
      <c r="M205" s="205"/>
      <c r="N205" s="205"/>
      <c r="O205" s="205">
        <v>4833</v>
      </c>
      <c r="P205" s="205"/>
      <c r="Q205" s="205"/>
      <c r="R205" s="205">
        <v>4918</v>
      </c>
      <c r="S205" s="205"/>
      <c r="T205" s="205"/>
      <c r="U205" s="205">
        <v>4897</v>
      </c>
      <c r="V205" s="205"/>
      <c r="W205" s="205"/>
      <c r="X205" s="207">
        <v>300</v>
      </c>
      <c r="Y205" s="207"/>
      <c r="Z205" s="164">
        <v>6.5000000000000002E-2</v>
      </c>
      <c r="AB205" s="133">
        <f t="shared" si="12"/>
        <v>0</v>
      </c>
      <c r="AE205" s="133" t="str">
        <f t="shared" si="13"/>
        <v>Jenkintown Borough</v>
      </c>
      <c r="AF205" s="170">
        <f t="shared" si="14"/>
        <v>6.5000000000000002E-2</v>
      </c>
      <c r="AI205">
        <v>172</v>
      </c>
      <c r="AJ205" t="s">
        <v>5196</v>
      </c>
      <c r="AK205" s="172">
        <v>0.121</v>
      </c>
      <c r="AL205">
        <v>180</v>
      </c>
      <c r="AM205" s="171">
        <f t="shared" si="11"/>
        <v>0.51</v>
      </c>
    </row>
    <row r="206" spans="1:39" ht="12" customHeight="1" x14ac:dyDescent="0.25">
      <c r="A206" s="206" t="s">
        <v>5797</v>
      </c>
      <c r="B206" s="206"/>
      <c r="C206" s="206"/>
      <c r="D206" s="205">
        <v>7772</v>
      </c>
      <c r="E206" s="205"/>
      <c r="F206" s="205"/>
      <c r="G206" s="205">
        <v>7952</v>
      </c>
      <c r="H206" s="205"/>
      <c r="I206" s="205"/>
      <c r="J206" s="205">
        <v>8045</v>
      </c>
      <c r="K206" s="205"/>
      <c r="L206" s="205">
        <v>8126</v>
      </c>
      <c r="M206" s="205"/>
      <c r="N206" s="205"/>
      <c r="O206" s="205">
        <v>8254</v>
      </c>
      <c r="P206" s="205"/>
      <c r="Q206" s="205"/>
      <c r="R206" s="205">
        <v>8372</v>
      </c>
      <c r="S206" s="205"/>
      <c r="T206" s="205"/>
      <c r="U206" s="205">
        <v>8384</v>
      </c>
      <c r="V206" s="205"/>
      <c r="W206" s="205"/>
      <c r="X206" s="207">
        <v>612</v>
      </c>
      <c r="Y206" s="207"/>
      <c r="Z206" s="164">
        <v>7.9000000000000001E-2</v>
      </c>
      <c r="AB206" s="133">
        <f t="shared" si="12"/>
        <v>0</v>
      </c>
      <c r="AE206" s="133" t="str">
        <f t="shared" si="13"/>
        <v>Lansdale Borough</v>
      </c>
      <c r="AF206" s="170">
        <f t="shared" si="14"/>
        <v>7.9000000000000001E-2</v>
      </c>
      <c r="AI206">
        <v>245</v>
      </c>
      <c r="AJ206" t="s">
        <v>5178</v>
      </c>
      <c r="AK206" s="172">
        <v>0.121</v>
      </c>
      <c r="AL206">
        <v>181</v>
      </c>
      <c r="AM206" s="171">
        <f t="shared" si="11"/>
        <v>0.51</v>
      </c>
    </row>
    <row r="207" spans="1:39" ht="12" customHeight="1" x14ac:dyDescent="0.25">
      <c r="A207" s="206" t="s">
        <v>5798</v>
      </c>
      <c r="B207" s="206"/>
      <c r="C207" s="206"/>
      <c r="D207" s="205">
        <v>11533</v>
      </c>
      <c r="E207" s="205"/>
      <c r="F207" s="205"/>
      <c r="G207" s="205">
        <v>11874</v>
      </c>
      <c r="H207" s="205"/>
      <c r="I207" s="205"/>
      <c r="J207" s="205">
        <v>12362</v>
      </c>
      <c r="K207" s="205"/>
      <c r="L207" s="205">
        <v>12826</v>
      </c>
      <c r="M207" s="205"/>
      <c r="N207" s="205"/>
      <c r="O207" s="205">
        <v>13324</v>
      </c>
      <c r="P207" s="205"/>
      <c r="Q207" s="205"/>
      <c r="R207" s="205">
        <v>13799</v>
      </c>
      <c r="S207" s="205"/>
      <c r="T207" s="205"/>
      <c r="U207" s="205">
        <v>14151</v>
      </c>
      <c r="V207" s="205"/>
      <c r="W207" s="205"/>
      <c r="X207" s="205">
        <v>2618</v>
      </c>
      <c r="Y207" s="205"/>
      <c r="Z207" s="164">
        <v>0.22700000000000001</v>
      </c>
      <c r="AB207" s="133">
        <f t="shared" si="12"/>
        <v>0</v>
      </c>
      <c r="AE207" s="133" t="str">
        <f t="shared" si="13"/>
        <v>Limerick Township</v>
      </c>
      <c r="AF207" s="170">
        <f t="shared" si="14"/>
        <v>0.22700000000000001</v>
      </c>
      <c r="AI207">
        <v>40</v>
      </c>
      <c r="AJ207" t="s">
        <v>5397</v>
      </c>
      <c r="AK207" s="172">
        <v>0.12</v>
      </c>
      <c r="AL207">
        <v>182</v>
      </c>
      <c r="AM207" s="171">
        <f t="shared" si="11"/>
        <v>0.50800000000000001</v>
      </c>
    </row>
    <row r="208" spans="1:39" ht="18" customHeight="1" x14ac:dyDescent="0.25">
      <c r="A208" s="206" t="s">
        <v>5799</v>
      </c>
      <c r="B208" s="206"/>
      <c r="C208" s="206"/>
      <c r="D208" s="205">
        <v>1110</v>
      </c>
      <c r="E208" s="205"/>
      <c r="F208" s="205"/>
      <c r="G208" s="205">
        <v>1146</v>
      </c>
      <c r="H208" s="205"/>
      <c r="I208" s="205"/>
      <c r="J208" s="205">
        <v>1178</v>
      </c>
      <c r="K208" s="205"/>
      <c r="L208" s="205">
        <v>1208</v>
      </c>
      <c r="M208" s="205"/>
      <c r="N208" s="205"/>
      <c r="O208" s="205">
        <v>1260</v>
      </c>
      <c r="P208" s="205"/>
      <c r="Q208" s="205"/>
      <c r="R208" s="205">
        <v>1320</v>
      </c>
      <c r="S208" s="205"/>
      <c r="T208" s="205"/>
      <c r="U208" s="205">
        <v>1334</v>
      </c>
      <c r="V208" s="205"/>
      <c r="W208" s="205"/>
      <c r="X208" s="207">
        <v>224</v>
      </c>
      <c r="Y208" s="207"/>
      <c r="Z208" s="164">
        <v>0.20200000000000001</v>
      </c>
      <c r="AB208" s="133">
        <f t="shared" si="12"/>
        <v>0</v>
      </c>
      <c r="AE208" s="133" t="str">
        <f t="shared" si="13"/>
        <v>Lower Frederick Township</v>
      </c>
      <c r="AF208" s="170">
        <f t="shared" si="14"/>
        <v>0.20200000000000001</v>
      </c>
      <c r="AI208">
        <v>110</v>
      </c>
      <c r="AJ208" t="s">
        <v>5189</v>
      </c>
      <c r="AK208" s="172">
        <v>0.11899999999999999</v>
      </c>
      <c r="AL208">
        <v>183</v>
      </c>
      <c r="AM208" s="171">
        <f t="shared" si="11"/>
        <v>0.5</v>
      </c>
    </row>
    <row r="209" spans="1:39" ht="18" customHeight="1" x14ac:dyDescent="0.25">
      <c r="A209" s="206" t="s">
        <v>5800</v>
      </c>
      <c r="B209" s="206"/>
      <c r="C209" s="206"/>
      <c r="D209" s="205">
        <v>7006</v>
      </c>
      <c r="E209" s="205"/>
      <c r="F209" s="205"/>
      <c r="G209" s="205">
        <v>7282</v>
      </c>
      <c r="H209" s="205"/>
      <c r="I209" s="205"/>
      <c r="J209" s="205">
        <v>7770</v>
      </c>
      <c r="K209" s="205"/>
      <c r="L209" s="205">
        <v>8244</v>
      </c>
      <c r="M209" s="205"/>
      <c r="N209" s="205"/>
      <c r="O209" s="205">
        <v>8514</v>
      </c>
      <c r="P209" s="205"/>
      <c r="Q209" s="205"/>
      <c r="R209" s="205">
        <v>8687</v>
      </c>
      <c r="S209" s="205"/>
      <c r="T209" s="205"/>
      <c r="U209" s="205">
        <v>9125</v>
      </c>
      <c r="V209" s="205"/>
      <c r="W209" s="205"/>
      <c r="X209" s="205">
        <v>2119</v>
      </c>
      <c r="Y209" s="205"/>
      <c r="Z209" s="164">
        <v>0.30199999999999999</v>
      </c>
      <c r="AB209" s="133">
        <f t="shared" si="12"/>
        <v>0</v>
      </c>
      <c r="AE209" s="133" t="str">
        <f t="shared" si="13"/>
        <v>Lower Gwynedd Township</v>
      </c>
      <c r="AF209" s="170">
        <f t="shared" si="14"/>
        <v>0.30199999999999999</v>
      </c>
      <c r="AI209">
        <v>214</v>
      </c>
      <c r="AJ209" t="s">
        <v>5221</v>
      </c>
      <c r="AK209" s="172">
        <v>0.11899999999999999</v>
      </c>
      <c r="AL209">
        <v>184</v>
      </c>
      <c r="AM209" s="171">
        <f t="shared" si="11"/>
        <v>0.5</v>
      </c>
    </row>
    <row r="210" spans="1:39" ht="12" customHeight="1" x14ac:dyDescent="0.25">
      <c r="A210" s="206" t="s">
        <v>5801</v>
      </c>
      <c r="B210" s="206"/>
      <c r="C210" s="206"/>
      <c r="D210" s="205">
        <v>55354</v>
      </c>
      <c r="E210" s="205"/>
      <c r="F210" s="205"/>
      <c r="G210" s="205">
        <v>56522</v>
      </c>
      <c r="H210" s="205"/>
      <c r="I210" s="205"/>
      <c r="J210" s="205">
        <v>57038</v>
      </c>
      <c r="K210" s="205"/>
      <c r="L210" s="205">
        <v>57471</v>
      </c>
      <c r="M210" s="205"/>
      <c r="N210" s="205"/>
      <c r="O210" s="205">
        <v>58209</v>
      </c>
      <c r="P210" s="205"/>
      <c r="Q210" s="205"/>
      <c r="R210" s="205">
        <v>58915</v>
      </c>
      <c r="S210" s="205"/>
      <c r="T210" s="205"/>
      <c r="U210" s="205">
        <v>58854</v>
      </c>
      <c r="V210" s="205"/>
      <c r="W210" s="205"/>
      <c r="X210" s="205">
        <v>3500</v>
      </c>
      <c r="Y210" s="205"/>
      <c r="Z210" s="164">
        <v>6.3E-2</v>
      </c>
      <c r="AB210" s="133">
        <f t="shared" si="12"/>
        <v>0</v>
      </c>
      <c r="AE210" s="133" t="str">
        <f t="shared" si="13"/>
        <v>Lower Merion Township</v>
      </c>
      <c r="AF210" s="170">
        <f t="shared" si="14"/>
        <v>6.3E-2</v>
      </c>
      <c r="AI210">
        <v>228</v>
      </c>
      <c r="AJ210" t="s">
        <v>5069</v>
      </c>
      <c r="AK210" s="172">
        <v>0.11899999999999999</v>
      </c>
      <c r="AL210">
        <v>185</v>
      </c>
      <c r="AM210" s="171">
        <f t="shared" si="11"/>
        <v>0.5</v>
      </c>
    </row>
    <row r="211" spans="1:39" ht="12" customHeight="1" x14ac:dyDescent="0.25">
      <c r="A211" s="206" t="s">
        <v>5802</v>
      </c>
      <c r="B211" s="206"/>
      <c r="C211" s="206"/>
      <c r="D211" s="205">
        <v>8085</v>
      </c>
      <c r="E211" s="205"/>
      <c r="F211" s="205"/>
      <c r="G211" s="205">
        <v>8225</v>
      </c>
      <c r="H211" s="205"/>
      <c r="I211" s="205"/>
      <c r="J211" s="205">
        <v>8331</v>
      </c>
      <c r="K211" s="205"/>
      <c r="L211" s="205">
        <v>8424</v>
      </c>
      <c r="M211" s="205"/>
      <c r="N211" s="205"/>
      <c r="O211" s="205">
        <v>8551</v>
      </c>
      <c r="P211" s="205"/>
      <c r="Q211" s="205"/>
      <c r="R211" s="205">
        <v>8692</v>
      </c>
      <c r="S211" s="205"/>
      <c r="T211" s="205"/>
      <c r="U211" s="205">
        <v>8685</v>
      </c>
      <c r="V211" s="205"/>
      <c r="W211" s="205"/>
      <c r="X211" s="207">
        <v>600</v>
      </c>
      <c r="Y211" s="207"/>
      <c r="Z211" s="164">
        <v>7.3999999999999996E-2</v>
      </c>
      <c r="AB211" s="133">
        <f t="shared" si="12"/>
        <v>0</v>
      </c>
      <c r="AE211" s="133" t="str">
        <f t="shared" si="13"/>
        <v>Lower Moreland Township</v>
      </c>
      <c r="AF211" s="170">
        <f t="shared" si="14"/>
        <v>7.3999999999999996E-2</v>
      </c>
      <c r="AI211">
        <v>25</v>
      </c>
      <c r="AJ211" t="s">
        <v>5303</v>
      </c>
      <c r="AK211" s="172">
        <v>0.115</v>
      </c>
      <c r="AL211">
        <v>186</v>
      </c>
      <c r="AM211" s="171">
        <f t="shared" si="11"/>
        <v>0.49399999999999999</v>
      </c>
    </row>
    <row r="212" spans="1:39" ht="12" customHeight="1" x14ac:dyDescent="0.25">
      <c r="A212" s="206" t="s">
        <v>5803</v>
      </c>
      <c r="B212" s="206"/>
      <c r="C212" s="206"/>
      <c r="D212" s="205">
        <v>4670</v>
      </c>
      <c r="E212" s="205"/>
      <c r="F212" s="205"/>
      <c r="G212" s="205">
        <v>4768</v>
      </c>
      <c r="H212" s="205"/>
      <c r="I212" s="205"/>
      <c r="J212" s="205">
        <v>4943</v>
      </c>
      <c r="K212" s="205"/>
      <c r="L212" s="205">
        <v>5109</v>
      </c>
      <c r="M212" s="205"/>
      <c r="N212" s="205"/>
      <c r="O212" s="205">
        <v>5239</v>
      </c>
      <c r="P212" s="205"/>
      <c r="Q212" s="205"/>
      <c r="R212" s="205">
        <v>5346</v>
      </c>
      <c r="S212" s="205"/>
      <c r="T212" s="205"/>
      <c r="U212" s="205">
        <v>5470</v>
      </c>
      <c r="V212" s="205"/>
      <c r="W212" s="205"/>
      <c r="X212" s="207">
        <v>800</v>
      </c>
      <c r="Y212" s="207"/>
      <c r="Z212" s="164">
        <v>0.17100000000000001</v>
      </c>
      <c r="AB212" s="133">
        <f t="shared" si="12"/>
        <v>0</v>
      </c>
      <c r="AE212" s="133" t="str">
        <f t="shared" si="13"/>
        <v>Lower Pottsgrove Township</v>
      </c>
      <c r="AF212" s="170">
        <f t="shared" si="14"/>
        <v>0.17100000000000001</v>
      </c>
      <c r="AI212">
        <v>211</v>
      </c>
      <c r="AJ212" t="s">
        <v>5229</v>
      </c>
      <c r="AK212" s="172">
        <v>0.115</v>
      </c>
      <c r="AL212">
        <v>187</v>
      </c>
      <c r="AM212" s="171">
        <f t="shared" si="11"/>
        <v>0.49399999999999999</v>
      </c>
    </row>
    <row r="213" spans="1:39" ht="18" customHeight="1" x14ac:dyDescent="0.25">
      <c r="A213" s="206" t="s">
        <v>5804</v>
      </c>
      <c r="B213" s="206"/>
      <c r="C213" s="206"/>
      <c r="D213" s="205">
        <v>12994</v>
      </c>
      <c r="E213" s="205"/>
      <c r="F213" s="205"/>
      <c r="G213" s="205">
        <v>13230</v>
      </c>
      <c r="H213" s="205"/>
      <c r="I213" s="205"/>
      <c r="J213" s="205">
        <v>13581</v>
      </c>
      <c r="K213" s="205"/>
      <c r="L213" s="205">
        <v>13910</v>
      </c>
      <c r="M213" s="205"/>
      <c r="N213" s="205"/>
      <c r="O213" s="205">
        <v>14129</v>
      </c>
      <c r="P213" s="205"/>
      <c r="Q213" s="205"/>
      <c r="R213" s="205">
        <v>14290</v>
      </c>
      <c r="S213" s="205"/>
      <c r="T213" s="205"/>
      <c r="U213" s="205">
        <v>14494</v>
      </c>
      <c r="V213" s="205"/>
      <c r="W213" s="205"/>
      <c r="X213" s="205">
        <v>1500</v>
      </c>
      <c r="Y213" s="205"/>
      <c r="Z213" s="164">
        <v>0.115</v>
      </c>
      <c r="AB213" s="133">
        <f t="shared" si="12"/>
        <v>0</v>
      </c>
      <c r="AE213" s="133" t="str">
        <f t="shared" si="13"/>
        <v>Lower Providence Township</v>
      </c>
      <c r="AF213" s="170">
        <f t="shared" si="14"/>
        <v>0.115</v>
      </c>
      <c r="AI213">
        <v>379</v>
      </c>
      <c r="AJ213" t="s">
        <v>5273</v>
      </c>
      <c r="AK213" s="172">
        <v>0.114</v>
      </c>
      <c r="AL213">
        <v>188</v>
      </c>
      <c r="AM213" s="171">
        <f t="shared" si="11"/>
        <v>0.49099999999999999</v>
      </c>
    </row>
    <row r="214" spans="1:39" ht="18" customHeight="1" x14ac:dyDescent="0.25">
      <c r="A214" s="206" t="s">
        <v>5805</v>
      </c>
      <c r="B214" s="206"/>
      <c r="C214" s="206"/>
      <c r="D214" s="205">
        <v>9663</v>
      </c>
      <c r="E214" s="205"/>
      <c r="F214" s="205"/>
      <c r="G214" s="205">
        <v>9864</v>
      </c>
      <c r="H214" s="205"/>
      <c r="I214" s="205"/>
      <c r="J214" s="205">
        <v>10234</v>
      </c>
      <c r="K214" s="205"/>
      <c r="L214" s="205">
        <v>10586</v>
      </c>
      <c r="M214" s="205"/>
      <c r="N214" s="205"/>
      <c r="O214" s="205">
        <v>10776</v>
      </c>
      <c r="P214" s="205"/>
      <c r="Q214" s="205"/>
      <c r="R214" s="205">
        <v>10886</v>
      </c>
      <c r="S214" s="205"/>
      <c r="T214" s="205"/>
      <c r="U214" s="205">
        <v>11163</v>
      </c>
      <c r="V214" s="205"/>
      <c r="W214" s="205"/>
      <c r="X214" s="205">
        <v>1500</v>
      </c>
      <c r="Y214" s="205"/>
      <c r="Z214" s="164">
        <v>0.155</v>
      </c>
      <c r="AB214" s="133">
        <f t="shared" si="12"/>
        <v>0</v>
      </c>
      <c r="AE214" s="133" t="str">
        <f t="shared" si="13"/>
        <v>Lower Salford Township</v>
      </c>
      <c r="AF214" s="170">
        <f t="shared" si="14"/>
        <v>0.155</v>
      </c>
      <c r="AI214">
        <v>378</v>
      </c>
      <c r="AJ214" t="s">
        <v>5266</v>
      </c>
      <c r="AK214" s="172">
        <v>0.112</v>
      </c>
      <c r="AL214">
        <v>189</v>
      </c>
      <c r="AM214" s="171">
        <f t="shared" si="11"/>
        <v>0.48899999999999999</v>
      </c>
    </row>
    <row r="215" spans="1:39" ht="12" customHeight="1" x14ac:dyDescent="0.25">
      <c r="A215" s="206" t="s">
        <v>5806</v>
      </c>
      <c r="B215" s="206"/>
      <c r="C215" s="206"/>
      <c r="D215" s="207">
        <v>978</v>
      </c>
      <c r="E215" s="207"/>
      <c r="F215" s="207"/>
      <c r="G215" s="207">
        <v>991</v>
      </c>
      <c r="H215" s="207"/>
      <c r="I215" s="207"/>
      <c r="J215" s="205">
        <v>1010</v>
      </c>
      <c r="K215" s="205"/>
      <c r="L215" s="205">
        <v>1027</v>
      </c>
      <c r="M215" s="205"/>
      <c r="N215" s="205"/>
      <c r="O215" s="205">
        <v>1051</v>
      </c>
      <c r="P215" s="205"/>
      <c r="Q215" s="205"/>
      <c r="R215" s="205">
        <v>1071</v>
      </c>
      <c r="S215" s="205"/>
      <c r="T215" s="205"/>
      <c r="U215" s="205">
        <v>1078</v>
      </c>
      <c r="V215" s="205"/>
      <c r="W215" s="205"/>
      <c r="X215" s="207">
        <v>100</v>
      </c>
      <c r="Y215" s="207"/>
      <c r="Z215" s="164">
        <v>0.10199999999999999</v>
      </c>
      <c r="AB215" s="133">
        <f t="shared" si="12"/>
        <v>0</v>
      </c>
      <c r="AE215" s="133" t="str">
        <f t="shared" si="13"/>
        <v>Marlborough Township</v>
      </c>
      <c r="AF215" s="170">
        <f t="shared" si="14"/>
        <v>0.10199999999999999</v>
      </c>
      <c r="AI215">
        <v>141</v>
      </c>
      <c r="AJ215" t="s">
        <v>5393</v>
      </c>
      <c r="AK215" s="172">
        <v>0.111</v>
      </c>
      <c r="AL215">
        <v>190</v>
      </c>
      <c r="AM215" s="171">
        <f t="shared" si="11"/>
        <v>0.48299999999999998</v>
      </c>
    </row>
    <row r="216" spans="1:39" ht="12" customHeight="1" x14ac:dyDescent="0.25">
      <c r="A216" s="206" t="s">
        <v>5807</v>
      </c>
      <c r="B216" s="206"/>
      <c r="C216" s="206"/>
      <c r="D216" s="205">
        <v>16097</v>
      </c>
      <c r="E216" s="205"/>
      <c r="F216" s="205"/>
      <c r="G216" s="205">
        <v>16473</v>
      </c>
      <c r="H216" s="205"/>
      <c r="I216" s="205"/>
      <c r="J216" s="205">
        <v>16923</v>
      </c>
      <c r="K216" s="205"/>
      <c r="L216" s="205">
        <v>17343</v>
      </c>
      <c r="M216" s="205"/>
      <c r="N216" s="205"/>
      <c r="O216" s="205">
        <v>17580</v>
      </c>
      <c r="P216" s="205"/>
      <c r="Q216" s="205"/>
      <c r="R216" s="205">
        <v>17640</v>
      </c>
      <c r="S216" s="205"/>
      <c r="T216" s="205"/>
      <c r="U216" s="205">
        <v>18012</v>
      </c>
      <c r="V216" s="205"/>
      <c r="W216" s="205"/>
      <c r="X216" s="205">
        <v>1915</v>
      </c>
      <c r="Y216" s="205"/>
      <c r="Z216" s="164">
        <v>0.11899999999999999</v>
      </c>
      <c r="AB216" s="133">
        <f t="shared" si="12"/>
        <v>0</v>
      </c>
      <c r="AE216" s="133" t="str">
        <f t="shared" si="13"/>
        <v>Montgomery Township</v>
      </c>
      <c r="AF216" s="170">
        <f t="shared" si="14"/>
        <v>0.11899999999999999</v>
      </c>
      <c r="AI216">
        <v>187</v>
      </c>
      <c r="AJ216" t="s">
        <v>5133</v>
      </c>
      <c r="AK216" s="172">
        <v>0.111</v>
      </c>
      <c r="AL216">
        <v>191</v>
      </c>
      <c r="AM216" s="171">
        <f t="shared" si="11"/>
        <v>0.48299999999999998</v>
      </c>
    </row>
    <row r="217" spans="1:39" ht="12" customHeight="1" x14ac:dyDescent="0.25">
      <c r="A217" s="206" t="s">
        <v>5808</v>
      </c>
      <c r="B217" s="206"/>
      <c r="C217" s="206"/>
      <c r="D217" s="205">
        <v>2039</v>
      </c>
      <c r="E217" s="205"/>
      <c r="F217" s="205"/>
      <c r="G217" s="205">
        <v>2076</v>
      </c>
      <c r="H217" s="205"/>
      <c r="I217" s="205"/>
      <c r="J217" s="205">
        <v>2101</v>
      </c>
      <c r="K217" s="205"/>
      <c r="L217" s="205">
        <v>2122</v>
      </c>
      <c r="M217" s="205"/>
      <c r="N217" s="205"/>
      <c r="O217" s="205">
        <v>2155</v>
      </c>
      <c r="P217" s="205"/>
      <c r="Q217" s="205"/>
      <c r="R217" s="205">
        <v>2193</v>
      </c>
      <c r="S217" s="205"/>
      <c r="T217" s="205"/>
      <c r="U217" s="205">
        <v>2189</v>
      </c>
      <c r="V217" s="205"/>
      <c r="W217" s="205"/>
      <c r="X217" s="207">
        <v>150</v>
      </c>
      <c r="Y217" s="207"/>
      <c r="Z217" s="164">
        <v>7.3999999999999996E-2</v>
      </c>
      <c r="AB217" s="133">
        <f t="shared" si="12"/>
        <v>0</v>
      </c>
      <c r="AE217" s="133" t="str">
        <f t="shared" si="13"/>
        <v>Narberth Borough</v>
      </c>
      <c r="AF217" s="170">
        <f t="shared" si="14"/>
        <v>7.3999999999999996E-2</v>
      </c>
      <c r="AI217">
        <v>137</v>
      </c>
      <c r="AJ217" t="s">
        <v>5210</v>
      </c>
      <c r="AK217" s="172">
        <v>0.109</v>
      </c>
      <c r="AL217">
        <v>192</v>
      </c>
      <c r="AM217" s="171">
        <f t="shared" si="11"/>
        <v>0.48099999999999998</v>
      </c>
    </row>
    <row r="218" spans="1:39" ht="18" customHeight="1" x14ac:dyDescent="0.25">
      <c r="A218" s="206" t="s">
        <v>5809</v>
      </c>
      <c r="B218" s="206"/>
      <c r="C218" s="206"/>
      <c r="D218" s="205">
        <v>2020</v>
      </c>
      <c r="E218" s="205"/>
      <c r="F218" s="205"/>
      <c r="G218" s="205">
        <v>2102</v>
      </c>
      <c r="H218" s="205"/>
      <c r="I218" s="205"/>
      <c r="J218" s="205">
        <v>2198</v>
      </c>
      <c r="K218" s="205"/>
      <c r="L218" s="205">
        <v>2290</v>
      </c>
      <c r="M218" s="205"/>
      <c r="N218" s="205"/>
      <c r="O218" s="205">
        <v>2370</v>
      </c>
      <c r="P218" s="205"/>
      <c r="Q218" s="205"/>
      <c r="R218" s="205">
        <v>2435</v>
      </c>
      <c r="S218" s="205"/>
      <c r="T218" s="205"/>
      <c r="U218" s="205">
        <v>2515</v>
      </c>
      <c r="V218" s="205"/>
      <c r="W218" s="205"/>
      <c r="X218" s="207">
        <v>495</v>
      </c>
      <c r="Y218" s="207"/>
      <c r="Z218" s="164">
        <v>0.245</v>
      </c>
      <c r="AB218" s="133">
        <f t="shared" si="12"/>
        <v>0</v>
      </c>
      <c r="AE218" s="133" t="str">
        <f t="shared" si="13"/>
        <v>New Hanover Township</v>
      </c>
      <c r="AF218" s="170">
        <f t="shared" si="14"/>
        <v>0.245</v>
      </c>
      <c r="AI218">
        <v>295</v>
      </c>
      <c r="AJ218" t="s">
        <v>4908</v>
      </c>
      <c r="AK218" s="172">
        <v>0.108</v>
      </c>
      <c r="AL218">
        <v>193</v>
      </c>
      <c r="AM218" s="171">
        <f t="shared" ref="AM218:AM281" si="15">_xlfn.PERCENTRANK.EXC(AK$26:AK$394,AK218)</f>
        <v>0.47799999999999998</v>
      </c>
    </row>
    <row r="219" spans="1:39" ht="18" customHeight="1" x14ac:dyDescent="0.25">
      <c r="A219" s="206" t="s">
        <v>5810</v>
      </c>
      <c r="B219" s="206"/>
      <c r="C219" s="206"/>
      <c r="D219" s="205">
        <v>14095</v>
      </c>
      <c r="E219" s="205"/>
      <c r="F219" s="205"/>
      <c r="G219" s="205">
        <v>14558</v>
      </c>
      <c r="H219" s="205"/>
      <c r="I219" s="205"/>
      <c r="J219" s="205">
        <v>14873</v>
      </c>
      <c r="K219" s="205"/>
      <c r="L219" s="205">
        <v>15166</v>
      </c>
      <c r="M219" s="205"/>
      <c r="N219" s="205"/>
      <c r="O219" s="205">
        <v>15560</v>
      </c>
      <c r="P219" s="205"/>
      <c r="Q219" s="205"/>
      <c r="R219" s="205">
        <v>15972</v>
      </c>
      <c r="S219" s="205"/>
      <c r="T219" s="205"/>
      <c r="U219" s="205">
        <v>16095</v>
      </c>
      <c r="V219" s="205"/>
      <c r="W219" s="205"/>
      <c r="X219" s="205">
        <v>2000</v>
      </c>
      <c r="Y219" s="205"/>
      <c r="Z219" s="164">
        <v>0.14199999999999999</v>
      </c>
      <c r="AB219" s="133">
        <f t="shared" si="12"/>
        <v>0</v>
      </c>
      <c r="AE219" s="133" t="str">
        <f t="shared" si="13"/>
        <v>Norristown Borough</v>
      </c>
      <c r="AF219" s="170">
        <f t="shared" si="14"/>
        <v>0.14199999999999999</v>
      </c>
      <c r="AI219">
        <v>132</v>
      </c>
      <c r="AJ219" t="s">
        <v>5158</v>
      </c>
      <c r="AK219" s="172">
        <v>0.107</v>
      </c>
      <c r="AL219">
        <v>194</v>
      </c>
      <c r="AM219" s="171">
        <f t="shared" si="15"/>
        <v>0.47499999999999998</v>
      </c>
    </row>
    <row r="220" spans="1:39" ht="12" customHeight="1" x14ac:dyDescent="0.25">
      <c r="A220" s="206" t="s">
        <v>5811</v>
      </c>
      <c r="B220" s="206"/>
      <c r="C220" s="206"/>
      <c r="D220" s="205">
        <v>1419</v>
      </c>
      <c r="E220" s="205"/>
      <c r="F220" s="205"/>
      <c r="G220" s="205">
        <v>1443</v>
      </c>
      <c r="H220" s="205"/>
      <c r="I220" s="205"/>
      <c r="J220" s="205">
        <v>1460</v>
      </c>
      <c r="K220" s="205"/>
      <c r="L220" s="205">
        <v>1476</v>
      </c>
      <c r="M220" s="205"/>
      <c r="N220" s="205"/>
      <c r="O220" s="205">
        <v>1498</v>
      </c>
      <c r="P220" s="205"/>
      <c r="Q220" s="205"/>
      <c r="R220" s="205">
        <v>1522</v>
      </c>
      <c r="S220" s="205"/>
      <c r="T220" s="205"/>
      <c r="U220" s="205">
        <v>1519</v>
      </c>
      <c r="V220" s="205"/>
      <c r="W220" s="205"/>
      <c r="X220" s="207">
        <v>100</v>
      </c>
      <c r="Y220" s="207"/>
      <c r="Z220" s="164">
        <v>7.0000000000000007E-2</v>
      </c>
      <c r="AB220" s="133">
        <f t="shared" si="12"/>
        <v>0</v>
      </c>
      <c r="AE220" s="133" t="str">
        <f t="shared" si="13"/>
        <v>North Wales Borough</v>
      </c>
      <c r="AF220" s="170">
        <f t="shared" si="14"/>
        <v>7.0000000000000007E-2</v>
      </c>
      <c r="AI220">
        <v>254</v>
      </c>
      <c r="AJ220" t="s">
        <v>5328</v>
      </c>
      <c r="AK220" s="172">
        <v>0.105</v>
      </c>
      <c r="AL220">
        <v>195</v>
      </c>
      <c r="AM220" s="171">
        <f t="shared" si="15"/>
        <v>0.47</v>
      </c>
    </row>
    <row r="221" spans="1:39" ht="12" customHeight="1" x14ac:dyDescent="0.25">
      <c r="A221" s="206" t="s">
        <v>5812</v>
      </c>
      <c r="B221" s="206"/>
      <c r="C221" s="206"/>
      <c r="D221" s="205">
        <v>1519</v>
      </c>
      <c r="E221" s="205"/>
      <c r="F221" s="205"/>
      <c r="G221" s="205">
        <v>1552</v>
      </c>
      <c r="H221" s="205"/>
      <c r="I221" s="205"/>
      <c r="J221" s="205">
        <v>1573</v>
      </c>
      <c r="K221" s="205"/>
      <c r="L221" s="205">
        <v>1592</v>
      </c>
      <c r="M221" s="205"/>
      <c r="N221" s="205"/>
      <c r="O221" s="205">
        <v>1617</v>
      </c>
      <c r="P221" s="205"/>
      <c r="Q221" s="205"/>
      <c r="R221" s="205">
        <v>1641</v>
      </c>
      <c r="S221" s="205"/>
      <c r="T221" s="205"/>
      <c r="U221" s="205">
        <v>1645</v>
      </c>
      <c r="V221" s="205"/>
      <c r="W221" s="205"/>
      <c r="X221" s="207">
        <v>126</v>
      </c>
      <c r="Y221" s="207"/>
      <c r="Z221" s="164">
        <v>8.3000000000000004E-2</v>
      </c>
      <c r="AB221" s="133">
        <f t="shared" si="12"/>
        <v>0</v>
      </c>
      <c r="AE221" s="133" t="str">
        <f t="shared" si="13"/>
        <v>Pennsburg Borough</v>
      </c>
      <c r="AF221" s="170">
        <f t="shared" si="14"/>
        <v>8.3000000000000004E-2</v>
      </c>
      <c r="AI221">
        <v>292</v>
      </c>
      <c r="AJ221" t="s">
        <v>5395</v>
      </c>
      <c r="AK221" s="172">
        <v>0.105</v>
      </c>
      <c r="AL221">
        <v>196</v>
      </c>
      <c r="AM221" s="171">
        <f t="shared" si="15"/>
        <v>0.47</v>
      </c>
    </row>
    <row r="222" spans="1:39" ht="12" customHeight="1" x14ac:dyDescent="0.25">
      <c r="A222" s="206" t="s">
        <v>5813</v>
      </c>
      <c r="B222" s="206"/>
      <c r="C222" s="206"/>
      <c r="D222" s="205">
        <v>2416</v>
      </c>
      <c r="E222" s="205"/>
      <c r="F222" s="205"/>
      <c r="G222" s="205">
        <v>2469</v>
      </c>
      <c r="H222" s="205"/>
      <c r="I222" s="205"/>
      <c r="J222" s="205">
        <v>2537</v>
      </c>
      <c r="K222" s="205"/>
      <c r="L222" s="205">
        <v>2602</v>
      </c>
      <c r="M222" s="205"/>
      <c r="N222" s="205"/>
      <c r="O222" s="205">
        <v>2651</v>
      </c>
      <c r="P222" s="205"/>
      <c r="Q222" s="205"/>
      <c r="R222" s="205">
        <v>2693</v>
      </c>
      <c r="S222" s="205"/>
      <c r="T222" s="205"/>
      <c r="U222" s="205">
        <v>2733</v>
      </c>
      <c r="V222" s="205"/>
      <c r="W222" s="205"/>
      <c r="X222" s="207">
        <v>317</v>
      </c>
      <c r="Y222" s="207"/>
      <c r="Z222" s="164">
        <v>0.13100000000000001</v>
      </c>
      <c r="AB222" s="133">
        <f t="shared" si="12"/>
        <v>0</v>
      </c>
      <c r="AE222" s="133" t="str">
        <f t="shared" si="13"/>
        <v>Perkiomen Township</v>
      </c>
      <c r="AF222" s="170">
        <f t="shared" si="14"/>
        <v>0.13100000000000001</v>
      </c>
      <c r="AI222">
        <v>224</v>
      </c>
      <c r="AJ222" t="s">
        <v>5309</v>
      </c>
      <c r="AK222" s="172">
        <v>0.104</v>
      </c>
      <c r="AL222">
        <v>197</v>
      </c>
      <c r="AM222" s="171">
        <f t="shared" si="15"/>
        <v>0.46700000000000003</v>
      </c>
    </row>
    <row r="223" spans="1:39" ht="18" customHeight="1" x14ac:dyDescent="0.25">
      <c r="A223" s="206" t="s">
        <v>5814</v>
      </c>
      <c r="B223" s="206"/>
      <c r="C223" s="206"/>
      <c r="D223" s="205">
        <v>23839</v>
      </c>
      <c r="E223" s="205"/>
      <c r="F223" s="205"/>
      <c r="G223" s="205">
        <v>24550</v>
      </c>
      <c r="H223" s="205"/>
      <c r="I223" s="205"/>
      <c r="J223" s="205">
        <v>25500</v>
      </c>
      <c r="K223" s="205"/>
      <c r="L223" s="205">
        <v>26410</v>
      </c>
      <c r="M223" s="205"/>
      <c r="N223" s="205"/>
      <c r="O223" s="205">
        <v>27090</v>
      </c>
      <c r="P223" s="205"/>
      <c r="Q223" s="205"/>
      <c r="R223" s="205">
        <v>27652</v>
      </c>
      <c r="S223" s="205"/>
      <c r="T223" s="205"/>
      <c r="U223" s="205">
        <v>28339</v>
      </c>
      <c r="V223" s="205"/>
      <c r="W223" s="205"/>
      <c r="X223" s="205">
        <v>4500</v>
      </c>
      <c r="Y223" s="205"/>
      <c r="Z223" s="164">
        <v>0.189</v>
      </c>
      <c r="AB223" s="133">
        <f t="shared" si="12"/>
        <v>0</v>
      </c>
      <c r="AE223" s="133" t="str">
        <f t="shared" si="13"/>
        <v>Plymouth Township</v>
      </c>
      <c r="AF223" s="170">
        <f t="shared" si="14"/>
        <v>0.189</v>
      </c>
      <c r="AI223">
        <v>213</v>
      </c>
      <c r="AJ223" t="s">
        <v>5107</v>
      </c>
      <c r="AK223" s="172">
        <v>0.10199999999999999</v>
      </c>
      <c r="AL223">
        <v>198</v>
      </c>
      <c r="AM223" s="171">
        <f t="shared" si="15"/>
        <v>0.46200000000000002</v>
      </c>
    </row>
    <row r="224" spans="1:39" ht="18" customHeight="1" x14ac:dyDescent="0.25">
      <c r="A224" s="206" t="s">
        <v>5815</v>
      </c>
      <c r="B224" s="206"/>
      <c r="C224" s="206"/>
      <c r="D224" s="205">
        <v>10757</v>
      </c>
      <c r="E224" s="205"/>
      <c r="F224" s="205"/>
      <c r="G224" s="205">
        <v>11090</v>
      </c>
      <c r="H224" s="205"/>
      <c r="I224" s="205"/>
      <c r="J224" s="205">
        <v>11342</v>
      </c>
      <c r="K224" s="205"/>
      <c r="L224" s="205">
        <v>11578</v>
      </c>
      <c r="M224" s="205"/>
      <c r="N224" s="205"/>
      <c r="O224" s="205">
        <v>11857</v>
      </c>
      <c r="P224" s="205"/>
      <c r="Q224" s="205"/>
      <c r="R224" s="205">
        <v>12128</v>
      </c>
      <c r="S224" s="205"/>
      <c r="T224" s="205"/>
      <c r="U224" s="205">
        <v>12257</v>
      </c>
      <c r="V224" s="205"/>
      <c r="W224" s="205"/>
      <c r="X224" s="205">
        <v>1500</v>
      </c>
      <c r="Y224" s="205"/>
      <c r="Z224" s="164">
        <v>0.13900000000000001</v>
      </c>
      <c r="AB224" s="133">
        <f t="shared" si="12"/>
        <v>0</v>
      </c>
      <c r="AE224" s="133" t="str">
        <f t="shared" si="13"/>
        <v>Pottstown Borough</v>
      </c>
      <c r="AF224" s="170">
        <f t="shared" si="14"/>
        <v>0.13900000000000001</v>
      </c>
      <c r="AI224">
        <v>389</v>
      </c>
      <c r="AJ224" t="s">
        <v>5254</v>
      </c>
      <c r="AK224" s="172">
        <v>0.10199999999999999</v>
      </c>
      <c r="AL224">
        <v>199</v>
      </c>
      <c r="AM224" s="171">
        <f t="shared" si="15"/>
        <v>0.46200000000000002</v>
      </c>
    </row>
    <row r="225" spans="1:39" ht="12" customHeight="1" x14ac:dyDescent="0.25">
      <c r="A225" s="206" t="s">
        <v>5816</v>
      </c>
      <c r="B225" s="206"/>
      <c r="C225" s="206"/>
      <c r="D225" s="207">
        <v>631</v>
      </c>
      <c r="E225" s="207"/>
      <c r="F225" s="207"/>
      <c r="G225" s="207">
        <v>642</v>
      </c>
      <c r="H225" s="207"/>
      <c r="I225" s="207"/>
      <c r="J225" s="207">
        <v>654</v>
      </c>
      <c r="K225" s="207"/>
      <c r="L225" s="207">
        <v>666</v>
      </c>
      <c r="M225" s="207"/>
      <c r="N225" s="207"/>
      <c r="O225" s="207">
        <v>676</v>
      </c>
      <c r="P225" s="207"/>
      <c r="Q225" s="207"/>
      <c r="R225" s="207">
        <v>685</v>
      </c>
      <c r="S225" s="207"/>
      <c r="T225" s="207"/>
      <c r="U225" s="207">
        <v>689</v>
      </c>
      <c r="V225" s="207"/>
      <c r="W225" s="207"/>
      <c r="X225" s="207">
        <v>58</v>
      </c>
      <c r="Y225" s="207"/>
      <c r="Z225" s="164">
        <v>9.1999999999999998E-2</v>
      </c>
      <c r="AB225" s="133">
        <f t="shared" si="12"/>
        <v>0</v>
      </c>
      <c r="AE225" s="133" t="str">
        <f t="shared" si="13"/>
        <v>Red Hill Borough</v>
      </c>
      <c r="AF225" s="170">
        <f t="shared" si="14"/>
        <v>9.1999999999999998E-2</v>
      </c>
      <c r="AI225">
        <v>320</v>
      </c>
      <c r="AJ225" t="s">
        <v>5465</v>
      </c>
      <c r="AK225" s="172">
        <v>0.10100000000000001</v>
      </c>
      <c r="AL225">
        <v>200</v>
      </c>
      <c r="AM225" s="171">
        <f t="shared" si="15"/>
        <v>0.45900000000000002</v>
      </c>
    </row>
    <row r="226" spans="1:39" ht="12" customHeight="1" x14ac:dyDescent="0.25">
      <c r="A226" s="206" t="s">
        <v>5817</v>
      </c>
      <c r="B226" s="206"/>
      <c r="C226" s="206"/>
      <c r="D226" s="207">
        <v>957</v>
      </c>
      <c r="E226" s="207"/>
      <c r="F226" s="207"/>
      <c r="G226" s="207">
        <v>979</v>
      </c>
      <c r="H226" s="207"/>
      <c r="I226" s="207"/>
      <c r="J226" s="207">
        <v>996</v>
      </c>
      <c r="K226" s="207"/>
      <c r="L226" s="205">
        <v>1011</v>
      </c>
      <c r="M226" s="205"/>
      <c r="N226" s="205"/>
      <c r="O226" s="205">
        <v>1031</v>
      </c>
      <c r="P226" s="205"/>
      <c r="Q226" s="205"/>
      <c r="R226" s="205">
        <v>1054</v>
      </c>
      <c r="S226" s="205"/>
      <c r="T226" s="205"/>
      <c r="U226" s="205">
        <v>1057</v>
      </c>
      <c r="V226" s="205"/>
      <c r="W226" s="205"/>
      <c r="X226" s="207">
        <v>100</v>
      </c>
      <c r="Y226" s="207"/>
      <c r="Z226" s="164">
        <v>0.104</v>
      </c>
      <c r="AB226" s="133">
        <f t="shared" si="12"/>
        <v>0</v>
      </c>
      <c r="AE226" s="133" t="str">
        <f t="shared" si="13"/>
        <v>Rockledge Borough</v>
      </c>
      <c r="AF226" s="170">
        <f t="shared" si="14"/>
        <v>0.104</v>
      </c>
      <c r="AI226">
        <v>248</v>
      </c>
      <c r="AJ226" t="s">
        <v>5292</v>
      </c>
      <c r="AK226" s="172">
        <v>9.8000000000000004E-2</v>
      </c>
      <c r="AL226">
        <v>201</v>
      </c>
      <c r="AM226" s="171">
        <f t="shared" si="15"/>
        <v>0.45600000000000002</v>
      </c>
    </row>
    <row r="227" spans="1:39" ht="12" customHeight="1" x14ac:dyDescent="0.25">
      <c r="A227" s="206" t="s">
        <v>5818</v>
      </c>
      <c r="B227" s="206"/>
      <c r="C227" s="206"/>
      <c r="D227" s="205">
        <v>1393</v>
      </c>
      <c r="E227" s="205"/>
      <c r="F227" s="205"/>
      <c r="G227" s="205">
        <v>1419</v>
      </c>
      <c r="H227" s="205"/>
      <c r="I227" s="205"/>
      <c r="J227" s="205">
        <v>1443</v>
      </c>
      <c r="K227" s="205"/>
      <c r="L227" s="205">
        <v>1466</v>
      </c>
      <c r="M227" s="205"/>
      <c r="N227" s="205"/>
      <c r="O227" s="205">
        <v>1489</v>
      </c>
      <c r="P227" s="205"/>
      <c r="Q227" s="205"/>
      <c r="R227" s="205">
        <v>1511</v>
      </c>
      <c r="S227" s="205"/>
      <c r="T227" s="205"/>
      <c r="U227" s="205">
        <v>1518</v>
      </c>
      <c r="V227" s="205"/>
      <c r="W227" s="205"/>
      <c r="X227" s="207">
        <v>125</v>
      </c>
      <c r="Y227" s="207"/>
      <c r="Z227" s="164">
        <v>0.09</v>
      </c>
      <c r="AB227" s="133">
        <f t="shared" si="12"/>
        <v>0</v>
      </c>
      <c r="AE227" s="133" t="str">
        <f t="shared" si="13"/>
        <v>Royersford Borough</v>
      </c>
      <c r="AF227" s="170">
        <f t="shared" si="14"/>
        <v>0.09</v>
      </c>
      <c r="AI227">
        <v>385</v>
      </c>
      <c r="AJ227" t="s">
        <v>5209</v>
      </c>
      <c r="AK227" s="172">
        <v>9.7000000000000003E-2</v>
      </c>
      <c r="AL227">
        <v>202</v>
      </c>
      <c r="AM227" s="171">
        <f t="shared" si="15"/>
        <v>0.45400000000000001</v>
      </c>
    </row>
    <row r="228" spans="1:39" ht="18" customHeight="1" x14ac:dyDescent="0.25">
      <c r="A228" s="206" t="s">
        <v>5819</v>
      </c>
      <c r="B228" s="206"/>
      <c r="C228" s="206"/>
      <c r="D228" s="207">
        <v>526</v>
      </c>
      <c r="E228" s="207"/>
      <c r="F228" s="207"/>
      <c r="G228" s="207">
        <v>544</v>
      </c>
      <c r="H228" s="207"/>
      <c r="I228" s="207"/>
      <c r="J228" s="207">
        <v>564</v>
      </c>
      <c r="K228" s="207"/>
      <c r="L228" s="207">
        <v>583</v>
      </c>
      <c r="M228" s="207"/>
      <c r="N228" s="207"/>
      <c r="O228" s="207">
        <v>605</v>
      </c>
      <c r="P228" s="207"/>
      <c r="Q228" s="207"/>
      <c r="R228" s="207">
        <v>627</v>
      </c>
      <c r="S228" s="207"/>
      <c r="T228" s="207"/>
      <c r="U228" s="207">
        <v>641</v>
      </c>
      <c r="V228" s="207"/>
      <c r="W228" s="207"/>
      <c r="X228" s="207">
        <v>115</v>
      </c>
      <c r="Y228" s="207"/>
      <c r="Z228" s="164">
        <v>0.219</v>
      </c>
      <c r="AB228" s="133">
        <f t="shared" si="12"/>
        <v>0</v>
      </c>
      <c r="AE228" s="133" t="str">
        <f t="shared" si="13"/>
        <v>Salford Township</v>
      </c>
      <c r="AF228" s="170">
        <f t="shared" si="14"/>
        <v>0.219</v>
      </c>
      <c r="AI228">
        <v>120</v>
      </c>
      <c r="AJ228" t="s">
        <v>5142</v>
      </c>
      <c r="AK228" s="172">
        <v>9.4E-2</v>
      </c>
      <c r="AL228">
        <v>203</v>
      </c>
      <c r="AM228" s="171">
        <f t="shared" si="15"/>
        <v>0.45100000000000001</v>
      </c>
    </row>
    <row r="229" spans="1:39" ht="18" customHeight="1" x14ac:dyDescent="0.25">
      <c r="A229" s="206" t="s">
        <v>5820</v>
      </c>
      <c r="B229" s="206"/>
      <c r="C229" s="206"/>
      <c r="D229" s="207">
        <v>418</v>
      </c>
      <c r="E229" s="207"/>
      <c r="F229" s="207"/>
      <c r="G229" s="207">
        <v>434</v>
      </c>
      <c r="H229" s="207"/>
      <c r="I229" s="207"/>
      <c r="J229" s="207">
        <v>454</v>
      </c>
      <c r="K229" s="207"/>
      <c r="L229" s="207">
        <v>474</v>
      </c>
      <c r="M229" s="207"/>
      <c r="N229" s="207"/>
      <c r="O229" s="207">
        <v>490</v>
      </c>
      <c r="P229" s="207"/>
      <c r="Q229" s="207"/>
      <c r="R229" s="207">
        <v>504</v>
      </c>
      <c r="S229" s="207"/>
      <c r="T229" s="207"/>
      <c r="U229" s="207">
        <v>518</v>
      </c>
      <c r="V229" s="207"/>
      <c r="W229" s="207"/>
      <c r="X229" s="207">
        <v>100</v>
      </c>
      <c r="Y229" s="207"/>
      <c r="Z229" s="164">
        <v>0.23899999999999999</v>
      </c>
      <c r="AB229" s="133">
        <f t="shared" si="12"/>
        <v>0</v>
      </c>
      <c r="AE229" s="133" t="str">
        <f t="shared" si="13"/>
        <v>Schwenksville Borough</v>
      </c>
      <c r="AF229" s="170">
        <f t="shared" si="14"/>
        <v>0.23899999999999999</v>
      </c>
      <c r="AI229">
        <v>30</v>
      </c>
      <c r="AJ229" t="s">
        <v>5242</v>
      </c>
      <c r="AK229" s="172">
        <v>9.2999999999999999E-2</v>
      </c>
      <c r="AL229">
        <v>204</v>
      </c>
      <c r="AM229" s="171">
        <f t="shared" si="15"/>
        <v>0.44500000000000001</v>
      </c>
    </row>
    <row r="230" spans="1:39" ht="12" customHeight="1" x14ac:dyDescent="0.25">
      <c r="A230" s="206" t="s">
        <v>5821</v>
      </c>
      <c r="B230" s="206"/>
      <c r="C230" s="206"/>
      <c r="D230" s="205">
        <v>4197</v>
      </c>
      <c r="E230" s="205"/>
      <c r="F230" s="205"/>
      <c r="G230" s="205">
        <v>4300</v>
      </c>
      <c r="H230" s="205"/>
      <c r="I230" s="205"/>
      <c r="J230" s="205">
        <v>4402</v>
      </c>
      <c r="K230" s="205"/>
      <c r="L230" s="205">
        <v>4496</v>
      </c>
      <c r="M230" s="205"/>
      <c r="N230" s="205"/>
      <c r="O230" s="205">
        <v>4565</v>
      </c>
      <c r="P230" s="205"/>
      <c r="Q230" s="205"/>
      <c r="R230" s="205">
        <v>4631</v>
      </c>
      <c r="S230" s="205"/>
      <c r="T230" s="205"/>
      <c r="U230" s="205">
        <v>4697</v>
      </c>
      <c r="V230" s="205"/>
      <c r="W230" s="205"/>
      <c r="X230" s="207">
        <v>500</v>
      </c>
      <c r="Y230" s="207"/>
      <c r="Z230" s="164">
        <v>0.11899999999999999</v>
      </c>
      <c r="AB230" s="133">
        <f t="shared" si="12"/>
        <v>0</v>
      </c>
      <c r="AE230" s="133" t="str">
        <f t="shared" si="13"/>
        <v>Skippack Township</v>
      </c>
      <c r="AF230" s="170">
        <f t="shared" si="14"/>
        <v>0.11899999999999999</v>
      </c>
      <c r="AI230">
        <v>291</v>
      </c>
      <c r="AJ230" t="s">
        <v>5207</v>
      </c>
      <c r="AK230" s="172">
        <v>9.2999999999999999E-2</v>
      </c>
      <c r="AL230">
        <v>205</v>
      </c>
      <c r="AM230" s="171">
        <f t="shared" si="15"/>
        <v>0.44500000000000001</v>
      </c>
    </row>
    <row r="231" spans="1:39" ht="12" customHeight="1" x14ac:dyDescent="0.25">
      <c r="A231" s="206" t="s">
        <v>5822</v>
      </c>
      <c r="B231" s="206"/>
      <c r="C231" s="206"/>
      <c r="D231" s="205">
        <v>2788</v>
      </c>
      <c r="E231" s="205"/>
      <c r="F231" s="205"/>
      <c r="G231" s="205">
        <v>2876</v>
      </c>
      <c r="H231" s="205"/>
      <c r="I231" s="205"/>
      <c r="J231" s="205">
        <v>2972</v>
      </c>
      <c r="K231" s="205"/>
      <c r="L231" s="205">
        <v>3064</v>
      </c>
      <c r="M231" s="205"/>
      <c r="N231" s="205"/>
      <c r="O231" s="205">
        <v>3147</v>
      </c>
      <c r="P231" s="205"/>
      <c r="Q231" s="205"/>
      <c r="R231" s="205">
        <v>3227</v>
      </c>
      <c r="S231" s="205"/>
      <c r="T231" s="205"/>
      <c r="U231" s="205">
        <v>3288</v>
      </c>
      <c r="V231" s="205"/>
      <c r="W231" s="205"/>
      <c r="X231" s="207">
        <v>500</v>
      </c>
      <c r="Y231" s="207"/>
      <c r="Z231" s="164">
        <v>0.17899999999999999</v>
      </c>
      <c r="AB231" s="133">
        <f t="shared" si="12"/>
        <v>0</v>
      </c>
      <c r="AE231" s="133" t="str">
        <f t="shared" si="13"/>
        <v>Souderton Borough</v>
      </c>
      <c r="AF231" s="170">
        <f t="shared" si="14"/>
        <v>0.17899999999999999</v>
      </c>
      <c r="AI231">
        <v>194</v>
      </c>
      <c r="AJ231" t="s">
        <v>5170</v>
      </c>
      <c r="AK231" s="172">
        <v>9.1999999999999998E-2</v>
      </c>
      <c r="AL231">
        <v>206</v>
      </c>
      <c r="AM231" s="171">
        <f t="shared" si="15"/>
        <v>0.437</v>
      </c>
    </row>
    <row r="232" spans="1:39" ht="12" customHeight="1" x14ac:dyDescent="0.25">
      <c r="A232" s="206" t="s">
        <v>5649</v>
      </c>
      <c r="B232" s="206"/>
      <c r="C232" s="206"/>
      <c r="D232" s="205">
        <v>7874</v>
      </c>
      <c r="E232" s="205"/>
      <c r="F232" s="205"/>
      <c r="G232" s="205">
        <v>8000</v>
      </c>
      <c r="H232" s="205"/>
      <c r="I232" s="205"/>
      <c r="J232" s="205">
        <v>8084</v>
      </c>
      <c r="K232" s="205"/>
      <c r="L232" s="205">
        <v>8158</v>
      </c>
      <c r="M232" s="205"/>
      <c r="N232" s="205"/>
      <c r="O232" s="205">
        <v>8271</v>
      </c>
      <c r="P232" s="205"/>
      <c r="Q232" s="205"/>
      <c r="R232" s="205">
        <v>8399</v>
      </c>
      <c r="S232" s="205"/>
      <c r="T232" s="205"/>
      <c r="U232" s="205">
        <v>8374</v>
      </c>
      <c r="V232" s="205"/>
      <c r="W232" s="205"/>
      <c r="X232" s="207">
        <v>500</v>
      </c>
      <c r="Y232" s="207"/>
      <c r="Z232" s="164">
        <v>6.4000000000000001E-2</v>
      </c>
      <c r="AB232" s="133">
        <f t="shared" si="12"/>
        <v>0</v>
      </c>
      <c r="AE232" s="133" t="str">
        <f t="shared" si="13"/>
        <v>Springfield Township</v>
      </c>
      <c r="AF232" s="170">
        <f t="shared" si="14"/>
        <v>6.4000000000000001E-2</v>
      </c>
      <c r="AI232">
        <v>223</v>
      </c>
      <c r="AJ232" t="s">
        <v>5164</v>
      </c>
      <c r="AK232" s="172">
        <v>9.1999999999999998E-2</v>
      </c>
      <c r="AL232">
        <v>207</v>
      </c>
      <c r="AM232" s="171">
        <f t="shared" si="15"/>
        <v>0.437</v>
      </c>
    </row>
    <row r="233" spans="1:39" ht="11.1" customHeight="1" x14ac:dyDescent="0.25">
      <c r="A233" s="206" t="s">
        <v>5650</v>
      </c>
      <c r="B233" s="206"/>
      <c r="C233" s="206"/>
      <c r="D233" s="207">
        <v>643</v>
      </c>
      <c r="E233" s="207"/>
      <c r="F233" s="207"/>
      <c r="G233" s="207">
        <v>659</v>
      </c>
      <c r="H233" s="207"/>
      <c r="I233" s="207"/>
      <c r="J233" s="207">
        <v>684</v>
      </c>
      <c r="K233" s="207"/>
      <c r="L233" s="207">
        <v>707</v>
      </c>
      <c r="M233" s="207"/>
      <c r="N233" s="207"/>
      <c r="O233" s="207">
        <v>722</v>
      </c>
      <c r="P233" s="207"/>
      <c r="Q233" s="207"/>
      <c r="R233" s="207">
        <v>734</v>
      </c>
      <c r="S233" s="207"/>
      <c r="T233" s="207"/>
      <c r="U233" s="207">
        <v>751</v>
      </c>
      <c r="V233" s="207"/>
      <c r="W233" s="207"/>
      <c r="X233" s="207">
        <v>108</v>
      </c>
      <c r="Y233" s="207"/>
      <c r="Z233" s="164">
        <v>0.16800000000000001</v>
      </c>
      <c r="AB233" s="133">
        <f t="shared" si="12"/>
        <v>0</v>
      </c>
      <c r="AE233" s="133" t="str">
        <f t="shared" si="13"/>
        <v>Telford Borough (part)</v>
      </c>
      <c r="AF233" s="170">
        <f t="shared" si="14"/>
        <v>0.16800000000000001</v>
      </c>
      <c r="AI233">
        <v>294</v>
      </c>
      <c r="AJ233" t="s">
        <v>5352</v>
      </c>
      <c r="AK233" s="172">
        <v>9.1999999999999998E-2</v>
      </c>
      <c r="AL233">
        <v>208</v>
      </c>
      <c r="AM233" s="171">
        <f t="shared" si="15"/>
        <v>0.437</v>
      </c>
    </row>
    <row r="234" spans="1:39" ht="48" customHeight="1" x14ac:dyDescent="0.25">
      <c r="A234" s="209" t="s">
        <v>5637</v>
      </c>
      <c r="B234" s="203"/>
      <c r="C234" s="204" t="s">
        <v>5597</v>
      </c>
      <c r="D234" s="197"/>
      <c r="E234" s="197" t="s">
        <v>5598</v>
      </c>
      <c r="F234" s="197"/>
      <c r="G234" s="197"/>
      <c r="H234" s="197" t="s">
        <v>5599</v>
      </c>
      <c r="I234" s="197"/>
      <c r="J234" s="197"/>
      <c r="K234" s="197" t="s">
        <v>5600</v>
      </c>
      <c r="L234" s="197"/>
      <c r="M234" s="197" t="s">
        <v>5601</v>
      </c>
      <c r="N234" s="197"/>
      <c r="O234" s="197"/>
      <c r="P234" s="197" t="s">
        <v>5602</v>
      </c>
      <c r="Q234" s="197"/>
      <c r="R234" s="197"/>
      <c r="S234" s="197" t="s">
        <v>5603</v>
      </c>
      <c r="T234" s="197"/>
      <c r="U234" s="198"/>
      <c r="V234" s="199" t="s">
        <v>5604</v>
      </c>
      <c r="W234" s="200"/>
      <c r="X234" s="200"/>
      <c r="Y234" s="200" t="s">
        <v>5605</v>
      </c>
      <c r="Z234" s="200"/>
      <c r="AB234" s="133">
        <v>2</v>
      </c>
      <c r="AE234" s="133" t="str">
        <f t="shared" si="13"/>
        <v>County / Municipality</v>
      </c>
      <c r="AF234" s="170">
        <f t="shared" si="14"/>
        <v>0</v>
      </c>
      <c r="AI234">
        <v>9</v>
      </c>
      <c r="AJ234" t="s">
        <v>5413</v>
      </c>
      <c r="AK234" s="172">
        <v>9.0999999999999998E-2</v>
      </c>
      <c r="AL234">
        <v>209</v>
      </c>
      <c r="AM234" s="171">
        <f t="shared" si="15"/>
        <v>0.435</v>
      </c>
    </row>
    <row r="235" spans="1:39" ht="11.1" customHeight="1" x14ac:dyDescent="0.25">
      <c r="A235" s="206" t="s">
        <v>5823</v>
      </c>
      <c r="B235" s="206"/>
      <c r="C235" s="206"/>
      <c r="D235" s="205">
        <v>7548</v>
      </c>
      <c r="E235" s="205"/>
      <c r="F235" s="205">
        <v>8086</v>
      </c>
      <c r="G235" s="205"/>
      <c r="H235" s="205"/>
      <c r="I235" s="205">
        <v>8612</v>
      </c>
      <c r="J235" s="205"/>
      <c r="K235" s="205"/>
      <c r="L235" s="205">
        <v>9125</v>
      </c>
      <c r="M235" s="205"/>
      <c r="N235" s="205">
        <v>9567</v>
      </c>
      <c r="O235" s="205"/>
      <c r="P235" s="205"/>
      <c r="Q235" s="205">
        <v>9909</v>
      </c>
      <c r="R235" s="205"/>
      <c r="S235" s="205"/>
      <c r="T235" s="205">
        <v>10421</v>
      </c>
      <c r="U235" s="205"/>
      <c r="V235" s="205"/>
      <c r="W235" s="205">
        <v>2873</v>
      </c>
      <c r="X235" s="205"/>
      <c r="Y235" s="205"/>
      <c r="Z235" s="164">
        <v>0.38100000000000001</v>
      </c>
      <c r="AB235" s="133">
        <f t="shared" si="12"/>
        <v>0</v>
      </c>
      <c r="AE235" s="133" t="str">
        <f t="shared" si="13"/>
        <v>Towamencin Township</v>
      </c>
      <c r="AF235" s="170">
        <f t="shared" si="14"/>
        <v>0.38100000000000001</v>
      </c>
      <c r="AI235">
        <v>29</v>
      </c>
      <c r="AJ235" t="s">
        <v>5125</v>
      </c>
      <c r="AK235" s="172">
        <v>0.09</v>
      </c>
      <c r="AL235">
        <v>210</v>
      </c>
      <c r="AM235" s="171">
        <f t="shared" si="15"/>
        <v>0.42699999999999999</v>
      </c>
    </row>
    <row r="236" spans="1:39" ht="12" customHeight="1" x14ac:dyDescent="0.25">
      <c r="A236" s="206" t="s">
        <v>5824</v>
      </c>
      <c r="B236" s="206"/>
      <c r="C236" s="206"/>
      <c r="D236" s="205">
        <v>2144</v>
      </c>
      <c r="E236" s="205"/>
      <c r="F236" s="205">
        <v>2190</v>
      </c>
      <c r="G236" s="205"/>
      <c r="H236" s="205"/>
      <c r="I236" s="205">
        <v>2248</v>
      </c>
      <c r="J236" s="205"/>
      <c r="K236" s="205"/>
      <c r="L236" s="205">
        <v>2303</v>
      </c>
      <c r="M236" s="205"/>
      <c r="N236" s="205">
        <v>2345</v>
      </c>
      <c r="O236" s="205"/>
      <c r="P236" s="205"/>
      <c r="Q236" s="205">
        <v>2381</v>
      </c>
      <c r="R236" s="205"/>
      <c r="S236" s="205"/>
      <c r="T236" s="205">
        <v>2414</v>
      </c>
      <c r="U236" s="205"/>
      <c r="V236" s="205"/>
      <c r="W236" s="207">
        <v>270</v>
      </c>
      <c r="X236" s="207"/>
      <c r="Y236" s="207"/>
      <c r="Z236" s="164">
        <v>0.126</v>
      </c>
      <c r="AB236" s="133">
        <f t="shared" si="12"/>
        <v>0</v>
      </c>
      <c r="AE236" s="133" t="str">
        <f t="shared" si="13"/>
        <v>Trappe Borough</v>
      </c>
      <c r="AF236" s="170">
        <f t="shared" si="14"/>
        <v>0.126</v>
      </c>
      <c r="AI236">
        <v>225</v>
      </c>
      <c r="AJ236" t="s">
        <v>5148</v>
      </c>
      <c r="AK236" s="172">
        <v>0.09</v>
      </c>
      <c r="AL236">
        <v>211</v>
      </c>
      <c r="AM236" s="171">
        <f t="shared" si="15"/>
        <v>0.42699999999999999</v>
      </c>
    </row>
    <row r="237" spans="1:39" ht="12" customHeight="1" x14ac:dyDescent="0.25">
      <c r="A237" s="206" t="s">
        <v>5825</v>
      </c>
      <c r="B237" s="206"/>
      <c r="C237" s="206"/>
      <c r="D237" s="205">
        <v>21566</v>
      </c>
      <c r="E237" s="205"/>
      <c r="F237" s="205">
        <v>22207</v>
      </c>
      <c r="G237" s="205"/>
      <c r="H237" s="205"/>
      <c r="I237" s="205">
        <v>22864</v>
      </c>
      <c r="J237" s="205"/>
      <c r="K237" s="205"/>
      <c r="L237" s="205">
        <v>23485</v>
      </c>
      <c r="M237" s="205"/>
      <c r="N237" s="205">
        <v>24048</v>
      </c>
      <c r="O237" s="205"/>
      <c r="P237" s="205"/>
      <c r="Q237" s="205">
        <v>24546</v>
      </c>
      <c r="R237" s="205"/>
      <c r="S237" s="205"/>
      <c r="T237" s="205">
        <v>24966</v>
      </c>
      <c r="U237" s="205"/>
      <c r="V237" s="205"/>
      <c r="W237" s="205">
        <v>3400</v>
      </c>
      <c r="X237" s="205"/>
      <c r="Y237" s="205"/>
      <c r="Z237" s="164">
        <v>0.158</v>
      </c>
      <c r="AB237" s="133">
        <f t="shared" si="12"/>
        <v>0</v>
      </c>
      <c r="AE237" s="133" t="str">
        <f t="shared" si="13"/>
        <v>Upper Dublin Township</v>
      </c>
      <c r="AF237" s="170">
        <f t="shared" si="14"/>
        <v>0.158</v>
      </c>
      <c r="AI237">
        <v>282</v>
      </c>
      <c r="AJ237" t="s">
        <v>5176</v>
      </c>
      <c r="AK237" s="172">
        <v>0.09</v>
      </c>
      <c r="AL237">
        <v>212</v>
      </c>
      <c r="AM237" s="171">
        <f t="shared" si="15"/>
        <v>0.42699999999999999</v>
      </c>
    </row>
    <row r="238" spans="1:39" ht="12" customHeight="1" x14ac:dyDescent="0.25">
      <c r="A238" s="206" t="s">
        <v>5826</v>
      </c>
      <c r="B238" s="206"/>
      <c r="C238" s="206"/>
      <c r="D238" s="207">
        <v>871</v>
      </c>
      <c r="E238" s="207"/>
      <c r="F238" s="207">
        <v>899</v>
      </c>
      <c r="G238" s="207"/>
      <c r="H238" s="207"/>
      <c r="I238" s="207">
        <v>930</v>
      </c>
      <c r="J238" s="207"/>
      <c r="K238" s="207"/>
      <c r="L238" s="207">
        <v>960</v>
      </c>
      <c r="M238" s="207"/>
      <c r="N238" s="207">
        <v>998</v>
      </c>
      <c r="O238" s="207"/>
      <c r="P238" s="207"/>
      <c r="Q238" s="205">
        <v>1037</v>
      </c>
      <c r="R238" s="205"/>
      <c r="S238" s="205"/>
      <c r="T238" s="205">
        <v>1056</v>
      </c>
      <c r="U238" s="205"/>
      <c r="V238" s="205"/>
      <c r="W238" s="207">
        <v>185</v>
      </c>
      <c r="X238" s="207"/>
      <c r="Y238" s="207"/>
      <c r="Z238" s="164">
        <v>0.21199999999999999</v>
      </c>
      <c r="AB238" s="133">
        <f t="shared" si="12"/>
        <v>0</v>
      </c>
      <c r="AE238" s="133" t="str">
        <f t="shared" si="13"/>
        <v>Upper Frederick Township</v>
      </c>
      <c r="AF238" s="170">
        <f t="shared" si="14"/>
        <v>0.21199999999999999</v>
      </c>
      <c r="AI238">
        <v>28</v>
      </c>
      <c r="AJ238" t="s">
        <v>5277</v>
      </c>
      <c r="AK238" s="172">
        <v>8.6999999999999994E-2</v>
      </c>
      <c r="AL238">
        <v>213</v>
      </c>
      <c r="AM238" s="171">
        <f t="shared" si="15"/>
        <v>0.42099999999999999</v>
      </c>
    </row>
    <row r="239" spans="1:39" ht="18" customHeight="1" x14ac:dyDescent="0.25">
      <c r="A239" s="206" t="s">
        <v>5827</v>
      </c>
      <c r="B239" s="206"/>
      <c r="C239" s="206"/>
      <c r="D239" s="205">
        <v>25099</v>
      </c>
      <c r="E239" s="205"/>
      <c r="F239" s="205">
        <v>25428</v>
      </c>
      <c r="G239" s="205"/>
      <c r="H239" s="205"/>
      <c r="I239" s="205">
        <v>25751</v>
      </c>
      <c r="J239" s="205"/>
      <c r="K239" s="205"/>
      <c r="L239" s="205">
        <v>26036</v>
      </c>
      <c r="M239" s="205"/>
      <c r="N239" s="205">
        <v>26324</v>
      </c>
      <c r="O239" s="205"/>
      <c r="P239" s="205"/>
      <c r="Q239" s="205">
        <v>26607</v>
      </c>
      <c r="R239" s="205"/>
      <c r="S239" s="205"/>
      <c r="T239" s="205">
        <v>26599</v>
      </c>
      <c r="U239" s="205"/>
      <c r="V239" s="205"/>
      <c r="W239" s="205">
        <v>1500</v>
      </c>
      <c r="X239" s="205"/>
      <c r="Y239" s="205"/>
      <c r="Z239" s="164">
        <v>0.06</v>
      </c>
      <c r="AB239" s="133">
        <f t="shared" si="12"/>
        <v>0</v>
      </c>
      <c r="AE239" s="133" t="str">
        <f t="shared" si="13"/>
        <v>Upper Gwynedd Township</v>
      </c>
      <c r="AF239" s="170">
        <f t="shared" si="14"/>
        <v>0.06</v>
      </c>
      <c r="AI239">
        <v>200</v>
      </c>
      <c r="AJ239" t="s">
        <v>5260</v>
      </c>
      <c r="AK239" s="172">
        <v>8.6999999999999994E-2</v>
      </c>
      <c r="AL239">
        <v>214</v>
      </c>
      <c r="AM239" s="171">
        <f t="shared" si="15"/>
        <v>0.42099999999999999</v>
      </c>
    </row>
    <row r="240" spans="1:39" ht="18" customHeight="1" x14ac:dyDescent="0.25">
      <c r="A240" s="206" t="s">
        <v>5828</v>
      </c>
      <c r="B240" s="206"/>
      <c r="C240" s="206"/>
      <c r="D240" s="205">
        <v>4221</v>
      </c>
      <c r="E240" s="205"/>
      <c r="F240" s="205">
        <v>4395</v>
      </c>
      <c r="G240" s="205"/>
      <c r="H240" s="205"/>
      <c r="I240" s="205">
        <v>4541</v>
      </c>
      <c r="J240" s="205"/>
      <c r="K240" s="205"/>
      <c r="L240" s="205">
        <v>4680</v>
      </c>
      <c r="M240" s="205"/>
      <c r="N240" s="205">
        <v>4831</v>
      </c>
      <c r="O240" s="205"/>
      <c r="P240" s="205"/>
      <c r="Q240" s="205">
        <v>4957</v>
      </c>
      <c r="R240" s="205"/>
      <c r="S240" s="205"/>
      <c r="T240" s="205">
        <v>5078</v>
      </c>
      <c r="U240" s="205"/>
      <c r="V240" s="205"/>
      <c r="W240" s="207">
        <v>857</v>
      </c>
      <c r="X240" s="207"/>
      <c r="Y240" s="207"/>
      <c r="Z240" s="164">
        <v>0.20300000000000001</v>
      </c>
      <c r="AB240" s="133">
        <f t="shared" si="12"/>
        <v>0</v>
      </c>
      <c r="AE240" s="133" t="str">
        <f t="shared" si="13"/>
        <v>Upper Hanover Township</v>
      </c>
      <c r="AF240" s="170">
        <f t="shared" si="14"/>
        <v>0.20300000000000001</v>
      </c>
      <c r="AI240">
        <v>23</v>
      </c>
      <c r="AJ240" t="s">
        <v>5286</v>
      </c>
      <c r="AK240" s="172">
        <v>8.5999999999999993E-2</v>
      </c>
      <c r="AL240">
        <v>215</v>
      </c>
      <c r="AM240" s="171">
        <f t="shared" si="15"/>
        <v>0.41299999999999998</v>
      </c>
    </row>
    <row r="241" spans="1:39" ht="12" customHeight="1" x14ac:dyDescent="0.25">
      <c r="A241" s="206" t="s">
        <v>5829</v>
      </c>
      <c r="B241" s="206"/>
      <c r="C241" s="206"/>
      <c r="D241" s="205">
        <v>57038</v>
      </c>
      <c r="E241" s="205"/>
      <c r="F241" s="205">
        <v>59232</v>
      </c>
      <c r="G241" s="205"/>
      <c r="H241" s="205"/>
      <c r="I241" s="205">
        <v>60940</v>
      </c>
      <c r="J241" s="205"/>
      <c r="K241" s="205"/>
      <c r="L241" s="205">
        <v>62559</v>
      </c>
      <c r="M241" s="205"/>
      <c r="N241" s="205">
        <v>64072</v>
      </c>
      <c r="O241" s="205"/>
      <c r="P241" s="205"/>
      <c r="Q241" s="205">
        <v>65430</v>
      </c>
      <c r="R241" s="205"/>
      <c r="S241" s="205"/>
      <c r="T241" s="205">
        <v>66508</v>
      </c>
      <c r="U241" s="205"/>
      <c r="V241" s="205"/>
      <c r="W241" s="205">
        <v>9470</v>
      </c>
      <c r="X241" s="205"/>
      <c r="Y241" s="205"/>
      <c r="Z241" s="164">
        <v>0.16600000000000001</v>
      </c>
      <c r="AB241" s="133">
        <f t="shared" si="12"/>
        <v>0</v>
      </c>
      <c r="AE241" s="133" t="str">
        <f t="shared" si="13"/>
        <v>Upper Merion Township</v>
      </c>
      <c r="AF241" s="170">
        <f t="shared" si="14"/>
        <v>0.16600000000000001</v>
      </c>
      <c r="AI241">
        <v>161</v>
      </c>
      <c r="AJ241" t="s">
        <v>5318</v>
      </c>
      <c r="AK241" s="172">
        <v>8.5999999999999993E-2</v>
      </c>
      <c r="AL241">
        <v>216</v>
      </c>
      <c r="AM241" s="171">
        <f t="shared" si="15"/>
        <v>0.41299999999999998</v>
      </c>
    </row>
    <row r="242" spans="1:39" ht="12" customHeight="1" x14ac:dyDescent="0.25">
      <c r="A242" s="206" t="s">
        <v>5830</v>
      </c>
      <c r="B242" s="206"/>
      <c r="C242" s="206"/>
      <c r="D242" s="205">
        <v>18160</v>
      </c>
      <c r="E242" s="205"/>
      <c r="F242" s="205">
        <v>18395</v>
      </c>
      <c r="G242" s="205"/>
      <c r="H242" s="205"/>
      <c r="I242" s="205">
        <v>18536</v>
      </c>
      <c r="J242" s="205"/>
      <c r="K242" s="205"/>
      <c r="L242" s="205">
        <v>18650</v>
      </c>
      <c r="M242" s="205"/>
      <c r="N242" s="205">
        <v>18853</v>
      </c>
      <c r="O242" s="205"/>
      <c r="P242" s="205"/>
      <c r="Q242" s="205">
        <v>19092</v>
      </c>
      <c r="R242" s="205"/>
      <c r="S242" s="205"/>
      <c r="T242" s="205">
        <v>18977</v>
      </c>
      <c r="U242" s="205"/>
      <c r="V242" s="205"/>
      <c r="W242" s="207">
        <v>817</v>
      </c>
      <c r="X242" s="207"/>
      <c r="Y242" s="207"/>
      <c r="Z242" s="164">
        <v>4.4999999999999998E-2</v>
      </c>
      <c r="AB242" s="133">
        <f t="shared" si="12"/>
        <v>0</v>
      </c>
      <c r="AE242" s="133" t="str">
        <f t="shared" si="13"/>
        <v>Upper Moreland Township</v>
      </c>
      <c r="AF242" s="170">
        <f t="shared" si="14"/>
        <v>4.4999999999999998E-2</v>
      </c>
      <c r="AI242">
        <v>364</v>
      </c>
      <c r="AJ242" t="s">
        <v>5247</v>
      </c>
      <c r="AK242" s="172">
        <v>8.5999999999999993E-2</v>
      </c>
      <c r="AL242">
        <v>217</v>
      </c>
      <c r="AM242" s="171">
        <f t="shared" si="15"/>
        <v>0.41299999999999998</v>
      </c>
    </row>
    <row r="243" spans="1:39" ht="12" customHeight="1" x14ac:dyDescent="0.25">
      <c r="A243" s="206" t="s">
        <v>5831</v>
      </c>
      <c r="B243" s="206"/>
      <c r="C243" s="206"/>
      <c r="D243" s="205">
        <v>1161</v>
      </c>
      <c r="E243" s="205"/>
      <c r="F243" s="205">
        <v>1186</v>
      </c>
      <c r="G243" s="205"/>
      <c r="H243" s="205"/>
      <c r="I243" s="205">
        <v>1227</v>
      </c>
      <c r="J243" s="205"/>
      <c r="K243" s="205"/>
      <c r="L243" s="205">
        <v>1264</v>
      </c>
      <c r="M243" s="205"/>
      <c r="N243" s="205">
        <v>1301</v>
      </c>
      <c r="O243" s="205"/>
      <c r="P243" s="205"/>
      <c r="Q243" s="205">
        <v>1335</v>
      </c>
      <c r="R243" s="205"/>
      <c r="S243" s="205"/>
      <c r="T243" s="205">
        <v>1361</v>
      </c>
      <c r="U243" s="205"/>
      <c r="V243" s="205"/>
      <c r="W243" s="207">
        <v>200</v>
      </c>
      <c r="X243" s="207"/>
      <c r="Y243" s="207"/>
      <c r="Z243" s="164">
        <v>0.17199999999999999</v>
      </c>
      <c r="AB243" s="133">
        <f t="shared" si="12"/>
        <v>0</v>
      </c>
      <c r="AE243" s="133" t="str">
        <f t="shared" si="13"/>
        <v>Upper Pottsgrove Township</v>
      </c>
      <c r="AF243" s="170">
        <f t="shared" si="14"/>
        <v>0.17199999999999999</v>
      </c>
      <c r="AI243">
        <v>219</v>
      </c>
      <c r="AJ243" t="s">
        <v>5249</v>
      </c>
      <c r="AK243" s="172">
        <v>8.3000000000000004E-2</v>
      </c>
      <c r="AL243">
        <v>218</v>
      </c>
      <c r="AM243" s="171">
        <f t="shared" si="15"/>
        <v>0.41</v>
      </c>
    </row>
    <row r="244" spans="1:39" ht="18" customHeight="1" x14ac:dyDescent="0.25">
      <c r="A244" s="206" t="s">
        <v>5777</v>
      </c>
      <c r="B244" s="206"/>
      <c r="C244" s="206"/>
      <c r="D244" s="205">
        <v>22276</v>
      </c>
      <c r="E244" s="205"/>
      <c r="F244" s="205">
        <v>23028</v>
      </c>
      <c r="G244" s="205"/>
      <c r="H244" s="205"/>
      <c r="I244" s="205">
        <v>24014</v>
      </c>
      <c r="J244" s="205"/>
      <c r="K244" s="205"/>
      <c r="L244" s="205">
        <v>24960</v>
      </c>
      <c r="M244" s="205"/>
      <c r="N244" s="205">
        <v>25575</v>
      </c>
      <c r="O244" s="205"/>
      <c r="P244" s="205"/>
      <c r="Q244" s="205">
        <v>25947</v>
      </c>
      <c r="R244" s="205"/>
      <c r="S244" s="205"/>
      <c r="T244" s="205">
        <v>26796</v>
      </c>
      <c r="U244" s="205"/>
      <c r="V244" s="205"/>
      <c r="W244" s="205">
        <v>4520</v>
      </c>
      <c r="X244" s="205"/>
      <c r="Y244" s="205"/>
      <c r="Z244" s="164">
        <v>0.20300000000000001</v>
      </c>
      <c r="AB244" s="133">
        <f t="shared" si="12"/>
        <v>0</v>
      </c>
      <c r="AE244" s="133" t="str">
        <f t="shared" si="13"/>
        <v>Upper Providence Township</v>
      </c>
      <c r="AF244" s="170">
        <f t="shared" si="14"/>
        <v>0.20300000000000001</v>
      </c>
      <c r="AI244">
        <v>42</v>
      </c>
      <c r="AJ244" t="s">
        <v>5423</v>
      </c>
      <c r="AK244" s="172">
        <v>0.08</v>
      </c>
      <c r="AL244">
        <v>219</v>
      </c>
      <c r="AM244" s="171">
        <f t="shared" si="15"/>
        <v>0.40500000000000003</v>
      </c>
    </row>
    <row r="245" spans="1:39" ht="18" customHeight="1" x14ac:dyDescent="0.25">
      <c r="A245" s="206" t="s">
        <v>5832</v>
      </c>
      <c r="B245" s="206"/>
      <c r="C245" s="206"/>
      <c r="D245" s="205">
        <v>1273</v>
      </c>
      <c r="E245" s="205"/>
      <c r="F245" s="205">
        <v>1303</v>
      </c>
      <c r="G245" s="205"/>
      <c r="H245" s="205"/>
      <c r="I245" s="205">
        <v>1338</v>
      </c>
      <c r="J245" s="205"/>
      <c r="K245" s="205"/>
      <c r="L245" s="205">
        <v>1371</v>
      </c>
      <c r="M245" s="205"/>
      <c r="N245" s="205">
        <v>1407</v>
      </c>
      <c r="O245" s="205"/>
      <c r="P245" s="205"/>
      <c r="Q245" s="205">
        <v>1442</v>
      </c>
      <c r="R245" s="205"/>
      <c r="S245" s="205"/>
      <c r="T245" s="205">
        <v>1462</v>
      </c>
      <c r="U245" s="205"/>
      <c r="V245" s="205"/>
      <c r="W245" s="207">
        <v>189</v>
      </c>
      <c r="X245" s="207"/>
      <c r="Y245" s="207"/>
      <c r="Z245" s="164">
        <v>0.14799999999999999</v>
      </c>
      <c r="AB245" s="133">
        <f t="shared" si="12"/>
        <v>0</v>
      </c>
      <c r="AE245" s="133" t="str">
        <f t="shared" si="13"/>
        <v>Upper Salford Township</v>
      </c>
      <c r="AF245" s="170">
        <f t="shared" si="14"/>
        <v>0.14799999999999999</v>
      </c>
      <c r="AI245">
        <v>274</v>
      </c>
      <c r="AJ245" t="s">
        <v>5504</v>
      </c>
      <c r="AK245" s="172">
        <v>0.08</v>
      </c>
      <c r="AL245">
        <v>220</v>
      </c>
      <c r="AM245" s="171">
        <f t="shared" si="15"/>
        <v>0.40500000000000003</v>
      </c>
    </row>
    <row r="246" spans="1:39" ht="12" customHeight="1" x14ac:dyDescent="0.25">
      <c r="A246" s="206" t="s">
        <v>5833</v>
      </c>
      <c r="B246" s="206"/>
      <c r="C246" s="206"/>
      <c r="D246" s="205">
        <v>5836</v>
      </c>
      <c r="E246" s="205"/>
      <c r="F246" s="205">
        <v>5978</v>
      </c>
      <c r="G246" s="205"/>
      <c r="H246" s="205"/>
      <c r="I246" s="205">
        <v>6180</v>
      </c>
      <c r="J246" s="205"/>
      <c r="K246" s="205"/>
      <c r="L246" s="205">
        <v>6371</v>
      </c>
      <c r="M246" s="205"/>
      <c r="N246" s="205">
        <v>6506</v>
      </c>
      <c r="O246" s="205"/>
      <c r="P246" s="205"/>
      <c r="Q246" s="205">
        <v>6612</v>
      </c>
      <c r="R246" s="205"/>
      <c r="S246" s="205"/>
      <c r="T246" s="205">
        <v>6748</v>
      </c>
      <c r="U246" s="205"/>
      <c r="V246" s="205"/>
      <c r="W246" s="207">
        <v>912</v>
      </c>
      <c r="X246" s="207"/>
      <c r="Y246" s="207"/>
      <c r="Z246" s="164">
        <v>0.156</v>
      </c>
      <c r="AB246" s="133">
        <f t="shared" si="12"/>
        <v>0</v>
      </c>
      <c r="AE246" s="133" t="str">
        <f t="shared" si="13"/>
        <v>West Conshohocken Borough</v>
      </c>
      <c r="AF246" s="170">
        <f t="shared" si="14"/>
        <v>0.156</v>
      </c>
      <c r="AI246">
        <v>204</v>
      </c>
      <c r="AJ246" t="s">
        <v>5101</v>
      </c>
      <c r="AK246" s="172">
        <v>7.9000000000000001E-2</v>
      </c>
      <c r="AL246">
        <v>221</v>
      </c>
      <c r="AM246" s="171">
        <f t="shared" si="15"/>
        <v>0.40200000000000002</v>
      </c>
    </row>
    <row r="247" spans="1:39" ht="12" customHeight="1" x14ac:dyDescent="0.25">
      <c r="A247" s="206" t="s">
        <v>5834</v>
      </c>
      <c r="B247" s="206"/>
      <c r="C247" s="206"/>
      <c r="D247" s="205">
        <v>9363</v>
      </c>
      <c r="E247" s="205"/>
      <c r="F247" s="205">
        <v>9557</v>
      </c>
      <c r="G247" s="205"/>
      <c r="H247" s="205"/>
      <c r="I247" s="205">
        <v>9802</v>
      </c>
      <c r="J247" s="205"/>
      <c r="K247" s="205"/>
      <c r="L247" s="205">
        <v>10031</v>
      </c>
      <c r="M247" s="205"/>
      <c r="N247" s="205">
        <v>10212</v>
      </c>
      <c r="O247" s="205"/>
      <c r="P247" s="205"/>
      <c r="Q247" s="205">
        <v>10367</v>
      </c>
      <c r="R247" s="205"/>
      <c r="S247" s="205"/>
      <c r="T247" s="205">
        <v>10499</v>
      </c>
      <c r="U247" s="205"/>
      <c r="V247" s="205"/>
      <c r="W247" s="205">
        <v>1136</v>
      </c>
      <c r="X247" s="205"/>
      <c r="Y247" s="205"/>
      <c r="Z247" s="164">
        <v>0.121</v>
      </c>
      <c r="AB247" s="133">
        <f t="shared" si="12"/>
        <v>0</v>
      </c>
      <c r="AE247" s="133" t="str">
        <f t="shared" si="13"/>
        <v>West Norriton Township</v>
      </c>
      <c r="AF247" s="170">
        <f t="shared" si="14"/>
        <v>0.121</v>
      </c>
      <c r="AI247">
        <v>183</v>
      </c>
      <c r="AJ247" t="s">
        <v>5009</v>
      </c>
      <c r="AK247" s="172">
        <v>7.6999999999999999E-2</v>
      </c>
      <c r="AL247">
        <v>222</v>
      </c>
      <c r="AM247" s="171">
        <f t="shared" si="15"/>
        <v>0.39700000000000002</v>
      </c>
    </row>
    <row r="248" spans="1:39" ht="12" customHeight="1" x14ac:dyDescent="0.25">
      <c r="A248" s="206" t="s">
        <v>5835</v>
      </c>
      <c r="B248" s="206"/>
      <c r="C248" s="206"/>
      <c r="D248" s="205">
        <v>1476</v>
      </c>
      <c r="E248" s="205"/>
      <c r="F248" s="205">
        <v>1530</v>
      </c>
      <c r="G248" s="205"/>
      <c r="H248" s="205"/>
      <c r="I248" s="205">
        <v>1622</v>
      </c>
      <c r="J248" s="205"/>
      <c r="K248" s="205"/>
      <c r="L248" s="205">
        <v>1711</v>
      </c>
      <c r="M248" s="205"/>
      <c r="N248" s="205">
        <v>1764</v>
      </c>
      <c r="O248" s="205"/>
      <c r="P248" s="205"/>
      <c r="Q248" s="205">
        <v>1798</v>
      </c>
      <c r="R248" s="205"/>
      <c r="S248" s="205"/>
      <c r="T248" s="205">
        <v>1879</v>
      </c>
      <c r="U248" s="205"/>
      <c r="V248" s="205"/>
      <c r="W248" s="207">
        <v>403</v>
      </c>
      <c r="X248" s="207"/>
      <c r="Y248" s="207"/>
      <c r="Z248" s="164">
        <v>0.27300000000000002</v>
      </c>
      <c r="AB248" s="133">
        <f t="shared" si="12"/>
        <v>0</v>
      </c>
      <c r="AE248" s="133" t="str">
        <f t="shared" si="13"/>
        <v>West Pottsgrove Township</v>
      </c>
      <c r="AF248" s="170">
        <f t="shared" si="14"/>
        <v>0.27300000000000002</v>
      </c>
      <c r="AI248">
        <v>199</v>
      </c>
      <c r="AJ248" t="s">
        <v>5162</v>
      </c>
      <c r="AK248" s="172">
        <v>7.6999999999999999E-2</v>
      </c>
      <c r="AL248">
        <v>223</v>
      </c>
      <c r="AM248" s="171">
        <f t="shared" si="15"/>
        <v>0.39700000000000002</v>
      </c>
    </row>
    <row r="249" spans="1:39" ht="18" customHeight="1" x14ac:dyDescent="0.25">
      <c r="A249" s="206" t="s">
        <v>5836</v>
      </c>
      <c r="B249" s="206"/>
      <c r="C249" s="206"/>
      <c r="D249" s="205">
        <v>20727</v>
      </c>
      <c r="E249" s="205"/>
      <c r="F249" s="205">
        <v>21090</v>
      </c>
      <c r="G249" s="205"/>
      <c r="H249" s="205"/>
      <c r="I249" s="205">
        <v>21343</v>
      </c>
      <c r="J249" s="205"/>
      <c r="K249" s="205"/>
      <c r="L249" s="205">
        <v>21565</v>
      </c>
      <c r="M249" s="205"/>
      <c r="N249" s="205">
        <v>21894</v>
      </c>
      <c r="O249" s="205"/>
      <c r="P249" s="205"/>
      <c r="Q249" s="205">
        <v>22235</v>
      </c>
      <c r="R249" s="205"/>
      <c r="S249" s="205"/>
      <c r="T249" s="205">
        <v>22227</v>
      </c>
      <c r="U249" s="205"/>
      <c r="V249" s="205"/>
      <c r="W249" s="205">
        <v>1500</v>
      </c>
      <c r="X249" s="205"/>
      <c r="Y249" s="205"/>
      <c r="Z249" s="164">
        <v>7.1999999999999995E-2</v>
      </c>
      <c r="AB249" s="133">
        <f t="shared" si="12"/>
        <v>0</v>
      </c>
      <c r="AE249" s="133" t="str">
        <f t="shared" si="13"/>
        <v>Whitemarsh Township</v>
      </c>
      <c r="AF249" s="170">
        <f t="shared" si="14"/>
        <v>7.1999999999999995E-2</v>
      </c>
      <c r="AI249">
        <v>258</v>
      </c>
      <c r="AJ249" t="s">
        <v>5099</v>
      </c>
      <c r="AK249" s="172">
        <v>7.5999999999999998E-2</v>
      </c>
      <c r="AL249">
        <v>224</v>
      </c>
      <c r="AM249" s="171">
        <f t="shared" si="15"/>
        <v>0.39400000000000002</v>
      </c>
    </row>
    <row r="250" spans="1:39" ht="18" customHeight="1" x14ac:dyDescent="0.25">
      <c r="A250" s="206" t="s">
        <v>5837</v>
      </c>
      <c r="B250" s="206"/>
      <c r="C250" s="206"/>
      <c r="D250" s="205">
        <v>19871</v>
      </c>
      <c r="E250" s="205"/>
      <c r="F250" s="205">
        <v>20231</v>
      </c>
      <c r="G250" s="205"/>
      <c r="H250" s="205"/>
      <c r="I250" s="205">
        <v>20641</v>
      </c>
      <c r="J250" s="205"/>
      <c r="K250" s="205"/>
      <c r="L250" s="205">
        <v>21020</v>
      </c>
      <c r="M250" s="205"/>
      <c r="N250" s="205">
        <v>21350</v>
      </c>
      <c r="O250" s="205"/>
      <c r="P250" s="205"/>
      <c r="Q250" s="205">
        <v>21653</v>
      </c>
      <c r="R250" s="205"/>
      <c r="S250" s="205"/>
      <c r="T250" s="205">
        <v>21819</v>
      </c>
      <c r="U250" s="205"/>
      <c r="V250" s="205"/>
      <c r="W250" s="205">
        <v>1948</v>
      </c>
      <c r="X250" s="205"/>
      <c r="Y250" s="205"/>
      <c r="Z250" s="164">
        <v>9.8000000000000004E-2</v>
      </c>
      <c r="AB250" s="133">
        <f t="shared" si="12"/>
        <v>0</v>
      </c>
      <c r="AE250" s="133" t="str">
        <f t="shared" si="13"/>
        <v>Whitpain Township</v>
      </c>
      <c r="AF250" s="170">
        <f t="shared" si="14"/>
        <v>9.8000000000000004E-2</v>
      </c>
      <c r="AI250">
        <v>12</v>
      </c>
      <c r="AJ250" t="s">
        <v>5131</v>
      </c>
      <c r="AK250" s="172">
        <v>7.4999999999999997E-2</v>
      </c>
      <c r="AL250">
        <v>225</v>
      </c>
      <c r="AM250" s="171">
        <f t="shared" si="15"/>
        <v>0.38900000000000001</v>
      </c>
    </row>
    <row r="251" spans="1:39" ht="24.95" customHeight="1" x14ac:dyDescent="0.25">
      <c r="A251" s="206" t="s">
        <v>5838</v>
      </c>
      <c r="B251" s="206"/>
      <c r="C251" s="206"/>
      <c r="D251" s="205">
        <v>2954</v>
      </c>
      <c r="E251" s="205"/>
      <c r="F251" s="205">
        <v>3069</v>
      </c>
      <c r="G251" s="205"/>
      <c r="H251" s="205"/>
      <c r="I251" s="205">
        <v>3189</v>
      </c>
      <c r="J251" s="205"/>
      <c r="K251" s="205"/>
      <c r="L251" s="205">
        <v>3304</v>
      </c>
      <c r="M251" s="205"/>
      <c r="N251" s="205">
        <v>3394</v>
      </c>
      <c r="O251" s="205"/>
      <c r="P251" s="205"/>
      <c r="Q251" s="205">
        <v>3457</v>
      </c>
      <c r="R251" s="205"/>
      <c r="S251" s="205"/>
      <c r="T251" s="205">
        <v>3560</v>
      </c>
      <c r="U251" s="205"/>
      <c r="V251" s="205"/>
      <c r="W251" s="207">
        <v>606</v>
      </c>
      <c r="X251" s="207"/>
      <c r="Y251" s="207"/>
      <c r="Z251" s="164">
        <v>0.20499999999999999</v>
      </c>
      <c r="AB251" s="133">
        <f t="shared" si="12"/>
        <v>0</v>
      </c>
      <c r="AE251" s="133" t="str">
        <f t="shared" si="13"/>
        <v>Worcester Township</v>
      </c>
      <c r="AF251" s="170">
        <f t="shared" si="14"/>
        <v>0.20499999999999999</v>
      </c>
      <c r="AI251">
        <v>301</v>
      </c>
      <c r="AJ251" t="s">
        <v>5092</v>
      </c>
      <c r="AK251" s="172">
        <v>7.4999999999999997E-2</v>
      </c>
      <c r="AL251">
        <v>226</v>
      </c>
      <c r="AM251" s="171">
        <f t="shared" si="15"/>
        <v>0.38900000000000001</v>
      </c>
    </row>
    <row r="252" spans="1:39" ht="12" customHeight="1" x14ac:dyDescent="0.25">
      <c r="A252" s="211" t="s">
        <v>73</v>
      </c>
      <c r="B252" s="201"/>
      <c r="C252" s="201"/>
      <c r="D252" s="194">
        <v>772847</v>
      </c>
      <c r="E252" s="194"/>
      <c r="F252" s="194">
        <v>786308</v>
      </c>
      <c r="G252" s="194"/>
      <c r="H252" s="194"/>
      <c r="I252" s="194">
        <v>797156</v>
      </c>
      <c r="J252" s="194"/>
      <c r="K252" s="194"/>
      <c r="L252" s="194">
        <v>810574</v>
      </c>
      <c r="M252" s="194"/>
      <c r="N252" s="194">
        <v>822002</v>
      </c>
      <c r="O252" s="194"/>
      <c r="P252" s="194"/>
      <c r="Q252" s="194">
        <v>829937</v>
      </c>
      <c r="R252" s="194"/>
      <c r="S252" s="194"/>
      <c r="T252" s="194">
        <v>836825</v>
      </c>
      <c r="U252" s="194"/>
      <c r="V252" s="194"/>
      <c r="W252" s="194">
        <v>63978</v>
      </c>
      <c r="X252" s="194"/>
      <c r="Y252" s="194"/>
      <c r="Z252" s="162">
        <v>8.3000000000000004E-2</v>
      </c>
      <c r="AB252" s="133">
        <f t="shared" si="12"/>
        <v>0</v>
      </c>
      <c r="AE252" s="133" t="str">
        <f t="shared" si="13"/>
        <v>Philadelphia County</v>
      </c>
      <c r="AF252" s="170">
        <f t="shared" si="14"/>
        <v>8.3000000000000004E-2</v>
      </c>
      <c r="AI252">
        <v>209</v>
      </c>
      <c r="AJ252" t="s">
        <v>5279</v>
      </c>
      <c r="AK252" s="172">
        <v>7.3999999999999996E-2</v>
      </c>
      <c r="AL252">
        <v>227</v>
      </c>
      <c r="AM252" s="171">
        <f t="shared" si="15"/>
        <v>0.38300000000000001</v>
      </c>
    </row>
    <row r="253" spans="1:39" ht="23.1" customHeight="1" x14ac:dyDescent="0.25">
      <c r="A253" s="195" t="s">
        <v>5839</v>
      </c>
      <c r="B253" s="195"/>
      <c r="C253" s="195"/>
      <c r="D253" s="196">
        <v>277884</v>
      </c>
      <c r="E253" s="196"/>
      <c r="F253" s="196">
        <v>280877</v>
      </c>
      <c r="G253" s="196"/>
      <c r="H253" s="196"/>
      <c r="I253" s="196">
        <v>283540</v>
      </c>
      <c r="J253" s="196"/>
      <c r="K253" s="196"/>
      <c r="L253" s="196">
        <v>287458</v>
      </c>
      <c r="M253" s="196"/>
      <c r="N253" s="196">
        <v>289839</v>
      </c>
      <c r="O253" s="196"/>
      <c r="P253" s="196"/>
      <c r="Q253" s="196">
        <v>291941</v>
      </c>
      <c r="R253" s="196"/>
      <c r="S253" s="196"/>
      <c r="T253" s="196">
        <v>294586</v>
      </c>
      <c r="U253" s="196"/>
      <c r="V253" s="196"/>
      <c r="W253" s="196">
        <v>16702</v>
      </c>
      <c r="X253" s="196"/>
      <c r="Y253" s="196"/>
      <c r="Z253" s="163">
        <v>0.06</v>
      </c>
      <c r="AB253" s="133">
        <f t="shared" si="12"/>
        <v>0</v>
      </c>
      <c r="AE253" s="133" t="str">
        <f t="shared" si="13"/>
        <v>Central</v>
      </c>
      <c r="AF253" s="170">
        <f t="shared" si="14"/>
        <v>0.06</v>
      </c>
      <c r="AI253">
        <v>215</v>
      </c>
      <c r="AJ253" t="s">
        <v>5271</v>
      </c>
      <c r="AK253" s="172">
        <v>7.3999999999999996E-2</v>
      </c>
      <c r="AL253">
        <v>228</v>
      </c>
      <c r="AM253" s="171">
        <f t="shared" si="15"/>
        <v>0.38300000000000001</v>
      </c>
    </row>
    <row r="254" spans="1:39" ht="12" customHeight="1" x14ac:dyDescent="0.25">
      <c r="A254" s="206" t="s">
        <v>5840</v>
      </c>
      <c r="B254" s="206"/>
      <c r="C254" s="206"/>
      <c r="D254" s="205">
        <v>32348</v>
      </c>
      <c r="E254" s="205"/>
      <c r="F254" s="205">
        <v>32823</v>
      </c>
      <c r="G254" s="205"/>
      <c r="H254" s="205"/>
      <c r="I254" s="205">
        <v>33052</v>
      </c>
      <c r="J254" s="205"/>
      <c r="K254" s="205"/>
      <c r="L254" s="205">
        <v>33584</v>
      </c>
      <c r="M254" s="205"/>
      <c r="N254" s="205">
        <v>33897</v>
      </c>
      <c r="O254" s="205"/>
      <c r="P254" s="205"/>
      <c r="Q254" s="205">
        <v>34118</v>
      </c>
      <c r="R254" s="205"/>
      <c r="S254" s="205"/>
      <c r="T254" s="205">
        <v>34233</v>
      </c>
      <c r="U254" s="205"/>
      <c r="V254" s="205"/>
      <c r="W254" s="205">
        <v>1885</v>
      </c>
      <c r="X254" s="205"/>
      <c r="Y254" s="205"/>
      <c r="Z254" s="164">
        <v>5.8000000000000003E-2</v>
      </c>
      <c r="AB254" s="133">
        <f t="shared" si="12"/>
        <v>0</v>
      </c>
      <c r="AE254" s="133" t="str">
        <f t="shared" si="13"/>
        <v>South</v>
      </c>
      <c r="AF254" s="170">
        <f t="shared" si="14"/>
        <v>5.8000000000000003E-2</v>
      </c>
      <c r="AI254">
        <v>191</v>
      </c>
      <c r="AJ254" t="s">
        <v>5240</v>
      </c>
      <c r="AK254" s="172">
        <v>7.1999999999999995E-2</v>
      </c>
      <c r="AL254">
        <v>229</v>
      </c>
      <c r="AM254" s="171">
        <f t="shared" si="15"/>
        <v>0.375</v>
      </c>
    </row>
    <row r="255" spans="1:39" ht="12" customHeight="1" x14ac:dyDescent="0.25">
      <c r="A255" s="206" t="s">
        <v>5841</v>
      </c>
      <c r="B255" s="206"/>
      <c r="C255" s="206"/>
      <c r="D255" s="205">
        <v>19366</v>
      </c>
      <c r="E255" s="205"/>
      <c r="F255" s="205">
        <v>22053</v>
      </c>
      <c r="G255" s="205"/>
      <c r="H255" s="205"/>
      <c r="I255" s="205">
        <v>25327</v>
      </c>
      <c r="J255" s="205"/>
      <c r="K255" s="205"/>
      <c r="L255" s="205">
        <v>28043</v>
      </c>
      <c r="M255" s="205"/>
      <c r="N255" s="205">
        <v>30830</v>
      </c>
      <c r="O255" s="205"/>
      <c r="P255" s="205"/>
      <c r="Q255" s="205">
        <v>33279</v>
      </c>
      <c r="R255" s="205"/>
      <c r="S255" s="205"/>
      <c r="T255" s="205">
        <v>35111</v>
      </c>
      <c r="U255" s="205"/>
      <c r="V255" s="205"/>
      <c r="W255" s="205">
        <v>15745</v>
      </c>
      <c r="X255" s="205"/>
      <c r="Y255" s="205"/>
      <c r="Z255" s="164">
        <v>0.81299999999999994</v>
      </c>
      <c r="AB255" s="133">
        <f t="shared" si="12"/>
        <v>0</v>
      </c>
      <c r="AE255" s="133" t="str">
        <f t="shared" si="13"/>
        <v>Lower South</v>
      </c>
      <c r="AF255" s="170">
        <f t="shared" si="14"/>
        <v>0.81299999999999994</v>
      </c>
      <c r="AI255">
        <v>247</v>
      </c>
      <c r="AJ255" t="s">
        <v>5103</v>
      </c>
      <c r="AK255" s="172">
        <v>7.1999999999999995E-2</v>
      </c>
      <c r="AL255">
        <v>230</v>
      </c>
      <c r="AM255" s="171">
        <f t="shared" si="15"/>
        <v>0.375</v>
      </c>
    </row>
    <row r="256" spans="1:39" ht="12" customHeight="1" x14ac:dyDescent="0.25">
      <c r="A256" s="206" t="s">
        <v>5842</v>
      </c>
      <c r="B256" s="206"/>
      <c r="C256" s="206"/>
      <c r="D256" s="205">
        <v>21287</v>
      </c>
      <c r="E256" s="205"/>
      <c r="F256" s="205">
        <v>21570</v>
      </c>
      <c r="G256" s="205"/>
      <c r="H256" s="205"/>
      <c r="I256" s="205">
        <v>22013</v>
      </c>
      <c r="J256" s="205"/>
      <c r="K256" s="205"/>
      <c r="L256" s="205">
        <v>22546</v>
      </c>
      <c r="M256" s="205"/>
      <c r="N256" s="205">
        <v>22943</v>
      </c>
      <c r="O256" s="205"/>
      <c r="P256" s="205"/>
      <c r="Q256" s="205">
        <v>23231</v>
      </c>
      <c r="R256" s="205"/>
      <c r="S256" s="205"/>
      <c r="T256" s="205">
        <v>23518</v>
      </c>
      <c r="U256" s="205"/>
      <c r="V256" s="205"/>
      <c r="W256" s="205">
        <v>2231</v>
      </c>
      <c r="X256" s="205"/>
      <c r="Y256" s="205"/>
      <c r="Z256" s="164">
        <v>0.105</v>
      </c>
      <c r="AB256" s="133">
        <f t="shared" si="12"/>
        <v>0</v>
      </c>
      <c r="AE256" s="133" t="str">
        <f t="shared" si="13"/>
        <v>Lower Southwest</v>
      </c>
      <c r="AF256" s="170">
        <f t="shared" si="14"/>
        <v>0.105</v>
      </c>
      <c r="AI256">
        <v>384</v>
      </c>
      <c r="AJ256" t="s">
        <v>5415</v>
      </c>
      <c r="AK256" s="172">
        <v>7.1999999999999995E-2</v>
      </c>
      <c r="AL256">
        <v>231</v>
      </c>
      <c r="AM256" s="171">
        <f t="shared" si="15"/>
        <v>0.375</v>
      </c>
    </row>
    <row r="257" spans="1:39" ht="18" customHeight="1" x14ac:dyDescent="0.25">
      <c r="A257" s="206" t="s">
        <v>5843</v>
      </c>
      <c r="B257" s="206"/>
      <c r="C257" s="206"/>
      <c r="D257" s="205">
        <v>81863</v>
      </c>
      <c r="E257" s="205"/>
      <c r="F257" s="205">
        <v>84881</v>
      </c>
      <c r="G257" s="205"/>
      <c r="H257" s="205"/>
      <c r="I257" s="205">
        <v>86678</v>
      </c>
      <c r="J257" s="205"/>
      <c r="K257" s="205"/>
      <c r="L257" s="205">
        <v>89222</v>
      </c>
      <c r="M257" s="205"/>
      <c r="N257" s="205">
        <v>91692</v>
      </c>
      <c r="O257" s="205"/>
      <c r="P257" s="205"/>
      <c r="Q257" s="205">
        <v>92487</v>
      </c>
      <c r="R257" s="205"/>
      <c r="S257" s="205"/>
      <c r="T257" s="205">
        <v>94866</v>
      </c>
      <c r="U257" s="205"/>
      <c r="V257" s="205"/>
      <c r="W257" s="205">
        <v>13003</v>
      </c>
      <c r="X257" s="205"/>
      <c r="Y257" s="205"/>
      <c r="Z257" s="164">
        <v>0.159</v>
      </c>
      <c r="AB257" s="133">
        <f t="shared" si="12"/>
        <v>0</v>
      </c>
      <c r="AE257" s="133" t="str">
        <f t="shared" si="13"/>
        <v>University/Southwest</v>
      </c>
      <c r="AF257" s="170">
        <f t="shared" si="14"/>
        <v>0.159</v>
      </c>
      <c r="AI257">
        <v>190</v>
      </c>
      <c r="AJ257" t="s">
        <v>5237</v>
      </c>
      <c r="AK257" s="172">
        <v>7.0999999999999994E-2</v>
      </c>
      <c r="AL257">
        <v>232</v>
      </c>
      <c r="AM257" s="171">
        <f t="shared" si="15"/>
        <v>0.372</v>
      </c>
    </row>
    <row r="258" spans="1:39" ht="18" customHeight="1" x14ac:dyDescent="0.25">
      <c r="A258" s="206" t="s">
        <v>5844</v>
      </c>
      <c r="B258" s="206"/>
      <c r="C258" s="206"/>
      <c r="D258" s="205">
        <v>14073</v>
      </c>
      <c r="E258" s="205"/>
      <c r="F258" s="205">
        <v>14203</v>
      </c>
      <c r="G258" s="205"/>
      <c r="H258" s="205"/>
      <c r="I258" s="205">
        <v>14299</v>
      </c>
      <c r="J258" s="205"/>
      <c r="K258" s="205"/>
      <c r="L258" s="205">
        <v>14439</v>
      </c>
      <c r="M258" s="205"/>
      <c r="N258" s="205">
        <v>14598</v>
      </c>
      <c r="O258" s="205"/>
      <c r="P258" s="205"/>
      <c r="Q258" s="205">
        <v>14699</v>
      </c>
      <c r="R258" s="205"/>
      <c r="S258" s="205"/>
      <c r="T258" s="205">
        <v>14774</v>
      </c>
      <c r="U258" s="205"/>
      <c r="V258" s="205"/>
      <c r="W258" s="207">
        <v>701</v>
      </c>
      <c r="X258" s="207"/>
      <c r="Y258" s="207"/>
      <c r="Z258" s="164">
        <v>0.05</v>
      </c>
      <c r="AB258" s="133">
        <f t="shared" si="12"/>
        <v>0</v>
      </c>
      <c r="AE258" s="133" t="str">
        <f t="shared" si="13"/>
        <v>West</v>
      </c>
      <c r="AF258" s="170">
        <f t="shared" si="14"/>
        <v>0.05</v>
      </c>
      <c r="AI258">
        <v>218</v>
      </c>
      <c r="AJ258" t="s">
        <v>5295</v>
      </c>
      <c r="AK258" s="172">
        <v>7.0000000000000007E-2</v>
      </c>
      <c r="AL258">
        <v>233</v>
      </c>
      <c r="AM258" s="171">
        <f t="shared" si="15"/>
        <v>0.36399999999999999</v>
      </c>
    </row>
    <row r="259" spans="1:39" ht="12" customHeight="1" x14ac:dyDescent="0.25">
      <c r="A259" s="206" t="s">
        <v>5845</v>
      </c>
      <c r="B259" s="206"/>
      <c r="C259" s="206"/>
      <c r="D259" s="205">
        <v>17141</v>
      </c>
      <c r="E259" s="205"/>
      <c r="F259" s="205">
        <v>17404</v>
      </c>
      <c r="G259" s="205"/>
      <c r="H259" s="205"/>
      <c r="I259" s="205">
        <v>17509</v>
      </c>
      <c r="J259" s="205"/>
      <c r="K259" s="205"/>
      <c r="L259" s="205">
        <v>17692</v>
      </c>
      <c r="M259" s="205"/>
      <c r="N259" s="205">
        <v>17785</v>
      </c>
      <c r="O259" s="205"/>
      <c r="P259" s="205"/>
      <c r="Q259" s="205">
        <v>17928</v>
      </c>
      <c r="R259" s="205"/>
      <c r="S259" s="205"/>
      <c r="T259" s="205">
        <v>17987</v>
      </c>
      <c r="U259" s="205"/>
      <c r="V259" s="205"/>
      <c r="W259" s="207">
        <v>846</v>
      </c>
      <c r="X259" s="207"/>
      <c r="Y259" s="207"/>
      <c r="Z259" s="164">
        <v>4.9000000000000002E-2</v>
      </c>
      <c r="AB259" s="133">
        <f t="shared" si="12"/>
        <v>0</v>
      </c>
      <c r="AE259" s="133" t="str">
        <f t="shared" si="13"/>
        <v>West Park</v>
      </c>
      <c r="AF259" s="170">
        <f t="shared" si="14"/>
        <v>4.9000000000000002E-2</v>
      </c>
      <c r="AI259">
        <v>348</v>
      </c>
      <c r="AJ259" t="s">
        <v>5541</v>
      </c>
      <c r="AK259" s="172">
        <v>7.0000000000000007E-2</v>
      </c>
      <c r="AL259">
        <v>234</v>
      </c>
      <c r="AM259" s="171">
        <f t="shared" si="15"/>
        <v>0.36399999999999999</v>
      </c>
    </row>
    <row r="260" spans="1:39" ht="12" customHeight="1" x14ac:dyDescent="0.25">
      <c r="A260" s="206" t="s">
        <v>5846</v>
      </c>
      <c r="B260" s="206"/>
      <c r="C260" s="206"/>
      <c r="D260" s="205">
        <v>27134</v>
      </c>
      <c r="E260" s="205"/>
      <c r="F260" s="205">
        <v>27582</v>
      </c>
      <c r="G260" s="205"/>
      <c r="H260" s="205"/>
      <c r="I260" s="205">
        <v>28096</v>
      </c>
      <c r="J260" s="205"/>
      <c r="K260" s="205"/>
      <c r="L260" s="205">
        <v>28441</v>
      </c>
      <c r="M260" s="205"/>
      <c r="N260" s="205">
        <v>28963</v>
      </c>
      <c r="O260" s="205"/>
      <c r="P260" s="205"/>
      <c r="Q260" s="205">
        <v>29335</v>
      </c>
      <c r="R260" s="205"/>
      <c r="S260" s="205"/>
      <c r="T260" s="205">
        <v>29204</v>
      </c>
      <c r="U260" s="205"/>
      <c r="V260" s="205"/>
      <c r="W260" s="205">
        <v>2070</v>
      </c>
      <c r="X260" s="205"/>
      <c r="Y260" s="205"/>
      <c r="Z260" s="164">
        <v>7.5999999999999998E-2</v>
      </c>
      <c r="AB260" s="133">
        <f t="shared" ref="AB260:AB323" si="16">IF(ISERROR(FIND(AB$2,A260,1)),0,1)</f>
        <v>0</v>
      </c>
      <c r="AE260" s="133" t="str">
        <f t="shared" ref="AE260:AE323" si="17">+A260</f>
        <v>Lower North</v>
      </c>
      <c r="AF260" s="170">
        <f t="shared" ref="AF260:AF323" si="18">+Z260</f>
        <v>7.5999999999999998E-2</v>
      </c>
      <c r="AI260">
        <v>365</v>
      </c>
      <c r="AJ260" t="s">
        <v>5252</v>
      </c>
      <c r="AK260" s="172">
        <v>7.0000000000000007E-2</v>
      </c>
      <c r="AL260">
        <v>235</v>
      </c>
      <c r="AM260" s="171">
        <f t="shared" si="15"/>
        <v>0.36399999999999999</v>
      </c>
    </row>
    <row r="261" spans="1:39" ht="12" customHeight="1" x14ac:dyDescent="0.25">
      <c r="A261" s="206" t="s">
        <v>5847</v>
      </c>
      <c r="B261" s="206"/>
      <c r="C261" s="206"/>
      <c r="D261" s="205">
        <v>23154</v>
      </c>
      <c r="E261" s="205"/>
      <c r="F261" s="205">
        <v>23578</v>
      </c>
      <c r="G261" s="205"/>
      <c r="H261" s="205"/>
      <c r="I261" s="205">
        <v>23698</v>
      </c>
      <c r="J261" s="205"/>
      <c r="K261" s="205"/>
      <c r="L261" s="205">
        <v>23934</v>
      </c>
      <c r="M261" s="205"/>
      <c r="N261" s="205">
        <v>24224</v>
      </c>
      <c r="O261" s="205"/>
      <c r="P261" s="205"/>
      <c r="Q261" s="205">
        <v>24485</v>
      </c>
      <c r="R261" s="205"/>
      <c r="S261" s="205"/>
      <c r="T261" s="205">
        <v>24249</v>
      </c>
      <c r="U261" s="205"/>
      <c r="V261" s="205"/>
      <c r="W261" s="205">
        <v>1095</v>
      </c>
      <c r="X261" s="205"/>
      <c r="Y261" s="205"/>
      <c r="Z261" s="164">
        <v>4.7E-2</v>
      </c>
      <c r="AB261" s="133">
        <f t="shared" si="16"/>
        <v>0</v>
      </c>
      <c r="AE261" s="133" t="str">
        <f t="shared" si="17"/>
        <v>River Wards</v>
      </c>
      <c r="AF261" s="170">
        <f t="shared" si="18"/>
        <v>4.7E-2</v>
      </c>
      <c r="AI261">
        <v>6</v>
      </c>
      <c r="AJ261" t="s">
        <v>5166</v>
      </c>
      <c r="AK261" s="172">
        <v>6.8000000000000005E-2</v>
      </c>
      <c r="AL261">
        <v>236</v>
      </c>
      <c r="AM261" s="171">
        <f t="shared" si="15"/>
        <v>0.35899999999999999</v>
      </c>
    </row>
    <row r="262" spans="1:39" ht="18" customHeight="1" x14ac:dyDescent="0.25">
      <c r="A262" s="206" t="s">
        <v>5848</v>
      </c>
      <c r="B262" s="206"/>
      <c r="C262" s="206"/>
      <c r="D262" s="205">
        <v>41243</v>
      </c>
      <c r="E262" s="205"/>
      <c r="F262" s="205">
        <v>41508</v>
      </c>
      <c r="G262" s="205"/>
      <c r="H262" s="205"/>
      <c r="I262" s="205">
        <v>41777</v>
      </c>
      <c r="J262" s="205"/>
      <c r="K262" s="205"/>
      <c r="L262" s="205">
        <v>42342</v>
      </c>
      <c r="M262" s="205"/>
      <c r="N262" s="205">
        <v>42647</v>
      </c>
      <c r="O262" s="205"/>
      <c r="P262" s="205"/>
      <c r="Q262" s="205">
        <v>42878</v>
      </c>
      <c r="R262" s="205"/>
      <c r="S262" s="205"/>
      <c r="T262" s="205">
        <v>42941</v>
      </c>
      <c r="U262" s="205"/>
      <c r="V262" s="205"/>
      <c r="W262" s="205">
        <v>1698</v>
      </c>
      <c r="X262" s="205"/>
      <c r="Y262" s="205"/>
      <c r="Z262" s="164">
        <v>4.1000000000000002E-2</v>
      </c>
      <c r="AB262" s="133">
        <f t="shared" si="16"/>
        <v>0</v>
      </c>
      <c r="AE262" s="133" t="str">
        <f t="shared" si="17"/>
        <v>North</v>
      </c>
      <c r="AF262" s="170">
        <f t="shared" si="18"/>
        <v>4.1000000000000002E-2</v>
      </c>
      <c r="AI262">
        <v>358</v>
      </c>
      <c r="AJ262" t="s">
        <v>5259</v>
      </c>
      <c r="AK262" s="172">
        <v>6.8000000000000005E-2</v>
      </c>
      <c r="AL262">
        <v>237</v>
      </c>
      <c r="AM262" s="171">
        <f t="shared" si="15"/>
        <v>0.35899999999999999</v>
      </c>
    </row>
    <row r="263" spans="1:39" ht="18" customHeight="1" x14ac:dyDescent="0.25">
      <c r="A263" s="206" t="s">
        <v>5849</v>
      </c>
      <c r="B263" s="206"/>
      <c r="C263" s="206"/>
      <c r="D263" s="205">
        <v>18212</v>
      </c>
      <c r="E263" s="205"/>
      <c r="F263" s="205">
        <v>18475</v>
      </c>
      <c r="G263" s="205"/>
      <c r="H263" s="205"/>
      <c r="I263" s="205">
        <v>18586</v>
      </c>
      <c r="J263" s="205"/>
      <c r="K263" s="205"/>
      <c r="L263" s="205">
        <v>18710</v>
      </c>
      <c r="M263" s="205"/>
      <c r="N263" s="205">
        <v>18889</v>
      </c>
      <c r="O263" s="205"/>
      <c r="P263" s="205"/>
      <c r="Q263" s="205">
        <v>19048</v>
      </c>
      <c r="R263" s="205"/>
      <c r="S263" s="205"/>
      <c r="T263" s="205">
        <v>19008</v>
      </c>
      <c r="U263" s="205"/>
      <c r="V263" s="205"/>
      <c r="W263" s="207">
        <v>796</v>
      </c>
      <c r="X263" s="207"/>
      <c r="Y263" s="207"/>
      <c r="Z263" s="164">
        <v>4.3999999999999997E-2</v>
      </c>
      <c r="AB263" s="133">
        <f t="shared" si="16"/>
        <v>0</v>
      </c>
      <c r="AE263" s="133" t="str">
        <f t="shared" si="17"/>
        <v>Lower Northwest</v>
      </c>
      <c r="AF263" s="170">
        <f t="shared" si="18"/>
        <v>4.3999999999999997E-2</v>
      </c>
      <c r="AI263">
        <v>26</v>
      </c>
      <c r="AJ263" t="s">
        <v>5211</v>
      </c>
      <c r="AK263" s="172">
        <v>6.7000000000000004E-2</v>
      </c>
      <c r="AL263">
        <v>238</v>
      </c>
      <c r="AM263" s="171">
        <f t="shared" si="15"/>
        <v>0.35599999999999998</v>
      </c>
    </row>
    <row r="264" spans="1:39" ht="12" customHeight="1" x14ac:dyDescent="0.25">
      <c r="A264" s="206" t="s">
        <v>5850</v>
      </c>
      <c r="B264" s="206"/>
      <c r="C264" s="206"/>
      <c r="D264" s="205">
        <v>25673</v>
      </c>
      <c r="E264" s="205"/>
      <c r="F264" s="205">
        <v>25928</v>
      </c>
      <c r="G264" s="205"/>
      <c r="H264" s="205"/>
      <c r="I264" s="205">
        <v>26010</v>
      </c>
      <c r="J264" s="205"/>
      <c r="K264" s="205"/>
      <c r="L264" s="205">
        <v>26217</v>
      </c>
      <c r="M264" s="205"/>
      <c r="N264" s="205">
        <v>26435</v>
      </c>
      <c r="O264" s="205"/>
      <c r="P264" s="205"/>
      <c r="Q264" s="205">
        <v>26540</v>
      </c>
      <c r="R264" s="205"/>
      <c r="S264" s="205"/>
      <c r="T264" s="205">
        <v>26478</v>
      </c>
      <c r="U264" s="205"/>
      <c r="V264" s="205"/>
      <c r="W264" s="207">
        <v>805</v>
      </c>
      <c r="X264" s="207"/>
      <c r="Y264" s="207"/>
      <c r="Z264" s="164">
        <v>3.1E-2</v>
      </c>
      <c r="AB264" s="133">
        <f t="shared" si="16"/>
        <v>0</v>
      </c>
      <c r="AE264" s="133" t="str">
        <f t="shared" si="17"/>
        <v>Upper Northwest</v>
      </c>
      <c r="AF264" s="170">
        <f t="shared" si="18"/>
        <v>3.1E-2</v>
      </c>
      <c r="AI264">
        <v>203</v>
      </c>
      <c r="AJ264" t="s">
        <v>5267</v>
      </c>
      <c r="AK264" s="172">
        <v>6.5000000000000002E-2</v>
      </c>
      <c r="AL264">
        <v>239</v>
      </c>
      <c r="AM264" s="171">
        <f t="shared" si="15"/>
        <v>0.35399999999999998</v>
      </c>
    </row>
    <row r="265" spans="1:39" ht="12" customHeight="1" x14ac:dyDescent="0.25">
      <c r="A265" s="206" t="s">
        <v>5851</v>
      </c>
      <c r="B265" s="206"/>
      <c r="C265" s="206"/>
      <c r="D265" s="205">
        <v>33741</v>
      </c>
      <c r="E265" s="205"/>
      <c r="F265" s="205">
        <v>34068</v>
      </c>
      <c r="G265" s="205"/>
      <c r="H265" s="205"/>
      <c r="I265" s="205">
        <v>34214</v>
      </c>
      <c r="J265" s="205"/>
      <c r="K265" s="205"/>
      <c r="L265" s="205">
        <v>34353</v>
      </c>
      <c r="M265" s="205"/>
      <c r="N265" s="205">
        <v>34589</v>
      </c>
      <c r="O265" s="205"/>
      <c r="P265" s="205"/>
      <c r="Q265" s="205">
        <v>34656</v>
      </c>
      <c r="R265" s="205"/>
      <c r="S265" s="205"/>
      <c r="T265" s="205">
        <v>34655</v>
      </c>
      <c r="U265" s="205"/>
      <c r="V265" s="205"/>
      <c r="W265" s="207">
        <v>914</v>
      </c>
      <c r="X265" s="207"/>
      <c r="Y265" s="207"/>
      <c r="Z265" s="164">
        <v>2.7E-2</v>
      </c>
      <c r="AB265" s="133">
        <f t="shared" si="16"/>
        <v>0</v>
      </c>
      <c r="AE265" s="133" t="str">
        <f t="shared" si="17"/>
        <v>Upper North</v>
      </c>
      <c r="AF265" s="170">
        <f t="shared" si="18"/>
        <v>2.7E-2</v>
      </c>
      <c r="AI265">
        <v>230</v>
      </c>
      <c r="AJ265" t="s">
        <v>5045</v>
      </c>
      <c r="AK265" s="172">
        <v>6.4000000000000001E-2</v>
      </c>
      <c r="AL265">
        <v>240</v>
      </c>
      <c r="AM265" s="171">
        <f t="shared" si="15"/>
        <v>0.35099999999999998</v>
      </c>
    </row>
    <row r="266" spans="1:39" ht="11.1" customHeight="1" x14ac:dyDescent="0.25">
      <c r="A266" s="206" t="s">
        <v>5852</v>
      </c>
      <c r="B266" s="206"/>
      <c r="C266" s="206"/>
      <c r="D266" s="205">
        <v>27338</v>
      </c>
      <c r="E266" s="205"/>
      <c r="F266" s="205">
        <v>27591</v>
      </c>
      <c r="G266" s="205"/>
      <c r="H266" s="205"/>
      <c r="I266" s="205">
        <v>27740</v>
      </c>
      <c r="J266" s="205"/>
      <c r="K266" s="205"/>
      <c r="L266" s="205">
        <v>27958</v>
      </c>
      <c r="M266" s="205"/>
      <c r="N266" s="205">
        <v>28086</v>
      </c>
      <c r="O266" s="205"/>
      <c r="P266" s="205"/>
      <c r="Q266" s="205">
        <v>28125</v>
      </c>
      <c r="R266" s="205"/>
      <c r="S266" s="205"/>
      <c r="T266" s="205">
        <v>28124</v>
      </c>
      <c r="U266" s="205"/>
      <c r="V266" s="205"/>
      <c r="W266" s="207">
        <v>786</v>
      </c>
      <c r="X266" s="207"/>
      <c r="Y266" s="207"/>
      <c r="Z266" s="164">
        <v>2.9000000000000001E-2</v>
      </c>
      <c r="AB266" s="133">
        <f t="shared" si="16"/>
        <v>0</v>
      </c>
      <c r="AE266" s="133" t="str">
        <f t="shared" si="17"/>
        <v>Lower Northeast</v>
      </c>
      <c r="AF266" s="170">
        <f t="shared" si="18"/>
        <v>2.9000000000000001E-2</v>
      </c>
      <c r="AI266">
        <v>160</v>
      </c>
      <c r="AJ266" t="s">
        <v>5286</v>
      </c>
      <c r="AK266" s="172">
        <v>6.3E-2</v>
      </c>
      <c r="AL266">
        <v>241</v>
      </c>
      <c r="AM266" s="171">
        <f t="shared" si="15"/>
        <v>0.34499999999999997</v>
      </c>
    </row>
    <row r="267" spans="1:39" ht="48" customHeight="1" x14ac:dyDescent="0.25">
      <c r="A267" s="209" t="s">
        <v>5637</v>
      </c>
      <c r="B267" s="203"/>
      <c r="C267" s="204" t="s">
        <v>5597</v>
      </c>
      <c r="D267" s="197"/>
      <c r="E267" s="197" t="s">
        <v>5598</v>
      </c>
      <c r="F267" s="197"/>
      <c r="G267" s="197"/>
      <c r="H267" s="197" t="s">
        <v>5599</v>
      </c>
      <c r="I267" s="197"/>
      <c r="J267" s="197"/>
      <c r="K267" s="197" t="s">
        <v>5600</v>
      </c>
      <c r="L267" s="197"/>
      <c r="M267" s="197" t="s">
        <v>5601</v>
      </c>
      <c r="N267" s="197"/>
      <c r="O267" s="197"/>
      <c r="P267" s="197" t="s">
        <v>5602</v>
      </c>
      <c r="Q267" s="197"/>
      <c r="R267" s="197"/>
      <c r="S267" s="197" t="s">
        <v>5603</v>
      </c>
      <c r="T267" s="197"/>
      <c r="U267" s="198"/>
      <c r="V267" s="199" t="s">
        <v>5604</v>
      </c>
      <c r="W267" s="200"/>
      <c r="X267" s="200"/>
      <c r="Y267" s="200" t="s">
        <v>5605</v>
      </c>
      <c r="Z267" s="200"/>
      <c r="AB267" s="133">
        <v>2</v>
      </c>
      <c r="AE267" s="133" t="str">
        <f t="shared" si="17"/>
        <v>County / Municipality</v>
      </c>
      <c r="AF267" s="170">
        <f t="shared" si="18"/>
        <v>0</v>
      </c>
      <c r="AI267">
        <v>208</v>
      </c>
      <c r="AJ267" t="s">
        <v>5219</v>
      </c>
      <c r="AK267" s="172">
        <v>6.3E-2</v>
      </c>
      <c r="AL267">
        <v>242</v>
      </c>
      <c r="AM267" s="171">
        <f t="shared" si="15"/>
        <v>0.34499999999999997</v>
      </c>
    </row>
    <row r="268" spans="1:39" ht="11.1" customHeight="1" x14ac:dyDescent="0.25">
      <c r="A268" s="166" t="s">
        <v>5853</v>
      </c>
      <c r="B268" s="205">
        <v>22546</v>
      </c>
      <c r="C268" s="205"/>
      <c r="D268" s="205"/>
      <c r="E268" s="205"/>
      <c r="F268" s="205">
        <v>22843</v>
      </c>
      <c r="G268" s="205"/>
      <c r="H268" s="205"/>
      <c r="I268" s="205">
        <v>23015</v>
      </c>
      <c r="J268" s="205"/>
      <c r="K268" s="205"/>
      <c r="L268" s="205">
        <v>23244</v>
      </c>
      <c r="M268" s="205"/>
      <c r="N268" s="205">
        <v>23395</v>
      </c>
      <c r="O268" s="205"/>
      <c r="P268" s="205"/>
      <c r="Q268" s="205">
        <v>23498</v>
      </c>
      <c r="R268" s="205"/>
      <c r="S268" s="205"/>
      <c r="T268" s="205">
        <v>23473</v>
      </c>
      <c r="U268" s="205"/>
      <c r="V268" s="205"/>
      <c r="W268" s="207">
        <v>927</v>
      </c>
      <c r="X268" s="207"/>
      <c r="Y268" s="207"/>
      <c r="Z268" s="164">
        <v>4.1000000000000002E-2</v>
      </c>
      <c r="AB268" s="133">
        <f t="shared" si="16"/>
        <v>0</v>
      </c>
      <c r="AE268" s="133" t="str">
        <f t="shared" si="17"/>
        <v>Central Northeast</v>
      </c>
      <c r="AF268" s="170">
        <f t="shared" si="18"/>
        <v>4.1000000000000002E-2</v>
      </c>
      <c r="AI268">
        <v>237</v>
      </c>
      <c r="AJ268" t="s">
        <v>5320</v>
      </c>
      <c r="AK268" s="172">
        <v>0.06</v>
      </c>
      <c r="AL268">
        <v>243</v>
      </c>
      <c r="AM268" s="171">
        <f t="shared" si="15"/>
        <v>0.34</v>
      </c>
    </row>
    <row r="269" spans="1:39" ht="12" customHeight="1" x14ac:dyDescent="0.25">
      <c r="A269" s="166" t="s">
        <v>5854</v>
      </c>
      <c r="B269" s="205">
        <v>23938</v>
      </c>
      <c r="C269" s="205"/>
      <c r="D269" s="205"/>
      <c r="E269" s="205"/>
      <c r="F269" s="205">
        <v>24269</v>
      </c>
      <c r="G269" s="205"/>
      <c r="H269" s="205"/>
      <c r="I269" s="205">
        <v>24330</v>
      </c>
      <c r="J269" s="205"/>
      <c r="K269" s="205"/>
      <c r="L269" s="205">
        <v>24557</v>
      </c>
      <c r="M269" s="205"/>
      <c r="N269" s="205">
        <v>24692</v>
      </c>
      <c r="O269" s="205"/>
      <c r="P269" s="205"/>
      <c r="Q269" s="205">
        <v>24819</v>
      </c>
      <c r="R269" s="205"/>
      <c r="S269" s="205"/>
      <c r="T269" s="205">
        <v>24807</v>
      </c>
      <c r="U269" s="205"/>
      <c r="V269" s="205"/>
      <c r="W269" s="207">
        <v>869</v>
      </c>
      <c r="X269" s="207"/>
      <c r="Y269" s="207"/>
      <c r="Z269" s="164">
        <v>3.5999999999999997E-2</v>
      </c>
      <c r="AB269" s="133">
        <f t="shared" si="16"/>
        <v>0</v>
      </c>
      <c r="AE269" s="133" t="str">
        <f t="shared" si="17"/>
        <v>North Delaware</v>
      </c>
      <c r="AF269" s="170">
        <f t="shared" si="18"/>
        <v>3.5999999999999997E-2</v>
      </c>
      <c r="AI269">
        <v>251</v>
      </c>
      <c r="AJ269" t="s">
        <v>5021</v>
      </c>
      <c r="AK269" s="172">
        <v>0.06</v>
      </c>
      <c r="AL269">
        <v>244</v>
      </c>
      <c r="AM269" s="171">
        <f t="shared" si="15"/>
        <v>0.34</v>
      </c>
    </row>
    <row r="270" spans="1:39" ht="12" customHeight="1" x14ac:dyDescent="0.25">
      <c r="A270" s="166" t="s">
        <v>5855</v>
      </c>
      <c r="B270" s="205">
        <v>31433</v>
      </c>
      <c r="C270" s="205"/>
      <c r="D270" s="205"/>
      <c r="E270" s="205"/>
      <c r="F270" s="205">
        <v>31835</v>
      </c>
      <c r="G270" s="205"/>
      <c r="H270" s="205"/>
      <c r="I270" s="205">
        <v>32080</v>
      </c>
      <c r="J270" s="205"/>
      <c r="K270" s="205"/>
      <c r="L270" s="205">
        <v>32378</v>
      </c>
      <c r="M270" s="205"/>
      <c r="N270" s="205">
        <v>32667</v>
      </c>
      <c r="O270" s="205"/>
      <c r="P270" s="205"/>
      <c r="Q270" s="205">
        <v>32893</v>
      </c>
      <c r="R270" s="205"/>
      <c r="S270" s="205"/>
      <c r="T270" s="205">
        <v>32853</v>
      </c>
      <c r="U270" s="205"/>
      <c r="V270" s="205"/>
      <c r="W270" s="205">
        <v>1420</v>
      </c>
      <c r="X270" s="205"/>
      <c r="Y270" s="205"/>
      <c r="Z270" s="164">
        <v>4.4999999999999998E-2</v>
      </c>
      <c r="AB270" s="133">
        <f t="shared" si="16"/>
        <v>0</v>
      </c>
      <c r="AE270" s="133" t="str">
        <f t="shared" si="17"/>
        <v>Lower Far Northeast</v>
      </c>
      <c r="AF270" s="170">
        <f t="shared" si="18"/>
        <v>4.4999999999999998E-2</v>
      </c>
      <c r="AI270">
        <v>5</v>
      </c>
      <c r="AJ270" t="s">
        <v>5367</v>
      </c>
      <c r="AK270" s="172">
        <v>5.8999999999999997E-2</v>
      </c>
      <c r="AL270">
        <v>245</v>
      </c>
      <c r="AM270" s="171">
        <f t="shared" si="15"/>
        <v>0.33700000000000002</v>
      </c>
    </row>
    <row r="271" spans="1:39" ht="24.95" customHeight="1" x14ac:dyDescent="0.25">
      <c r="A271" s="166" t="s">
        <v>5856</v>
      </c>
      <c r="B271" s="205">
        <v>34473</v>
      </c>
      <c r="C271" s="205"/>
      <c r="D271" s="205"/>
      <c r="E271" s="205"/>
      <c r="F271" s="205">
        <v>34820</v>
      </c>
      <c r="G271" s="205"/>
      <c r="H271" s="205"/>
      <c r="I271" s="205">
        <v>35192</v>
      </c>
      <c r="J271" s="205"/>
      <c r="K271" s="205"/>
      <c r="L271" s="205">
        <v>35456</v>
      </c>
      <c r="M271" s="205"/>
      <c r="N271" s="205">
        <v>35831</v>
      </c>
      <c r="O271" s="205"/>
      <c r="P271" s="205"/>
      <c r="Q271" s="205">
        <v>35977</v>
      </c>
      <c r="R271" s="205"/>
      <c r="S271" s="205"/>
      <c r="T271" s="205">
        <v>35958</v>
      </c>
      <c r="U271" s="205"/>
      <c r="V271" s="205"/>
      <c r="W271" s="205">
        <v>1485</v>
      </c>
      <c r="X271" s="205"/>
      <c r="Y271" s="205"/>
      <c r="Z271" s="164">
        <v>4.2999999999999997E-2</v>
      </c>
      <c r="AB271" s="133">
        <f t="shared" si="16"/>
        <v>0</v>
      </c>
      <c r="AE271" s="133" t="str">
        <f t="shared" si="17"/>
        <v>Upper Far Northeast</v>
      </c>
      <c r="AF271" s="170">
        <f t="shared" si="18"/>
        <v>4.2999999999999997E-2</v>
      </c>
      <c r="AI271">
        <v>252</v>
      </c>
      <c r="AJ271" t="s">
        <v>5370</v>
      </c>
      <c r="AK271" s="172">
        <v>5.8000000000000003E-2</v>
      </c>
      <c r="AL271">
        <v>246</v>
      </c>
      <c r="AM271" s="171">
        <f t="shared" si="15"/>
        <v>0.33500000000000002</v>
      </c>
    </row>
    <row r="272" spans="1:39" ht="12" customHeight="1" x14ac:dyDescent="0.25">
      <c r="A272" s="167" t="s">
        <v>5857</v>
      </c>
      <c r="B272" s="194">
        <v>241298</v>
      </c>
      <c r="C272" s="194"/>
      <c r="D272" s="194"/>
      <c r="E272" s="194"/>
      <c r="F272" s="194">
        <v>246351</v>
      </c>
      <c r="G272" s="194"/>
      <c r="H272" s="194"/>
      <c r="I272" s="194">
        <v>251368</v>
      </c>
      <c r="J272" s="194"/>
      <c r="K272" s="194"/>
      <c r="L272" s="194">
        <v>255562</v>
      </c>
      <c r="M272" s="194"/>
      <c r="N272" s="194">
        <v>258363</v>
      </c>
      <c r="O272" s="194"/>
      <c r="P272" s="194"/>
      <c r="Q272" s="194">
        <v>261195</v>
      </c>
      <c r="R272" s="194"/>
      <c r="S272" s="194"/>
      <c r="T272" s="194">
        <v>263622</v>
      </c>
      <c r="U272" s="194"/>
      <c r="V272" s="194"/>
      <c r="W272" s="194">
        <v>22324</v>
      </c>
      <c r="X272" s="194"/>
      <c r="Y272" s="194"/>
      <c r="Z272" s="162">
        <v>9.2999999999999999E-2</v>
      </c>
      <c r="AB272" s="133">
        <f t="shared" si="16"/>
        <v>0</v>
      </c>
      <c r="AE272" s="133" t="str">
        <f t="shared" si="17"/>
        <v>Burlington County</v>
      </c>
      <c r="AF272" s="170">
        <f t="shared" si="18"/>
        <v>9.2999999999999999E-2</v>
      </c>
      <c r="AI272">
        <v>284</v>
      </c>
      <c r="AJ272" t="s">
        <v>5322</v>
      </c>
      <c r="AK272" s="172">
        <v>5.7000000000000002E-2</v>
      </c>
      <c r="AL272">
        <v>247</v>
      </c>
      <c r="AM272" s="171">
        <f t="shared" si="15"/>
        <v>0.32900000000000001</v>
      </c>
    </row>
    <row r="273" spans="1:39" ht="21.95" customHeight="1" x14ac:dyDescent="0.25">
      <c r="A273" s="168" t="s">
        <v>5858</v>
      </c>
      <c r="B273" s="196">
        <v>1556</v>
      </c>
      <c r="C273" s="196"/>
      <c r="D273" s="196"/>
      <c r="E273" s="196"/>
      <c r="F273" s="214">
        <v>1572</v>
      </c>
      <c r="G273" s="214"/>
      <c r="H273" s="214"/>
      <c r="I273" s="214">
        <v>1566</v>
      </c>
      <c r="J273" s="214"/>
      <c r="K273" s="214"/>
      <c r="L273" s="214">
        <v>1556</v>
      </c>
      <c r="M273" s="214"/>
      <c r="N273" s="196">
        <v>1558</v>
      </c>
      <c r="O273" s="196"/>
      <c r="P273" s="196"/>
      <c r="Q273" s="196">
        <v>1571</v>
      </c>
      <c r="R273" s="196"/>
      <c r="S273" s="196"/>
      <c r="T273" s="196">
        <v>1544</v>
      </c>
      <c r="U273" s="196"/>
      <c r="V273" s="196"/>
      <c r="W273" s="208">
        <v>-12</v>
      </c>
      <c r="X273" s="208"/>
      <c r="Y273" s="208"/>
      <c r="Z273" s="163">
        <v>-8.0000000000000002E-3</v>
      </c>
      <c r="AB273" s="133">
        <f t="shared" si="16"/>
        <v>0</v>
      </c>
      <c r="AE273" s="133" t="str">
        <f t="shared" si="17"/>
        <v>Bass River Township</v>
      </c>
      <c r="AF273" s="170">
        <f t="shared" si="18"/>
        <v>-8.0000000000000002E-3</v>
      </c>
      <c r="AI273">
        <v>347</v>
      </c>
      <c r="AJ273" t="s">
        <v>5563</v>
      </c>
      <c r="AK273" s="172">
        <v>5.7000000000000002E-2</v>
      </c>
      <c r="AL273">
        <v>248</v>
      </c>
      <c r="AM273" s="171">
        <f t="shared" si="15"/>
        <v>0.32900000000000001</v>
      </c>
    </row>
    <row r="274" spans="1:39" ht="12" customHeight="1" x14ac:dyDescent="0.25">
      <c r="A274" s="166" t="s">
        <v>5859</v>
      </c>
      <c r="B274" s="207">
        <v>400</v>
      </c>
      <c r="C274" s="207"/>
      <c r="D274" s="207"/>
      <c r="E274" s="207"/>
      <c r="F274" s="213">
        <v>417</v>
      </c>
      <c r="G274" s="213"/>
      <c r="H274" s="213"/>
      <c r="I274" s="213">
        <v>446</v>
      </c>
      <c r="J274" s="213"/>
      <c r="K274" s="213"/>
      <c r="L274" s="213">
        <v>472</v>
      </c>
      <c r="M274" s="213"/>
      <c r="N274" s="207">
        <v>485</v>
      </c>
      <c r="O274" s="207"/>
      <c r="P274" s="207"/>
      <c r="Q274" s="207">
        <v>493</v>
      </c>
      <c r="R274" s="207"/>
      <c r="S274" s="207"/>
      <c r="T274" s="207">
        <v>519</v>
      </c>
      <c r="U274" s="207"/>
      <c r="V274" s="207"/>
      <c r="W274" s="207">
        <v>119</v>
      </c>
      <c r="X274" s="207"/>
      <c r="Y274" s="207"/>
      <c r="Z274" s="164">
        <v>0.29799999999999999</v>
      </c>
      <c r="AB274" s="133">
        <f t="shared" si="16"/>
        <v>0</v>
      </c>
      <c r="AE274" s="133" t="str">
        <f t="shared" si="17"/>
        <v>Beverly City</v>
      </c>
      <c r="AF274" s="170">
        <f t="shared" si="18"/>
        <v>0.29799999999999999</v>
      </c>
      <c r="AI274">
        <v>181</v>
      </c>
      <c r="AJ274" t="s">
        <v>5380</v>
      </c>
      <c r="AK274" s="172">
        <v>5.5E-2</v>
      </c>
      <c r="AL274">
        <v>249</v>
      </c>
      <c r="AM274" s="171">
        <f t="shared" si="15"/>
        <v>0.32400000000000001</v>
      </c>
    </row>
    <row r="275" spans="1:39" ht="12" customHeight="1" x14ac:dyDescent="0.25">
      <c r="A275" s="166" t="s">
        <v>5860</v>
      </c>
      <c r="B275" s="205">
        <v>1437</v>
      </c>
      <c r="C275" s="205"/>
      <c r="D275" s="205"/>
      <c r="E275" s="205"/>
      <c r="F275" s="212">
        <v>1452</v>
      </c>
      <c r="G275" s="212"/>
      <c r="H275" s="212"/>
      <c r="I275" s="212">
        <v>1447</v>
      </c>
      <c r="J275" s="212"/>
      <c r="K275" s="212"/>
      <c r="L275" s="212">
        <v>1439</v>
      </c>
      <c r="M275" s="212"/>
      <c r="N275" s="205">
        <v>1441</v>
      </c>
      <c r="O275" s="205"/>
      <c r="P275" s="205"/>
      <c r="Q275" s="205">
        <v>1451</v>
      </c>
      <c r="R275" s="205"/>
      <c r="S275" s="205"/>
      <c r="T275" s="205">
        <v>1428</v>
      </c>
      <c r="U275" s="205"/>
      <c r="V275" s="205"/>
      <c r="W275" s="207">
        <v>-9</v>
      </c>
      <c r="X275" s="207"/>
      <c r="Y275" s="207"/>
      <c r="Z275" s="164">
        <v>-6.0000000000000001E-3</v>
      </c>
      <c r="AB275" s="133">
        <f t="shared" si="16"/>
        <v>0</v>
      </c>
      <c r="AE275" s="133" t="str">
        <f t="shared" si="17"/>
        <v>Bordentown City</v>
      </c>
      <c r="AF275" s="170">
        <f t="shared" si="18"/>
        <v>-6.0000000000000001E-3</v>
      </c>
      <c r="AI275">
        <v>197</v>
      </c>
      <c r="AJ275" t="s">
        <v>5255</v>
      </c>
      <c r="AK275" s="172">
        <v>5.5E-2</v>
      </c>
      <c r="AL275">
        <v>250</v>
      </c>
      <c r="AM275" s="171">
        <f t="shared" si="15"/>
        <v>0.32400000000000001</v>
      </c>
    </row>
    <row r="276" spans="1:39" ht="12" customHeight="1" x14ac:dyDescent="0.25">
      <c r="A276" s="166" t="s">
        <v>5861</v>
      </c>
      <c r="B276" s="205">
        <v>5424</v>
      </c>
      <c r="C276" s="205"/>
      <c r="D276" s="205"/>
      <c r="E276" s="205"/>
      <c r="F276" s="212">
        <v>5530</v>
      </c>
      <c r="G276" s="212"/>
      <c r="H276" s="212"/>
      <c r="I276" s="212">
        <v>5624</v>
      </c>
      <c r="J276" s="212"/>
      <c r="K276" s="212"/>
      <c r="L276" s="212">
        <v>5703</v>
      </c>
      <c r="M276" s="212"/>
      <c r="N276" s="205">
        <v>5760</v>
      </c>
      <c r="O276" s="205"/>
      <c r="P276" s="205"/>
      <c r="Q276" s="205">
        <v>5824</v>
      </c>
      <c r="R276" s="205"/>
      <c r="S276" s="205"/>
      <c r="T276" s="205">
        <v>5858</v>
      </c>
      <c r="U276" s="205"/>
      <c r="V276" s="205"/>
      <c r="W276" s="207">
        <v>434</v>
      </c>
      <c r="X276" s="207"/>
      <c r="Y276" s="207"/>
      <c r="Z276" s="164">
        <v>0.08</v>
      </c>
      <c r="AB276" s="133">
        <f t="shared" si="16"/>
        <v>0</v>
      </c>
      <c r="AE276" s="133" t="str">
        <f t="shared" si="17"/>
        <v>Bordentown Township</v>
      </c>
      <c r="AF276" s="170">
        <f t="shared" si="18"/>
        <v>0.08</v>
      </c>
      <c r="AI276">
        <v>145</v>
      </c>
      <c r="AJ276" t="s">
        <v>5341</v>
      </c>
      <c r="AK276" s="172">
        <v>5.2999999999999999E-2</v>
      </c>
      <c r="AL276">
        <v>251</v>
      </c>
      <c r="AM276" s="171">
        <f t="shared" si="15"/>
        <v>0.318</v>
      </c>
    </row>
    <row r="277" spans="1:39" ht="18" customHeight="1" x14ac:dyDescent="0.25">
      <c r="A277" s="166" t="s">
        <v>5862</v>
      </c>
      <c r="B277" s="205">
        <v>5162</v>
      </c>
      <c r="C277" s="205"/>
      <c r="D277" s="205"/>
      <c r="E277" s="205"/>
      <c r="F277" s="212">
        <v>5229</v>
      </c>
      <c r="G277" s="212"/>
      <c r="H277" s="212"/>
      <c r="I277" s="212">
        <v>5237</v>
      </c>
      <c r="J277" s="212"/>
      <c r="K277" s="212"/>
      <c r="L277" s="212">
        <v>5231</v>
      </c>
      <c r="M277" s="212"/>
      <c r="N277" s="205">
        <v>5251</v>
      </c>
      <c r="O277" s="205"/>
      <c r="P277" s="205"/>
      <c r="Q277" s="205">
        <v>5298</v>
      </c>
      <c r="R277" s="205"/>
      <c r="S277" s="205"/>
      <c r="T277" s="205">
        <v>5242</v>
      </c>
      <c r="U277" s="205"/>
      <c r="V277" s="205"/>
      <c r="W277" s="207">
        <v>80</v>
      </c>
      <c r="X277" s="207"/>
      <c r="Y277" s="207"/>
      <c r="Z277" s="164">
        <v>1.4999999999999999E-2</v>
      </c>
      <c r="AB277" s="133">
        <f t="shared" si="16"/>
        <v>0</v>
      </c>
      <c r="AE277" s="133" t="str">
        <f t="shared" si="17"/>
        <v>Burlington City</v>
      </c>
      <c r="AF277" s="170">
        <f t="shared" si="18"/>
        <v>1.4999999999999999E-2</v>
      </c>
      <c r="AI277">
        <v>277</v>
      </c>
      <c r="AJ277" t="s">
        <v>5231</v>
      </c>
      <c r="AK277" s="172">
        <v>5.2999999999999999E-2</v>
      </c>
      <c r="AL277">
        <v>252</v>
      </c>
      <c r="AM277" s="171">
        <f t="shared" si="15"/>
        <v>0.318</v>
      </c>
    </row>
    <row r="278" spans="1:39" ht="18" customHeight="1" x14ac:dyDescent="0.25">
      <c r="A278" s="166" t="s">
        <v>5863</v>
      </c>
      <c r="B278" s="205">
        <v>17266</v>
      </c>
      <c r="C278" s="205"/>
      <c r="D278" s="205"/>
      <c r="E278" s="205"/>
      <c r="F278" s="212">
        <v>17584</v>
      </c>
      <c r="G278" s="212"/>
      <c r="H278" s="212"/>
      <c r="I278" s="212">
        <v>17772</v>
      </c>
      <c r="J278" s="212"/>
      <c r="K278" s="212"/>
      <c r="L278" s="212">
        <v>17879</v>
      </c>
      <c r="M278" s="212"/>
      <c r="N278" s="205">
        <v>17949</v>
      </c>
      <c r="O278" s="205"/>
      <c r="P278" s="205"/>
      <c r="Q278" s="205">
        <v>18054</v>
      </c>
      <c r="R278" s="205"/>
      <c r="S278" s="205"/>
      <c r="T278" s="205">
        <v>18013</v>
      </c>
      <c r="U278" s="205"/>
      <c r="V278" s="205"/>
      <c r="W278" s="207">
        <v>747</v>
      </c>
      <c r="X278" s="207"/>
      <c r="Y278" s="207"/>
      <c r="Z278" s="164">
        <v>4.2999999999999997E-2</v>
      </c>
      <c r="AB278" s="133">
        <f t="shared" si="16"/>
        <v>0</v>
      </c>
      <c r="AE278" s="133" t="str">
        <f t="shared" si="17"/>
        <v>Burlington Township</v>
      </c>
      <c r="AF278" s="170">
        <f t="shared" si="18"/>
        <v>4.2999999999999997E-2</v>
      </c>
      <c r="AI278">
        <v>366</v>
      </c>
      <c r="AJ278" t="s">
        <v>5372</v>
      </c>
      <c r="AK278" s="172">
        <v>5.1999999999999998E-2</v>
      </c>
      <c r="AL278">
        <v>253</v>
      </c>
      <c r="AM278" s="171">
        <f t="shared" si="15"/>
        <v>0.316</v>
      </c>
    </row>
    <row r="279" spans="1:39" ht="12" customHeight="1" x14ac:dyDescent="0.25">
      <c r="A279" s="166" t="s">
        <v>5864</v>
      </c>
      <c r="B279" s="205">
        <v>1770</v>
      </c>
      <c r="C279" s="205"/>
      <c r="D279" s="205"/>
      <c r="E279" s="205"/>
      <c r="F279" s="212">
        <v>1800</v>
      </c>
      <c r="G279" s="212"/>
      <c r="H279" s="212"/>
      <c r="I279" s="212">
        <v>1819</v>
      </c>
      <c r="J279" s="212"/>
      <c r="K279" s="212"/>
      <c r="L279" s="212">
        <v>1833</v>
      </c>
      <c r="M279" s="212"/>
      <c r="N279" s="205">
        <v>1846</v>
      </c>
      <c r="O279" s="205"/>
      <c r="P279" s="205"/>
      <c r="Q279" s="205">
        <v>1865</v>
      </c>
      <c r="R279" s="205"/>
      <c r="S279" s="205"/>
      <c r="T279" s="205">
        <v>1863</v>
      </c>
      <c r="U279" s="205"/>
      <c r="V279" s="205"/>
      <c r="W279" s="207">
        <v>93</v>
      </c>
      <c r="X279" s="207"/>
      <c r="Y279" s="207"/>
      <c r="Z279" s="164">
        <v>5.2999999999999999E-2</v>
      </c>
      <c r="AB279" s="133">
        <f t="shared" si="16"/>
        <v>0</v>
      </c>
      <c r="AE279" s="133" t="str">
        <f t="shared" si="17"/>
        <v>Chesterfield Township</v>
      </c>
      <c r="AF279" s="170">
        <f t="shared" si="18"/>
        <v>5.2999999999999999E-2</v>
      </c>
      <c r="AI279">
        <v>182</v>
      </c>
      <c r="AJ279" t="s">
        <v>5384</v>
      </c>
      <c r="AK279" s="172">
        <v>5.0999999999999997E-2</v>
      </c>
      <c r="AL279">
        <v>254</v>
      </c>
      <c r="AM279" s="171">
        <f t="shared" si="15"/>
        <v>0.31</v>
      </c>
    </row>
    <row r="280" spans="1:39" ht="12" customHeight="1" x14ac:dyDescent="0.25">
      <c r="A280" s="166" t="s">
        <v>5865</v>
      </c>
      <c r="B280" s="205">
        <v>9862</v>
      </c>
      <c r="C280" s="205"/>
      <c r="D280" s="205"/>
      <c r="E280" s="205"/>
      <c r="F280" s="212">
        <v>9981</v>
      </c>
      <c r="G280" s="212"/>
      <c r="H280" s="212"/>
      <c r="I280" s="212">
        <v>9978</v>
      </c>
      <c r="J280" s="212"/>
      <c r="K280" s="212"/>
      <c r="L280" s="212">
        <v>9949</v>
      </c>
      <c r="M280" s="212"/>
      <c r="N280" s="205">
        <v>9979</v>
      </c>
      <c r="O280" s="205"/>
      <c r="P280" s="205"/>
      <c r="Q280" s="205">
        <v>10064</v>
      </c>
      <c r="R280" s="205"/>
      <c r="S280" s="205"/>
      <c r="T280" s="205">
        <v>9938</v>
      </c>
      <c r="U280" s="205"/>
      <c r="V280" s="205"/>
      <c r="W280" s="207">
        <v>76</v>
      </c>
      <c r="X280" s="207"/>
      <c r="Y280" s="207"/>
      <c r="Z280" s="164">
        <v>8.0000000000000002E-3</v>
      </c>
      <c r="AB280" s="133">
        <f t="shared" si="16"/>
        <v>0</v>
      </c>
      <c r="AE280" s="133" t="str">
        <f t="shared" si="17"/>
        <v>Cinnaminson Township</v>
      </c>
      <c r="AF280" s="170">
        <f t="shared" si="18"/>
        <v>8.0000000000000002E-3</v>
      </c>
      <c r="AI280">
        <v>380</v>
      </c>
      <c r="AJ280" t="s">
        <v>5348</v>
      </c>
      <c r="AK280" s="172">
        <v>5.0999999999999997E-2</v>
      </c>
      <c r="AL280">
        <v>255</v>
      </c>
      <c r="AM280" s="171">
        <f t="shared" si="15"/>
        <v>0.31</v>
      </c>
    </row>
    <row r="281" spans="1:39" ht="12" customHeight="1" x14ac:dyDescent="0.25">
      <c r="A281" s="166" t="s">
        <v>5866</v>
      </c>
      <c r="B281" s="205">
        <v>1193</v>
      </c>
      <c r="C281" s="205"/>
      <c r="D281" s="205"/>
      <c r="E281" s="205"/>
      <c r="F281" s="212">
        <v>1234</v>
      </c>
      <c r="G281" s="212"/>
      <c r="H281" s="212"/>
      <c r="I281" s="212">
        <v>1296</v>
      </c>
      <c r="J281" s="212"/>
      <c r="K281" s="212"/>
      <c r="L281" s="212">
        <v>1353</v>
      </c>
      <c r="M281" s="212"/>
      <c r="N281" s="205">
        <v>1383</v>
      </c>
      <c r="O281" s="205"/>
      <c r="P281" s="205"/>
      <c r="Q281" s="205">
        <v>1403</v>
      </c>
      <c r="R281" s="205"/>
      <c r="S281" s="205"/>
      <c r="T281" s="205">
        <v>1455</v>
      </c>
      <c r="U281" s="205"/>
      <c r="V281" s="205"/>
      <c r="W281" s="207">
        <v>262</v>
      </c>
      <c r="X281" s="207"/>
      <c r="Y281" s="207"/>
      <c r="Z281" s="164">
        <v>0.22</v>
      </c>
      <c r="AB281" s="133">
        <f t="shared" si="16"/>
        <v>0</v>
      </c>
      <c r="AE281" s="133" t="str">
        <f t="shared" si="17"/>
        <v>Delanco Township</v>
      </c>
      <c r="AF281" s="170">
        <f t="shared" si="18"/>
        <v>0.22</v>
      </c>
      <c r="AI281">
        <v>3</v>
      </c>
      <c r="AJ281" t="s">
        <v>5154</v>
      </c>
      <c r="AK281" s="172">
        <v>0.05</v>
      </c>
      <c r="AL281">
        <v>256</v>
      </c>
      <c r="AM281" s="171">
        <f t="shared" si="15"/>
        <v>0.30499999999999999</v>
      </c>
    </row>
    <row r="282" spans="1:39" ht="18" customHeight="1" x14ac:dyDescent="0.25">
      <c r="A282" s="166" t="s">
        <v>5867</v>
      </c>
      <c r="B282" s="205">
        <v>7181</v>
      </c>
      <c r="C282" s="205"/>
      <c r="D282" s="205"/>
      <c r="E282" s="205"/>
      <c r="F282" s="212">
        <v>7263</v>
      </c>
      <c r="G282" s="212"/>
      <c r="H282" s="212"/>
      <c r="I282" s="212">
        <v>7249</v>
      </c>
      <c r="J282" s="212"/>
      <c r="K282" s="212"/>
      <c r="L282" s="212">
        <v>7217</v>
      </c>
      <c r="M282" s="212"/>
      <c r="N282" s="205">
        <v>7234</v>
      </c>
      <c r="O282" s="205"/>
      <c r="P282" s="205"/>
      <c r="Q282" s="205">
        <v>7295</v>
      </c>
      <c r="R282" s="205"/>
      <c r="S282" s="205"/>
      <c r="T282" s="205">
        <v>7190</v>
      </c>
      <c r="U282" s="205"/>
      <c r="V282" s="205"/>
      <c r="W282" s="207">
        <v>9</v>
      </c>
      <c r="X282" s="207"/>
      <c r="Y282" s="207"/>
      <c r="Z282" s="164">
        <v>1E-3</v>
      </c>
      <c r="AB282" s="133">
        <f t="shared" si="16"/>
        <v>0</v>
      </c>
      <c r="AE282" s="133" t="str">
        <f t="shared" si="17"/>
        <v>Delran Township</v>
      </c>
      <c r="AF282" s="170">
        <f t="shared" si="18"/>
        <v>1E-3</v>
      </c>
      <c r="AI282">
        <v>256</v>
      </c>
      <c r="AJ282" t="s">
        <v>5294</v>
      </c>
      <c r="AK282" s="172">
        <v>0.05</v>
      </c>
      <c r="AL282">
        <v>257</v>
      </c>
      <c r="AM282" s="171">
        <f t="shared" ref="AM282:AM345" si="19">_xlfn.PERCENTRANK.EXC(AK$26:AK$394,AK282)</f>
        <v>0.30499999999999999</v>
      </c>
    </row>
    <row r="283" spans="1:39" ht="18" customHeight="1" x14ac:dyDescent="0.25">
      <c r="A283" s="166" t="s">
        <v>5868</v>
      </c>
      <c r="B283" s="207">
        <v>949</v>
      </c>
      <c r="C283" s="207"/>
      <c r="D283" s="207"/>
      <c r="E283" s="207"/>
      <c r="F283" s="213">
        <v>980</v>
      </c>
      <c r="G283" s="213"/>
      <c r="H283" s="213"/>
      <c r="I283" s="212">
        <v>1027</v>
      </c>
      <c r="J283" s="212"/>
      <c r="K283" s="212"/>
      <c r="L283" s="212">
        <v>1070</v>
      </c>
      <c r="M283" s="212"/>
      <c r="N283" s="205">
        <v>1092</v>
      </c>
      <c r="O283" s="205"/>
      <c r="P283" s="205"/>
      <c r="Q283" s="205">
        <v>1109</v>
      </c>
      <c r="R283" s="205"/>
      <c r="S283" s="205"/>
      <c r="T283" s="205">
        <v>1147</v>
      </c>
      <c r="U283" s="205"/>
      <c r="V283" s="205"/>
      <c r="W283" s="207">
        <v>198</v>
      </c>
      <c r="X283" s="207"/>
      <c r="Y283" s="207"/>
      <c r="Z283" s="164">
        <v>0.20899999999999999</v>
      </c>
      <c r="AB283" s="133">
        <f t="shared" si="16"/>
        <v>0</v>
      </c>
      <c r="AE283" s="133" t="str">
        <f t="shared" si="17"/>
        <v>Eastampton Township</v>
      </c>
      <c r="AF283" s="170">
        <f t="shared" si="18"/>
        <v>0.20899999999999999</v>
      </c>
      <c r="AI283">
        <v>186</v>
      </c>
      <c r="AJ283" t="s">
        <v>5227</v>
      </c>
      <c r="AK283" s="172">
        <v>4.9000000000000002E-2</v>
      </c>
      <c r="AL283">
        <v>258</v>
      </c>
      <c r="AM283" s="171">
        <f t="shared" si="19"/>
        <v>0.3</v>
      </c>
    </row>
    <row r="284" spans="1:39" ht="12" customHeight="1" x14ac:dyDescent="0.25">
      <c r="A284" s="166" t="s">
        <v>5869</v>
      </c>
      <c r="B284" s="205">
        <v>2738</v>
      </c>
      <c r="C284" s="205"/>
      <c r="D284" s="205"/>
      <c r="E284" s="205"/>
      <c r="F284" s="212">
        <v>2795</v>
      </c>
      <c r="G284" s="212"/>
      <c r="H284" s="212"/>
      <c r="I284" s="212">
        <v>2849</v>
      </c>
      <c r="J284" s="212"/>
      <c r="K284" s="212"/>
      <c r="L284" s="212">
        <v>2896</v>
      </c>
      <c r="M284" s="212"/>
      <c r="N284" s="205">
        <v>2928</v>
      </c>
      <c r="O284" s="205"/>
      <c r="P284" s="205"/>
      <c r="Q284" s="205">
        <v>2961</v>
      </c>
      <c r="R284" s="205"/>
      <c r="S284" s="205"/>
      <c r="T284" s="205">
        <v>2985</v>
      </c>
      <c r="U284" s="205"/>
      <c r="V284" s="205"/>
      <c r="W284" s="207">
        <v>247</v>
      </c>
      <c r="X284" s="207"/>
      <c r="Y284" s="207"/>
      <c r="Z284" s="164">
        <v>0.09</v>
      </c>
      <c r="AB284" s="133">
        <f t="shared" si="16"/>
        <v>0</v>
      </c>
      <c r="AE284" s="133" t="str">
        <f t="shared" si="17"/>
        <v>Edgewater Park Township</v>
      </c>
      <c r="AF284" s="170">
        <f t="shared" si="18"/>
        <v>0.09</v>
      </c>
      <c r="AI284">
        <v>257</v>
      </c>
      <c r="AJ284" t="s">
        <v>5346</v>
      </c>
      <c r="AK284" s="172">
        <v>4.9000000000000002E-2</v>
      </c>
      <c r="AL284">
        <v>259</v>
      </c>
      <c r="AM284" s="171">
        <f t="shared" si="19"/>
        <v>0.3</v>
      </c>
    </row>
    <row r="285" spans="1:39" ht="12" customHeight="1" x14ac:dyDescent="0.25">
      <c r="A285" s="166" t="s">
        <v>5870</v>
      </c>
      <c r="B285" s="205">
        <v>27494</v>
      </c>
      <c r="C285" s="205"/>
      <c r="D285" s="205"/>
      <c r="E285" s="205"/>
      <c r="F285" s="212">
        <v>27914</v>
      </c>
      <c r="G285" s="212"/>
      <c r="H285" s="212"/>
      <c r="I285" s="212">
        <v>28117</v>
      </c>
      <c r="J285" s="212"/>
      <c r="K285" s="212"/>
      <c r="L285" s="212">
        <v>28240</v>
      </c>
      <c r="M285" s="212"/>
      <c r="N285" s="205">
        <v>28412</v>
      </c>
      <c r="O285" s="205"/>
      <c r="P285" s="205"/>
      <c r="Q285" s="205">
        <v>28688</v>
      </c>
      <c r="R285" s="205"/>
      <c r="S285" s="205"/>
      <c r="T285" s="205">
        <v>28559</v>
      </c>
      <c r="U285" s="205"/>
      <c r="V285" s="205"/>
      <c r="W285" s="205">
        <v>1065</v>
      </c>
      <c r="X285" s="205"/>
      <c r="Y285" s="205"/>
      <c r="Z285" s="164">
        <v>3.9E-2</v>
      </c>
      <c r="AB285" s="133">
        <f t="shared" si="16"/>
        <v>0</v>
      </c>
      <c r="AE285" s="133" t="str">
        <f t="shared" si="17"/>
        <v>Evesham Township</v>
      </c>
      <c r="AF285" s="170">
        <f t="shared" si="18"/>
        <v>3.9E-2</v>
      </c>
      <c r="AI285">
        <v>50</v>
      </c>
      <c r="AJ285" t="s">
        <v>5382</v>
      </c>
      <c r="AK285" s="172">
        <v>4.8000000000000001E-2</v>
      </c>
      <c r="AL285">
        <v>260</v>
      </c>
      <c r="AM285" s="171">
        <f t="shared" si="19"/>
        <v>0.29399999999999998</v>
      </c>
    </row>
    <row r="286" spans="1:39" ht="12" customHeight="1" x14ac:dyDescent="0.25">
      <c r="A286" s="166" t="s">
        <v>5871</v>
      </c>
      <c r="B286" s="207">
        <v>87</v>
      </c>
      <c r="C286" s="207"/>
      <c r="D286" s="207"/>
      <c r="E286" s="207"/>
      <c r="F286" s="213">
        <v>88</v>
      </c>
      <c r="G286" s="213"/>
      <c r="H286" s="213"/>
      <c r="I286" s="213">
        <v>89</v>
      </c>
      <c r="J286" s="213"/>
      <c r="K286" s="213"/>
      <c r="L286" s="213">
        <v>91</v>
      </c>
      <c r="M286" s="213"/>
      <c r="N286" s="207">
        <v>91</v>
      </c>
      <c r="O286" s="207"/>
      <c r="P286" s="207"/>
      <c r="Q286" s="207">
        <v>92</v>
      </c>
      <c r="R286" s="207"/>
      <c r="S286" s="207"/>
      <c r="T286" s="207">
        <v>92</v>
      </c>
      <c r="U286" s="207"/>
      <c r="V286" s="207"/>
      <c r="W286" s="207">
        <v>5</v>
      </c>
      <c r="X286" s="207"/>
      <c r="Y286" s="207"/>
      <c r="Z286" s="164">
        <v>5.7000000000000002E-2</v>
      </c>
      <c r="AB286" s="133">
        <f t="shared" si="16"/>
        <v>0</v>
      </c>
      <c r="AE286" s="133" t="str">
        <f t="shared" si="17"/>
        <v>Fieldsboro Borough</v>
      </c>
      <c r="AF286" s="170">
        <f t="shared" si="18"/>
        <v>5.7000000000000002E-2</v>
      </c>
      <c r="AI286">
        <v>136</v>
      </c>
      <c r="AJ286" t="s">
        <v>5399</v>
      </c>
      <c r="AK286" s="172">
        <v>4.8000000000000001E-2</v>
      </c>
      <c r="AL286">
        <v>261</v>
      </c>
      <c r="AM286" s="171">
        <f t="shared" si="19"/>
        <v>0.29399999999999998</v>
      </c>
    </row>
    <row r="287" spans="1:39" ht="18" customHeight="1" x14ac:dyDescent="0.25">
      <c r="A287" s="166" t="s">
        <v>5872</v>
      </c>
      <c r="B287" s="205">
        <v>3424</v>
      </c>
      <c r="C287" s="205"/>
      <c r="D287" s="205"/>
      <c r="E287" s="205"/>
      <c r="F287" s="212">
        <v>3650</v>
      </c>
      <c r="G287" s="212"/>
      <c r="H287" s="212"/>
      <c r="I287" s="212">
        <v>3889</v>
      </c>
      <c r="J287" s="212"/>
      <c r="K287" s="212"/>
      <c r="L287" s="212">
        <v>4017</v>
      </c>
      <c r="M287" s="212"/>
      <c r="N287" s="205">
        <v>4112</v>
      </c>
      <c r="O287" s="205"/>
      <c r="P287" s="205"/>
      <c r="Q287" s="205">
        <v>4190</v>
      </c>
      <c r="R287" s="205"/>
      <c r="S287" s="205"/>
      <c r="T287" s="205">
        <v>4297</v>
      </c>
      <c r="U287" s="205"/>
      <c r="V287" s="205"/>
      <c r="W287" s="207">
        <v>873</v>
      </c>
      <c r="X287" s="207"/>
      <c r="Y287" s="207"/>
      <c r="Z287" s="164">
        <v>0.255</v>
      </c>
      <c r="AB287" s="133">
        <f t="shared" si="16"/>
        <v>0</v>
      </c>
      <c r="AE287" s="133" t="str">
        <f t="shared" si="17"/>
        <v>Florence Township</v>
      </c>
      <c r="AF287" s="170">
        <f t="shared" si="18"/>
        <v>0.255</v>
      </c>
      <c r="AI287">
        <v>259</v>
      </c>
      <c r="AJ287" t="s">
        <v>5250</v>
      </c>
      <c r="AK287" s="172">
        <v>4.7E-2</v>
      </c>
      <c r="AL287">
        <v>262</v>
      </c>
      <c r="AM287" s="171">
        <f t="shared" si="19"/>
        <v>0.29099999999999998</v>
      </c>
    </row>
    <row r="288" spans="1:39" ht="18" customHeight="1" x14ac:dyDescent="0.25">
      <c r="A288" s="166" t="s">
        <v>5873</v>
      </c>
      <c r="B288" s="205">
        <v>3128</v>
      </c>
      <c r="C288" s="205"/>
      <c r="D288" s="205"/>
      <c r="E288" s="205"/>
      <c r="F288" s="212">
        <v>3287</v>
      </c>
      <c r="G288" s="212"/>
      <c r="H288" s="212"/>
      <c r="I288" s="212">
        <v>3567</v>
      </c>
      <c r="J288" s="212"/>
      <c r="K288" s="212"/>
      <c r="L288" s="212">
        <v>3834</v>
      </c>
      <c r="M288" s="212"/>
      <c r="N288" s="205">
        <v>3962</v>
      </c>
      <c r="O288" s="205"/>
      <c r="P288" s="205"/>
      <c r="Q288" s="205">
        <v>4037</v>
      </c>
      <c r="R288" s="205"/>
      <c r="S288" s="205"/>
      <c r="T288" s="205">
        <v>4299</v>
      </c>
      <c r="U288" s="205"/>
      <c r="V288" s="205"/>
      <c r="W288" s="205">
        <v>1171</v>
      </c>
      <c r="X288" s="205"/>
      <c r="Y288" s="205"/>
      <c r="Z288" s="164">
        <v>0.374</v>
      </c>
      <c r="AB288" s="133">
        <f t="shared" si="16"/>
        <v>0</v>
      </c>
      <c r="AE288" s="133" t="str">
        <f t="shared" si="17"/>
        <v>Hainesport Township</v>
      </c>
      <c r="AF288" s="170">
        <f t="shared" si="18"/>
        <v>0.374</v>
      </c>
      <c r="AI288">
        <v>37</v>
      </c>
      <c r="AJ288" t="s">
        <v>5439</v>
      </c>
      <c r="AK288" s="172">
        <v>4.5999999999999999E-2</v>
      </c>
      <c r="AL288">
        <v>263</v>
      </c>
      <c r="AM288" s="171">
        <f t="shared" si="19"/>
        <v>0.28899999999999998</v>
      </c>
    </row>
    <row r="289" spans="1:39" ht="12" customHeight="1" x14ac:dyDescent="0.25">
      <c r="A289" s="166" t="s">
        <v>5874</v>
      </c>
      <c r="B289" s="205">
        <v>6605</v>
      </c>
      <c r="C289" s="205"/>
      <c r="D289" s="205"/>
      <c r="E289" s="205"/>
      <c r="F289" s="212">
        <v>6926</v>
      </c>
      <c r="G289" s="212"/>
      <c r="H289" s="212"/>
      <c r="I289" s="212">
        <v>7488</v>
      </c>
      <c r="J289" s="212"/>
      <c r="K289" s="212"/>
      <c r="L289" s="212">
        <v>8022</v>
      </c>
      <c r="M289" s="212"/>
      <c r="N289" s="205">
        <v>8279</v>
      </c>
      <c r="O289" s="205"/>
      <c r="P289" s="205"/>
      <c r="Q289" s="205">
        <v>8433</v>
      </c>
      <c r="R289" s="205"/>
      <c r="S289" s="205"/>
      <c r="T289" s="205">
        <v>8954</v>
      </c>
      <c r="U289" s="205"/>
      <c r="V289" s="205"/>
      <c r="W289" s="205">
        <v>2349</v>
      </c>
      <c r="X289" s="205"/>
      <c r="Y289" s="205"/>
      <c r="Z289" s="164">
        <v>0.35599999999999998</v>
      </c>
      <c r="AB289" s="133">
        <f t="shared" si="16"/>
        <v>0</v>
      </c>
      <c r="AE289" s="133" t="str">
        <f t="shared" si="17"/>
        <v>Lumberton Township</v>
      </c>
      <c r="AF289" s="170">
        <f t="shared" si="18"/>
        <v>0.35599999999999998</v>
      </c>
      <c r="AI289">
        <v>240</v>
      </c>
      <c r="AJ289" t="s">
        <v>5335</v>
      </c>
      <c r="AK289" s="172">
        <v>4.4999999999999998E-2</v>
      </c>
      <c r="AL289">
        <v>264</v>
      </c>
      <c r="AM289" s="171">
        <f t="shared" si="19"/>
        <v>0.28299999999999997</v>
      </c>
    </row>
    <row r="290" spans="1:39" ht="12" customHeight="1" x14ac:dyDescent="0.25">
      <c r="A290" s="166" t="s">
        <v>5875</v>
      </c>
      <c r="B290" s="205">
        <v>2794</v>
      </c>
      <c r="C290" s="205"/>
      <c r="D290" s="205"/>
      <c r="E290" s="205"/>
      <c r="F290" s="212">
        <v>2935</v>
      </c>
      <c r="G290" s="212"/>
      <c r="H290" s="212"/>
      <c r="I290" s="212">
        <v>3186</v>
      </c>
      <c r="J290" s="212"/>
      <c r="K290" s="212"/>
      <c r="L290" s="212">
        <v>3422</v>
      </c>
      <c r="M290" s="212"/>
      <c r="N290" s="205">
        <v>3537</v>
      </c>
      <c r="O290" s="205"/>
      <c r="P290" s="205"/>
      <c r="Q290" s="205">
        <v>3604</v>
      </c>
      <c r="R290" s="205"/>
      <c r="S290" s="205"/>
      <c r="T290" s="205">
        <v>3838</v>
      </c>
      <c r="U290" s="205"/>
      <c r="V290" s="205"/>
      <c r="W290" s="205">
        <v>1044</v>
      </c>
      <c r="X290" s="205"/>
      <c r="Y290" s="205"/>
      <c r="Z290" s="164">
        <v>0.374</v>
      </c>
      <c r="AB290" s="133">
        <f t="shared" si="16"/>
        <v>0</v>
      </c>
      <c r="AE290" s="133" t="str">
        <f t="shared" si="17"/>
        <v>Mansfield Township</v>
      </c>
      <c r="AF290" s="170">
        <f t="shared" si="18"/>
        <v>0.374</v>
      </c>
      <c r="AI290">
        <v>268</v>
      </c>
      <c r="AJ290" t="s">
        <v>5378</v>
      </c>
      <c r="AK290" s="172">
        <v>4.4999999999999998E-2</v>
      </c>
      <c r="AL290">
        <v>265</v>
      </c>
      <c r="AM290" s="171">
        <f t="shared" si="19"/>
        <v>0.28299999999999997</v>
      </c>
    </row>
    <row r="291" spans="1:39" ht="12" customHeight="1" x14ac:dyDescent="0.25">
      <c r="A291" s="166" t="s">
        <v>5876</v>
      </c>
      <c r="B291" s="205">
        <v>6792</v>
      </c>
      <c r="C291" s="205"/>
      <c r="D291" s="205"/>
      <c r="E291" s="205"/>
      <c r="F291" s="212">
        <v>6875</v>
      </c>
      <c r="G291" s="212"/>
      <c r="H291" s="212"/>
      <c r="I291" s="212">
        <v>6877</v>
      </c>
      <c r="J291" s="212"/>
      <c r="K291" s="212"/>
      <c r="L291" s="212">
        <v>6860</v>
      </c>
      <c r="M291" s="212"/>
      <c r="N291" s="205">
        <v>6881</v>
      </c>
      <c r="O291" s="205"/>
      <c r="P291" s="205"/>
      <c r="Q291" s="205">
        <v>6942</v>
      </c>
      <c r="R291" s="205"/>
      <c r="S291" s="205"/>
      <c r="T291" s="205">
        <v>6858</v>
      </c>
      <c r="U291" s="205"/>
      <c r="V291" s="205"/>
      <c r="W291" s="207">
        <v>66</v>
      </c>
      <c r="X291" s="207"/>
      <c r="Y291" s="207"/>
      <c r="Z291" s="164">
        <v>0.01</v>
      </c>
      <c r="AB291" s="133">
        <f t="shared" si="16"/>
        <v>0</v>
      </c>
      <c r="AE291" s="133" t="str">
        <f t="shared" si="17"/>
        <v>Maple Shade Township</v>
      </c>
      <c r="AF291" s="170">
        <f t="shared" si="18"/>
        <v>0.01</v>
      </c>
      <c r="AI291">
        <v>261</v>
      </c>
      <c r="AJ291" t="s">
        <v>5332</v>
      </c>
      <c r="AK291" s="172">
        <v>4.3999999999999997E-2</v>
      </c>
      <c r="AL291">
        <v>266</v>
      </c>
      <c r="AM291" s="171">
        <f t="shared" si="19"/>
        <v>0.28100000000000003</v>
      </c>
    </row>
    <row r="292" spans="1:39" ht="18" customHeight="1" x14ac:dyDescent="0.25">
      <c r="A292" s="166" t="s">
        <v>5877</v>
      </c>
      <c r="B292" s="207">
        <v>800</v>
      </c>
      <c r="C292" s="207"/>
      <c r="D292" s="207"/>
      <c r="E292" s="207"/>
      <c r="F292" s="213">
        <v>808</v>
      </c>
      <c r="G292" s="213"/>
      <c r="H292" s="213"/>
      <c r="I292" s="213">
        <v>805</v>
      </c>
      <c r="J292" s="213"/>
      <c r="K292" s="213"/>
      <c r="L292" s="213">
        <v>800</v>
      </c>
      <c r="M292" s="213"/>
      <c r="N292" s="207">
        <v>800</v>
      </c>
      <c r="O292" s="207"/>
      <c r="P292" s="207"/>
      <c r="Q292" s="207">
        <v>807</v>
      </c>
      <c r="R292" s="207"/>
      <c r="S292" s="207"/>
      <c r="T292" s="207">
        <v>793</v>
      </c>
      <c r="U292" s="207"/>
      <c r="V292" s="207"/>
      <c r="W292" s="207">
        <v>-7</v>
      </c>
      <c r="X292" s="207"/>
      <c r="Y292" s="207"/>
      <c r="Z292" s="164">
        <v>-8.9999999999999993E-3</v>
      </c>
      <c r="AB292" s="133">
        <f t="shared" si="16"/>
        <v>0</v>
      </c>
      <c r="AE292" s="133" t="str">
        <f t="shared" si="17"/>
        <v>Medford Lakes Borough</v>
      </c>
      <c r="AF292" s="170">
        <f t="shared" si="18"/>
        <v>-8.9999999999999993E-3</v>
      </c>
      <c r="AI292">
        <v>21</v>
      </c>
      <c r="AJ292" t="s">
        <v>5269</v>
      </c>
      <c r="AK292" s="172">
        <v>4.2999999999999997E-2</v>
      </c>
      <c r="AL292">
        <v>267</v>
      </c>
      <c r="AM292" s="171">
        <f t="shared" si="19"/>
        <v>0.26400000000000001</v>
      </c>
    </row>
    <row r="293" spans="1:39" ht="18" customHeight="1" x14ac:dyDescent="0.25">
      <c r="A293" s="166" t="s">
        <v>5878</v>
      </c>
      <c r="B293" s="205">
        <v>11762</v>
      </c>
      <c r="C293" s="205"/>
      <c r="D293" s="205"/>
      <c r="E293" s="205"/>
      <c r="F293" s="212">
        <v>11938</v>
      </c>
      <c r="G293" s="212"/>
      <c r="H293" s="212"/>
      <c r="I293" s="212">
        <v>12189</v>
      </c>
      <c r="J293" s="212"/>
      <c r="K293" s="212"/>
      <c r="L293" s="212">
        <v>12416</v>
      </c>
      <c r="M293" s="212"/>
      <c r="N293" s="205">
        <v>12559</v>
      </c>
      <c r="O293" s="205"/>
      <c r="P293" s="205"/>
      <c r="Q293" s="205">
        <v>12653</v>
      </c>
      <c r="R293" s="205"/>
      <c r="S293" s="205"/>
      <c r="T293" s="205">
        <v>12855</v>
      </c>
      <c r="U293" s="205"/>
      <c r="V293" s="205"/>
      <c r="W293" s="205">
        <v>1093</v>
      </c>
      <c r="X293" s="205"/>
      <c r="Y293" s="205"/>
      <c r="Z293" s="164">
        <v>9.2999999999999999E-2</v>
      </c>
      <c r="AB293" s="133">
        <f t="shared" si="16"/>
        <v>0</v>
      </c>
      <c r="AE293" s="133" t="str">
        <f t="shared" si="17"/>
        <v>Medford Township</v>
      </c>
      <c r="AF293" s="170">
        <f t="shared" si="18"/>
        <v>9.2999999999999999E-2</v>
      </c>
      <c r="AI293">
        <v>33</v>
      </c>
      <c r="AJ293" t="s">
        <v>5391</v>
      </c>
      <c r="AK293" s="172">
        <v>4.2999999999999997E-2</v>
      </c>
      <c r="AL293">
        <v>268</v>
      </c>
      <c r="AM293" s="171">
        <f t="shared" si="19"/>
        <v>0.26400000000000001</v>
      </c>
    </row>
    <row r="294" spans="1:39" ht="12" customHeight="1" x14ac:dyDescent="0.25">
      <c r="A294" s="166" t="s">
        <v>5879</v>
      </c>
      <c r="B294" s="205">
        <v>30721</v>
      </c>
      <c r="C294" s="205"/>
      <c r="D294" s="205"/>
      <c r="E294" s="205"/>
      <c r="F294" s="212">
        <v>31403</v>
      </c>
      <c r="G294" s="212"/>
      <c r="H294" s="212"/>
      <c r="I294" s="212">
        <v>32129</v>
      </c>
      <c r="J294" s="212"/>
      <c r="K294" s="212"/>
      <c r="L294" s="212">
        <v>32756</v>
      </c>
      <c r="M294" s="212"/>
      <c r="N294" s="205">
        <v>33157</v>
      </c>
      <c r="O294" s="205"/>
      <c r="P294" s="205"/>
      <c r="Q294" s="205">
        <v>33552</v>
      </c>
      <c r="R294" s="205"/>
      <c r="S294" s="205"/>
      <c r="T294" s="205">
        <v>33945</v>
      </c>
      <c r="U294" s="205"/>
      <c r="V294" s="205"/>
      <c r="W294" s="205">
        <v>3224</v>
      </c>
      <c r="X294" s="205"/>
      <c r="Y294" s="205"/>
      <c r="Z294" s="164">
        <v>0.105</v>
      </c>
      <c r="AB294" s="133">
        <f t="shared" si="16"/>
        <v>0</v>
      </c>
      <c r="AE294" s="133" t="str">
        <f t="shared" si="17"/>
        <v>Moorestown Township</v>
      </c>
      <c r="AF294" s="170">
        <f t="shared" si="18"/>
        <v>0.105</v>
      </c>
      <c r="AI294">
        <v>144</v>
      </c>
      <c r="AJ294" t="s">
        <v>5401</v>
      </c>
      <c r="AK294" s="172">
        <v>4.2999999999999997E-2</v>
      </c>
      <c r="AL294">
        <v>269</v>
      </c>
      <c r="AM294" s="171">
        <f t="shared" si="19"/>
        <v>0.26400000000000001</v>
      </c>
    </row>
    <row r="295" spans="1:39" ht="12" customHeight="1" x14ac:dyDescent="0.25">
      <c r="A295" s="166" t="s">
        <v>5880</v>
      </c>
      <c r="B295" s="205">
        <v>7793</v>
      </c>
      <c r="C295" s="205"/>
      <c r="D295" s="205"/>
      <c r="E295" s="205"/>
      <c r="F295" s="212">
        <v>7890</v>
      </c>
      <c r="G295" s="212"/>
      <c r="H295" s="212"/>
      <c r="I295" s="212">
        <v>7894</v>
      </c>
      <c r="J295" s="212"/>
      <c r="K295" s="212"/>
      <c r="L295" s="212">
        <v>7877</v>
      </c>
      <c r="M295" s="212"/>
      <c r="N295" s="205">
        <v>7904</v>
      </c>
      <c r="O295" s="205"/>
      <c r="P295" s="205"/>
      <c r="Q295" s="205">
        <v>7972</v>
      </c>
      <c r="R295" s="205"/>
      <c r="S295" s="205"/>
      <c r="T295" s="205">
        <v>7879</v>
      </c>
      <c r="U295" s="205"/>
      <c r="V295" s="205"/>
      <c r="W295" s="207">
        <v>86</v>
      </c>
      <c r="X295" s="207"/>
      <c r="Y295" s="207"/>
      <c r="Z295" s="164">
        <v>1.0999999999999999E-2</v>
      </c>
      <c r="AB295" s="133">
        <f t="shared" si="16"/>
        <v>0</v>
      </c>
      <c r="AE295" s="133" t="str">
        <f t="shared" si="17"/>
        <v>Mount Holly Township</v>
      </c>
      <c r="AF295" s="170">
        <f t="shared" si="18"/>
        <v>1.0999999999999999E-2</v>
      </c>
      <c r="AI295">
        <v>175</v>
      </c>
      <c r="AJ295" t="s">
        <v>5045</v>
      </c>
      <c r="AK295" s="172">
        <v>4.2999999999999997E-2</v>
      </c>
      <c r="AL295">
        <v>270</v>
      </c>
      <c r="AM295" s="171">
        <f t="shared" si="19"/>
        <v>0.26400000000000001</v>
      </c>
    </row>
    <row r="296" spans="1:39" ht="12" customHeight="1" x14ac:dyDescent="0.25">
      <c r="A296" s="166" t="s">
        <v>5881</v>
      </c>
      <c r="B296" s="205">
        <v>37270</v>
      </c>
      <c r="C296" s="205"/>
      <c r="D296" s="205"/>
      <c r="E296" s="205"/>
      <c r="F296" s="212">
        <v>38050</v>
      </c>
      <c r="G296" s="212"/>
      <c r="H296" s="212"/>
      <c r="I296" s="212">
        <v>38815</v>
      </c>
      <c r="J296" s="212"/>
      <c r="K296" s="212"/>
      <c r="L296" s="212">
        <v>39464</v>
      </c>
      <c r="M296" s="212"/>
      <c r="N296" s="205">
        <v>39903</v>
      </c>
      <c r="O296" s="205"/>
      <c r="P296" s="205"/>
      <c r="Q296" s="205">
        <v>40362</v>
      </c>
      <c r="R296" s="205"/>
      <c r="S296" s="205"/>
      <c r="T296" s="205">
        <v>40714</v>
      </c>
      <c r="U296" s="205"/>
      <c r="V296" s="205"/>
      <c r="W296" s="205">
        <v>3444</v>
      </c>
      <c r="X296" s="205"/>
      <c r="Y296" s="205"/>
      <c r="Z296" s="164">
        <v>9.1999999999999998E-2</v>
      </c>
      <c r="AB296" s="133">
        <f t="shared" si="16"/>
        <v>0</v>
      </c>
      <c r="AE296" s="133" t="str">
        <f t="shared" si="17"/>
        <v>Mount Laurel Township</v>
      </c>
      <c r="AF296" s="170">
        <f t="shared" si="18"/>
        <v>9.1999999999999998E-2</v>
      </c>
      <c r="AI296">
        <v>269</v>
      </c>
      <c r="AJ296" t="s">
        <v>5430</v>
      </c>
      <c r="AK296" s="172">
        <v>4.2999999999999997E-2</v>
      </c>
      <c r="AL296">
        <v>271</v>
      </c>
      <c r="AM296" s="171">
        <f t="shared" si="19"/>
        <v>0.26400000000000001</v>
      </c>
    </row>
    <row r="297" spans="1:39" ht="18" customHeight="1" x14ac:dyDescent="0.25">
      <c r="A297" s="166" t="s">
        <v>5809</v>
      </c>
      <c r="B297" s="205">
        <v>4627</v>
      </c>
      <c r="C297" s="205"/>
      <c r="D297" s="205"/>
      <c r="E297" s="205"/>
      <c r="F297" s="212">
        <v>4707</v>
      </c>
      <c r="G297" s="212"/>
      <c r="H297" s="212"/>
      <c r="I297" s="212">
        <v>4791</v>
      </c>
      <c r="J297" s="212"/>
      <c r="K297" s="212"/>
      <c r="L297" s="212">
        <v>4874</v>
      </c>
      <c r="M297" s="212"/>
      <c r="N297" s="205">
        <v>4957</v>
      </c>
      <c r="O297" s="205"/>
      <c r="P297" s="205"/>
      <c r="Q297" s="205">
        <v>5040</v>
      </c>
      <c r="R297" s="205"/>
      <c r="S297" s="205"/>
      <c r="T297" s="205">
        <v>5127</v>
      </c>
      <c r="U297" s="205"/>
      <c r="V297" s="205"/>
      <c r="W297" s="207">
        <v>500</v>
      </c>
      <c r="X297" s="207"/>
      <c r="Y297" s="207"/>
      <c r="Z297" s="164">
        <v>0.108</v>
      </c>
      <c r="AB297" s="133">
        <f t="shared" si="16"/>
        <v>0</v>
      </c>
      <c r="AE297" s="133" t="str">
        <f t="shared" si="17"/>
        <v>New Hanover Township</v>
      </c>
      <c r="AF297" s="170">
        <f t="shared" si="18"/>
        <v>0.108</v>
      </c>
      <c r="AI297">
        <v>276</v>
      </c>
      <c r="AJ297" t="s">
        <v>5472</v>
      </c>
      <c r="AK297" s="172">
        <v>4.2999999999999997E-2</v>
      </c>
      <c r="AL297">
        <v>272</v>
      </c>
      <c r="AM297" s="171">
        <f t="shared" si="19"/>
        <v>0.26400000000000001</v>
      </c>
    </row>
    <row r="298" spans="1:39" ht="18" customHeight="1" x14ac:dyDescent="0.25">
      <c r="A298" s="166" t="s">
        <v>5882</v>
      </c>
      <c r="B298" s="205">
        <v>1451</v>
      </c>
      <c r="C298" s="205"/>
      <c r="D298" s="205"/>
      <c r="E298" s="205"/>
      <c r="F298" s="212">
        <v>1455</v>
      </c>
      <c r="G298" s="212"/>
      <c r="H298" s="212"/>
      <c r="I298" s="212">
        <v>1437</v>
      </c>
      <c r="J298" s="212"/>
      <c r="K298" s="212"/>
      <c r="L298" s="212">
        <v>1429</v>
      </c>
      <c r="M298" s="212"/>
      <c r="N298" s="205">
        <v>1422</v>
      </c>
      <c r="O298" s="205"/>
      <c r="P298" s="205"/>
      <c r="Q298" s="205">
        <v>1416</v>
      </c>
      <c r="R298" s="205"/>
      <c r="S298" s="205"/>
      <c r="T298" s="205">
        <v>1401</v>
      </c>
      <c r="U298" s="205"/>
      <c r="V298" s="205"/>
      <c r="W298" s="207">
        <v>-50</v>
      </c>
      <c r="X298" s="207"/>
      <c r="Y298" s="207"/>
      <c r="Z298" s="164">
        <v>-3.4000000000000002E-2</v>
      </c>
      <c r="AB298" s="133">
        <f t="shared" si="16"/>
        <v>0</v>
      </c>
      <c r="AE298" s="133" t="str">
        <f t="shared" si="17"/>
        <v>North Hanover Township</v>
      </c>
      <c r="AF298" s="170">
        <f t="shared" si="18"/>
        <v>-3.4000000000000002E-2</v>
      </c>
      <c r="AI298">
        <v>260</v>
      </c>
      <c r="AJ298" t="s">
        <v>5350</v>
      </c>
      <c r="AK298" s="172">
        <v>4.1000000000000002E-2</v>
      </c>
      <c r="AL298">
        <v>273</v>
      </c>
      <c r="AM298" s="171">
        <f t="shared" si="19"/>
        <v>0.25900000000000001</v>
      </c>
    </row>
    <row r="299" spans="1:39" ht="11.1" customHeight="1" x14ac:dyDescent="0.25">
      <c r="A299" s="166" t="s">
        <v>5883</v>
      </c>
      <c r="B299" s="205">
        <v>2008</v>
      </c>
      <c r="C299" s="205"/>
      <c r="D299" s="205"/>
      <c r="E299" s="205"/>
      <c r="F299" s="212">
        <v>2021</v>
      </c>
      <c r="G299" s="212"/>
      <c r="H299" s="212"/>
      <c r="I299" s="212">
        <v>1994</v>
      </c>
      <c r="J299" s="212"/>
      <c r="K299" s="212"/>
      <c r="L299" s="212">
        <v>1963</v>
      </c>
      <c r="M299" s="212"/>
      <c r="N299" s="205">
        <v>1957</v>
      </c>
      <c r="O299" s="205"/>
      <c r="P299" s="205"/>
      <c r="Q299" s="205">
        <v>1971</v>
      </c>
      <c r="R299" s="205"/>
      <c r="S299" s="205"/>
      <c r="T299" s="205">
        <v>1916</v>
      </c>
      <c r="U299" s="205"/>
      <c r="V299" s="205"/>
      <c r="W299" s="207">
        <v>-92</v>
      </c>
      <c r="X299" s="207"/>
      <c r="Y299" s="207"/>
      <c r="Z299" s="164">
        <v>-4.5999999999999999E-2</v>
      </c>
      <c r="AB299" s="133">
        <f t="shared" si="16"/>
        <v>0</v>
      </c>
      <c r="AE299" s="133" t="str">
        <f t="shared" si="17"/>
        <v>Palmyra Borough</v>
      </c>
      <c r="AF299" s="170">
        <f t="shared" si="18"/>
        <v>-4.5999999999999999E-2</v>
      </c>
      <c r="AI299">
        <v>266</v>
      </c>
      <c r="AJ299" t="s">
        <v>5355</v>
      </c>
      <c r="AK299" s="172">
        <v>4.1000000000000002E-2</v>
      </c>
      <c r="AL299">
        <v>274</v>
      </c>
      <c r="AM299" s="171">
        <f t="shared" si="19"/>
        <v>0.25900000000000001</v>
      </c>
    </row>
    <row r="300" spans="1:39" ht="48" customHeight="1" x14ac:dyDescent="0.25">
      <c r="A300" s="209" t="s">
        <v>5637</v>
      </c>
      <c r="B300" s="203"/>
      <c r="C300" s="204" t="s">
        <v>5597</v>
      </c>
      <c r="D300" s="197"/>
      <c r="E300" s="197" t="s">
        <v>5598</v>
      </c>
      <c r="F300" s="197"/>
      <c r="G300" s="197"/>
      <c r="H300" s="197" t="s">
        <v>5599</v>
      </c>
      <c r="I300" s="197"/>
      <c r="J300" s="197"/>
      <c r="K300" s="197" t="s">
        <v>5600</v>
      </c>
      <c r="L300" s="197"/>
      <c r="M300" s="197" t="s">
        <v>5601</v>
      </c>
      <c r="N300" s="197"/>
      <c r="O300" s="197"/>
      <c r="P300" s="197" t="s">
        <v>5602</v>
      </c>
      <c r="Q300" s="197"/>
      <c r="R300" s="197"/>
      <c r="S300" s="197" t="s">
        <v>5603</v>
      </c>
      <c r="T300" s="197"/>
      <c r="U300" s="198"/>
      <c r="V300" s="199" t="s">
        <v>5604</v>
      </c>
      <c r="W300" s="200"/>
      <c r="X300" s="200"/>
      <c r="Y300" s="200" t="s">
        <v>5605</v>
      </c>
      <c r="Z300" s="200"/>
      <c r="AB300" s="133">
        <v>2</v>
      </c>
      <c r="AE300" s="133" t="str">
        <f t="shared" si="17"/>
        <v>County / Municipality</v>
      </c>
      <c r="AF300" s="170">
        <f t="shared" si="18"/>
        <v>0</v>
      </c>
      <c r="AI300">
        <v>159</v>
      </c>
      <c r="AJ300" t="s">
        <v>5288</v>
      </c>
      <c r="AK300" s="172">
        <v>0.04</v>
      </c>
      <c r="AL300">
        <v>275</v>
      </c>
      <c r="AM300" s="171">
        <f t="shared" si="19"/>
        <v>0.25600000000000001</v>
      </c>
    </row>
    <row r="301" spans="1:39" ht="11.1" customHeight="1" x14ac:dyDescent="0.25">
      <c r="A301" s="166" t="s">
        <v>5884</v>
      </c>
      <c r="B301" s="207">
        <v>541</v>
      </c>
      <c r="C301" s="207"/>
      <c r="D301" s="207"/>
      <c r="E301" s="207"/>
      <c r="F301" s="213">
        <v>547</v>
      </c>
      <c r="G301" s="213"/>
      <c r="H301" s="213"/>
      <c r="I301" s="213">
        <v>544</v>
      </c>
      <c r="J301" s="213"/>
      <c r="K301" s="213"/>
      <c r="L301" s="213">
        <v>541</v>
      </c>
      <c r="M301" s="213"/>
      <c r="N301" s="207">
        <v>541</v>
      </c>
      <c r="O301" s="207"/>
      <c r="P301" s="207"/>
      <c r="Q301" s="207">
        <v>546</v>
      </c>
      <c r="R301" s="207"/>
      <c r="S301" s="207"/>
      <c r="T301" s="207">
        <v>537</v>
      </c>
      <c r="U301" s="207"/>
      <c r="V301" s="207"/>
      <c r="W301" s="207">
        <v>-4</v>
      </c>
      <c r="X301" s="207"/>
      <c r="Y301" s="207"/>
      <c r="Z301" s="164">
        <v>-7.0000000000000001E-3</v>
      </c>
      <c r="AB301" s="133">
        <f t="shared" si="16"/>
        <v>0</v>
      </c>
      <c r="AE301" s="133" t="str">
        <f t="shared" si="17"/>
        <v>Pemberton Borough</v>
      </c>
      <c r="AF301" s="170">
        <f t="shared" si="18"/>
        <v>-7.0000000000000001E-3</v>
      </c>
      <c r="AI301">
        <v>283</v>
      </c>
      <c r="AJ301" t="s">
        <v>5198</v>
      </c>
      <c r="AK301" s="172">
        <v>3.9E-2</v>
      </c>
      <c r="AL301">
        <v>276</v>
      </c>
      <c r="AM301" s="171">
        <f t="shared" si="19"/>
        <v>0.254</v>
      </c>
    </row>
    <row r="302" spans="1:39" ht="12" customHeight="1" x14ac:dyDescent="0.25">
      <c r="A302" s="166" t="s">
        <v>5885</v>
      </c>
      <c r="B302" s="205">
        <v>7035</v>
      </c>
      <c r="C302" s="205"/>
      <c r="D302" s="205"/>
      <c r="E302" s="205"/>
      <c r="F302" s="212">
        <v>7204</v>
      </c>
      <c r="G302" s="212"/>
      <c r="H302" s="212"/>
      <c r="I302" s="212">
        <v>7420</v>
      </c>
      <c r="J302" s="212"/>
      <c r="K302" s="212"/>
      <c r="L302" s="212">
        <v>7616</v>
      </c>
      <c r="M302" s="212"/>
      <c r="N302" s="205">
        <v>7725</v>
      </c>
      <c r="O302" s="205"/>
      <c r="P302" s="205"/>
      <c r="Q302" s="205">
        <v>7816</v>
      </c>
      <c r="R302" s="205"/>
      <c r="S302" s="205"/>
      <c r="T302" s="205">
        <v>7970</v>
      </c>
      <c r="U302" s="205"/>
      <c r="V302" s="205"/>
      <c r="W302" s="207">
        <v>935</v>
      </c>
      <c r="X302" s="207"/>
      <c r="Y302" s="207"/>
      <c r="Z302" s="164">
        <v>0.13300000000000001</v>
      </c>
      <c r="AB302" s="133">
        <f t="shared" si="16"/>
        <v>0</v>
      </c>
      <c r="AE302" s="133" t="str">
        <f t="shared" si="17"/>
        <v>Pemberton Township</v>
      </c>
      <c r="AF302" s="170">
        <f t="shared" si="18"/>
        <v>0.13300000000000001</v>
      </c>
      <c r="AI302">
        <v>164</v>
      </c>
      <c r="AJ302" t="s">
        <v>5242</v>
      </c>
      <c r="AK302" s="172">
        <v>3.7999999999999999E-2</v>
      </c>
      <c r="AL302">
        <v>277</v>
      </c>
      <c r="AM302" s="171">
        <f t="shared" si="19"/>
        <v>0.251</v>
      </c>
    </row>
    <row r="303" spans="1:39" ht="18" customHeight="1" x14ac:dyDescent="0.25">
      <c r="A303" s="166" t="s">
        <v>5886</v>
      </c>
      <c r="B303" s="205">
        <v>1726</v>
      </c>
      <c r="C303" s="205"/>
      <c r="D303" s="205"/>
      <c r="E303" s="205"/>
      <c r="F303" s="212">
        <v>1759</v>
      </c>
      <c r="G303" s="212"/>
      <c r="H303" s="212"/>
      <c r="I303" s="212">
        <v>1787</v>
      </c>
      <c r="J303" s="212"/>
      <c r="K303" s="212"/>
      <c r="L303" s="212">
        <v>1811</v>
      </c>
      <c r="M303" s="212"/>
      <c r="N303" s="205">
        <v>1827</v>
      </c>
      <c r="O303" s="205"/>
      <c r="P303" s="205"/>
      <c r="Q303" s="205">
        <v>1847</v>
      </c>
      <c r="R303" s="205"/>
      <c r="S303" s="205"/>
      <c r="T303" s="205">
        <v>1856</v>
      </c>
      <c r="U303" s="205"/>
      <c r="V303" s="205"/>
      <c r="W303" s="207">
        <v>130</v>
      </c>
      <c r="X303" s="207"/>
      <c r="Y303" s="207"/>
      <c r="Z303" s="164">
        <v>7.4999999999999997E-2</v>
      </c>
      <c r="AB303" s="133">
        <f t="shared" si="16"/>
        <v>0</v>
      </c>
      <c r="AE303" s="133" t="str">
        <f t="shared" si="17"/>
        <v>Riverside Township</v>
      </c>
      <c r="AF303" s="170">
        <f t="shared" si="18"/>
        <v>7.4999999999999997E-2</v>
      </c>
      <c r="AI303">
        <v>157</v>
      </c>
      <c r="AJ303" t="s">
        <v>5427</v>
      </c>
      <c r="AK303" s="172">
        <v>3.6999999999999998E-2</v>
      </c>
      <c r="AL303">
        <v>278</v>
      </c>
      <c r="AM303" s="171">
        <f t="shared" si="19"/>
        <v>0.248</v>
      </c>
    </row>
    <row r="304" spans="1:39" ht="18" customHeight="1" x14ac:dyDescent="0.25">
      <c r="A304" s="166" t="s">
        <v>5887</v>
      </c>
      <c r="B304" s="207">
        <v>836</v>
      </c>
      <c r="C304" s="207"/>
      <c r="D304" s="207"/>
      <c r="E304" s="207"/>
      <c r="F304" s="213">
        <v>844</v>
      </c>
      <c r="G304" s="213"/>
      <c r="H304" s="213"/>
      <c r="I304" s="213">
        <v>839</v>
      </c>
      <c r="J304" s="213"/>
      <c r="K304" s="213"/>
      <c r="L304" s="213">
        <v>832</v>
      </c>
      <c r="M304" s="213"/>
      <c r="N304" s="207">
        <v>832</v>
      </c>
      <c r="O304" s="207"/>
      <c r="P304" s="207"/>
      <c r="Q304" s="207">
        <v>840</v>
      </c>
      <c r="R304" s="207"/>
      <c r="S304" s="207"/>
      <c r="T304" s="207">
        <v>823</v>
      </c>
      <c r="U304" s="207"/>
      <c r="V304" s="207"/>
      <c r="W304" s="207">
        <v>-13</v>
      </c>
      <c r="X304" s="207"/>
      <c r="Y304" s="207"/>
      <c r="Z304" s="164">
        <v>-1.6E-2</v>
      </c>
      <c r="AB304" s="133">
        <f t="shared" si="16"/>
        <v>0</v>
      </c>
      <c r="AE304" s="133" t="str">
        <f t="shared" si="17"/>
        <v>Riverton Borough</v>
      </c>
      <c r="AF304" s="170">
        <f t="shared" si="18"/>
        <v>-1.6E-2</v>
      </c>
      <c r="AI304">
        <v>267</v>
      </c>
      <c r="AJ304" t="s">
        <v>5482</v>
      </c>
      <c r="AK304" s="172">
        <v>3.5999999999999997E-2</v>
      </c>
      <c r="AL304">
        <v>279</v>
      </c>
      <c r="AM304" s="171">
        <f t="shared" si="19"/>
        <v>0.245</v>
      </c>
    </row>
    <row r="305" spans="1:39" ht="12" customHeight="1" x14ac:dyDescent="0.25">
      <c r="A305" s="166" t="s">
        <v>5888</v>
      </c>
      <c r="B305" s="205">
        <v>1695</v>
      </c>
      <c r="C305" s="205"/>
      <c r="D305" s="205"/>
      <c r="E305" s="205"/>
      <c r="F305" s="212">
        <v>1713</v>
      </c>
      <c r="G305" s="212"/>
      <c r="H305" s="212"/>
      <c r="I305" s="212">
        <v>1705</v>
      </c>
      <c r="J305" s="212"/>
      <c r="K305" s="212"/>
      <c r="L305" s="212">
        <v>1693</v>
      </c>
      <c r="M305" s="212"/>
      <c r="N305" s="205">
        <v>1696</v>
      </c>
      <c r="O305" s="205"/>
      <c r="P305" s="205"/>
      <c r="Q305" s="205">
        <v>1709</v>
      </c>
      <c r="R305" s="205"/>
      <c r="S305" s="205"/>
      <c r="T305" s="205">
        <v>1680</v>
      </c>
      <c r="U305" s="205"/>
      <c r="V305" s="205"/>
      <c r="W305" s="207">
        <v>-15</v>
      </c>
      <c r="X305" s="207"/>
      <c r="Y305" s="207"/>
      <c r="Z305" s="164">
        <v>-8.9999999999999993E-3</v>
      </c>
      <c r="AB305" s="133">
        <f t="shared" si="16"/>
        <v>0</v>
      </c>
      <c r="AE305" s="133" t="str">
        <f t="shared" si="17"/>
        <v>Shamong Township</v>
      </c>
      <c r="AF305" s="170">
        <f t="shared" si="18"/>
        <v>-8.9999999999999993E-3</v>
      </c>
      <c r="AI305">
        <v>138</v>
      </c>
      <c r="AJ305" t="s">
        <v>5425</v>
      </c>
      <c r="AK305" s="172">
        <v>3.5000000000000003E-2</v>
      </c>
      <c r="AL305">
        <v>280</v>
      </c>
      <c r="AM305" s="171">
        <f t="shared" si="19"/>
        <v>0.24</v>
      </c>
    </row>
    <row r="306" spans="1:39" ht="12" customHeight="1" x14ac:dyDescent="0.25">
      <c r="A306" s="166" t="s">
        <v>5889</v>
      </c>
      <c r="B306" s="205">
        <v>3705</v>
      </c>
      <c r="C306" s="205"/>
      <c r="D306" s="205"/>
      <c r="E306" s="205"/>
      <c r="F306" s="212">
        <v>3744</v>
      </c>
      <c r="G306" s="212"/>
      <c r="H306" s="212"/>
      <c r="I306" s="212">
        <v>3729</v>
      </c>
      <c r="J306" s="212"/>
      <c r="K306" s="212"/>
      <c r="L306" s="212">
        <v>3704</v>
      </c>
      <c r="M306" s="212"/>
      <c r="N306" s="205">
        <v>3709</v>
      </c>
      <c r="O306" s="205"/>
      <c r="P306" s="205"/>
      <c r="Q306" s="205">
        <v>3739</v>
      </c>
      <c r="R306" s="205"/>
      <c r="S306" s="205"/>
      <c r="T306" s="205">
        <v>3677</v>
      </c>
      <c r="U306" s="205"/>
      <c r="V306" s="205"/>
      <c r="W306" s="207">
        <v>-28</v>
      </c>
      <c r="X306" s="207"/>
      <c r="Y306" s="207"/>
      <c r="Z306" s="164">
        <v>-8.0000000000000002E-3</v>
      </c>
      <c r="AB306" s="133">
        <f t="shared" si="16"/>
        <v>0</v>
      </c>
      <c r="AE306" s="133" t="str">
        <f t="shared" si="17"/>
        <v>Southampton Township</v>
      </c>
      <c r="AF306" s="170">
        <f t="shared" si="18"/>
        <v>-8.0000000000000002E-3</v>
      </c>
      <c r="AI306">
        <v>189</v>
      </c>
      <c r="AJ306" t="s">
        <v>5234</v>
      </c>
      <c r="AK306" s="172">
        <v>3.5000000000000003E-2</v>
      </c>
      <c r="AL306">
        <v>281</v>
      </c>
      <c r="AM306" s="171">
        <f t="shared" si="19"/>
        <v>0.24</v>
      </c>
    </row>
    <row r="307" spans="1:39" ht="12" customHeight="1" x14ac:dyDescent="0.25">
      <c r="A307" s="166" t="s">
        <v>5649</v>
      </c>
      <c r="B307" s="205">
        <v>1513</v>
      </c>
      <c r="C307" s="205"/>
      <c r="D307" s="205"/>
      <c r="E307" s="205"/>
      <c r="F307" s="212">
        <v>1543</v>
      </c>
      <c r="G307" s="212"/>
      <c r="H307" s="212"/>
      <c r="I307" s="212">
        <v>1593</v>
      </c>
      <c r="J307" s="212"/>
      <c r="K307" s="212"/>
      <c r="L307" s="212">
        <v>1640</v>
      </c>
      <c r="M307" s="212"/>
      <c r="N307" s="205">
        <v>1666</v>
      </c>
      <c r="O307" s="205"/>
      <c r="P307" s="205"/>
      <c r="Q307" s="205">
        <v>1681</v>
      </c>
      <c r="R307" s="205"/>
      <c r="S307" s="205"/>
      <c r="T307" s="205">
        <v>1726</v>
      </c>
      <c r="U307" s="205"/>
      <c r="V307" s="205"/>
      <c r="W307" s="207">
        <v>213</v>
      </c>
      <c r="X307" s="207"/>
      <c r="Y307" s="207"/>
      <c r="Z307" s="164">
        <v>0.14099999999999999</v>
      </c>
      <c r="AB307" s="133">
        <f t="shared" si="16"/>
        <v>0</v>
      </c>
      <c r="AE307" s="133" t="str">
        <f t="shared" si="17"/>
        <v>Springfield Township</v>
      </c>
      <c r="AF307" s="170">
        <f t="shared" si="18"/>
        <v>0.14099999999999999</v>
      </c>
      <c r="AI307">
        <v>311</v>
      </c>
      <c r="AJ307" t="s">
        <v>5441</v>
      </c>
      <c r="AK307" s="172">
        <v>3.4000000000000002E-2</v>
      </c>
      <c r="AL307">
        <v>282</v>
      </c>
      <c r="AM307" s="171">
        <f t="shared" si="19"/>
        <v>0.23699999999999999</v>
      </c>
    </row>
    <row r="308" spans="1:39" ht="18" customHeight="1" x14ac:dyDescent="0.25">
      <c r="A308" s="166" t="s">
        <v>5890</v>
      </c>
      <c r="B308" s="205">
        <v>2042</v>
      </c>
      <c r="C308" s="205"/>
      <c r="D308" s="205"/>
      <c r="E308" s="205"/>
      <c r="F308" s="212">
        <v>2063</v>
      </c>
      <c r="G308" s="212"/>
      <c r="H308" s="212"/>
      <c r="I308" s="212">
        <v>2054</v>
      </c>
      <c r="J308" s="212"/>
      <c r="K308" s="212"/>
      <c r="L308" s="212">
        <v>2041</v>
      </c>
      <c r="M308" s="212"/>
      <c r="N308" s="205">
        <v>2044</v>
      </c>
      <c r="O308" s="205"/>
      <c r="P308" s="205"/>
      <c r="Q308" s="205">
        <v>2061</v>
      </c>
      <c r="R308" s="205"/>
      <c r="S308" s="205"/>
      <c r="T308" s="205">
        <v>2026</v>
      </c>
      <c r="U308" s="205"/>
      <c r="V308" s="205"/>
      <c r="W308" s="207">
        <v>-16</v>
      </c>
      <c r="X308" s="207"/>
      <c r="Y308" s="207"/>
      <c r="Z308" s="164">
        <v>-8.0000000000000002E-3</v>
      </c>
      <c r="AB308" s="133">
        <f t="shared" si="16"/>
        <v>0</v>
      </c>
      <c r="AE308" s="133" t="str">
        <f t="shared" si="17"/>
        <v>Tabernacle Township</v>
      </c>
      <c r="AF308" s="170">
        <f t="shared" si="18"/>
        <v>-8.0000000000000002E-3</v>
      </c>
      <c r="AI308">
        <v>147</v>
      </c>
      <c r="AJ308" t="s">
        <v>5435</v>
      </c>
      <c r="AK308" s="172">
        <v>3.1E-2</v>
      </c>
      <c r="AL308">
        <v>283</v>
      </c>
      <c r="AM308" s="171">
        <f t="shared" si="19"/>
        <v>0.23200000000000001</v>
      </c>
    </row>
    <row r="309" spans="1:39" ht="18" customHeight="1" x14ac:dyDescent="0.25">
      <c r="A309" s="166" t="s">
        <v>5891</v>
      </c>
      <c r="B309" s="207">
        <v>245</v>
      </c>
      <c r="C309" s="207"/>
      <c r="D309" s="207"/>
      <c r="E309" s="207"/>
      <c r="F309" s="213">
        <v>247</v>
      </c>
      <c r="G309" s="213"/>
      <c r="H309" s="213"/>
      <c r="I309" s="213">
        <v>247</v>
      </c>
      <c r="J309" s="213"/>
      <c r="K309" s="213"/>
      <c r="L309" s="213">
        <v>245</v>
      </c>
      <c r="M309" s="213"/>
      <c r="N309" s="207">
        <v>246</v>
      </c>
      <c r="O309" s="207"/>
      <c r="P309" s="207"/>
      <c r="Q309" s="207">
        <v>247</v>
      </c>
      <c r="R309" s="207"/>
      <c r="S309" s="207"/>
      <c r="T309" s="207">
        <v>243</v>
      </c>
      <c r="U309" s="207"/>
      <c r="V309" s="207"/>
      <c r="W309" s="207">
        <v>-2</v>
      </c>
      <c r="X309" s="207"/>
      <c r="Y309" s="207"/>
      <c r="Z309" s="164">
        <v>-8.0000000000000002E-3</v>
      </c>
      <c r="AB309" s="133">
        <f t="shared" si="16"/>
        <v>0</v>
      </c>
      <c r="AE309" s="133" t="str">
        <f t="shared" si="17"/>
        <v>Washington Township</v>
      </c>
      <c r="AF309" s="170">
        <f t="shared" si="18"/>
        <v>-8.0000000000000002E-3</v>
      </c>
      <c r="AI309">
        <v>262</v>
      </c>
      <c r="AJ309" t="s">
        <v>5387</v>
      </c>
      <c r="AK309" s="172">
        <v>3.1E-2</v>
      </c>
      <c r="AL309">
        <v>284</v>
      </c>
      <c r="AM309" s="171">
        <f t="shared" si="19"/>
        <v>0.23200000000000001</v>
      </c>
    </row>
    <row r="310" spans="1:39" ht="12" customHeight="1" x14ac:dyDescent="0.25">
      <c r="A310" s="166" t="s">
        <v>5892</v>
      </c>
      <c r="B310" s="205">
        <v>7379</v>
      </c>
      <c r="C310" s="205"/>
      <c r="D310" s="205"/>
      <c r="E310" s="205"/>
      <c r="F310" s="212">
        <v>7776</v>
      </c>
      <c r="G310" s="212"/>
      <c r="H310" s="212"/>
      <c r="I310" s="212">
        <v>8490</v>
      </c>
      <c r="J310" s="212"/>
      <c r="K310" s="212"/>
      <c r="L310" s="212">
        <v>9169</v>
      </c>
      <c r="M310" s="212"/>
      <c r="N310" s="205">
        <v>9495</v>
      </c>
      <c r="O310" s="205"/>
      <c r="P310" s="205"/>
      <c r="Q310" s="205">
        <v>9682</v>
      </c>
      <c r="R310" s="205"/>
      <c r="S310" s="205"/>
      <c r="T310" s="205">
        <v>10357</v>
      </c>
      <c r="U310" s="205"/>
      <c r="V310" s="205"/>
      <c r="W310" s="205">
        <v>2978</v>
      </c>
      <c r="X310" s="205"/>
      <c r="Y310" s="205"/>
      <c r="Z310" s="164">
        <v>0.40400000000000003</v>
      </c>
      <c r="AB310" s="133">
        <f t="shared" si="16"/>
        <v>0</v>
      </c>
      <c r="AE310" s="133" t="str">
        <f t="shared" si="17"/>
        <v>Westampton Township</v>
      </c>
      <c r="AF310" s="170">
        <f t="shared" si="18"/>
        <v>0.40400000000000003</v>
      </c>
      <c r="AI310">
        <v>167</v>
      </c>
      <c r="AJ310" t="s">
        <v>5437</v>
      </c>
      <c r="AK310" s="172">
        <v>0.03</v>
      </c>
      <c r="AL310">
        <v>285</v>
      </c>
      <c r="AM310" s="171">
        <f t="shared" si="19"/>
        <v>0.22700000000000001</v>
      </c>
    </row>
    <row r="311" spans="1:39" ht="12" customHeight="1" x14ac:dyDescent="0.25">
      <c r="A311" s="166" t="s">
        <v>5893</v>
      </c>
      <c r="B311" s="205">
        <v>8184</v>
      </c>
      <c r="C311" s="205"/>
      <c r="D311" s="205"/>
      <c r="E311" s="205"/>
      <c r="F311" s="212">
        <v>8388</v>
      </c>
      <c r="G311" s="212"/>
      <c r="H311" s="212"/>
      <c r="I311" s="212">
        <v>8632</v>
      </c>
      <c r="J311" s="212"/>
      <c r="K311" s="212"/>
      <c r="L311" s="212">
        <v>8850</v>
      </c>
      <c r="M311" s="212"/>
      <c r="N311" s="205">
        <v>8979</v>
      </c>
      <c r="O311" s="205"/>
      <c r="P311" s="205"/>
      <c r="Q311" s="205">
        <v>9093</v>
      </c>
      <c r="R311" s="205"/>
      <c r="S311" s="205"/>
      <c r="T311" s="205">
        <v>9253</v>
      </c>
      <c r="U311" s="205"/>
      <c r="V311" s="205"/>
      <c r="W311" s="205">
        <v>1069</v>
      </c>
      <c r="X311" s="205"/>
      <c r="Y311" s="205"/>
      <c r="Z311" s="164">
        <v>0.13100000000000001</v>
      </c>
      <c r="AB311" s="133">
        <f t="shared" si="16"/>
        <v>0</v>
      </c>
      <c r="AE311" s="133" t="str">
        <f t="shared" si="17"/>
        <v>Willingboro Township</v>
      </c>
      <c r="AF311" s="170">
        <f t="shared" si="18"/>
        <v>0.13100000000000001</v>
      </c>
      <c r="AI311">
        <v>381</v>
      </c>
      <c r="AJ311" t="s">
        <v>5411</v>
      </c>
      <c r="AK311" s="172">
        <v>0.03</v>
      </c>
      <c r="AL311">
        <v>286</v>
      </c>
      <c r="AM311" s="171">
        <f t="shared" si="19"/>
        <v>0.22700000000000001</v>
      </c>
    </row>
    <row r="312" spans="1:39" ht="12" customHeight="1" x14ac:dyDescent="0.25">
      <c r="A312" s="166" t="s">
        <v>5894</v>
      </c>
      <c r="B312" s="205">
        <v>1893</v>
      </c>
      <c r="C312" s="205"/>
      <c r="D312" s="205"/>
      <c r="E312" s="205"/>
      <c r="F312" s="212">
        <v>1911</v>
      </c>
      <c r="G312" s="212"/>
      <c r="H312" s="212"/>
      <c r="I312" s="212">
        <v>1899</v>
      </c>
      <c r="J312" s="212"/>
      <c r="K312" s="212"/>
      <c r="L312" s="212">
        <v>1882</v>
      </c>
      <c r="M312" s="212"/>
      <c r="N312" s="205">
        <v>1883</v>
      </c>
      <c r="O312" s="205"/>
      <c r="P312" s="205"/>
      <c r="Q312" s="205">
        <v>1897</v>
      </c>
      <c r="R312" s="205"/>
      <c r="S312" s="205"/>
      <c r="T312" s="205">
        <v>1860</v>
      </c>
      <c r="U312" s="205"/>
      <c r="V312" s="205"/>
      <c r="W312" s="207">
        <v>-33</v>
      </c>
      <c r="X312" s="207"/>
      <c r="Y312" s="207"/>
      <c r="Z312" s="164">
        <v>-1.7000000000000001E-2</v>
      </c>
      <c r="AB312" s="133">
        <f t="shared" si="16"/>
        <v>0</v>
      </c>
      <c r="AE312" s="133" t="str">
        <f t="shared" si="17"/>
        <v>Woodland Township</v>
      </c>
      <c r="AF312" s="170">
        <f t="shared" si="18"/>
        <v>-1.7000000000000001E-2</v>
      </c>
      <c r="AI312">
        <v>264</v>
      </c>
      <c r="AJ312" t="s">
        <v>5464</v>
      </c>
      <c r="AK312" s="172">
        <v>2.9000000000000001E-2</v>
      </c>
      <c r="AL312">
        <v>287</v>
      </c>
      <c r="AM312" s="171">
        <f t="shared" si="19"/>
        <v>0.224</v>
      </c>
    </row>
    <row r="313" spans="1:39" ht="24.95" customHeight="1" x14ac:dyDescent="0.25">
      <c r="A313" s="166" t="s">
        <v>5895</v>
      </c>
      <c r="B313" s="205">
        <v>2810</v>
      </c>
      <c r="C313" s="205"/>
      <c r="D313" s="205"/>
      <c r="E313" s="205"/>
      <c r="F313" s="212">
        <v>2828</v>
      </c>
      <c r="G313" s="212"/>
      <c r="H313" s="212"/>
      <c r="I313" s="212">
        <v>2852</v>
      </c>
      <c r="J313" s="212"/>
      <c r="K313" s="212"/>
      <c r="L313" s="212">
        <v>2875</v>
      </c>
      <c r="M313" s="212"/>
      <c r="N313" s="205">
        <v>2881</v>
      </c>
      <c r="O313" s="205"/>
      <c r="P313" s="205"/>
      <c r="Q313" s="205">
        <v>2890</v>
      </c>
      <c r="R313" s="205"/>
      <c r="S313" s="205"/>
      <c r="T313" s="205">
        <v>2905</v>
      </c>
      <c r="U313" s="205"/>
      <c r="V313" s="205"/>
      <c r="W313" s="207">
        <v>95</v>
      </c>
      <c r="X313" s="207"/>
      <c r="Y313" s="207"/>
      <c r="Z313" s="164">
        <v>3.4000000000000002E-2</v>
      </c>
      <c r="AB313" s="133">
        <f t="shared" si="16"/>
        <v>0</v>
      </c>
      <c r="AE313" s="133" t="str">
        <f t="shared" si="17"/>
        <v>Wrightstown Borough</v>
      </c>
      <c r="AF313" s="170">
        <f t="shared" si="18"/>
        <v>3.4000000000000002E-2</v>
      </c>
      <c r="AI313">
        <v>169</v>
      </c>
      <c r="AJ313" t="s">
        <v>5445</v>
      </c>
      <c r="AK313" s="172">
        <v>2.8000000000000001E-2</v>
      </c>
      <c r="AL313">
        <v>288</v>
      </c>
      <c r="AM313" s="171">
        <f t="shared" si="19"/>
        <v>0.218</v>
      </c>
    </row>
    <row r="314" spans="1:39" ht="12" customHeight="1" x14ac:dyDescent="0.25">
      <c r="A314" s="167" t="s">
        <v>5896</v>
      </c>
      <c r="B314" s="194">
        <v>263582</v>
      </c>
      <c r="C314" s="194"/>
      <c r="D314" s="194"/>
      <c r="E314" s="194"/>
      <c r="F314" s="194">
        <v>265169</v>
      </c>
      <c r="G314" s="194"/>
      <c r="H314" s="194"/>
      <c r="I314" s="194">
        <v>266753</v>
      </c>
      <c r="J314" s="194"/>
      <c r="K314" s="194"/>
      <c r="L314" s="194">
        <v>268359</v>
      </c>
      <c r="M314" s="194"/>
      <c r="N314" s="194">
        <v>269750</v>
      </c>
      <c r="O314" s="194"/>
      <c r="P314" s="194"/>
      <c r="Q314" s="194">
        <v>270892</v>
      </c>
      <c r="R314" s="194"/>
      <c r="S314" s="194"/>
      <c r="T314" s="194">
        <v>271869</v>
      </c>
      <c r="U314" s="194"/>
      <c r="V314" s="194"/>
      <c r="W314" s="194">
        <v>8287</v>
      </c>
      <c r="X314" s="194"/>
      <c r="Y314" s="194"/>
      <c r="Z314" s="162">
        <v>3.1E-2</v>
      </c>
      <c r="AB314" s="133">
        <f t="shared" si="16"/>
        <v>0</v>
      </c>
      <c r="AE314" s="133" t="str">
        <f t="shared" si="17"/>
        <v>Camden County</v>
      </c>
      <c r="AF314" s="170">
        <f t="shared" si="18"/>
        <v>3.1E-2</v>
      </c>
      <c r="AI314">
        <v>388</v>
      </c>
      <c r="AJ314" t="s">
        <v>5359</v>
      </c>
      <c r="AK314" s="172">
        <v>2.8000000000000001E-2</v>
      </c>
      <c r="AL314">
        <v>289</v>
      </c>
      <c r="AM314" s="171">
        <f t="shared" si="19"/>
        <v>0.218</v>
      </c>
    </row>
    <row r="315" spans="1:39" ht="23.1" customHeight="1" x14ac:dyDescent="0.25">
      <c r="A315" s="168" t="s">
        <v>5897</v>
      </c>
      <c r="B315" s="196">
        <v>2882</v>
      </c>
      <c r="C315" s="196"/>
      <c r="D315" s="196"/>
      <c r="E315" s="196"/>
      <c r="F315" s="196">
        <v>2878</v>
      </c>
      <c r="G315" s="196"/>
      <c r="H315" s="196"/>
      <c r="I315" s="196">
        <v>2858</v>
      </c>
      <c r="J315" s="196"/>
      <c r="K315" s="196"/>
      <c r="L315" s="196">
        <v>2840</v>
      </c>
      <c r="M315" s="196"/>
      <c r="N315" s="196">
        <v>2834</v>
      </c>
      <c r="O315" s="196"/>
      <c r="P315" s="196"/>
      <c r="Q315" s="196">
        <v>2839</v>
      </c>
      <c r="R315" s="196"/>
      <c r="S315" s="196"/>
      <c r="T315" s="196">
        <v>2809</v>
      </c>
      <c r="U315" s="196"/>
      <c r="V315" s="196"/>
      <c r="W315" s="208">
        <v>-73</v>
      </c>
      <c r="X315" s="208"/>
      <c r="Y315" s="208"/>
      <c r="Z315" s="163">
        <v>-2.5000000000000001E-2</v>
      </c>
      <c r="AB315" s="133">
        <f t="shared" si="16"/>
        <v>0</v>
      </c>
      <c r="AE315" s="133" t="str">
        <f t="shared" si="17"/>
        <v>Audubon Borough</v>
      </c>
      <c r="AF315" s="170">
        <f t="shared" si="18"/>
        <v>-2.5000000000000001E-2</v>
      </c>
      <c r="AI315">
        <v>142</v>
      </c>
      <c r="AJ315" t="s">
        <v>5418</v>
      </c>
      <c r="AK315" s="172">
        <v>2.7E-2</v>
      </c>
      <c r="AL315">
        <v>290</v>
      </c>
      <c r="AM315" s="171">
        <f t="shared" si="19"/>
        <v>0.21</v>
      </c>
    </row>
    <row r="316" spans="1:39" ht="12" customHeight="1" x14ac:dyDescent="0.25">
      <c r="A316" s="166" t="s">
        <v>5898</v>
      </c>
      <c r="B316" s="207">
        <v>122</v>
      </c>
      <c r="C316" s="207"/>
      <c r="D316" s="207"/>
      <c r="E316" s="207"/>
      <c r="F316" s="207">
        <v>122</v>
      </c>
      <c r="G316" s="207"/>
      <c r="H316" s="207"/>
      <c r="I316" s="207">
        <v>121</v>
      </c>
      <c r="J316" s="207"/>
      <c r="K316" s="207"/>
      <c r="L316" s="207">
        <v>120</v>
      </c>
      <c r="M316" s="207"/>
      <c r="N316" s="207">
        <v>120</v>
      </c>
      <c r="O316" s="207"/>
      <c r="P316" s="207"/>
      <c r="Q316" s="207">
        <v>120</v>
      </c>
      <c r="R316" s="207"/>
      <c r="S316" s="207"/>
      <c r="T316" s="207">
        <v>119</v>
      </c>
      <c r="U316" s="207"/>
      <c r="V316" s="207"/>
      <c r="W316" s="207">
        <v>-3</v>
      </c>
      <c r="X316" s="207"/>
      <c r="Y316" s="207"/>
      <c r="Z316" s="164">
        <v>-2.5000000000000001E-2</v>
      </c>
      <c r="AB316" s="133">
        <f t="shared" si="16"/>
        <v>0</v>
      </c>
      <c r="AE316" s="133" t="str">
        <f t="shared" si="17"/>
        <v>Audubon Park Borough</v>
      </c>
      <c r="AF316" s="170">
        <f t="shared" si="18"/>
        <v>-2.5000000000000001E-2</v>
      </c>
      <c r="AI316">
        <v>163</v>
      </c>
      <c r="AJ316" t="s">
        <v>5443</v>
      </c>
      <c r="AK316" s="172">
        <v>2.7E-2</v>
      </c>
      <c r="AL316">
        <v>291</v>
      </c>
      <c r="AM316" s="171">
        <f t="shared" si="19"/>
        <v>0.21</v>
      </c>
    </row>
    <row r="317" spans="1:39" ht="12" customHeight="1" x14ac:dyDescent="0.25">
      <c r="A317" s="166" t="s">
        <v>5899</v>
      </c>
      <c r="B317" s="205">
        <v>2919</v>
      </c>
      <c r="C317" s="205"/>
      <c r="D317" s="205"/>
      <c r="E317" s="205"/>
      <c r="F317" s="205">
        <v>2916</v>
      </c>
      <c r="G317" s="205"/>
      <c r="H317" s="205"/>
      <c r="I317" s="205">
        <v>2900</v>
      </c>
      <c r="J317" s="205"/>
      <c r="K317" s="205"/>
      <c r="L317" s="205">
        <v>2885</v>
      </c>
      <c r="M317" s="205"/>
      <c r="N317" s="205">
        <v>2881</v>
      </c>
      <c r="O317" s="205"/>
      <c r="P317" s="205"/>
      <c r="Q317" s="205">
        <v>2886</v>
      </c>
      <c r="R317" s="205"/>
      <c r="S317" s="205"/>
      <c r="T317" s="205">
        <v>2860</v>
      </c>
      <c r="U317" s="205"/>
      <c r="V317" s="205"/>
      <c r="W317" s="207">
        <v>-59</v>
      </c>
      <c r="X317" s="207"/>
      <c r="Y317" s="207"/>
      <c r="Z317" s="164">
        <v>-0.02</v>
      </c>
      <c r="AB317" s="133">
        <f t="shared" si="16"/>
        <v>0</v>
      </c>
      <c r="AE317" s="133" t="str">
        <f t="shared" si="17"/>
        <v>Barrington Borough</v>
      </c>
      <c r="AF317" s="170">
        <f t="shared" si="18"/>
        <v>-0.02</v>
      </c>
      <c r="AI317">
        <v>263</v>
      </c>
      <c r="AJ317" t="s">
        <v>5448</v>
      </c>
      <c r="AK317" s="172">
        <v>2.7E-2</v>
      </c>
      <c r="AL317">
        <v>292</v>
      </c>
      <c r="AM317" s="171">
        <f t="shared" si="19"/>
        <v>0.21</v>
      </c>
    </row>
    <row r="318" spans="1:39" ht="12" customHeight="1" x14ac:dyDescent="0.25">
      <c r="A318" s="166" t="s">
        <v>5900</v>
      </c>
      <c r="B318" s="205">
        <v>4855</v>
      </c>
      <c r="C318" s="205"/>
      <c r="D318" s="205"/>
      <c r="E318" s="205"/>
      <c r="F318" s="205">
        <v>4861</v>
      </c>
      <c r="G318" s="205"/>
      <c r="H318" s="205"/>
      <c r="I318" s="205">
        <v>4856</v>
      </c>
      <c r="J318" s="205"/>
      <c r="K318" s="205"/>
      <c r="L318" s="205">
        <v>4853</v>
      </c>
      <c r="M318" s="205"/>
      <c r="N318" s="205">
        <v>4855</v>
      </c>
      <c r="O318" s="205"/>
      <c r="P318" s="205"/>
      <c r="Q318" s="205">
        <v>4867</v>
      </c>
      <c r="R318" s="205"/>
      <c r="S318" s="205"/>
      <c r="T318" s="205">
        <v>4848</v>
      </c>
      <c r="U318" s="205"/>
      <c r="V318" s="205"/>
      <c r="W318" s="207">
        <v>-7</v>
      </c>
      <c r="X318" s="207"/>
      <c r="Y318" s="207"/>
      <c r="Z318" s="164">
        <v>-1E-3</v>
      </c>
      <c r="AB318" s="133">
        <f t="shared" si="16"/>
        <v>0</v>
      </c>
      <c r="AE318" s="133" t="str">
        <f t="shared" si="17"/>
        <v>Bellmawr Borough</v>
      </c>
      <c r="AF318" s="170">
        <f t="shared" si="18"/>
        <v>-1E-3</v>
      </c>
      <c r="AI318">
        <v>140</v>
      </c>
      <c r="AJ318" t="s">
        <v>5455</v>
      </c>
      <c r="AK318" s="172">
        <v>2.5999999999999999E-2</v>
      </c>
      <c r="AL318">
        <v>293</v>
      </c>
      <c r="AM318" s="171">
        <f t="shared" si="19"/>
        <v>0.20499999999999999</v>
      </c>
    </row>
    <row r="319" spans="1:39" ht="18" customHeight="1" x14ac:dyDescent="0.25">
      <c r="A319" s="166" t="s">
        <v>5901</v>
      </c>
      <c r="B319" s="205">
        <v>4889</v>
      </c>
      <c r="C319" s="205"/>
      <c r="D319" s="205"/>
      <c r="E319" s="205"/>
      <c r="F319" s="205">
        <v>4908</v>
      </c>
      <c r="G319" s="205"/>
      <c r="H319" s="205"/>
      <c r="I319" s="205">
        <v>4936</v>
      </c>
      <c r="J319" s="205"/>
      <c r="K319" s="205"/>
      <c r="L319" s="205">
        <v>4965</v>
      </c>
      <c r="M319" s="205"/>
      <c r="N319" s="205">
        <v>4981</v>
      </c>
      <c r="O319" s="205"/>
      <c r="P319" s="205"/>
      <c r="Q319" s="205">
        <v>4998</v>
      </c>
      <c r="R319" s="205"/>
      <c r="S319" s="205"/>
      <c r="T319" s="205">
        <v>5012</v>
      </c>
      <c r="U319" s="205"/>
      <c r="V319" s="205"/>
      <c r="W319" s="207">
        <v>123</v>
      </c>
      <c r="X319" s="207"/>
      <c r="Y319" s="207"/>
      <c r="Z319" s="164">
        <v>2.5000000000000001E-2</v>
      </c>
      <c r="AB319" s="133">
        <f t="shared" si="16"/>
        <v>0</v>
      </c>
      <c r="AE319" s="133" t="str">
        <f t="shared" si="17"/>
        <v>Berlin Borough</v>
      </c>
      <c r="AF319" s="170">
        <f t="shared" si="18"/>
        <v>2.5000000000000001E-2</v>
      </c>
      <c r="AI319">
        <v>176</v>
      </c>
      <c r="AJ319" t="s">
        <v>5447</v>
      </c>
      <c r="AK319" s="172">
        <v>2.5999999999999999E-2</v>
      </c>
      <c r="AL319">
        <v>294</v>
      </c>
      <c r="AM319" s="171">
        <f t="shared" si="19"/>
        <v>0.20499999999999999</v>
      </c>
    </row>
    <row r="320" spans="1:39" ht="18" customHeight="1" x14ac:dyDescent="0.25">
      <c r="A320" s="166" t="s">
        <v>5902</v>
      </c>
      <c r="B320" s="205">
        <v>6474</v>
      </c>
      <c r="C320" s="205"/>
      <c r="D320" s="205"/>
      <c r="E320" s="205"/>
      <c r="F320" s="205">
        <v>6492</v>
      </c>
      <c r="G320" s="205"/>
      <c r="H320" s="205"/>
      <c r="I320" s="205">
        <v>6514</v>
      </c>
      <c r="J320" s="205"/>
      <c r="K320" s="205"/>
      <c r="L320" s="205">
        <v>6537</v>
      </c>
      <c r="M320" s="205"/>
      <c r="N320" s="205">
        <v>6551</v>
      </c>
      <c r="O320" s="205"/>
      <c r="P320" s="205"/>
      <c r="Q320" s="205">
        <v>6572</v>
      </c>
      <c r="R320" s="205"/>
      <c r="S320" s="205"/>
      <c r="T320" s="205">
        <v>6574</v>
      </c>
      <c r="U320" s="205"/>
      <c r="V320" s="205"/>
      <c r="W320" s="207">
        <v>100</v>
      </c>
      <c r="X320" s="207"/>
      <c r="Y320" s="207"/>
      <c r="Z320" s="164">
        <v>1.4999999999999999E-2</v>
      </c>
      <c r="AB320" s="133">
        <f t="shared" si="16"/>
        <v>0</v>
      </c>
      <c r="AE320" s="133" t="str">
        <f t="shared" si="17"/>
        <v>Berlin Township</v>
      </c>
      <c r="AF320" s="170">
        <f t="shared" si="18"/>
        <v>1.4999999999999999E-2</v>
      </c>
      <c r="AI320">
        <v>317</v>
      </c>
      <c r="AJ320" t="s">
        <v>5334</v>
      </c>
      <c r="AK320" s="172">
        <v>2.5000000000000001E-2</v>
      </c>
      <c r="AL320">
        <v>295</v>
      </c>
      <c r="AM320" s="171">
        <f t="shared" si="19"/>
        <v>0.20200000000000001</v>
      </c>
    </row>
    <row r="321" spans="1:39" ht="12" customHeight="1" x14ac:dyDescent="0.25">
      <c r="A321" s="166" t="s">
        <v>5903</v>
      </c>
      <c r="B321" s="207">
        <v>979</v>
      </c>
      <c r="C321" s="207"/>
      <c r="D321" s="207"/>
      <c r="E321" s="207"/>
      <c r="F321" s="207">
        <v>980</v>
      </c>
      <c r="G321" s="207"/>
      <c r="H321" s="207"/>
      <c r="I321" s="207">
        <v>979</v>
      </c>
      <c r="J321" s="207"/>
      <c r="K321" s="207"/>
      <c r="L321" s="207">
        <v>978</v>
      </c>
      <c r="M321" s="207"/>
      <c r="N321" s="207">
        <v>978</v>
      </c>
      <c r="O321" s="207"/>
      <c r="P321" s="207"/>
      <c r="Q321" s="207">
        <v>981</v>
      </c>
      <c r="R321" s="207"/>
      <c r="S321" s="207"/>
      <c r="T321" s="207">
        <v>976</v>
      </c>
      <c r="U321" s="207"/>
      <c r="V321" s="207"/>
      <c r="W321" s="207">
        <v>-3</v>
      </c>
      <c r="X321" s="207"/>
      <c r="Y321" s="207"/>
      <c r="Z321" s="164">
        <v>-3.0000000000000001E-3</v>
      </c>
      <c r="AB321" s="133">
        <f t="shared" si="16"/>
        <v>0</v>
      </c>
      <c r="AE321" s="133" t="str">
        <f t="shared" si="17"/>
        <v>Brooklawn Borough</v>
      </c>
      <c r="AF321" s="170">
        <f t="shared" si="18"/>
        <v>-3.0000000000000001E-3</v>
      </c>
      <c r="AI321">
        <v>174</v>
      </c>
      <c r="AJ321" t="s">
        <v>5457</v>
      </c>
      <c r="AK321" s="172">
        <v>2.4E-2</v>
      </c>
      <c r="AL321">
        <v>296</v>
      </c>
      <c r="AM321" s="171">
        <f t="shared" si="19"/>
        <v>0.2</v>
      </c>
    </row>
    <row r="322" spans="1:39" ht="12" customHeight="1" x14ac:dyDescent="0.25">
      <c r="A322" s="166" t="s">
        <v>5904</v>
      </c>
      <c r="B322" s="205">
        <v>41786</v>
      </c>
      <c r="C322" s="205"/>
      <c r="D322" s="205"/>
      <c r="E322" s="205"/>
      <c r="F322" s="205">
        <v>42644</v>
      </c>
      <c r="G322" s="205"/>
      <c r="H322" s="205"/>
      <c r="I322" s="205">
        <v>43370</v>
      </c>
      <c r="J322" s="205"/>
      <c r="K322" s="205"/>
      <c r="L322" s="205">
        <v>44057</v>
      </c>
      <c r="M322" s="205"/>
      <c r="N322" s="205">
        <v>44850</v>
      </c>
      <c r="O322" s="205"/>
      <c r="P322" s="205"/>
      <c r="Q322" s="205">
        <v>45205</v>
      </c>
      <c r="R322" s="205"/>
      <c r="S322" s="205"/>
      <c r="T322" s="205">
        <v>45992</v>
      </c>
      <c r="U322" s="205"/>
      <c r="V322" s="205"/>
      <c r="W322" s="205">
        <v>4206</v>
      </c>
      <c r="X322" s="205"/>
      <c r="Y322" s="205"/>
      <c r="Z322" s="164">
        <v>0.10100000000000001</v>
      </c>
      <c r="AB322" s="133">
        <f t="shared" si="16"/>
        <v>0</v>
      </c>
      <c r="AE322" s="133" t="str">
        <f t="shared" si="17"/>
        <v>Camden City</v>
      </c>
      <c r="AF322" s="170">
        <f t="shared" si="18"/>
        <v>0.10100000000000001</v>
      </c>
      <c r="AI322">
        <v>135</v>
      </c>
      <c r="AJ322" t="s">
        <v>5461</v>
      </c>
      <c r="AK322" s="172">
        <v>2.1999999999999999E-2</v>
      </c>
      <c r="AL322">
        <v>297</v>
      </c>
      <c r="AM322" s="171">
        <f t="shared" si="19"/>
        <v>0.19400000000000001</v>
      </c>
    </row>
    <row r="323" spans="1:39" ht="12" customHeight="1" x14ac:dyDescent="0.25">
      <c r="A323" s="166" t="s">
        <v>5905</v>
      </c>
      <c r="B323" s="205">
        <v>66799</v>
      </c>
      <c r="C323" s="205"/>
      <c r="D323" s="205"/>
      <c r="E323" s="205"/>
      <c r="F323" s="205">
        <v>66845</v>
      </c>
      <c r="G323" s="205"/>
      <c r="H323" s="205"/>
      <c r="I323" s="205">
        <v>66734</v>
      </c>
      <c r="J323" s="205"/>
      <c r="K323" s="205"/>
      <c r="L323" s="205">
        <v>66641</v>
      </c>
      <c r="M323" s="205"/>
      <c r="N323" s="205">
        <v>66648</v>
      </c>
      <c r="O323" s="205"/>
      <c r="P323" s="205"/>
      <c r="Q323" s="205">
        <v>66808</v>
      </c>
      <c r="R323" s="205"/>
      <c r="S323" s="205"/>
      <c r="T323" s="205">
        <v>66479</v>
      </c>
      <c r="U323" s="205"/>
      <c r="V323" s="205"/>
      <c r="W323" s="207">
        <v>-320</v>
      </c>
      <c r="X323" s="207"/>
      <c r="Y323" s="207"/>
      <c r="Z323" s="164">
        <v>-5.0000000000000001E-3</v>
      </c>
      <c r="AB323" s="133">
        <f t="shared" si="16"/>
        <v>0</v>
      </c>
      <c r="AE323" s="133" t="str">
        <f t="shared" si="17"/>
        <v>Cherry Hill Township</v>
      </c>
      <c r="AF323" s="170">
        <f t="shared" si="18"/>
        <v>-5.0000000000000001E-3</v>
      </c>
      <c r="AI323">
        <v>168</v>
      </c>
      <c r="AJ323" t="s">
        <v>5463</v>
      </c>
      <c r="AK323" s="172">
        <v>2.1999999999999999E-2</v>
      </c>
      <c r="AL323">
        <v>298</v>
      </c>
      <c r="AM323" s="171">
        <f t="shared" si="19"/>
        <v>0.19400000000000001</v>
      </c>
    </row>
    <row r="324" spans="1:39" ht="18" customHeight="1" x14ac:dyDescent="0.25">
      <c r="A324" s="166" t="s">
        <v>5906</v>
      </c>
      <c r="B324" s="207">
        <v>268</v>
      </c>
      <c r="C324" s="207"/>
      <c r="D324" s="207"/>
      <c r="E324" s="207"/>
      <c r="F324" s="207">
        <v>267</v>
      </c>
      <c r="G324" s="207"/>
      <c r="H324" s="207"/>
      <c r="I324" s="207">
        <v>264</v>
      </c>
      <c r="J324" s="207"/>
      <c r="K324" s="207"/>
      <c r="L324" s="207">
        <v>262</v>
      </c>
      <c r="M324" s="207"/>
      <c r="N324" s="207">
        <v>261</v>
      </c>
      <c r="O324" s="207"/>
      <c r="P324" s="207"/>
      <c r="Q324" s="207">
        <v>261</v>
      </c>
      <c r="R324" s="207"/>
      <c r="S324" s="207"/>
      <c r="T324" s="207">
        <v>257</v>
      </c>
      <c r="U324" s="207"/>
      <c r="V324" s="207"/>
      <c r="W324" s="207">
        <v>-11</v>
      </c>
      <c r="X324" s="207"/>
      <c r="Y324" s="207"/>
      <c r="Z324" s="164">
        <v>-4.1000000000000002E-2</v>
      </c>
      <c r="AB324" s="133">
        <f t="shared" ref="AB324:AB387" si="20">IF(ISERROR(FIND(AB$2,A324,1)),0,1)</f>
        <v>0</v>
      </c>
      <c r="AE324" s="133" t="str">
        <f t="shared" ref="AE324:AE387" si="21">+A324</f>
        <v>Chesilhurst Borough</v>
      </c>
      <c r="AF324" s="170">
        <f t="shared" ref="AF324:AF387" si="22">+Z324</f>
        <v>-4.1000000000000002E-2</v>
      </c>
      <c r="AI324">
        <v>162</v>
      </c>
      <c r="AJ324" t="s">
        <v>5478</v>
      </c>
      <c r="AK324" s="172">
        <v>1.9E-2</v>
      </c>
      <c r="AL324">
        <v>299</v>
      </c>
      <c r="AM324" s="171">
        <f t="shared" si="19"/>
        <v>0.189</v>
      </c>
    </row>
    <row r="325" spans="1:39" ht="18" customHeight="1" x14ac:dyDescent="0.25">
      <c r="A325" s="166" t="s">
        <v>5907</v>
      </c>
      <c r="B325" s="205">
        <v>1391</v>
      </c>
      <c r="C325" s="205"/>
      <c r="D325" s="205"/>
      <c r="E325" s="205"/>
      <c r="F325" s="205">
        <v>1391</v>
      </c>
      <c r="G325" s="205"/>
      <c r="H325" s="205"/>
      <c r="I325" s="205">
        <v>1388</v>
      </c>
      <c r="J325" s="205"/>
      <c r="K325" s="205"/>
      <c r="L325" s="205">
        <v>1385</v>
      </c>
      <c r="M325" s="205"/>
      <c r="N325" s="205">
        <v>1384</v>
      </c>
      <c r="O325" s="205"/>
      <c r="P325" s="205"/>
      <c r="Q325" s="205">
        <v>1388</v>
      </c>
      <c r="R325" s="205"/>
      <c r="S325" s="205"/>
      <c r="T325" s="205">
        <v>1379</v>
      </c>
      <c r="U325" s="205"/>
      <c r="V325" s="205"/>
      <c r="W325" s="207">
        <v>-12</v>
      </c>
      <c r="X325" s="207"/>
      <c r="Y325" s="207"/>
      <c r="Z325" s="164">
        <v>-8.9999999999999993E-3</v>
      </c>
      <c r="AB325" s="133">
        <f t="shared" si="20"/>
        <v>0</v>
      </c>
      <c r="AE325" s="133" t="str">
        <f t="shared" si="21"/>
        <v>Clementon Borough</v>
      </c>
      <c r="AF325" s="170">
        <f t="shared" si="22"/>
        <v>-8.9999999999999993E-3</v>
      </c>
      <c r="AI325">
        <v>375</v>
      </c>
      <c r="AJ325" t="s">
        <v>5297</v>
      </c>
      <c r="AK325" s="172">
        <v>1.9E-2</v>
      </c>
      <c r="AL325">
        <v>300</v>
      </c>
      <c r="AM325" s="171">
        <f t="shared" si="19"/>
        <v>0.189</v>
      </c>
    </row>
    <row r="326" spans="1:39" ht="12" customHeight="1" x14ac:dyDescent="0.25">
      <c r="A326" s="166" t="s">
        <v>5908</v>
      </c>
      <c r="B326" s="205">
        <v>4307</v>
      </c>
      <c r="C326" s="205"/>
      <c r="D326" s="205"/>
      <c r="E326" s="205"/>
      <c r="F326" s="205">
        <v>4308</v>
      </c>
      <c r="G326" s="205"/>
      <c r="H326" s="205"/>
      <c r="I326" s="205">
        <v>4296</v>
      </c>
      <c r="J326" s="205"/>
      <c r="K326" s="205"/>
      <c r="L326" s="205">
        <v>4285</v>
      </c>
      <c r="M326" s="205"/>
      <c r="N326" s="205">
        <v>4283</v>
      </c>
      <c r="O326" s="205"/>
      <c r="P326" s="205"/>
      <c r="Q326" s="205">
        <v>4292</v>
      </c>
      <c r="R326" s="205"/>
      <c r="S326" s="205"/>
      <c r="T326" s="205">
        <v>4266</v>
      </c>
      <c r="U326" s="205"/>
      <c r="V326" s="205"/>
      <c r="W326" s="207">
        <v>-41</v>
      </c>
      <c r="X326" s="207"/>
      <c r="Y326" s="207"/>
      <c r="Z326" s="164">
        <v>-0.01</v>
      </c>
      <c r="AB326" s="133">
        <f t="shared" si="20"/>
        <v>0</v>
      </c>
      <c r="AE326" s="133" t="str">
        <f t="shared" si="21"/>
        <v>Collingswood Borough</v>
      </c>
      <c r="AF326" s="170">
        <f t="shared" si="22"/>
        <v>-0.01</v>
      </c>
      <c r="AI326">
        <v>154</v>
      </c>
      <c r="AJ326" t="s">
        <v>5476</v>
      </c>
      <c r="AK326" s="172">
        <v>1.7999999999999999E-2</v>
      </c>
      <c r="AL326">
        <v>301</v>
      </c>
      <c r="AM326" s="171">
        <f t="shared" si="19"/>
        <v>0.183</v>
      </c>
    </row>
    <row r="327" spans="1:39" ht="12" customHeight="1" x14ac:dyDescent="0.25">
      <c r="A327" s="166" t="s">
        <v>5909</v>
      </c>
      <c r="B327" s="205">
        <v>1885</v>
      </c>
      <c r="C327" s="205"/>
      <c r="D327" s="205"/>
      <c r="E327" s="205"/>
      <c r="F327" s="205">
        <v>1884</v>
      </c>
      <c r="G327" s="205"/>
      <c r="H327" s="205"/>
      <c r="I327" s="205">
        <v>1875</v>
      </c>
      <c r="J327" s="205"/>
      <c r="K327" s="205"/>
      <c r="L327" s="205">
        <v>1866</v>
      </c>
      <c r="M327" s="205"/>
      <c r="N327" s="205">
        <v>1864</v>
      </c>
      <c r="O327" s="205"/>
      <c r="P327" s="205"/>
      <c r="Q327" s="205">
        <v>1867</v>
      </c>
      <c r="R327" s="205"/>
      <c r="S327" s="205"/>
      <c r="T327" s="205">
        <v>1852</v>
      </c>
      <c r="U327" s="205"/>
      <c r="V327" s="205"/>
      <c r="W327" s="207">
        <v>-33</v>
      </c>
      <c r="X327" s="207"/>
      <c r="Y327" s="207"/>
      <c r="Z327" s="164">
        <v>-1.7999999999999999E-2</v>
      </c>
      <c r="AB327" s="133">
        <f t="shared" si="20"/>
        <v>0</v>
      </c>
      <c r="AE327" s="133" t="str">
        <f t="shared" si="21"/>
        <v>Gibbsboro Borough</v>
      </c>
      <c r="AF327" s="170">
        <f t="shared" si="22"/>
        <v>-1.7999999999999999E-2</v>
      </c>
      <c r="AI327">
        <v>171</v>
      </c>
      <c r="AJ327" t="s">
        <v>5467</v>
      </c>
      <c r="AK327" s="172">
        <v>1.7999999999999999E-2</v>
      </c>
      <c r="AL327">
        <v>302</v>
      </c>
      <c r="AM327" s="171">
        <f t="shared" si="19"/>
        <v>0.183</v>
      </c>
    </row>
    <row r="328" spans="1:39" ht="12" customHeight="1" x14ac:dyDescent="0.25">
      <c r="A328" s="166" t="s">
        <v>5910</v>
      </c>
      <c r="B328" s="205">
        <v>4709</v>
      </c>
      <c r="C328" s="205"/>
      <c r="D328" s="205"/>
      <c r="E328" s="205"/>
      <c r="F328" s="205">
        <v>4888</v>
      </c>
      <c r="G328" s="205"/>
      <c r="H328" s="205"/>
      <c r="I328" s="205">
        <v>5290</v>
      </c>
      <c r="J328" s="205"/>
      <c r="K328" s="205"/>
      <c r="L328" s="205">
        <v>5692</v>
      </c>
      <c r="M328" s="205"/>
      <c r="N328" s="205">
        <v>5866</v>
      </c>
      <c r="O328" s="205"/>
      <c r="P328" s="205"/>
      <c r="Q328" s="205">
        <v>5942</v>
      </c>
      <c r="R328" s="205"/>
      <c r="S328" s="205"/>
      <c r="T328" s="205">
        <v>6345</v>
      </c>
      <c r="U328" s="205"/>
      <c r="V328" s="205"/>
      <c r="W328" s="205">
        <v>1636</v>
      </c>
      <c r="X328" s="205"/>
      <c r="Y328" s="205"/>
      <c r="Z328" s="164">
        <v>0.34699999999999998</v>
      </c>
      <c r="AB328" s="133">
        <f t="shared" si="20"/>
        <v>0</v>
      </c>
      <c r="AE328" s="133" t="str">
        <f t="shared" si="21"/>
        <v>Gloucester City</v>
      </c>
      <c r="AF328" s="170">
        <f t="shared" si="22"/>
        <v>0.34699999999999998</v>
      </c>
      <c r="AI328">
        <v>328</v>
      </c>
      <c r="AJ328" t="s">
        <v>5506</v>
      </c>
      <c r="AK328" s="172">
        <v>1.6E-2</v>
      </c>
      <c r="AL328">
        <v>303</v>
      </c>
      <c r="AM328" s="171">
        <f t="shared" si="19"/>
        <v>0.18099999999999999</v>
      </c>
    </row>
    <row r="329" spans="1:39" ht="18" customHeight="1" x14ac:dyDescent="0.25">
      <c r="A329" s="166" t="s">
        <v>5911</v>
      </c>
      <c r="B329" s="205">
        <v>19959</v>
      </c>
      <c r="C329" s="205"/>
      <c r="D329" s="205"/>
      <c r="E329" s="205"/>
      <c r="F329" s="205">
        <v>19964</v>
      </c>
      <c r="G329" s="205"/>
      <c r="H329" s="205"/>
      <c r="I329" s="205">
        <v>19911</v>
      </c>
      <c r="J329" s="205"/>
      <c r="K329" s="205"/>
      <c r="L329" s="205">
        <v>19863</v>
      </c>
      <c r="M329" s="205"/>
      <c r="N329" s="205">
        <v>19857</v>
      </c>
      <c r="O329" s="205"/>
      <c r="P329" s="205"/>
      <c r="Q329" s="205">
        <v>19901</v>
      </c>
      <c r="R329" s="205"/>
      <c r="S329" s="205"/>
      <c r="T329" s="205">
        <v>19782</v>
      </c>
      <c r="U329" s="205"/>
      <c r="V329" s="205"/>
      <c r="W329" s="207">
        <v>-177</v>
      </c>
      <c r="X329" s="207"/>
      <c r="Y329" s="207"/>
      <c r="Z329" s="164">
        <v>-8.9999999999999993E-3</v>
      </c>
      <c r="AB329" s="133">
        <f t="shared" si="20"/>
        <v>0</v>
      </c>
      <c r="AE329" s="133" t="str">
        <f t="shared" si="21"/>
        <v>Gloucester Township</v>
      </c>
      <c r="AF329" s="170">
        <f t="shared" si="22"/>
        <v>-8.9999999999999993E-3</v>
      </c>
      <c r="AI329">
        <v>173</v>
      </c>
      <c r="AJ329" t="s">
        <v>5480</v>
      </c>
      <c r="AK329" s="172">
        <v>1.4999999999999999E-2</v>
      </c>
      <c r="AL329">
        <v>304</v>
      </c>
      <c r="AM329" s="171">
        <f t="shared" si="19"/>
        <v>0.17199999999999999</v>
      </c>
    </row>
    <row r="330" spans="1:39" ht="18" customHeight="1" x14ac:dyDescent="0.25">
      <c r="A330" s="166" t="s">
        <v>5912</v>
      </c>
      <c r="B330" s="205">
        <v>4577</v>
      </c>
      <c r="C330" s="205"/>
      <c r="D330" s="205"/>
      <c r="E330" s="205"/>
      <c r="F330" s="205">
        <v>4590</v>
      </c>
      <c r="G330" s="205"/>
      <c r="H330" s="205"/>
      <c r="I330" s="205">
        <v>4606</v>
      </c>
      <c r="J330" s="205"/>
      <c r="K330" s="205"/>
      <c r="L330" s="205">
        <v>4624</v>
      </c>
      <c r="M330" s="205"/>
      <c r="N330" s="205">
        <v>4634</v>
      </c>
      <c r="O330" s="205"/>
      <c r="P330" s="205"/>
      <c r="Q330" s="205">
        <v>4649</v>
      </c>
      <c r="R330" s="205"/>
      <c r="S330" s="205"/>
      <c r="T330" s="205">
        <v>4651</v>
      </c>
      <c r="U330" s="205"/>
      <c r="V330" s="205"/>
      <c r="W330" s="207">
        <v>74</v>
      </c>
      <c r="X330" s="207"/>
      <c r="Y330" s="207"/>
      <c r="Z330" s="164">
        <v>1.6E-2</v>
      </c>
      <c r="AB330" s="133">
        <f t="shared" si="20"/>
        <v>0</v>
      </c>
      <c r="AE330" s="133" t="str">
        <f t="shared" si="21"/>
        <v>Haddon Township</v>
      </c>
      <c r="AF330" s="170">
        <f t="shared" si="22"/>
        <v>1.6E-2</v>
      </c>
      <c r="AI330">
        <v>275</v>
      </c>
      <c r="AJ330" t="s">
        <v>5213</v>
      </c>
      <c r="AK330" s="172">
        <v>1.4999999999999999E-2</v>
      </c>
      <c r="AL330">
        <v>305</v>
      </c>
      <c r="AM330" s="171">
        <f t="shared" si="19"/>
        <v>0.17199999999999999</v>
      </c>
    </row>
    <row r="331" spans="1:39" ht="12" customHeight="1" x14ac:dyDescent="0.25">
      <c r="A331" s="166" t="s">
        <v>5913</v>
      </c>
      <c r="B331" s="205">
        <v>6525</v>
      </c>
      <c r="C331" s="205"/>
      <c r="D331" s="205"/>
      <c r="E331" s="205"/>
      <c r="F331" s="205">
        <v>6526</v>
      </c>
      <c r="G331" s="205"/>
      <c r="H331" s="205"/>
      <c r="I331" s="205">
        <v>6508</v>
      </c>
      <c r="J331" s="205"/>
      <c r="K331" s="205"/>
      <c r="L331" s="205">
        <v>6491</v>
      </c>
      <c r="M331" s="205"/>
      <c r="N331" s="205">
        <v>6488</v>
      </c>
      <c r="O331" s="205"/>
      <c r="P331" s="205"/>
      <c r="Q331" s="205">
        <v>6503</v>
      </c>
      <c r="R331" s="205"/>
      <c r="S331" s="205"/>
      <c r="T331" s="205">
        <v>6463</v>
      </c>
      <c r="U331" s="205"/>
      <c r="V331" s="205"/>
      <c r="W331" s="207">
        <v>-62</v>
      </c>
      <c r="X331" s="207"/>
      <c r="Y331" s="207"/>
      <c r="Z331" s="164">
        <v>-0.01</v>
      </c>
      <c r="AB331" s="133">
        <f t="shared" si="20"/>
        <v>0</v>
      </c>
      <c r="AE331" s="133" t="str">
        <f t="shared" si="21"/>
        <v>Haddonfield Borough</v>
      </c>
      <c r="AF331" s="170">
        <f t="shared" si="22"/>
        <v>-0.01</v>
      </c>
      <c r="AI331">
        <v>318</v>
      </c>
      <c r="AJ331" t="s">
        <v>5519</v>
      </c>
      <c r="AK331" s="172">
        <v>1.4999999999999999E-2</v>
      </c>
      <c r="AL331">
        <v>306</v>
      </c>
      <c r="AM331" s="171">
        <f t="shared" si="19"/>
        <v>0.17199999999999999</v>
      </c>
    </row>
    <row r="332" spans="1:39" ht="11.1" customHeight="1" x14ac:dyDescent="0.25">
      <c r="A332" s="166" t="s">
        <v>5914</v>
      </c>
      <c r="B332" s="205">
        <v>3220</v>
      </c>
      <c r="C332" s="205"/>
      <c r="D332" s="205"/>
      <c r="E332" s="205"/>
      <c r="F332" s="205">
        <v>3227</v>
      </c>
      <c r="G332" s="205"/>
      <c r="H332" s="205"/>
      <c r="I332" s="205">
        <v>3234</v>
      </c>
      <c r="J332" s="205"/>
      <c r="K332" s="205"/>
      <c r="L332" s="205">
        <v>3242</v>
      </c>
      <c r="M332" s="205"/>
      <c r="N332" s="205">
        <v>3248</v>
      </c>
      <c r="O332" s="205"/>
      <c r="P332" s="205"/>
      <c r="Q332" s="205">
        <v>3257</v>
      </c>
      <c r="R332" s="205"/>
      <c r="S332" s="205"/>
      <c r="T332" s="205">
        <v>3254</v>
      </c>
      <c r="U332" s="205"/>
      <c r="V332" s="205"/>
      <c r="W332" s="207">
        <v>34</v>
      </c>
      <c r="X332" s="207"/>
      <c r="Y332" s="207"/>
      <c r="Z332" s="164">
        <v>1.0999999999999999E-2</v>
      </c>
      <c r="AB332" s="133">
        <f t="shared" si="20"/>
        <v>0</v>
      </c>
      <c r="AE332" s="133" t="str">
        <f t="shared" si="21"/>
        <v>Haddon Heights Borough</v>
      </c>
      <c r="AF332" s="170">
        <f t="shared" si="22"/>
        <v>1.0999999999999999E-2</v>
      </c>
      <c r="AI332">
        <v>22</v>
      </c>
      <c r="AJ332" t="s">
        <v>5433</v>
      </c>
      <c r="AK332" s="172">
        <v>1.4E-2</v>
      </c>
      <c r="AL332">
        <v>307</v>
      </c>
      <c r="AM332" s="171">
        <f t="shared" si="19"/>
        <v>0.16700000000000001</v>
      </c>
    </row>
    <row r="333" spans="1:39" ht="48" customHeight="1" x14ac:dyDescent="0.25">
      <c r="A333" s="209" t="s">
        <v>5637</v>
      </c>
      <c r="B333" s="203"/>
      <c r="C333" s="204" t="s">
        <v>5597</v>
      </c>
      <c r="D333" s="197"/>
      <c r="E333" s="197" t="s">
        <v>5598</v>
      </c>
      <c r="F333" s="197"/>
      <c r="G333" s="197"/>
      <c r="H333" s="197" t="s">
        <v>5599</v>
      </c>
      <c r="I333" s="197"/>
      <c r="J333" s="197"/>
      <c r="K333" s="197" t="s">
        <v>5600</v>
      </c>
      <c r="L333" s="197"/>
      <c r="M333" s="197" t="s">
        <v>5601</v>
      </c>
      <c r="N333" s="197"/>
      <c r="O333" s="197"/>
      <c r="P333" s="197" t="s">
        <v>5602</v>
      </c>
      <c r="Q333" s="197"/>
      <c r="R333" s="197"/>
      <c r="S333" s="197" t="s">
        <v>5603</v>
      </c>
      <c r="T333" s="197"/>
      <c r="U333" s="198"/>
      <c r="V333" s="199" t="s">
        <v>5604</v>
      </c>
      <c r="W333" s="200"/>
      <c r="X333" s="200"/>
      <c r="Y333" s="200" t="s">
        <v>5605</v>
      </c>
      <c r="Z333" s="200"/>
      <c r="AB333" s="133">
        <v>2</v>
      </c>
      <c r="AE333" s="133" t="str">
        <f t="shared" si="21"/>
        <v>County / Municipality</v>
      </c>
      <c r="AF333" s="170">
        <f t="shared" si="22"/>
        <v>0</v>
      </c>
      <c r="AI333">
        <v>341</v>
      </c>
      <c r="AJ333" t="s">
        <v>5557</v>
      </c>
      <c r="AK333" s="172">
        <v>1.4E-2</v>
      </c>
      <c r="AL333">
        <v>308</v>
      </c>
      <c r="AM333" s="171">
        <f t="shared" si="19"/>
        <v>0.16700000000000001</v>
      </c>
    </row>
    <row r="334" spans="1:39" ht="11.1" customHeight="1" x14ac:dyDescent="0.25">
      <c r="A334" s="166" t="s">
        <v>5915</v>
      </c>
      <c r="B334" s="207">
        <v>201</v>
      </c>
      <c r="C334" s="207"/>
      <c r="D334" s="207"/>
      <c r="E334" s="207"/>
      <c r="F334" s="207">
        <v>201</v>
      </c>
      <c r="G334" s="207"/>
      <c r="H334" s="207"/>
      <c r="I334" s="207">
        <v>201</v>
      </c>
      <c r="J334" s="207"/>
      <c r="K334" s="207"/>
      <c r="L334" s="207">
        <v>201</v>
      </c>
      <c r="M334" s="207"/>
      <c r="N334" s="207">
        <v>201</v>
      </c>
      <c r="O334" s="207"/>
      <c r="P334" s="207"/>
      <c r="Q334" s="207">
        <v>202</v>
      </c>
      <c r="R334" s="207"/>
      <c r="S334" s="207"/>
      <c r="T334" s="207">
        <v>201</v>
      </c>
      <c r="U334" s="207"/>
      <c r="V334" s="207"/>
      <c r="W334" s="207">
        <v>0</v>
      </c>
      <c r="X334" s="207"/>
      <c r="Y334" s="207"/>
      <c r="Z334" s="164">
        <v>0</v>
      </c>
      <c r="AB334" s="133">
        <f t="shared" si="20"/>
        <v>0</v>
      </c>
      <c r="AE334" s="133" t="str">
        <f t="shared" si="21"/>
        <v>Hi-Nella Borough</v>
      </c>
      <c r="AF334" s="170">
        <f t="shared" si="22"/>
        <v>0</v>
      </c>
      <c r="AI334">
        <v>143</v>
      </c>
      <c r="AJ334" t="s">
        <v>5484</v>
      </c>
      <c r="AK334" s="172">
        <v>1.2999999999999999E-2</v>
      </c>
      <c r="AL334">
        <v>309</v>
      </c>
      <c r="AM334" s="171">
        <f t="shared" si="19"/>
        <v>0.16400000000000001</v>
      </c>
    </row>
    <row r="335" spans="1:39" ht="18" customHeight="1" x14ac:dyDescent="0.25">
      <c r="A335" s="166" t="s">
        <v>5916</v>
      </c>
      <c r="B335" s="207">
        <v>468</v>
      </c>
      <c r="C335" s="207"/>
      <c r="D335" s="207"/>
      <c r="E335" s="207"/>
      <c r="F335" s="207">
        <v>468</v>
      </c>
      <c r="G335" s="207"/>
      <c r="H335" s="207"/>
      <c r="I335" s="207">
        <v>465</v>
      </c>
      <c r="J335" s="207"/>
      <c r="K335" s="207"/>
      <c r="L335" s="207">
        <v>463</v>
      </c>
      <c r="M335" s="207"/>
      <c r="N335" s="207">
        <v>463</v>
      </c>
      <c r="O335" s="207"/>
      <c r="P335" s="207"/>
      <c r="Q335" s="207">
        <v>464</v>
      </c>
      <c r="R335" s="207"/>
      <c r="S335" s="207"/>
      <c r="T335" s="207">
        <v>460</v>
      </c>
      <c r="U335" s="207"/>
      <c r="V335" s="207"/>
      <c r="W335" s="207">
        <v>-8</v>
      </c>
      <c r="X335" s="207"/>
      <c r="Y335" s="207"/>
      <c r="Z335" s="164">
        <v>-1.7000000000000001E-2</v>
      </c>
      <c r="AB335" s="133">
        <f t="shared" si="20"/>
        <v>0</v>
      </c>
      <c r="AE335" s="133" t="str">
        <f t="shared" si="21"/>
        <v>Laurel Springs Borough</v>
      </c>
      <c r="AF335" s="170">
        <f t="shared" si="22"/>
        <v>-1.7000000000000001E-2</v>
      </c>
      <c r="AI335">
        <v>149</v>
      </c>
      <c r="AJ335" t="s">
        <v>5488</v>
      </c>
      <c r="AK335" s="172">
        <v>1.0999999999999999E-2</v>
      </c>
      <c r="AL335">
        <v>310</v>
      </c>
      <c r="AM335" s="171">
        <f t="shared" si="19"/>
        <v>0.154</v>
      </c>
    </row>
    <row r="336" spans="1:39" ht="18" customHeight="1" x14ac:dyDescent="0.25">
      <c r="A336" s="166" t="s">
        <v>5917</v>
      </c>
      <c r="B336" s="205">
        <v>1916</v>
      </c>
      <c r="C336" s="205"/>
      <c r="D336" s="205"/>
      <c r="E336" s="205"/>
      <c r="F336" s="205">
        <v>1911</v>
      </c>
      <c r="G336" s="205"/>
      <c r="H336" s="205"/>
      <c r="I336" s="205">
        <v>1894</v>
      </c>
      <c r="J336" s="205"/>
      <c r="K336" s="205"/>
      <c r="L336" s="205">
        <v>1877</v>
      </c>
      <c r="M336" s="205"/>
      <c r="N336" s="205">
        <v>1872</v>
      </c>
      <c r="O336" s="205"/>
      <c r="P336" s="205"/>
      <c r="Q336" s="205">
        <v>1874</v>
      </c>
      <c r="R336" s="205"/>
      <c r="S336" s="205"/>
      <c r="T336" s="205">
        <v>1850</v>
      </c>
      <c r="U336" s="205"/>
      <c r="V336" s="205"/>
      <c r="W336" s="207">
        <v>-66</v>
      </c>
      <c r="X336" s="207"/>
      <c r="Y336" s="207"/>
      <c r="Z336" s="164">
        <v>-3.4000000000000002E-2</v>
      </c>
      <c r="AB336" s="133">
        <f t="shared" si="20"/>
        <v>0</v>
      </c>
      <c r="AE336" s="133" t="str">
        <f t="shared" si="21"/>
        <v>Lawnside Borough</v>
      </c>
      <c r="AF336" s="170">
        <f t="shared" si="22"/>
        <v>-3.4000000000000002E-2</v>
      </c>
      <c r="AI336">
        <v>166</v>
      </c>
      <c r="AJ336" t="s">
        <v>5492</v>
      </c>
      <c r="AK336" s="172">
        <v>1.0999999999999999E-2</v>
      </c>
      <c r="AL336">
        <v>311</v>
      </c>
      <c r="AM336" s="171">
        <f t="shared" si="19"/>
        <v>0.154</v>
      </c>
    </row>
    <row r="337" spans="1:39" ht="12" customHeight="1" x14ac:dyDescent="0.25">
      <c r="A337" s="166" t="s">
        <v>5918</v>
      </c>
      <c r="B337" s="205">
        <v>3140</v>
      </c>
      <c r="C337" s="205"/>
      <c r="D337" s="205"/>
      <c r="E337" s="205"/>
      <c r="F337" s="205">
        <v>3147</v>
      </c>
      <c r="G337" s="205"/>
      <c r="H337" s="205"/>
      <c r="I337" s="205">
        <v>3152</v>
      </c>
      <c r="J337" s="205"/>
      <c r="K337" s="205"/>
      <c r="L337" s="205">
        <v>3158</v>
      </c>
      <c r="M337" s="205"/>
      <c r="N337" s="205">
        <v>3163</v>
      </c>
      <c r="O337" s="205"/>
      <c r="P337" s="205"/>
      <c r="Q337" s="205">
        <v>3172</v>
      </c>
      <c r="R337" s="205"/>
      <c r="S337" s="205"/>
      <c r="T337" s="205">
        <v>3168</v>
      </c>
      <c r="U337" s="205"/>
      <c r="V337" s="205"/>
      <c r="W337" s="207">
        <v>28</v>
      </c>
      <c r="X337" s="207"/>
      <c r="Y337" s="207"/>
      <c r="Z337" s="164">
        <v>8.9999999999999993E-3</v>
      </c>
      <c r="AB337" s="133">
        <f t="shared" si="20"/>
        <v>0</v>
      </c>
      <c r="AE337" s="133" t="str">
        <f t="shared" si="21"/>
        <v>Lindenwold Borough</v>
      </c>
      <c r="AF337" s="170">
        <f t="shared" si="22"/>
        <v>8.9999999999999993E-3</v>
      </c>
      <c r="AI337">
        <v>293</v>
      </c>
      <c r="AJ337" t="s">
        <v>5329</v>
      </c>
      <c r="AK337" s="172">
        <v>1.0999999999999999E-2</v>
      </c>
      <c r="AL337">
        <v>312</v>
      </c>
      <c r="AM337" s="171">
        <f t="shared" si="19"/>
        <v>0.154</v>
      </c>
    </row>
    <row r="338" spans="1:39" ht="12" customHeight="1" x14ac:dyDescent="0.25">
      <c r="A338" s="166" t="s">
        <v>5919</v>
      </c>
      <c r="B338" s="205">
        <v>1064</v>
      </c>
      <c r="C338" s="205"/>
      <c r="D338" s="205"/>
      <c r="E338" s="205"/>
      <c r="F338" s="205">
        <v>1063</v>
      </c>
      <c r="G338" s="205"/>
      <c r="H338" s="205"/>
      <c r="I338" s="205">
        <v>1058</v>
      </c>
      <c r="J338" s="205"/>
      <c r="K338" s="205"/>
      <c r="L338" s="205">
        <v>1052</v>
      </c>
      <c r="M338" s="205"/>
      <c r="N338" s="205">
        <v>1051</v>
      </c>
      <c r="O338" s="205"/>
      <c r="P338" s="205"/>
      <c r="Q338" s="205">
        <v>1053</v>
      </c>
      <c r="R338" s="205"/>
      <c r="S338" s="205"/>
      <c r="T338" s="205">
        <v>1043</v>
      </c>
      <c r="U338" s="205"/>
      <c r="V338" s="205"/>
      <c r="W338" s="207">
        <v>-21</v>
      </c>
      <c r="X338" s="207"/>
      <c r="Y338" s="207"/>
      <c r="Z338" s="164">
        <v>-0.02</v>
      </c>
      <c r="AB338" s="133">
        <f t="shared" si="20"/>
        <v>0</v>
      </c>
      <c r="AE338" s="133" t="str">
        <f t="shared" si="21"/>
        <v>Magnolia Borough</v>
      </c>
      <c r="AF338" s="170">
        <f t="shared" si="22"/>
        <v>-0.02</v>
      </c>
      <c r="AI338">
        <v>330</v>
      </c>
      <c r="AJ338" t="s">
        <v>5571</v>
      </c>
      <c r="AK338" s="172">
        <v>1.0999999999999999E-2</v>
      </c>
      <c r="AL338">
        <v>313</v>
      </c>
      <c r="AM338" s="171">
        <f t="shared" si="19"/>
        <v>0.154</v>
      </c>
    </row>
    <row r="339" spans="1:39" ht="12" customHeight="1" x14ac:dyDescent="0.25">
      <c r="A339" s="166" t="s">
        <v>5920</v>
      </c>
      <c r="B339" s="205">
        <v>1408</v>
      </c>
      <c r="C339" s="205"/>
      <c r="D339" s="205"/>
      <c r="E339" s="205"/>
      <c r="F339" s="205">
        <v>1409</v>
      </c>
      <c r="G339" s="205"/>
      <c r="H339" s="205"/>
      <c r="I339" s="205">
        <v>1406</v>
      </c>
      <c r="J339" s="205"/>
      <c r="K339" s="205"/>
      <c r="L339" s="205">
        <v>1404</v>
      </c>
      <c r="M339" s="205"/>
      <c r="N339" s="205">
        <v>1404</v>
      </c>
      <c r="O339" s="205"/>
      <c r="P339" s="205"/>
      <c r="Q339" s="205">
        <v>1407</v>
      </c>
      <c r="R339" s="205"/>
      <c r="S339" s="205"/>
      <c r="T339" s="205">
        <v>1400</v>
      </c>
      <c r="U339" s="205"/>
      <c r="V339" s="205"/>
      <c r="W339" s="207">
        <v>-8</v>
      </c>
      <c r="X339" s="207"/>
      <c r="Y339" s="207"/>
      <c r="Z339" s="164">
        <v>-6.0000000000000001E-3</v>
      </c>
      <c r="AB339" s="133">
        <f t="shared" si="20"/>
        <v>0</v>
      </c>
      <c r="AE339" s="133" t="str">
        <f t="shared" si="21"/>
        <v>Merchantville Borough</v>
      </c>
      <c r="AF339" s="170">
        <f t="shared" si="22"/>
        <v>-6.0000000000000001E-3</v>
      </c>
      <c r="AI339">
        <v>289</v>
      </c>
      <c r="AJ339" t="s">
        <v>5451</v>
      </c>
      <c r="AK339" s="172">
        <v>0.01</v>
      </c>
      <c r="AL339">
        <v>314</v>
      </c>
      <c r="AM339" s="171">
        <f t="shared" si="19"/>
        <v>0.151</v>
      </c>
    </row>
    <row r="340" spans="1:39" ht="18" customHeight="1" x14ac:dyDescent="0.25">
      <c r="A340" s="166" t="s">
        <v>5921</v>
      </c>
      <c r="B340" s="205">
        <v>1137</v>
      </c>
      <c r="C340" s="205"/>
      <c r="D340" s="205"/>
      <c r="E340" s="205"/>
      <c r="F340" s="205">
        <v>1137</v>
      </c>
      <c r="G340" s="205"/>
      <c r="H340" s="205"/>
      <c r="I340" s="205">
        <v>1133</v>
      </c>
      <c r="J340" s="205"/>
      <c r="K340" s="205"/>
      <c r="L340" s="205">
        <v>1129</v>
      </c>
      <c r="M340" s="205"/>
      <c r="N340" s="205">
        <v>1128</v>
      </c>
      <c r="O340" s="205"/>
      <c r="P340" s="205"/>
      <c r="Q340" s="205">
        <v>1131</v>
      </c>
      <c r="R340" s="205"/>
      <c r="S340" s="205"/>
      <c r="T340" s="205">
        <v>1123</v>
      </c>
      <c r="U340" s="205"/>
      <c r="V340" s="205"/>
      <c r="W340" s="207">
        <v>-14</v>
      </c>
      <c r="X340" s="207"/>
      <c r="Y340" s="207"/>
      <c r="Z340" s="164">
        <v>-1.2E-2</v>
      </c>
      <c r="AB340" s="133">
        <f t="shared" si="20"/>
        <v>0</v>
      </c>
      <c r="AE340" s="133" t="str">
        <f t="shared" si="21"/>
        <v>Mount Ephraim Borough</v>
      </c>
      <c r="AF340" s="170">
        <f t="shared" si="22"/>
        <v>-1.2E-2</v>
      </c>
      <c r="AI340">
        <v>156</v>
      </c>
      <c r="AJ340" t="s">
        <v>5490</v>
      </c>
      <c r="AK340" s="172">
        <v>8.9999999999999993E-3</v>
      </c>
      <c r="AL340">
        <v>315</v>
      </c>
      <c r="AM340" s="171">
        <f t="shared" si="19"/>
        <v>0.14000000000000001</v>
      </c>
    </row>
    <row r="341" spans="1:39" ht="18" customHeight="1" x14ac:dyDescent="0.25">
      <c r="A341" s="166" t="s">
        <v>5922</v>
      </c>
      <c r="B341" s="207">
        <v>991</v>
      </c>
      <c r="C341" s="207"/>
      <c r="D341" s="207"/>
      <c r="E341" s="207"/>
      <c r="F341" s="207">
        <v>990</v>
      </c>
      <c r="G341" s="207"/>
      <c r="H341" s="207"/>
      <c r="I341" s="207">
        <v>986</v>
      </c>
      <c r="J341" s="207"/>
      <c r="K341" s="207"/>
      <c r="L341" s="207">
        <v>981</v>
      </c>
      <c r="M341" s="207"/>
      <c r="N341" s="207">
        <v>980</v>
      </c>
      <c r="O341" s="207"/>
      <c r="P341" s="207"/>
      <c r="Q341" s="207">
        <v>982</v>
      </c>
      <c r="R341" s="207"/>
      <c r="S341" s="207"/>
      <c r="T341" s="207">
        <v>974</v>
      </c>
      <c r="U341" s="207"/>
      <c r="V341" s="207"/>
      <c r="W341" s="207">
        <v>-17</v>
      </c>
      <c r="X341" s="207"/>
      <c r="Y341" s="207"/>
      <c r="Z341" s="164">
        <v>-1.7000000000000001E-2</v>
      </c>
      <c r="AB341" s="133">
        <f t="shared" si="20"/>
        <v>0</v>
      </c>
      <c r="AE341" s="133" t="str">
        <f t="shared" si="21"/>
        <v>Oaklyn Borough</v>
      </c>
      <c r="AF341" s="170">
        <f t="shared" si="22"/>
        <v>-1.7000000000000001E-2</v>
      </c>
      <c r="AI341">
        <v>180</v>
      </c>
      <c r="AJ341" t="s">
        <v>5486</v>
      </c>
      <c r="AK341" s="172">
        <v>8.9999999999999993E-3</v>
      </c>
      <c r="AL341">
        <v>316</v>
      </c>
      <c r="AM341" s="171">
        <f t="shared" si="19"/>
        <v>0.14000000000000001</v>
      </c>
    </row>
    <row r="342" spans="1:39" ht="12" customHeight="1" x14ac:dyDescent="0.25">
      <c r="A342" s="166" t="s">
        <v>5923</v>
      </c>
      <c r="B342" s="205">
        <v>25712</v>
      </c>
      <c r="C342" s="205"/>
      <c r="D342" s="205"/>
      <c r="E342" s="205"/>
      <c r="F342" s="205">
        <v>25798</v>
      </c>
      <c r="G342" s="205"/>
      <c r="H342" s="205"/>
      <c r="I342" s="205">
        <v>25799</v>
      </c>
      <c r="J342" s="205"/>
      <c r="K342" s="205"/>
      <c r="L342" s="205">
        <v>25816</v>
      </c>
      <c r="M342" s="205"/>
      <c r="N342" s="205">
        <v>25889</v>
      </c>
      <c r="O342" s="205"/>
      <c r="P342" s="205"/>
      <c r="Q342" s="205">
        <v>26018</v>
      </c>
      <c r="R342" s="205"/>
      <c r="S342" s="205"/>
      <c r="T342" s="205">
        <v>25945</v>
      </c>
      <c r="U342" s="205"/>
      <c r="V342" s="205"/>
      <c r="W342" s="207">
        <v>233</v>
      </c>
      <c r="X342" s="207"/>
      <c r="Y342" s="207"/>
      <c r="Z342" s="164">
        <v>8.9999999999999993E-3</v>
      </c>
      <c r="AB342" s="133">
        <f t="shared" si="20"/>
        <v>0</v>
      </c>
      <c r="AE342" s="133" t="str">
        <f t="shared" si="21"/>
        <v>Pennsauken Township</v>
      </c>
      <c r="AF342" s="170">
        <f t="shared" si="22"/>
        <v>8.9999999999999993E-3</v>
      </c>
      <c r="AI342">
        <v>335</v>
      </c>
      <c r="AJ342" t="s">
        <v>5549</v>
      </c>
      <c r="AK342" s="172">
        <v>8.9999999999999993E-3</v>
      </c>
      <c r="AL342">
        <v>317</v>
      </c>
      <c r="AM342" s="171">
        <f t="shared" si="19"/>
        <v>0.14000000000000001</v>
      </c>
    </row>
    <row r="343" spans="1:39" ht="12" customHeight="1" x14ac:dyDescent="0.25">
      <c r="A343" s="166" t="s">
        <v>5924</v>
      </c>
      <c r="B343" s="205">
        <v>1618</v>
      </c>
      <c r="C343" s="205"/>
      <c r="D343" s="205"/>
      <c r="E343" s="205"/>
      <c r="F343" s="205">
        <v>1625</v>
      </c>
      <c r="G343" s="205"/>
      <c r="H343" s="205"/>
      <c r="I343" s="205">
        <v>1627</v>
      </c>
      <c r="J343" s="205"/>
      <c r="K343" s="205"/>
      <c r="L343" s="205">
        <v>1629</v>
      </c>
      <c r="M343" s="205"/>
      <c r="N343" s="205">
        <v>1634</v>
      </c>
      <c r="O343" s="205"/>
      <c r="P343" s="205"/>
      <c r="Q343" s="205">
        <v>1643</v>
      </c>
      <c r="R343" s="205"/>
      <c r="S343" s="205"/>
      <c r="T343" s="205">
        <v>1640</v>
      </c>
      <c r="U343" s="205"/>
      <c r="V343" s="205"/>
      <c r="W343" s="207">
        <v>22</v>
      </c>
      <c r="X343" s="207"/>
      <c r="Y343" s="207"/>
      <c r="Z343" s="164">
        <v>1.4E-2</v>
      </c>
      <c r="AB343" s="133">
        <f t="shared" si="20"/>
        <v>0</v>
      </c>
      <c r="AE343" s="133" t="str">
        <f t="shared" si="21"/>
        <v>Pine Hill Borough</v>
      </c>
      <c r="AF343" s="170">
        <f t="shared" si="22"/>
        <v>1.4E-2</v>
      </c>
      <c r="AI343">
        <v>340</v>
      </c>
      <c r="AJ343" t="s">
        <v>5409</v>
      </c>
      <c r="AK343" s="172">
        <v>8.9999999999999993E-3</v>
      </c>
      <c r="AL343">
        <v>318</v>
      </c>
      <c r="AM343" s="171">
        <f t="shared" si="19"/>
        <v>0.14000000000000001</v>
      </c>
    </row>
    <row r="344" spans="1:39" ht="12" customHeight="1" x14ac:dyDescent="0.25">
      <c r="A344" s="166" t="s">
        <v>5925</v>
      </c>
      <c r="B344" s="207">
        <v>185</v>
      </c>
      <c r="C344" s="207"/>
      <c r="D344" s="207"/>
      <c r="E344" s="207"/>
      <c r="F344" s="207">
        <v>185</v>
      </c>
      <c r="G344" s="207"/>
      <c r="H344" s="207"/>
      <c r="I344" s="207">
        <v>185</v>
      </c>
      <c r="J344" s="207"/>
      <c r="K344" s="207"/>
      <c r="L344" s="207">
        <v>184</v>
      </c>
      <c r="M344" s="207"/>
      <c r="N344" s="207">
        <v>184</v>
      </c>
      <c r="O344" s="207"/>
      <c r="P344" s="207"/>
      <c r="Q344" s="207">
        <v>184</v>
      </c>
      <c r="R344" s="207"/>
      <c r="S344" s="207"/>
      <c r="T344" s="207">
        <v>183</v>
      </c>
      <c r="U344" s="207"/>
      <c r="V344" s="207"/>
      <c r="W344" s="207">
        <v>-2</v>
      </c>
      <c r="X344" s="207"/>
      <c r="Y344" s="207"/>
      <c r="Z344" s="164">
        <v>-1.0999999999999999E-2</v>
      </c>
      <c r="AB344" s="133">
        <f t="shared" si="20"/>
        <v>0</v>
      </c>
      <c r="AE344" s="133" t="str">
        <f t="shared" si="21"/>
        <v>Pine Valley Borough</v>
      </c>
      <c r="AF344" s="170">
        <f t="shared" si="22"/>
        <v>-1.0999999999999999E-2</v>
      </c>
      <c r="AI344">
        <v>153</v>
      </c>
      <c r="AJ344" t="s">
        <v>5500</v>
      </c>
      <c r="AK344" s="172">
        <v>8.0000000000000002E-3</v>
      </c>
      <c r="AL344">
        <v>319</v>
      </c>
      <c r="AM344" s="171">
        <f t="shared" si="19"/>
        <v>0.13200000000000001</v>
      </c>
    </row>
    <row r="345" spans="1:39" ht="18" customHeight="1" x14ac:dyDescent="0.25">
      <c r="A345" s="166" t="s">
        <v>5926</v>
      </c>
      <c r="B345" s="205">
        <v>3101</v>
      </c>
      <c r="C345" s="205"/>
      <c r="D345" s="205"/>
      <c r="E345" s="205"/>
      <c r="F345" s="205">
        <v>3099</v>
      </c>
      <c r="G345" s="205"/>
      <c r="H345" s="205"/>
      <c r="I345" s="205">
        <v>3084</v>
      </c>
      <c r="J345" s="205"/>
      <c r="K345" s="205"/>
      <c r="L345" s="205">
        <v>3070</v>
      </c>
      <c r="M345" s="205"/>
      <c r="N345" s="205">
        <v>3066</v>
      </c>
      <c r="O345" s="205"/>
      <c r="P345" s="205"/>
      <c r="Q345" s="205">
        <v>3072</v>
      </c>
      <c r="R345" s="205"/>
      <c r="S345" s="205"/>
      <c r="T345" s="205">
        <v>3047</v>
      </c>
      <c r="U345" s="205"/>
      <c r="V345" s="205"/>
      <c r="W345" s="207">
        <v>-54</v>
      </c>
      <c r="X345" s="207"/>
      <c r="Y345" s="207"/>
      <c r="Z345" s="164">
        <v>-1.7000000000000001E-2</v>
      </c>
      <c r="AB345" s="133">
        <f t="shared" si="20"/>
        <v>0</v>
      </c>
      <c r="AE345" s="133" t="str">
        <f t="shared" si="21"/>
        <v>Runnemede Borough</v>
      </c>
      <c r="AF345" s="170">
        <f t="shared" si="22"/>
        <v>-1.7000000000000001E-2</v>
      </c>
      <c r="AI345">
        <v>278</v>
      </c>
      <c r="AJ345" t="s">
        <v>5313</v>
      </c>
      <c r="AK345" s="172">
        <v>8.0000000000000002E-3</v>
      </c>
      <c r="AL345">
        <v>320</v>
      </c>
      <c r="AM345" s="171">
        <f t="shared" si="19"/>
        <v>0.13200000000000001</v>
      </c>
    </row>
    <row r="346" spans="1:39" ht="18" customHeight="1" x14ac:dyDescent="0.25">
      <c r="A346" s="166" t="s">
        <v>5927</v>
      </c>
      <c r="B346" s="205">
        <v>2376</v>
      </c>
      <c r="C346" s="205"/>
      <c r="D346" s="205"/>
      <c r="E346" s="205"/>
      <c r="F346" s="205">
        <v>2377</v>
      </c>
      <c r="G346" s="205"/>
      <c r="H346" s="205"/>
      <c r="I346" s="205">
        <v>2375</v>
      </c>
      <c r="J346" s="205"/>
      <c r="K346" s="205"/>
      <c r="L346" s="205">
        <v>2372</v>
      </c>
      <c r="M346" s="205"/>
      <c r="N346" s="205">
        <v>2373</v>
      </c>
      <c r="O346" s="205"/>
      <c r="P346" s="205"/>
      <c r="Q346" s="205">
        <v>2378</v>
      </c>
      <c r="R346" s="205"/>
      <c r="S346" s="205"/>
      <c r="T346" s="205">
        <v>2367</v>
      </c>
      <c r="U346" s="205"/>
      <c r="V346" s="205"/>
      <c r="W346" s="207">
        <v>-9</v>
      </c>
      <c r="X346" s="207"/>
      <c r="Y346" s="207"/>
      <c r="Z346" s="164">
        <v>-4.0000000000000001E-3</v>
      </c>
      <c r="AB346" s="133">
        <f t="shared" si="20"/>
        <v>0</v>
      </c>
      <c r="AE346" s="133" t="str">
        <f t="shared" si="21"/>
        <v>Somerdale Borough</v>
      </c>
      <c r="AF346" s="170">
        <f t="shared" si="22"/>
        <v>-4.0000000000000001E-3</v>
      </c>
      <c r="AI346">
        <v>374</v>
      </c>
      <c r="AJ346" t="s">
        <v>5404</v>
      </c>
      <c r="AK346" s="172">
        <v>8.0000000000000002E-3</v>
      </c>
      <c r="AL346">
        <v>321</v>
      </c>
      <c r="AM346" s="171">
        <f t="shared" ref="AM346:AM394" si="23">_xlfn.PERCENTRANK.EXC(AK$26:AK$394,AK346)</f>
        <v>0.13200000000000001</v>
      </c>
    </row>
    <row r="347" spans="1:39" ht="12" customHeight="1" x14ac:dyDescent="0.25">
      <c r="A347" s="166" t="s">
        <v>5928</v>
      </c>
      <c r="B347" s="205">
        <v>6353</v>
      </c>
      <c r="C347" s="205"/>
      <c r="D347" s="205"/>
      <c r="E347" s="205"/>
      <c r="F347" s="205">
        <v>6354</v>
      </c>
      <c r="G347" s="205"/>
      <c r="H347" s="205"/>
      <c r="I347" s="205">
        <v>6335</v>
      </c>
      <c r="J347" s="205"/>
      <c r="K347" s="205"/>
      <c r="L347" s="205">
        <v>6318</v>
      </c>
      <c r="M347" s="205"/>
      <c r="N347" s="205">
        <v>6315</v>
      </c>
      <c r="O347" s="205"/>
      <c r="P347" s="205"/>
      <c r="Q347" s="205">
        <v>6329</v>
      </c>
      <c r="R347" s="205"/>
      <c r="S347" s="205"/>
      <c r="T347" s="205">
        <v>6289</v>
      </c>
      <c r="U347" s="205"/>
      <c r="V347" s="205"/>
      <c r="W347" s="207">
        <v>-64</v>
      </c>
      <c r="X347" s="207"/>
      <c r="Y347" s="207"/>
      <c r="Z347" s="164">
        <v>-0.01</v>
      </c>
      <c r="AB347" s="133">
        <f t="shared" si="20"/>
        <v>0</v>
      </c>
      <c r="AE347" s="133" t="str">
        <f t="shared" si="21"/>
        <v>Stratford Borough</v>
      </c>
      <c r="AF347" s="170">
        <f t="shared" si="22"/>
        <v>-0.01</v>
      </c>
      <c r="AI347">
        <v>150</v>
      </c>
      <c r="AJ347" t="s">
        <v>5498</v>
      </c>
      <c r="AK347" s="172">
        <v>4.0000000000000001E-3</v>
      </c>
      <c r="AL347">
        <v>322</v>
      </c>
      <c r="AM347" s="171">
        <f t="shared" si="23"/>
        <v>0.129</v>
      </c>
    </row>
    <row r="348" spans="1:39" ht="12" customHeight="1" x14ac:dyDescent="0.25">
      <c r="A348" s="166" t="s">
        <v>5929</v>
      </c>
      <c r="B348" s="207">
        <v>50</v>
      </c>
      <c r="C348" s="207"/>
      <c r="D348" s="207"/>
      <c r="E348" s="207"/>
      <c r="F348" s="207">
        <v>50</v>
      </c>
      <c r="G348" s="207"/>
      <c r="H348" s="207"/>
      <c r="I348" s="207">
        <v>50</v>
      </c>
      <c r="J348" s="207"/>
      <c r="K348" s="207"/>
      <c r="L348" s="207">
        <v>50</v>
      </c>
      <c r="M348" s="207"/>
      <c r="N348" s="207">
        <v>50</v>
      </c>
      <c r="O348" s="207"/>
      <c r="P348" s="207"/>
      <c r="Q348" s="207">
        <v>50</v>
      </c>
      <c r="R348" s="207"/>
      <c r="S348" s="207"/>
      <c r="T348" s="207">
        <v>50</v>
      </c>
      <c r="U348" s="207"/>
      <c r="V348" s="207"/>
      <c r="W348" s="207">
        <v>0</v>
      </c>
      <c r="X348" s="207"/>
      <c r="Y348" s="207"/>
      <c r="Z348" s="164">
        <v>0</v>
      </c>
      <c r="AB348" s="133">
        <f t="shared" si="20"/>
        <v>0</v>
      </c>
      <c r="AE348" s="133" t="str">
        <f t="shared" si="21"/>
        <v>Tavistock Borough</v>
      </c>
      <c r="AF348" s="170">
        <f t="shared" si="22"/>
        <v>0</v>
      </c>
      <c r="AI348">
        <v>158</v>
      </c>
      <c r="AJ348" t="s">
        <v>5510</v>
      </c>
      <c r="AK348" s="172">
        <v>3.0000000000000001E-3</v>
      </c>
      <c r="AL348">
        <v>323</v>
      </c>
      <c r="AM348" s="171">
        <f t="shared" si="23"/>
        <v>0.127</v>
      </c>
    </row>
    <row r="349" spans="1:39" ht="12" customHeight="1" x14ac:dyDescent="0.25">
      <c r="A349" s="166" t="s">
        <v>5930</v>
      </c>
      <c r="B349" s="205">
        <v>20328</v>
      </c>
      <c r="C349" s="205"/>
      <c r="D349" s="205"/>
      <c r="E349" s="205"/>
      <c r="F349" s="205">
        <v>20474</v>
      </c>
      <c r="G349" s="205"/>
      <c r="H349" s="205"/>
      <c r="I349" s="205">
        <v>20749</v>
      </c>
      <c r="J349" s="205"/>
      <c r="K349" s="205"/>
      <c r="L349" s="205">
        <v>21028</v>
      </c>
      <c r="M349" s="205"/>
      <c r="N349" s="205">
        <v>21161</v>
      </c>
      <c r="O349" s="205"/>
      <c r="P349" s="205"/>
      <c r="Q349" s="205">
        <v>21258</v>
      </c>
      <c r="R349" s="205"/>
      <c r="S349" s="205"/>
      <c r="T349" s="205">
        <v>21479</v>
      </c>
      <c r="U349" s="205"/>
      <c r="V349" s="205"/>
      <c r="W349" s="205">
        <v>1151</v>
      </c>
      <c r="X349" s="205"/>
      <c r="Y349" s="205"/>
      <c r="Z349" s="164">
        <v>5.7000000000000002E-2</v>
      </c>
      <c r="AB349" s="133">
        <f t="shared" si="20"/>
        <v>0</v>
      </c>
      <c r="AE349" s="133" t="str">
        <f t="shared" si="21"/>
        <v>Voorhees Township</v>
      </c>
      <c r="AF349" s="170">
        <f t="shared" si="22"/>
        <v>5.7000000000000002E-2</v>
      </c>
      <c r="AI349">
        <v>280</v>
      </c>
      <c r="AJ349" t="s">
        <v>5361</v>
      </c>
      <c r="AK349" s="172">
        <v>1E-3</v>
      </c>
      <c r="AL349">
        <v>324</v>
      </c>
      <c r="AM349" s="171">
        <f t="shared" si="23"/>
        <v>0.124</v>
      </c>
    </row>
    <row r="350" spans="1:39" ht="18" customHeight="1" x14ac:dyDescent="0.25">
      <c r="A350" s="166" t="s">
        <v>5931</v>
      </c>
      <c r="B350" s="205">
        <v>3606</v>
      </c>
      <c r="C350" s="205"/>
      <c r="D350" s="205"/>
      <c r="E350" s="205"/>
      <c r="F350" s="205">
        <v>3637</v>
      </c>
      <c r="G350" s="205"/>
      <c r="H350" s="205"/>
      <c r="I350" s="205">
        <v>3698</v>
      </c>
      <c r="J350" s="205"/>
      <c r="K350" s="205"/>
      <c r="L350" s="205">
        <v>3760</v>
      </c>
      <c r="M350" s="205"/>
      <c r="N350" s="205">
        <v>3789</v>
      </c>
      <c r="O350" s="205"/>
      <c r="P350" s="205"/>
      <c r="Q350" s="205">
        <v>3808</v>
      </c>
      <c r="R350" s="205"/>
      <c r="S350" s="205"/>
      <c r="T350" s="205">
        <v>3860</v>
      </c>
      <c r="U350" s="205"/>
      <c r="V350" s="205"/>
      <c r="W350" s="207">
        <v>254</v>
      </c>
      <c r="X350" s="207"/>
      <c r="Y350" s="207"/>
      <c r="Z350" s="164">
        <v>7.0000000000000007E-2</v>
      </c>
      <c r="AB350" s="133">
        <f t="shared" si="20"/>
        <v>0</v>
      </c>
      <c r="AE350" s="133" t="str">
        <f t="shared" si="21"/>
        <v>Waterford Township</v>
      </c>
      <c r="AF350" s="170">
        <f t="shared" si="22"/>
        <v>7.0000000000000007E-2</v>
      </c>
      <c r="AI350">
        <v>332</v>
      </c>
      <c r="AJ350" t="s">
        <v>5543</v>
      </c>
      <c r="AK350" s="172">
        <v>0</v>
      </c>
      <c r="AL350">
        <v>325</v>
      </c>
      <c r="AM350" s="171">
        <f t="shared" si="23"/>
        <v>0.11600000000000001</v>
      </c>
    </row>
    <row r="351" spans="1:39" ht="18" customHeight="1" x14ac:dyDescent="0.25">
      <c r="A351" s="166" t="s">
        <v>5932</v>
      </c>
      <c r="B351" s="205">
        <v>10976</v>
      </c>
      <c r="C351" s="205"/>
      <c r="D351" s="205"/>
      <c r="E351" s="205"/>
      <c r="F351" s="205">
        <v>11147</v>
      </c>
      <c r="G351" s="205"/>
      <c r="H351" s="205"/>
      <c r="I351" s="205">
        <v>11510</v>
      </c>
      <c r="J351" s="205"/>
      <c r="K351" s="205"/>
      <c r="L351" s="205">
        <v>11875</v>
      </c>
      <c r="M351" s="205"/>
      <c r="N351" s="205">
        <v>12038</v>
      </c>
      <c r="O351" s="205"/>
      <c r="P351" s="205"/>
      <c r="Q351" s="205">
        <v>12124</v>
      </c>
      <c r="R351" s="205"/>
      <c r="S351" s="205"/>
      <c r="T351" s="205">
        <v>12466</v>
      </c>
      <c r="U351" s="205"/>
      <c r="V351" s="205"/>
      <c r="W351" s="205">
        <v>1490</v>
      </c>
      <c r="X351" s="205"/>
      <c r="Y351" s="205"/>
      <c r="Z351" s="164">
        <v>0.13600000000000001</v>
      </c>
      <c r="AB351" s="133">
        <f t="shared" si="20"/>
        <v>0</v>
      </c>
      <c r="AE351" s="133" t="str">
        <f t="shared" si="21"/>
        <v>Winslow Township</v>
      </c>
      <c r="AF351" s="170">
        <f t="shared" si="22"/>
        <v>0.13600000000000001</v>
      </c>
      <c r="AI351">
        <v>346</v>
      </c>
      <c r="AJ351" t="s">
        <v>5529</v>
      </c>
      <c r="AK351" s="172">
        <v>0</v>
      </c>
      <c r="AL351">
        <v>326</v>
      </c>
      <c r="AM351" s="171">
        <f t="shared" si="23"/>
        <v>0.11600000000000001</v>
      </c>
    </row>
    <row r="352" spans="1:39" ht="24.95" customHeight="1" x14ac:dyDescent="0.25">
      <c r="A352" s="166" t="s">
        <v>5933</v>
      </c>
      <c r="B352" s="207">
        <v>406</v>
      </c>
      <c r="C352" s="207"/>
      <c r="D352" s="207"/>
      <c r="E352" s="207"/>
      <c r="F352" s="207">
        <v>406</v>
      </c>
      <c r="G352" s="207"/>
      <c r="H352" s="207"/>
      <c r="I352" s="207">
        <v>406</v>
      </c>
      <c r="J352" s="207"/>
      <c r="K352" s="207"/>
      <c r="L352" s="207">
        <v>406</v>
      </c>
      <c r="M352" s="207"/>
      <c r="N352" s="207">
        <v>406</v>
      </c>
      <c r="O352" s="207"/>
      <c r="P352" s="207"/>
      <c r="Q352" s="207">
        <v>407</v>
      </c>
      <c r="R352" s="207"/>
      <c r="S352" s="207"/>
      <c r="T352" s="207">
        <v>406</v>
      </c>
      <c r="U352" s="207"/>
      <c r="V352" s="207"/>
      <c r="W352" s="207">
        <v>0</v>
      </c>
      <c r="X352" s="207"/>
      <c r="Y352" s="207"/>
      <c r="Z352" s="164">
        <v>0</v>
      </c>
      <c r="AB352" s="133">
        <f t="shared" si="20"/>
        <v>0</v>
      </c>
      <c r="AE352" s="133" t="str">
        <f t="shared" si="21"/>
        <v>Woodlynne Borough</v>
      </c>
      <c r="AF352" s="170">
        <f t="shared" si="22"/>
        <v>0</v>
      </c>
      <c r="AI352">
        <v>350</v>
      </c>
      <c r="AJ352" t="s">
        <v>5547</v>
      </c>
      <c r="AK352" s="172">
        <v>0</v>
      </c>
      <c r="AL352">
        <v>327</v>
      </c>
      <c r="AM352" s="171">
        <f t="shared" si="23"/>
        <v>0.11600000000000001</v>
      </c>
    </row>
    <row r="353" spans="1:39" ht="12" customHeight="1" x14ac:dyDescent="0.25">
      <c r="A353" s="167" t="s">
        <v>5934</v>
      </c>
      <c r="B353" s="194">
        <v>121382</v>
      </c>
      <c r="C353" s="194"/>
      <c r="D353" s="194"/>
      <c r="E353" s="194"/>
      <c r="F353" s="194">
        <v>128161</v>
      </c>
      <c r="G353" s="194"/>
      <c r="H353" s="194"/>
      <c r="I353" s="194">
        <v>134902</v>
      </c>
      <c r="J353" s="194"/>
      <c r="K353" s="194"/>
      <c r="L353" s="194">
        <v>141752</v>
      </c>
      <c r="M353" s="194"/>
      <c r="N353" s="194">
        <v>147682</v>
      </c>
      <c r="O353" s="194"/>
      <c r="P353" s="194"/>
      <c r="Q353" s="194">
        <v>152554</v>
      </c>
      <c r="R353" s="194"/>
      <c r="S353" s="194"/>
      <c r="T353" s="194">
        <v>156686</v>
      </c>
      <c r="U353" s="194"/>
      <c r="V353" s="194"/>
      <c r="W353" s="194">
        <v>35304</v>
      </c>
      <c r="X353" s="194"/>
      <c r="Y353" s="194"/>
      <c r="Z353" s="162">
        <v>0.29099999999999998</v>
      </c>
      <c r="AB353" s="133">
        <f t="shared" si="20"/>
        <v>0</v>
      </c>
      <c r="AE353" s="133" t="str">
        <f t="shared" si="21"/>
        <v>Gloucester County</v>
      </c>
      <c r="AF353" s="170">
        <f t="shared" si="22"/>
        <v>0.29099999999999998</v>
      </c>
      <c r="AI353">
        <v>316</v>
      </c>
      <c r="AJ353" t="s">
        <v>5525</v>
      </c>
      <c r="AK353" s="172">
        <v>-1E-3</v>
      </c>
      <c r="AL353">
        <v>328</v>
      </c>
      <c r="AM353" s="171">
        <f t="shared" si="23"/>
        <v>0.113</v>
      </c>
    </row>
    <row r="354" spans="1:39" ht="23.1" customHeight="1" x14ac:dyDescent="0.25">
      <c r="A354" s="168" t="s">
        <v>5935</v>
      </c>
      <c r="B354" s="196">
        <v>2236</v>
      </c>
      <c r="C354" s="196"/>
      <c r="D354" s="196"/>
      <c r="E354" s="196"/>
      <c r="F354" s="196">
        <v>2380</v>
      </c>
      <c r="G354" s="196"/>
      <c r="H354" s="196"/>
      <c r="I354" s="196">
        <v>2549</v>
      </c>
      <c r="J354" s="196"/>
      <c r="K354" s="196"/>
      <c r="L354" s="196">
        <v>2718</v>
      </c>
      <c r="M354" s="196"/>
      <c r="N354" s="196">
        <v>2847</v>
      </c>
      <c r="O354" s="196"/>
      <c r="P354" s="196"/>
      <c r="Q354" s="196">
        <v>2947</v>
      </c>
      <c r="R354" s="196"/>
      <c r="S354" s="196"/>
      <c r="T354" s="196">
        <v>3076</v>
      </c>
      <c r="U354" s="196"/>
      <c r="V354" s="196"/>
      <c r="W354" s="208">
        <v>840</v>
      </c>
      <c r="X354" s="208"/>
      <c r="Y354" s="208"/>
      <c r="Z354" s="163">
        <v>0.376</v>
      </c>
      <c r="AB354" s="133">
        <f t="shared" si="20"/>
        <v>0</v>
      </c>
      <c r="AE354" s="133" t="str">
        <f t="shared" si="21"/>
        <v>Clayton Borough</v>
      </c>
      <c r="AF354" s="170">
        <f t="shared" si="22"/>
        <v>0.376</v>
      </c>
      <c r="AI354">
        <v>148</v>
      </c>
      <c r="AJ354" t="s">
        <v>5521</v>
      </c>
      <c r="AK354" s="172">
        <v>-2E-3</v>
      </c>
      <c r="AL354">
        <v>329</v>
      </c>
      <c r="AM354" s="171">
        <f t="shared" si="23"/>
        <v>0.10199999999999999</v>
      </c>
    </row>
    <row r="355" spans="1:39" ht="12" customHeight="1" x14ac:dyDescent="0.25">
      <c r="A355" s="166" t="s">
        <v>5936</v>
      </c>
      <c r="B355" s="205">
        <v>14845</v>
      </c>
      <c r="C355" s="205"/>
      <c r="D355" s="205"/>
      <c r="E355" s="205"/>
      <c r="F355" s="205">
        <v>15536</v>
      </c>
      <c r="G355" s="205"/>
      <c r="H355" s="205"/>
      <c r="I355" s="205">
        <v>16047</v>
      </c>
      <c r="J355" s="205"/>
      <c r="K355" s="205"/>
      <c r="L355" s="205">
        <v>16583</v>
      </c>
      <c r="M355" s="205"/>
      <c r="N355" s="205">
        <v>17165</v>
      </c>
      <c r="O355" s="205"/>
      <c r="P355" s="205"/>
      <c r="Q355" s="205">
        <v>17692</v>
      </c>
      <c r="R355" s="205"/>
      <c r="S355" s="205"/>
      <c r="T355" s="205">
        <v>17824</v>
      </c>
      <c r="U355" s="205"/>
      <c r="V355" s="205"/>
      <c r="W355" s="205">
        <v>2979</v>
      </c>
      <c r="X355" s="205"/>
      <c r="Y355" s="205"/>
      <c r="Z355" s="164">
        <v>0.20100000000000001</v>
      </c>
      <c r="AB355" s="133">
        <f t="shared" si="20"/>
        <v>0</v>
      </c>
      <c r="AE355" s="133" t="str">
        <f t="shared" si="21"/>
        <v>Deptford Township</v>
      </c>
      <c r="AF355" s="170">
        <f t="shared" si="22"/>
        <v>0.20100000000000001</v>
      </c>
      <c r="AI355">
        <v>155</v>
      </c>
      <c r="AJ355" t="s">
        <v>5516</v>
      </c>
      <c r="AK355" s="172">
        <v>-2E-3</v>
      </c>
      <c r="AL355">
        <v>330</v>
      </c>
      <c r="AM355" s="171">
        <f t="shared" si="23"/>
        <v>0.10199999999999999</v>
      </c>
    </row>
    <row r="356" spans="1:39" ht="12" customHeight="1" x14ac:dyDescent="0.25">
      <c r="A356" s="166" t="s">
        <v>5937</v>
      </c>
      <c r="B356" s="205">
        <v>2593</v>
      </c>
      <c r="C356" s="205"/>
      <c r="D356" s="205"/>
      <c r="E356" s="205"/>
      <c r="F356" s="205">
        <v>2718</v>
      </c>
      <c r="G356" s="205"/>
      <c r="H356" s="205"/>
      <c r="I356" s="205">
        <v>2817</v>
      </c>
      <c r="J356" s="205"/>
      <c r="K356" s="205"/>
      <c r="L356" s="205">
        <v>2920</v>
      </c>
      <c r="M356" s="205"/>
      <c r="N356" s="205">
        <v>3027</v>
      </c>
      <c r="O356" s="205"/>
      <c r="P356" s="205"/>
      <c r="Q356" s="205">
        <v>3121</v>
      </c>
      <c r="R356" s="205"/>
      <c r="S356" s="205"/>
      <c r="T356" s="205">
        <v>3155</v>
      </c>
      <c r="U356" s="205"/>
      <c r="V356" s="205"/>
      <c r="W356" s="207">
        <v>562</v>
      </c>
      <c r="X356" s="207"/>
      <c r="Y356" s="207"/>
      <c r="Z356" s="164">
        <v>0.217</v>
      </c>
      <c r="AB356" s="133">
        <f t="shared" si="20"/>
        <v>0</v>
      </c>
      <c r="AE356" s="133" t="str">
        <f t="shared" si="21"/>
        <v>East Greenwich Township</v>
      </c>
      <c r="AF356" s="170">
        <f t="shared" si="22"/>
        <v>0.217</v>
      </c>
      <c r="AI356">
        <v>184</v>
      </c>
      <c r="AJ356" t="s">
        <v>5523</v>
      </c>
      <c r="AK356" s="172">
        <v>-2E-3</v>
      </c>
      <c r="AL356">
        <v>331</v>
      </c>
      <c r="AM356" s="171">
        <f t="shared" si="23"/>
        <v>0.10199999999999999</v>
      </c>
    </row>
    <row r="357" spans="1:39" ht="12" customHeight="1" x14ac:dyDescent="0.25">
      <c r="A357" s="166" t="s">
        <v>5683</v>
      </c>
      <c r="B357" s="205">
        <v>1106</v>
      </c>
      <c r="C357" s="205"/>
      <c r="D357" s="205"/>
      <c r="E357" s="205"/>
      <c r="F357" s="205">
        <v>1240</v>
      </c>
      <c r="G357" s="205"/>
      <c r="H357" s="205"/>
      <c r="I357" s="205">
        <v>1465</v>
      </c>
      <c r="J357" s="205"/>
      <c r="K357" s="205"/>
      <c r="L357" s="205">
        <v>1684</v>
      </c>
      <c r="M357" s="205"/>
      <c r="N357" s="205">
        <v>1813</v>
      </c>
      <c r="O357" s="205"/>
      <c r="P357" s="205"/>
      <c r="Q357" s="205">
        <v>1894</v>
      </c>
      <c r="R357" s="205"/>
      <c r="S357" s="205"/>
      <c r="T357" s="205">
        <v>2126</v>
      </c>
      <c r="U357" s="205"/>
      <c r="V357" s="205"/>
      <c r="W357" s="205">
        <v>1020</v>
      </c>
      <c r="X357" s="205"/>
      <c r="Y357" s="205"/>
      <c r="Z357" s="164">
        <v>0.92200000000000004</v>
      </c>
      <c r="AB357" s="133">
        <f t="shared" si="20"/>
        <v>0</v>
      </c>
      <c r="AE357" s="133" t="str">
        <f t="shared" si="21"/>
        <v>Elk Township</v>
      </c>
      <c r="AF357" s="170">
        <f t="shared" si="22"/>
        <v>0.92200000000000004</v>
      </c>
      <c r="AI357">
        <v>382</v>
      </c>
      <c r="AJ357" t="s">
        <v>5514</v>
      </c>
      <c r="AK357" s="172">
        <v>-2E-3</v>
      </c>
      <c r="AL357">
        <v>332</v>
      </c>
      <c r="AM357" s="171">
        <f t="shared" si="23"/>
        <v>0.10199999999999999</v>
      </c>
    </row>
    <row r="358" spans="1:39" ht="18" customHeight="1" x14ac:dyDescent="0.25">
      <c r="A358" s="166" t="s">
        <v>5685</v>
      </c>
      <c r="B358" s="205">
        <v>4372</v>
      </c>
      <c r="C358" s="205"/>
      <c r="D358" s="205"/>
      <c r="E358" s="205"/>
      <c r="F358" s="205">
        <v>4642</v>
      </c>
      <c r="G358" s="205"/>
      <c r="H358" s="205"/>
      <c r="I358" s="205">
        <v>4944</v>
      </c>
      <c r="J358" s="205"/>
      <c r="K358" s="205"/>
      <c r="L358" s="205">
        <v>5247</v>
      </c>
      <c r="M358" s="205"/>
      <c r="N358" s="205">
        <v>5488</v>
      </c>
      <c r="O358" s="205"/>
      <c r="P358" s="205"/>
      <c r="Q358" s="205">
        <v>5676</v>
      </c>
      <c r="R358" s="205"/>
      <c r="S358" s="205"/>
      <c r="T358" s="205">
        <v>5895</v>
      </c>
      <c r="U358" s="205"/>
      <c r="V358" s="205"/>
      <c r="W358" s="205">
        <v>1523</v>
      </c>
      <c r="X358" s="205"/>
      <c r="Y358" s="205"/>
      <c r="Z358" s="164">
        <v>0.34799999999999998</v>
      </c>
      <c r="AB358" s="133">
        <f t="shared" si="20"/>
        <v>0</v>
      </c>
      <c r="AE358" s="133" t="str">
        <f t="shared" si="21"/>
        <v>Franklin Township</v>
      </c>
      <c r="AF358" s="170">
        <f t="shared" si="22"/>
        <v>0.34799999999999998</v>
      </c>
      <c r="AI358">
        <v>178</v>
      </c>
      <c r="AJ358" t="s">
        <v>5033</v>
      </c>
      <c r="AK358" s="172">
        <v>-3.0000000000000001E-3</v>
      </c>
      <c r="AL358">
        <v>333</v>
      </c>
      <c r="AM358" s="171">
        <f t="shared" si="23"/>
        <v>9.7000000000000003E-2</v>
      </c>
    </row>
    <row r="359" spans="1:39" ht="18" customHeight="1" x14ac:dyDescent="0.25">
      <c r="A359" s="166" t="s">
        <v>5938</v>
      </c>
      <c r="B359" s="205">
        <v>7359</v>
      </c>
      <c r="C359" s="205"/>
      <c r="D359" s="205"/>
      <c r="E359" s="205"/>
      <c r="F359" s="205">
        <v>7860</v>
      </c>
      <c r="G359" s="205"/>
      <c r="H359" s="205"/>
      <c r="I359" s="205">
        <v>8475</v>
      </c>
      <c r="J359" s="205"/>
      <c r="K359" s="205"/>
      <c r="L359" s="205">
        <v>9089</v>
      </c>
      <c r="M359" s="205"/>
      <c r="N359" s="205">
        <v>9543</v>
      </c>
      <c r="O359" s="205"/>
      <c r="P359" s="205"/>
      <c r="Q359" s="205">
        <v>9883</v>
      </c>
      <c r="R359" s="205"/>
      <c r="S359" s="205"/>
      <c r="T359" s="205">
        <v>10380</v>
      </c>
      <c r="U359" s="205"/>
      <c r="V359" s="205"/>
      <c r="W359" s="205">
        <v>3021</v>
      </c>
      <c r="X359" s="205"/>
      <c r="Y359" s="205"/>
      <c r="Z359" s="164">
        <v>0.41099999999999998</v>
      </c>
      <c r="AB359" s="133">
        <f t="shared" si="20"/>
        <v>0</v>
      </c>
      <c r="AE359" s="133" t="str">
        <f t="shared" si="21"/>
        <v>Glassboro Borough</v>
      </c>
      <c r="AF359" s="170">
        <f t="shared" si="22"/>
        <v>0.41099999999999998</v>
      </c>
      <c r="AI359">
        <v>319</v>
      </c>
      <c r="AJ359" t="s">
        <v>5496</v>
      </c>
      <c r="AK359" s="172">
        <v>-3.0000000000000001E-3</v>
      </c>
      <c r="AL359">
        <v>334</v>
      </c>
      <c r="AM359" s="171">
        <f t="shared" si="23"/>
        <v>9.7000000000000003E-2</v>
      </c>
    </row>
    <row r="360" spans="1:39" ht="12" customHeight="1" x14ac:dyDescent="0.25">
      <c r="A360" s="166" t="s">
        <v>5939</v>
      </c>
      <c r="B360" s="205">
        <v>2436</v>
      </c>
      <c r="C360" s="205"/>
      <c r="D360" s="205"/>
      <c r="E360" s="205"/>
      <c r="F360" s="205">
        <v>2516</v>
      </c>
      <c r="G360" s="205"/>
      <c r="H360" s="205"/>
      <c r="I360" s="205">
        <v>2524</v>
      </c>
      <c r="J360" s="205"/>
      <c r="K360" s="205"/>
      <c r="L360" s="205">
        <v>2539</v>
      </c>
      <c r="M360" s="205"/>
      <c r="N360" s="205">
        <v>2600</v>
      </c>
      <c r="O360" s="205"/>
      <c r="P360" s="205"/>
      <c r="Q360" s="205">
        <v>2670</v>
      </c>
      <c r="R360" s="205"/>
      <c r="S360" s="205"/>
      <c r="T360" s="205">
        <v>2601</v>
      </c>
      <c r="U360" s="205"/>
      <c r="V360" s="205"/>
      <c r="W360" s="207">
        <v>165</v>
      </c>
      <c r="X360" s="207"/>
      <c r="Y360" s="207"/>
      <c r="Z360" s="164">
        <v>6.8000000000000005E-2</v>
      </c>
      <c r="AB360" s="133">
        <f t="shared" si="20"/>
        <v>0</v>
      </c>
      <c r="AE360" s="133" t="str">
        <f t="shared" si="21"/>
        <v>Greenwich Township</v>
      </c>
      <c r="AF360" s="170">
        <f t="shared" si="22"/>
        <v>6.8000000000000005E-2</v>
      </c>
      <c r="AI360">
        <v>344</v>
      </c>
      <c r="AJ360" t="s">
        <v>5567</v>
      </c>
      <c r="AK360" s="172">
        <v>-4.0000000000000001E-3</v>
      </c>
      <c r="AL360">
        <v>335</v>
      </c>
      <c r="AM360" s="171">
        <f t="shared" si="23"/>
        <v>9.4E-2</v>
      </c>
    </row>
    <row r="361" spans="1:39" ht="12" customHeight="1" x14ac:dyDescent="0.25">
      <c r="A361" s="166" t="s">
        <v>5940</v>
      </c>
      <c r="B361" s="205">
        <v>3492</v>
      </c>
      <c r="C361" s="205"/>
      <c r="D361" s="205"/>
      <c r="E361" s="205"/>
      <c r="F361" s="205">
        <v>3812</v>
      </c>
      <c r="G361" s="205"/>
      <c r="H361" s="205"/>
      <c r="I361" s="205">
        <v>4291</v>
      </c>
      <c r="J361" s="205"/>
      <c r="K361" s="205"/>
      <c r="L361" s="205">
        <v>4762</v>
      </c>
      <c r="M361" s="205"/>
      <c r="N361" s="205">
        <v>5063</v>
      </c>
      <c r="O361" s="205"/>
      <c r="P361" s="205"/>
      <c r="Q361" s="205">
        <v>5266</v>
      </c>
      <c r="R361" s="205"/>
      <c r="S361" s="205"/>
      <c r="T361" s="205">
        <v>5724</v>
      </c>
      <c r="U361" s="205"/>
      <c r="V361" s="205"/>
      <c r="W361" s="205">
        <v>2232</v>
      </c>
      <c r="X361" s="205"/>
      <c r="Y361" s="205"/>
      <c r="Z361" s="164">
        <v>0.63900000000000001</v>
      </c>
      <c r="AB361" s="133">
        <f t="shared" si="20"/>
        <v>0</v>
      </c>
      <c r="AE361" s="133" t="str">
        <f t="shared" si="21"/>
        <v>Harrison Township</v>
      </c>
      <c r="AF361" s="170">
        <f t="shared" si="22"/>
        <v>0.63900000000000001</v>
      </c>
      <c r="AI361">
        <v>321</v>
      </c>
      <c r="AJ361" t="s">
        <v>5421</v>
      </c>
      <c r="AK361" s="172">
        <v>-5.0000000000000001E-3</v>
      </c>
      <c r="AL361">
        <v>336</v>
      </c>
      <c r="AM361" s="171">
        <f t="shared" si="23"/>
        <v>9.0999999999999998E-2</v>
      </c>
    </row>
    <row r="362" spans="1:39" ht="12" customHeight="1" x14ac:dyDescent="0.25">
      <c r="A362" s="166" t="s">
        <v>5941</v>
      </c>
      <c r="B362" s="205">
        <v>9726</v>
      </c>
      <c r="C362" s="205"/>
      <c r="D362" s="205"/>
      <c r="E362" s="205"/>
      <c r="F362" s="205">
        <v>10183</v>
      </c>
      <c r="G362" s="205"/>
      <c r="H362" s="205"/>
      <c r="I362" s="205">
        <v>10529</v>
      </c>
      <c r="J362" s="205"/>
      <c r="K362" s="205"/>
      <c r="L362" s="205">
        <v>10892</v>
      </c>
      <c r="M362" s="205"/>
      <c r="N362" s="205">
        <v>11277</v>
      </c>
      <c r="O362" s="205"/>
      <c r="P362" s="205"/>
      <c r="Q362" s="205">
        <v>11624</v>
      </c>
      <c r="R362" s="205"/>
      <c r="S362" s="205"/>
      <c r="T362" s="205">
        <v>11726</v>
      </c>
      <c r="U362" s="205"/>
      <c r="V362" s="205"/>
      <c r="W362" s="205">
        <v>2000</v>
      </c>
      <c r="X362" s="205"/>
      <c r="Y362" s="205"/>
      <c r="Z362" s="164">
        <v>0.20599999999999999</v>
      </c>
      <c r="AB362" s="133">
        <f t="shared" si="20"/>
        <v>0</v>
      </c>
      <c r="AE362" s="133" t="str">
        <f t="shared" si="21"/>
        <v>Logan Township</v>
      </c>
      <c r="AF362" s="170">
        <f t="shared" si="22"/>
        <v>0.20599999999999999</v>
      </c>
      <c r="AI362">
        <v>273</v>
      </c>
      <c r="AJ362" t="s">
        <v>5088</v>
      </c>
      <c r="AK362" s="172">
        <v>-6.0000000000000001E-3</v>
      </c>
      <c r="AL362">
        <v>337</v>
      </c>
      <c r="AM362" s="171">
        <f t="shared" si="23"/>
        <v>8.5999999999999993E-2</v>
      </c>
    </row>
    <row r="363" spans="1:39" ht="11.1" customHeight="1" x14ac:dyDescent="0.25">
      <c r="A363" s="166" t="s">
        <v>5942</v>
      </c>
      <c r="B363" s="205">
        <v>5333</v>
      </c>
      <c r="C363" s="205"/>
      <c r="D363" s="205"/>
      <c r="E363" s="205"/>
      <c r="F363" s="205">
        <v>5786</v>
      </c>
      <c r="G363" s="205"/>
      <c r="H363" s="205"/>
      <c r="I363" s="205">
        <v>6436</v>
      </c>
      <c r="J363" s="205"/>
      <c r="K363" s="205"/>
      <c r="L363" s="205">
        <v>7078</v>
      </c>
      <c r="M363" s="205"/>
      <c r="N363" s="205">
        <v>7501</v>
      </c>
      <c r="O363" s="205"/>
      <c r="P363" s="205"/>
      <c r="Q363" s="205">
        <v>7792</v>
      </c>
      <c r="R363" s="205"/>
      <c r="S363" s="205"/>
      <c r="T363" s="205">
        <v>8396</v>
      </c>
      <c r="U363" s="205"/>
      <c r="V363" s="205"/>
      <c r="W363" s="205">
        <v>3063</v>
      </c>
      <c r="X363" s="205"/>
      <c r="Y363" s="205"/>
      <c r="Z363" s="164">
        <v>0.57399999999999995</v>
      </c>
      <c r="AB363" s="133">
        <f t="shared" si="20"/>
        <v>0</v>
      </c>
      <c r="AE363" s="133" t="str">
        <f t="shared" si="21"/>
        <v>Mantua Township</v>
      </c>
      <c r="AF363" s="170">
        <f t="shared" si="22"/>
        <v>0.57399999999999995</v>
      </c>
      <c r="AI363">
        <v>337</v>
      </c>
      <c r="AJ363" t="s">
        <v>5539</v>
      </c>
      <c r="AK363" s="172">
        <v>-6.0000000000000001E-3</v>
      </c>
      <c r="AL363">
        <v>338</v>
      </c>
      <c r="AM363" s="171">
        <f t="shared" si="23"/>
        <v>8.5999999999999993E-2</v>
      </c>
    </row>
    <row r="364" spans="1:39" ht="48" customHeight="1" x14ac:dyDescent="0.25">
      <c r="A364" s="209" t="s">
        <v>5637</v>
      </c>
      <c r="B364" s="203"/>
      <c r="C364" s="204" t="s">
        <v>5597</v>
      </c>
      <c r="D364" s="197"/>
      <c r="E364" s="197" t="s">
        <v>5598</v>
      </c>
      <c r="F364" s="197"/>
      <c r="G364" s="197"/>
      <c r="H364" s="197" t="s">
        <v>5599</v>
      </c>
      <c r="I364" s="197"/>
      <c r="J364" s="197"/>
      <c r="K364" s="197" t="s">
        <v>5600</v>
      </c>
      <c r="L364" s="197"/>
      <c r="M364" s="197" t="s">
        <v>5601</v>
      </c>
      <c r="N364" s="197"/>
      <c r="O364" s="197"/>
      <c r="P364" s="197" t="s">
        <v>5602</v>
      </c>
      <c r="Q364" s="197"/>
      <c r="R364" s="197"/>
      <c r="S364" s="197" t="s">
        <v>5603</v>
      </c>
      <c r="T364" s="197"/>
      <c r="U364" s="198"/>
      <c r="V364" s="199" t="s">
        <v>5604</v>
      </c>
      <c r="W364" s="200"/>
      <c r="X364" s="200"/>
      <c r="Y364" s="200" t="s">
        <v>5605</v>
      </c>
      <c r="Z364" s="200"/>
      <c r="AB364" s="133">
        <v>2</v>
      </c>
      <c r="AE364" s="133" t="str">
        <f t="shared" si="21"/>
        <v>County / Municipality</v>
      </c>
      <c r="AF364" s="170">
        <f t="shared" si="22"/>
        <v>0</v>
      </c>
      <c r="AI364">
        <v>299</v>
      </c>
      <c r="AJ364" t="s">
        <v>5469</v>
      </c>
      <c r="AK364" s="172">
        <v>-7.0000000000000001E-3</v>
      </c>
      <c r="AL364">
        <v>339</v>
      </c>
      <c r="AM364" s="171">
        <f t="shared" si="23"/>
        <v>8.3000000000000004E-2</v>
      </c>
    </row>
    <row r="365" spans="1:39" ht="11.1" customHeight="1" x14ac:dyDescent="0.25">
      <c r="A365" s="206" t="s">
        <v>5943</v>
      </c>
      <c r="B365" s="206"/>
      <c r="C365" s="205">
        <v>11219</v>
      </c>
      <c r="D365" s="205"/>
      <c r="E365" s="205"/>
      <c r="F365" s="205">
        <v>12024</v>
      </c>
      <c r="G365" s="205"/>
      <c r="H365" s="205"/>
      <c r="I365" s="205">
        <v>13054</v>
      </c>
      <c r="J365" s="205"/>
      <c r="K365" s="205"/>
      <c r="L365" s="205">
        <v>14078</v>
      </c>
      <c r="M365" s="205"/>
      <c r="N365" s="205">
        <v>14812</v>
      </c>
      <c r="O365" s="205"/>
      <c r="P365" s="205"/>
      <c r="Q365" s="205">
        <v>15352</v>
      </c>
      <c r="R365" s="205"/>
      <c r="S365" s="205"/>
      <c r="T365" s="205">
        <v>16218</v>
      </c>
      <c r="U365" s="205"/>
      <c r="V365" s="205"/>
      <c r="W365" s="205">
        <v>4999</v>
      </c>
      <c r="X365" s="205"/>
      <c r="Y365" s="205"/>
      <c r="Z365" s="164">
        <v>0.44600000000000001</v>
      </c>
      <c r="AB365" s="133">
        <f t="shared" si="20"/>
        <v>0</v>
      </c>
      <c r="AE365" s="133" t="str">
        <f t="shared" si="21"/>
        <v>Monroe Township</v>
      </c>
      <c r="AF365" s="170">
        <f t="shared" si="22"/>
        <v>0.44600000000000001</v>
      </c>
      <c r="AI365">
        <v>271</v>
      </c>
      <c r="AJ365" t="s">
        <v>5180</v>
      </c>
      <c r="AK365" s="172">
        <v>-8.0000000000000002E-3</v>
      </c>
      <c r="AL365">
        <v>340</v>
      </c>
      <c r="AM365" s="171">
        <f t="shared" si="23"/>
        <v>7.1999999999999995E-2</v>
      </c>
    </row>
    <row r="366" spans="1:39" ht="12" customHeight="1" x14ac:dyDescent="0.25">
      <c r="A366" s="206" t="s">
        <v>5944</v>
      </c>
      <c r="B366" s="206"/>
      <c r="C366" s="207">
        <v>430</v>
      </c>
      <c r="D366" s="207"/>
      <c r="E366" s="207"/>
      <c r="F366" s="207">
        <v>445</v>
      </c>
      <c r="G366" s="207"/>
      <c r="H366" s="207"/>
      <c r="I366" s="207">
        <v>448</v>
      </c>
      <c r="J366" s="207"/>
      <c r="K366" s="207"/>
      <c r="L366" s="207">
        <v>453</v>
      </c>
      <c r="M366" s="207"/>
      <c r="N366" s="207">
        <v>464</v>
      </c>
      <c r="O366" s="207"/>
      <c r="P366" s="207"/>
      <c r="Q366" s="207">
        <v>477</v>
      </c>
      <c r="R366" s="207"/>
      <c r="S366" s="207"/>
      <c r="T366" s="207">
        <v>467</v>
      </c>
      <c r="U366" s="207"/>
      <c r="V366" s="207"/>
      <c r="W366" s="207">
        <v>37</v>
      </c>
      <c r="X366" s="207"/>
      <c r="Y366" s="207"/>
      <c r="Z366" s="164">
        <v>8.5999999999999993E-2</v>
      </c>
      <c r="AB366" s="133">
        <f t="shared" si="20"/>
        <v>0</v>
      </c>
      <c r="AE366" s="133" t="str">
        <f t="shared" si="21"/>
        <v>National Park Borough</v>
      </c>
      <c r="AF366" s="170">
        <f t="shared" si="22"/>
        <v>8.5999999999999993E-2</v>
      </c>
      <c r="AI366">
        <v>304</v>
      </c>
      <c r="AJ366" t="s">
        <v>5059</v>
      </c>
      <c r="AK366" s="172">
        <v>-8.0000000000000002E-3</v>
      </c>
      <c r="AL366">
        <v>341</v>
      </c>
      <c r="AM366" s="171">
        <f t="shared" si="23"/>
        <v>7.1999999999999995E-2</v>
      </c>
    </row>
    <row r="367" spans="1:39" ht="12" customHeight="1" x14ac:dyDescent="0.25">
      <c r="A367" s="206" t="s">
        <v>5945</v>
      </c>
      <c r="B367" s="206"/>
      <c r="C367" s="207">
        <v>441</v>
      </c>
      <c r="D367" s="207"/>
      <c r="E367" s="207"/>
      <c r="F367" s="207">
        <v>456</v>
      </c>
      <c r="G367" s="207"/>
      <c r="H367" s="207"/>
      <c r="I367" s="207">
        <v>457</v>
      </c>
      <c r="J367" s="207"/>
      <c r="K367" s="207"/>
      <c r="L367" s="207">
        <v>460</v>
      </c>
      <c r="M367" s="207"/>
      <c r="N367" s="207">
        <v>471</v>
      </c>
      <c r="O367" s="207"/>
      <c r="P367" s="207"/>
      <c r="Q367" s="207">
        <v>484</v>
      </c>
      <c r="R367" s="207"/>
      <c r="S367" s="207"/>
      <c r="T367" s="207">
        <v>472</v>
      </c>
      <c r="U367" s="207"/>
      <c r="V367" s="207"/>
      <c r="W367" s="207">
        <v>31</v>
      </c>
      <c r="X367" s="207"/>
      <c r="Y367" s="207"/>
      <c r="Z367" s="164">
        <v>7.0000000000000007E-2</v>
      </c>
      <c r="AB367" s="133">
        <f t="shared" si="20"/>
        <v>0</v>
      </c>
      <c r="AE367" s="133" t="str">
        <f t="shared" si="21"/>
        <v>Newfield Borough</v>
      </c>
      <c r="AF367" s="170">
        <f t="shared" si="22"/>
        <v>7.0000000000000007E-2</v>
      </c>
      <c r="AI367">
        <v>306</v>
      </c>
      <c r="AJ367" t="s">
        <v>5317</v>
      </c>
      <c r="AK367" s="172">
        <v>-8.0000000000000002E-3</v>
      </c>
      <c r="AL367">
        <v>342</v>
      </c>
      <c r="AM367" s="171">
        <f t="shared" si="23"/>
        <v>7.1999999999999995E-2</v>
      </c>
    </row>
    <row r="368" spans="1:39" ht="12" customHeight="1" x14ac:dyDescent="0.25">
      <c r="A368" s="206" t="s">
        <v>5946</v>
      </c>
      <c r="B368" s="206"/>
      <c r="C368" s="205">
        <v>1707</v>
      </c>
      <c r="D368" s="205"/>
      <c r="E368" s="205"/>
      <c r="F368" s="205">
        <v>1760</v>
      </c>
      <c r="G368" s="205"/>
      <c r="H368" s="205"/>
      <c r="I368" s="205">
        <v>1760</v>
      </c>
      <c r="J368" s="205"/>
      <c r="K368" s="205"/>
      <c r="L368" s="205">
        <v>1765</v>
      </c>
      <c r="M368" s="205"/>
      <c r="N368" s="205">
        <v>1804</v>
      </c>
      <c r="O368" s="205"/>
      <c r="P368" s="205"/>
      <c r="Q368" s="205">
        <v>1852</v>
      </c>
      <c r="R368" s="205"/>
      <c r="S368" s="205"/>
      <c r="T368" s="205">
        <v>1796</v>
      </c>
      <c r="U368" s="205"/>
      <c r="V368" s="205"/>
      <c r="W368" s="207">
        <v>89</v>
      </c>
      <c r="X368" s="207"/>
      <c r="Y368" s="207"/>
      <c r="Z368" s="164">
        <v>5.1999999999999998E-2</v>
      </c>
      <c r="AB368" s="133">
        <f t="shared" si="20"/>
        <v>0</v>
      </c>
      <c r="AE368" s="133" t="str">
        <f t="shared" si="21"/>
        <v>Paulsboro Borough</v>
      </c>
      <c r="AF368" s="170">
        <f t="shared" si="22"/>
        <v>5.1999999999999998E-2</v>
      </c>
      <c r="AI368">
        <v>307</v>
      </c>
      <c r="AJ368" t="s">
        <v>5105</v>
      </c>
      <c r="AK368" s="172">
        <v>-8.0000000000000002E-3</v>
      </c>
      <c r="AL368">
        <v>343</v>
      </c>
      <c r="AM368" s="171">
        <f t="shared" si="23"/>
        <v>7.1999999999999995E-2</v>
      </c>
    </row>
    <row r="369" spans="1:39" ht="18" customHeight="1" x14ac:dyDescent="0.25">
      <c r="A369" s="206" t="s">
        <v>5947</v>
      </c>
      <c r="B369" s="206"/>
      <c r="C369" s="205">
        <v>2481</v>
      </c>
      <c r="D369" s="205"/>
      <c r="E369" s="205"/>
      <c r="F369" s="205">
        <v>2590</v>
      </c>
      <c r="G369" s="205"/>
      <c r="H369" s="205"/>
      <c r="I369" s="205">
        <v>2659</v>
      </c>
      <c r="J369" s="205"/>
      <c r="K369" s="205"/>
      <c r="L369" s="205">
        <v>2733</v>
      </c>
      <c r="M369" s="205"/>
      <c r="N369" s="205">
        <v>2823</v>
      </c>
      <c r="O369" s="205"/>
      <c r="P369" s="205"/>
      <c r="Q369" s="205">
        <v>2908</v>
      </c>
      <c r="R369" s="205"/>
      <c r="S369" s="205"/>
      <c r="T369" s="205">
        <v>2911</v>
      </c>
      <c r="U369" s="205"/>
      <c r="V369" s="205"/>
      <c r="W369" s="207">
        <v>430</v>
      </c>
      <c r="X369" s="207"/>
      <c r="Y369" s="207"/>
      <c r="Z369" s="164">
        <v>0.17299999999999999</v>
      </c>
      <c r="AB369" s="133">
        <f t="shared" si="20"/>
        <v>0</v>
      </c>
      <c r="AE369" s="133" t="str">
        <f t="shared" si="21"/>
        <v>Pitman Borough</v>
      </c>
      <c r="AF369" s="170">
        <f t="shared" si="22"/>
        <v>0.17299999999999999</v>
      </c>
      <c r="AI369">
        <v>290</v>
      </c>
      <c r="AJ369" t="s">
        <v>5494</v>
      </c>
      <c r="AK369" s="172">
        <v>-8.9999999999999993E-3</v>
      </c>
      <c r="AL369">
        <v>344</v>
      </c>
      <c r="AM369" s="171">
        <f t="shared" si="23"/>
        <v>6.2E-2</v>
      </c>
    </row>
    <row r="370" spans="1:39" ht="18" customHeight="1" x14ac:dyDescent="0.25">
      <c r="A370" s="206" t="s">
        <v>5948</v>
      </c>
      <c r="B370" s="206"/>
      <c r="C370" s="205">
        <v>1000</v>
      </c>
      <c r="D370" s="205"/>
      <c r="E370" s="205"/>
      <c r="F370" s="205">
        <v>1066</v>
      </c>
      <c r="G370" s="205"/>
      <c r="H370" s="205"/>
      <c r="I370" s="205">
        <v>1143</v>
      </c>
      <c r="J370" s="205"/>
      <c r="K370" s="205"/>
      <c r="L370" s="205">
        <v>1221</v>
      </c>
      <c r="M370" s="205"/>
      <c r="N370" s="205">
        <v>1280</v>
      </c>
      <c r="O370" s="205"/>
      <c r="P370" s="205"/>
      <c r="Q370" s="205">
        <v>1324</v>
      </c>
      <c r="R370" s="205"/>
      <c r="S370" s="205"/>
      <c r="T370" s="205">
        <v>1385</v>
      </c>
      <c r="U370" s="205"/>
      <c r="V370" s="205"/>
      <c r="W370" s="207">
        <v>385</v>
      </c>
      <c r="X370" s="207"/>
      <c r="Y370" s="207"/>
      <c r="Z370" s="164">
        <v>0.38500000000000001</v>
      </c>
      <c r="AB370" s="133">
        <f t="shared" si="20"/>
        <v>0</v>
      </c>
      <c r="AE370" s="133" t="str">
        <f t="shared" si="21"/>
        <v>South Harrison Township</v>
      </c>
      <c r="AF370" s="170">
        <f t="shared" si="22"/>
        <v>0.38500000000000001</v>
      </c>
      <c r="AI370">
        <v>303</v>
      </c>
      <c r="AJ370" t="s">
        <v>5357</v>
      </c>
      <c r="AK370" s="172">
        <v>-8.9999999999999993E-3</v>
      </c>
      <c r="AL370">
        <v>345</v>
      </c>
      <c r="AM370" s="171">
        <f t="shared" si="23"/>
        <v>6.2E-2</v>
      </c>
    </row>
    <row r="371" spans="1:39" ht="12" customHeight="1" x14ac:dyDescent="0.25">
      <c r="A371" s="206" t="s">
        <v>5949</v>
      </c>
      <c r="B371" s="206"/>
      <c r="C371" s="205">
        <v>1618</v>
      </c>
      <c r="D371" s="205"/>
      <c r="E371" s="205"/>
      <c r="F371" s="205">
        <v>1681</v>
      </c>
      <c r="G371" s="205"/>
      <c r="H371" s="205"/>
      <c r="I371" s="205">
        <v>1708</v>
      </c>
      <c r="J371" s="205"/>
      <c r="K371" s="205"/>
      <c r="L371" s="205">
        <v>1740</v>
      </c>
      <c r="M371" s="205"/>
      <c r="N371" s="205">
        <v>1790</v>
      </c>
      <c r="O371" s="205"/>
      <c r="P371" s="205"/>
      <c r="Q371" s="205">
        <v>1841</v>
      </c>
      <c r="R371" s="205"/>
      <c r="S371" s="205"/>
      <c r="T371" s="205">
        <v>1822</v>
      </c>
      <c r="U371" s="205"/>
      <c r="V371" s="205"/>
      <c r="W371" s="207">
        <v>204</v>
      </c>
      <c r="X371" s="207"/>
      <c r="Y371" s="207"/>
      <c r="Z371" s="164">
        <v>0.126</v>
      </c>
      <c r="AB371" s="133">
        <f t="shared" si="20"/>
        <v>0</v>
      </c>
      <c r="AE371" s="133" t="str">
        <f t="shared" si="21"/>
        <v>Swedesboro Borough</v>
      </c>
      <c r="AF371" s="170">
        <f t="shared" si="22"/>
        <v>0.126</v>
      </c>
      <c r="AI371">
        <v>323</v>
      </c>
      <c r="AJ371" t="s">
        <v>5431</v>
      </c>
      <c r="AK371" s="172">
        <v>-8.9999999999999993E-3</v>
      </c>
      <c r="AL371">
        <v>346</v>
      </c>
      <c r="AM371" s="171">
        <f t="shared" si="23"/>
        <v>6.2E-2</v>
      </c>
    </row>
    <row r="372" spans="1:39" ht="12" customHeight="1" x14ac:dyDescent="0.25">
      <c r="A372" s="206" t="s">
        <v>5891</v>
      </c>
      <c r="B372" s="206"/>
      <c r="C372" s="205">
        <v>19175</v>
      </c>
      <c r="D372" s="205"/>
      <c r="E372" s="205"/>
      <c r="F372" s="205">
        <v>19988</v>
      </c>
      <c r="G372" s="205"/>
      <c r="H372" s="205"/>
      <c r="I372" s="205">
        <v>20465</v>
      </c>
      <c r="J372" s="205"/>
      <c r="K372" s="205"/>
      <c r="L372" s="205">
        <v>20982</v>
      </c>
      <c r="M372" s="205"/>
      <c r="N372" s="205">
        <v>21650</v>
      </c>
      <c r="O372" s="205"/>
      <c r="P372" s="205"/>
      <c r="Q372" s="205">
        <v>22291</v>
      </c>
      <c r="R372" s="205"/>
      <c r="S372" s="205"/>
      <c r="T372" s="205">
        <v>22242</v>
      </c>
      <c r="U372" s="205"/>
      <c r="V372" s="205"/>
      <c r="W372" s="205">
        <v>3067</v>
      </c>
      <c r="X372" s="205"/>
      <c r="Y372" s="205"/>
      <c r="Z372" s="164">
        <v>0.16</v>
      </c>
      <c r="AB372" s="133">
        <f t="shared" si="20"/>
        <v>0</v>
      </c>
      <c r="AE372" s="133" t="str">
        <f t="shared" si="21"/>
        <v>Washington Township</v>
      </c>
      <c r="AF372" s="170">
        <f t="shared" si="22"/>
        <v>0.16</v>
      </c>
      <c r="AI372">
        <v>327</v>
      </c>
      <c r="AJ372" t="s">
        <v>5301</v>
      </c>
      <c r="AK372" s="172">
        <v>-8.9999999999999993E-3</v>
      </c>
      <c r="AL372">
        <v>347</v>
      </c>
      <c r="AM372" s="171">
        <f t="shared" si="23"/>
        <v>6.2E-2</v>
      </c>
    </row>
    <row r="373" spans="1:39" ht="12" customHeight="1" x14ac:dyDescent="0.25">
      <c r="A373" s="206" t="s">
        <v>5950</v>
      </c>
      <c r="B373" s="206"/>
      <c r="C373" s="207">
        <v>520</v>
      </c>
      <c r="D373" s="207"/>
      <c r="E373" s="207"/>
      <c r="F373" s="207">
        <v>541</v>
      </c>
      <c r="G373" s="207"/>
      <c r="H373" s="207"/>
      <c r="I373" s="207">
        <v>553</v>
      </c>
      <c r="J373" s="207"/>
      <c r="K373" s="207"/>
      <c r="L373" s="207">
        <v>565</v>
      </c>
      <c r="M373" s="207"/>
      <c r="N373" s="207">
        <v>582</v>
      </c>
      <c r="O373" s="207"/>
      <c r="P373" s="207"/>
      <c r="Q373" s="207">
        <v>599</v>
      </c>
      <c r="R373" s="207"/>
      <c r="S373" s="207"/>
      <c r="T373" s="207">
        <v>596</v>
      </c>
      <c r="U373" s="207"/>
      <c r="V373" s="207"/>
      <c r="W373" s="207">
        <v>76</v>
      </c>
      <c r="X373" s="207"/>
      <c r="Y373" s="207"/>
      <c r="Z373" s="164">
        <v>0.14599999999999999</v>
      </c>
      <c r="AB373" s="133">
        <f t="shared" si="20"/>
        <v>0</v>
      </c>
      <c r="AE373" s="133" t="str">
        <f t="shared" si="21"/>
        <v>Wenonah Borough</v>
      </c>
      <c r="AF373" s="170">
        <f t="shared" si="22"/>
        <v>0.14599999999999999</v>
      </c>
      <c r="AI373">
        <v>324</v>
      </c>
      <c r="AJ373" t="s">
        <v>5533</v>
      </c>
      <c r="AK373" s="172">
        <v>-0.01</v>
      </c>
      <c r="AL373">
        <v>348</v>
      </c>
      <c r="AM373" s="171">
        <f t="shared" si="23"/>
        <v>5.3999999999999999E-2</v>
      </c>
    </row>
    <row r="374" spans="1:39" ht="18" customHeight="1" x14ac:dyDescent="0.25">
      <c r="A374" s="206" t="s">
        <v>5951</v>
      </c>
      <c r="B374" s="206"/>
      <c r="C374" s="205">
        <v>13690</v>
      </c>
      <c r="D374" s="205"/>
      <c r="E374" s="205"/>
      <c r="F374" s="205">
        <v>14441</v>
      </c>
      <c r="G374" s="205"/>
      <c r="H374" s="205"/>
      <c r="I374" s="205">
        <v>15169</v>
      </c>
      <c r="J374" s="205"/>
      <c r="K374" s="205"/>
      <c r="L374" s="205">
        <v>15910</v>
      </c>
      <c r="M374" s="205"/>
      <c r="N374" s="205">
        <v>16564</v>
      </c>
      <c r="O374" s="205"/>
      <c r="P374" s="205"/>
      <c r="Q374" s="205">
        <v>17107</v>
      </c>
      <c r="R374" s="205"/>
      <c r="S374" s="205"/>
      <c r="T374" s="205">
        <v>17534</v>
      </c>
      <c r="U374" s="205"/>
      <c r="V374" s="205"/>
      <c r="W374" s="205">
        <v>3844</v>
      </c>
      <c r="X374" s="205"/>
      <c r="Y374" s="205"/>
      <c r="Z374" s="164">
        <v>0.28100000000000003</v>
      </c>
      <c r="AB374" s="133">
        <f t="shared" si="20"/>
        <v>0</v>
      </c>
      <c r="AE374" s="133" t="str">
        <f t="shared" si="21"/>
        <v>West Deptford Township</v>
      </c>
      <c r="AF374" s="170">
        <f t="shared" si="22"/>
        <v>0.28100000000000003</v>
      </c>
      <c r="AI374">
        <v>329</v>
      </c>
      <c r="AJ374" t="s">
        <v>5537</v>
      </c>
      <c r="AK374" s="172">
        <v>-0.01</v>
      </c>
      <c r="AL374">
        <v>349</v>
      </c>
      <c r="AM374" s="171">
        <f t="shared" si="23"/>
        <v>5.3999999999999999E-2</v>
      </c>
    </row>
    <row r="375" spans="1:39" ht="18" customHeight="1" x14ac:dyDescent="0.25">
      <c r="A375" s="206" t="s">
        <v>5952</v>
      </c>
      <c r="B375" s="206"/>
      <c r="C375" s="205">
        <v>1784</v>
      </c>
      <c r="D375" s="205"/>
      <c r="E375" s="205"/>
      <c r="F375" s="205">
        <v>1860</v>
      </c>
      <c r="G375" s="205"/>
      <c r="H375" s="205"/>
      <c r="I375" s="205">
        <v>1904</v>
      </c>
      <c r="J375" s="205"/>
      <c r="K375" s="205"/>
      <c r="L375" s="205">
        <v>1953</v>
      </c>
      <c r="M375" s="205"/>
      <c r="N375" s="205">
        <v>2015</v>
      </c>
      <c r="O375" s="205"/>
      <c r="P375" s="205"/>
      <c r="Q375" s="205">
        <v>2075</v>
      </c>
      <c r="R375" s="205"/>
      <c r="S375" s="205"/>
      <c r="T375" s="205">
        <v>2070</v>
      </c>
      <c r="U375" s="205"/>
      <c r="V375" s="205"/>
      <c r="W375" s="207">
        <v>286</v>
      </c>
      <c r="X375" s="207"/>
      <c r="Y375" s="207"/>
      <c r="Z375" s="164">
        <v>0.16</v>
      </c>
      <c r="AB375" s="133">
        <f t="shared" si="20"/>
        <v>0</v>
      </c>
      <c r="AE375" s="133" t="str">
        <f t="shared" si="21"/>
        <v>Westville Borough</v>
      </c>
      <c r="AF375" s="170">
        <f t="shared" si="22"/>
        <v>0.16</v>
      </c>
      <c r="AI375">
        <v>345</v>
      </c>
      <c r="AJ375" t="s">
        <v>5474</v>
      </c>
      <c r="AK375" s="172">
        <v>-0.01</v>
      </c>
      <c r="AL375">
        <v>350</v>
      </c>
      <c r="AM375" s="171">
        <f t="shared" si="23"/>
        <v>5.3999999999999999E-2</v>
      </c>
    </row>
    <row r="376" spans="1:39" ht="12" customHeight="1" x14ac:dyDescent="0.25">
      <c r="A376" s="206" t="s">
        <v>5953</v>
      </c>
      <c r="B376" s="206"/>
      <c r="C376" s="205">
        <v>9289</v>
      </c>
      <c r="D376" s="205"/>
      <c r="E376" s="205"/>
      <c r="F376" s="205">
        <v>9538</v>
      </c>
      <c r="G376" s="205"/>
      <c r="H376" s="205"/>
      <c r="I376" s="205">
        <v>9440</v>
      </c>
      <c r="J376" s="205"/>
      <c r="K376" s="205"/>
      <c r="L376" s="205">
        <v>9372</v>
      </c>
      <c r="M376" s="205"/>
      <c r="N376" s="205">
        <v>9545</v>
      </c>
      <c r="O376" s="205"/>
      <c r="P376" s="205"/>
      <c r="Q376" s="205">
        <v>9783</v>
      </c>
      <c r="R376" s="205"/>
      <c r="S376" s="205"/>
      <c r="T376" s="205">
        <v>9366</v>
      </c>
      <c r="U376" s="205"/>
      <c r="V376" s="205"/>
      <c r="W376" s="207">
        <v>77</v>
      </c>
      <c r="X376" s="207"/>
      <c r="Y376" s="207"/>
      <c r="Z376" s="164">
        <v>8.0000000000000002E-3</v>
      </c>
      <c r="AB376" s="133">
        <f t="shared" si="20"/>
        <v>0</v>
      </c>
      <c r="AE376" s="133" t="str">
        <f t="shared" si="21"/>
        <v>Woodbury City</v>
      </c>
      <c r="AF376" s="170">
        <f t="shared" si="22"/>
        <v>8.0000000000000002E-3</v>
      </c>
      <c r="AI376">
        <v>342</v>
      </c>
      <c r="AJ376" t="s">
        <v>5527</v>
      </c>
      <c r="AK376" s="172">
        <v>-1.0999999999999999E-2</v>
      </c>
      <c r="AL376">
        <v>351</v>
      </c>
      <c r="AM376" s="171">
        <f t="shared" si="23"/>
        <v>5.0999999999999997E-2</v>
      </c>
    </row>
    <row r="377" spans="1:39" ht="12" customHeight="1" x14ac:dyDescent="0.25">
      <c r="A377" s="206" t="s">
        <v>5954</v>
      </c>
      <c r="B377" s="206"/>
      <c r="C377" s="205">
        <v>1887</v>
      </c>
      <c r="D377" s="205"/>
      <c r="E377" s="205"/>
      <c r="F377" s="205">
        <v>1940</v>
      </c>
      <c r="G377" s="205"/>
      <c r="H377" s="205"/>
      <c r="I377" s="205">
        <v>1925</v>
      </c>
      <c r="J377" s="205"/>
      <c r="K377" s="205"/>
      <c r="L377" s="205">
        <v>1915</v>
      </c>
      <c r="M377" s="205"/>
      <c r="N377" s="205">
        <v>1953</v>
      </c>
      <c r="O377" s="205"/>
      <c r="P377" s="205"/>
      <c r="Q377" s="205">
        <v>2002</v>
      </c>
      <c r="R377" s="205"/>
      <c r="S377" s="205"/>
      <c r="T377" s="205">
        <v>1923</v>
      </c>
      <c r="U377" s="205"/>
      <c r="V377" s="205"/>
      <c r="W377" s="207">
        <v>36</v>
      </c>
      <c r="X377" s="207"/>
      <c r="Y377" s="207"/>
      <c r="Z377" s="164">
        <v>1.9E-2</v>
      </c>
      <c r="AB377" s="133">
        <f t="shared" si="20"/>
        <v>0</v>
      </c>
      <c r="AE377" s="133" t="str">
        <f t="shared" si="21"/>
        <v>Woodbury Heights Borough</v>
      </c>
      <c r="AF377" s="170">
        <f t="shared" si="22"/>
        <v>1.9E-2</v>
      </c>
      <c r="AI377">
        <v>338</v>
      </c>
      <c r="AJ377" t="s">
        <v>5546</v>
      </c>
      <c r="AK377" s="172">
        <v>-1.2E-2</v>
      </c>
      <c r="AL377">
        <v>352</v>
      </c>
      <c r="AM377" s="171">
        <f t="shared" si="23"/>
        <v>4.8000000000000001E-2</v>
      </c>
    </row>
    <row r="378" spans="1:39" ht="24.95" customHeight="1" x14ac:dyDescent="0.25">
      <c r="A378" s="206" t="s">
        <v>5955</v>
      </c>
      <c r="B378" s="206"/>
      <c r="C378" s="205">
        <v>2643</v>
      </c>
      <c r="D378" s="205"/>
      <c r="E378" s="205"/>
      <c r="F378" s="205">
        <v>3158</v>
      </c>
      <c r="G378" s="205"/>
      <c r="H378" s="205"/>
      <c r="I378" s="205">
        <v>4140</v>
      </c>
      <c r="J378" s="205"/>
      <c r="K378" s="205"/>
      <c r="L378" s="205">
        <v>5093</v>
      </c>
      <c r="M378" s="205"/>
      <c r="N378" s="205">
        <v>5605</v>
      </c>
      <c r="O378" s="205"/>
      <c r="P378" s="205"/>
      <c r="Q378" s="205">
        <v>5894</v>
      </c>
      <c r="R378" s="205"/>
      <c r="S378" s="205"/>
      <c r="T378" s="205">
        <v>6981</v>
      </c>
      <c r="U378" s="205"/>
      <c r="V378" s="205"/>
      <c r="W378" s="205">
        <v>4338</v>
      </c>
      <c r="X378" s="205"/>
      <c r="Y378" s="205"/>
      <c r="Z378" s="164">
        <v>1.641</v>
      </c>
      <c r="AB378" s="133">
        <f t="shared" si="20"/>
        <v>0</v>
      </c>
      <c r="AE378" s="133" t="str">
        <f t="shared" si="21"/>
        <v>Woolwich Township</v>
      </c>
      <c r="AF378" s="170">
        <f t="shared" si="22"/>
        <v>1.641</v>
      </c>
      <c r="AI378">
        <v>302</v>
      </c>
      <c r="AJ378" t="s">
        <v>5512</v>
      </c>
      <c r="AK378" s="172">
        <v>-1.6E-2</v>
      </c>
      <c r="AL378">
        <v>353</v>
      </c>
      <c r="AM378" s="171">
        <f t="shared" si="23"/>
        <v>4.4999999999999998E-2</v>
      </c>
    </row>
    <row r="379" spans="1:39" ht="12" customHeight="1" x14ac:dyDescent="0.25">
      <c r="A379" s="201" t="s">
        <v>5956</v>
      </c>
      <c r="B379" s="201"/>
      <c r="C379" s="194">
        <v>286295</v>
      </c>
      <c r="D379" s="194"/>
      <c r="E379" s="194"/>
      <c r="F379" s="194">
        <v>290864</v>
      </c>
      <c r="G379" s="194"/>
      <c r="H379" s="194"/>
      <c r="I379" s="194">
        <v>295408</v>
      </c>
      <c r="J379" s="194"/>
      <c r="K379" s="194"/>
      <c r="L379" s="194">
        <v>300025</v>
      </c>
      <c r="M379" s="194"/>
      <c r="N379" s="194">
        <v>304021</v>
      </c>
      <c r="O379" s="194"/>
      <c r="P379" s="194"/>
      <c r="Q379" s="194">
        <v>307302</v>
      </c>
      <c r="R379" s="194"/>
      <c r="S379" s="194"/>
      <c r="T379" s="194">
        <v>310084</v>
      </c>
      <c r="U379" s="194"/>
      <c r="V379" s="194"/>
      <c r="W379" s="194">
        <v>23789</v>
      </c>
      <c r="X379" s="194"/>
      <c r="Y379" s="194"/>
      <c r="Z379" s="162">
        <v>8.3000000000000004E-2</v>
      </c>
      <c r="AB379" s="133">
        <f t="shared" si="20"/>
        <v>0</v>
      </c>
      <c r="AE379" s="133" t="str">
        <f t="shared" si="21"/>
        <v>Mercer County</v>
      </c>
      <c r="AF379" s="170">
        <f t="shared" si="22"/>
        <v>8.3000000000000004E-2</v>
      </c>
      <c r="AI379">
        <v>310</v>
      </c>
      <c r="AJ379" t="s">
        <v>5193</v>
      </c>
      <c r="AK379" s="172">
        <v>-1.7000000000000001E-2</v>
      </c>
      <c r="AL379">
        <v>354</v>
      </c>
      <c r="AM379" s="171">
        <f t="shared" si="23"/>
        <v>3.5000000000000003E-2</v>
      </c>
    </row>
    <row r="380" spans="1:39" ht="23.1" customHeight="1" x14ac:dyDescent="0.25">
      <c r="A380" s="195" t="s">
        <v>5957</v>
      </c>
      <c r="B380" s="195"/>
      <c r="C380" s="196">
        <v>17414</v>
      </c>
      <c r="D380" s="196"/>
      <c r="E380" s="196"/>
      <c r="F380" s="196">
        <v>17737</v>
      </c>
      <c r="G380" s="196"/>
      <c r="H380" s="196"/>
      <c r="I380" s="196">
        <v>18170</v>
      </c>
      <c r="J380" s="196"/>
      <c r="K380" s="196"/>
      <c r="L380" s="196">
        <v>18607</v>
      </c>
      <c r="M380" s="196"/>
      <c r="N380" s="196">
        <v>18858</v>
      </c>
      <c r="O380" s="196"/>
      <c r="P380" s="196"/>
      <c r="Q380" s="196">
        <v>19015</v>
      </c>
      <c r="R380" s="196"/>
      <c r="S380" s="196"/>
      <c r="T380" s="196">
        <v>19359</v>
      </c>
      <c r="U380" s="196"/>
      <c r="V380" s="196"/>
      <c r="W380" s="196">
        <v>1945</v>
      </c>
      <c r="X380" s="196"/>
      <c r="Y380" s="196"/>
      <c r="Z380" s="163">
        <v>0.112</v>
      </c>
      <c r="AB380" s="133">
        <f t="shared" si="20"/>
        <v>0</v>
      </c>
      <c r="AE380" s="133" t="str">
        <f t="shared" si="21"/>
        <v>East Windsor Township</v>
      </c>
      <c r="AF380" s="170">
        <f t="shared" si="22"/>
        <v>0.112</v>
      </c>
      <c r="AI380">
        <v>333</v>
      </c>
      <c r="AJ380" t="s">
        <v>5545</v>
      </c>
      <c r="AK380" s="172">
        <v>-1.7000000000000001E-2</v>
      </c>
      <c r="AL380">
        <v>355</v>
      </c>
      <c r="AM380" s="171">
        <f t="shared" si="23"/>
        <v>3.5000000000000003E-2</v>
      </c>
    </row>
    <row r="381" spans="1:39" ht="12" customHeight="1" x14ac:dyDescent="0.25">
      <c r="A381" s="206" t="s">
        <v>5958</v>
      </c>
      <c r="B381" s="206"/>
      <c r="C381" s="205">
        <v>22150</v>
      </c>
      <c r="D381" s="205"/>
      <c r="E381" s="205"/>
      <c r="F381" s="205">
        <v>22877</v>
      </c>
      <c r="G381" s="205"/>
      <c r="H381" s="205"/>
      <c r="I381" s="205">
        <v>23322</v>
      </c>
      <c r="J381" s="205"/>
      <c r="K381" s="205"/>
      <c r="L381" s="205">
        <v>23772</v>
      </c>
      <c r="M381" s="205"/>
      <c r="N381" s="205">
        <v>24047</v>
      </c>
      <c r="O381" s="205"/>
      <c r="P381" s="205"/>
      <c r="Q381" s="205">
        <v>24230</v>
      </c>
      <c r="R381" s="205"/>
      <c r="S381" s="205"/>
      <c r="T381" s="205">
        <v>24680</v>
      </c>
      <c r="U381" s="205"/>
      <c r="V381" s="205"/>
      <c r="W381" s="205">
        <v>2530</v>
      </c>
      <c r="X381" s="205"/>
      <c r="Y381" s="205"/>
      <c r="Z381" s="164">
        <v>0.114</v>
      </c>
      <c r="AB381" s="133">
        <f t="shared" si="20"/>
        <v>0</v>
      </c>
      <c r="AE381" s="133" t="str">
        <f t="shared" si="21"/>
        <v>Ewing Township</v>
      </c>
      <c r="AF381" s="170">
        <f t="shared" si="22"/>
        <v>0.114</v>
      </c>
      <c r="AI381">
        <v>339</v>
      </c>
      <c r="AJ381" t="s">
        <v>5508</v>
      </c>
      <c r="AK381" s="172">
        <v>-1.7000000000000001E-2</v>
      </c>
      <c r="AL381">
        <v>356</v>
      </c>
      <c r="AM381" s="171">
        <f t="shared" si="23"/>
        <v>3.5000000000000003E-2</v>
      </c>
    </row>
    <row r="382" spans="1:39" ht="12" customHeight="1" x14ac:dyDescent="0.25">
      <c r="A382" s="206" t="s">
        <v>5959</v>
      </c>
      <c r="B382" s="206"/>
      <c r="C382" s="205">
        <v>49812</v>
      </c>
      <c r="D382" s="205"/>
      <c r="E382" s="205"/>
      <c r="F382" s="205">
        <v>50303</v>
      </c>
      <c r="G382" s="205"/>
      <c r="H382" s="205"/>
      <c r="I382" s="205">
        <v>50848</v>
      </c>
      <c r="J382" s="205"/>
      <c r="K382" s="205"/>
      <c r="L382" s="205">
        <v>51406</v>
      </c>
      <c r="M382" s="205"/>
      <c r="N382" s="205">
        <v>51824</v>
      </c>
      <c r="O382" s="205"/>
      <c r="P382" s="205"/>
      <c r="Q382" s="205">
        <v>52157</v>
      </c>
      <c r="R382" s="205"/>
      <c r="S382" s="205"/>
      <c r="T382" s="205">
        <v>52345</v>
      </c>
      <c r="U382" s="205"/>
      <c r="V382" s="205"/>
      <c r="W382" s="205">
        <v>2533</v>
      </c>
      <c r="X382" s="205"/>
      <c r="Y382" s="205"/>
      <c r="Z382" s="164">
        <v>5.0999999999999997E-2</v>
      </c>
      <c r="AB382" s="133">
        <f t="shared" si="20"/>
        <v>0</v>
      </c>
      <c r="AE382" s="133" t="str">
        <f t="shared" si="21"/>
        <v>Hamilton Township</v>
      </c>
      <c r="AF382" s="170">
        <f t="shared" si="22"/>
        <v>5.0999999999999997E-2</v>
      </c>
      <c r="AI382">
        <v>343</v>
      </c>
      <c r="AJ382" t="s">
        <v>5540</v>
      </c>
      <c r="AK382" s="172">
        <v>-1.7000000000000001E-2</v>
      </c>
      <c r="AL382">
        <v>357</v>
      </c>
      <c r="AM382" s="171">
        <f t="shared" si="23"/>
        <v>3.5000000000000003E-2</v>
      </c>
    </row>
    <row r="383" spans="1:39" ht="12" customHeight="1" x14ac:dyDescent="0.25">
      <c r="A383" s="206" t="s">
        <v>5960</v>
      </c>
      <c r="B383" s="206"/>
      <c r="C383" s="205">
        <v>2775</v>
      </c>
      <c r="D383" s="205"/>
      <c r="E383" s="205"/>
      <c r="F383" s="205">
        <v>2796</v>
      </c>
      <c r="G383" s="205"/>
      <c r="H383" s="205"/>
      <c r="I383" s="205">
        <v>2812</v>
      </c>
      <c r="J383" s="205"/>
      <c r="K383" s="205"/>
      <c r="L383" s="205">
        <v>2828</v>
      </c>
      <c r="M383" s="205"/>
      <c r="N383" s="205">
        <v>2846</v>
      </c>
      <c r="O383" s="205"/>
      <c r="P383" s="205"/>
      <c r="Q383" s="205">
        <v>2862</v>
      </c>
      <c r="R383" s="205"/>
      <c r="S383" s="205"/>
      <c r="T383" s="205">
        <v>2857</v>
      </c>
      <c r="U383" s="205"/>
      <c r="V383" s="205"/>
      <c r="W383" s="207">
        <v>82</v>
      </c>
      <c r="X383" s="207"/>
      <c r="Y383" s="207"/>
      <c r="Z383" s="164">
        <v>0.03</v>
      </c>
      <c r="AB383" s="133">
        <f t="shared" si="20"/>
        <v>0</v>
      </c>
      <c r="AE383" s="133" t="str">
        <f t="shared" si="21"/>
        <v>Hightstown Borough</v>
      </c>
      <c r="AF383" s="170">
        <f t="shared" si="22"/>
        <v>0.03</v>
      </c>
      <c r="AI383">
        <v>152</v>
      </c>
      <c r="AJ383" t="s">
        <v>5553</v>
      </c>
      <c r="AK383" s="172">
        <v>-1.7999999999999999E-2</v>
      </c>
      <c r="AL383">
        <v>358</v>
      </c>
      <c r="AM383" s="171">
        <f t="shared" si="23"/>
        <v>2.9000000000000001E-2</v>
      </c>
    </row>
    <row r="384" spans="1:39" ht="18" customHeight="1" x14ac:dyDescent="0.25">
      <c r="A384" s="206" t="s">
        <v>5961</v>
      </c>
      <c r="B384" s="206"/>
      <c r="C384" s="207">
        <v>982</v>
      </c>
      <c r="D384" s="207"/>
      <c r="E384" s="207"/>
      <c r="F384" s="207">
        <v>990</v>
      </c>
      <c r="G384" s="207"/>
      <c r="H384" s="207"/>
      <c r="I384" s="207">
        <v>987</v>
      </c>
      <c r="J384" s="207"/>
      <c r="K384" s="207"/>
      <c r="L384" s="207">
        <v>984</v>
      </c>
      <c r="M384" s="207"/>
      <c r="N384" s="207">
        <v>986</v>
      </c>
      <c r="O384" s="207"/>
      <c r="P384" s="207"/>
      <c r="Q384" s="207">
        <v>990</v>
      </c>
      <c r="R384" s="207"/>
      <c r="S384" s="207"/>
      <c r="T384" s="207">
        <v>980</v>
      </c>
      <c r="U384" s="207"/>
      <c r="V384" s="207"/>
      <c r="W384" s="207">
        <v>-2</v>
      </c>
      <c r="X384" s="207"/>
      <c r="Y384" s="207"/>
      <c r="Z384" s="164">
        <v>-2E-3</v>
      </c>
      <c r="AB384" s="133">
        <f t="shared" si="20"/>
        <v>0</v>
      </c>
      <c r="AE384" s="133" t="str">
        <f t="shared" si="21"/>
        <v>Hopewell Borough</v>
      </c>
      <c r="AF384" s="170">
        <f t="shared" si="22"/>
        <v>-2E-3</v>
      </c>
      <c r="AI384">
        <v>325</v>
      </c>
      <c r="AJ384" t="s">
        <v>5559</v>
      </c>
      <c r="AK384" s="172">
        <v>-1.7999999999999999E-2</v>
      </c>
      <c r="AL384">
        <v>359</v>
      </c>
      <c r="AM384" s="171">
        <f t="shared" si="23"/>
        <v>2.9000000000000001E-2</v>
      </c>
    </row>
    <row r="385" spans="1:39" ht="18" customHeight="1" x14ac:dyDescent="0.25">
      <c r="A385" s="206" t="s">
        <v>5962</v>
      </c>
      <c r="B385" s="206"/>
      <c r="C385" s="205">
        <v>14696</v>
      </c>
      <c r="D385" s="205"/>
      <c r="E385" s="205"/>
      <c r="F385" s="205">
        <v>14797</v>
      </c>
      <c r="G385" s="205"/>
      <c r="H385" s="205"/>
      <c r="I385" s="205">
        <v>15282</v>
      </c>
      <c r="J385" s="205"/>
      <c r="K385" s="205"/>
      <c r="L385" s="205">
        <v>15771</v>
      </c>
      <c r="M385" s="205"/>
      <c r="N385" s="205">
        <v>17012</v>
      </c>
      <c r="O385" s="205"/>
      <c r="P385" s="205"/>
      <c r="Q385" s="205">
        <v>18290</v>
      </c>
      <c r="R385" s="205"/>
      <c r="S385" s="205"/>
      <c r="T385" s="205">
        <v>18408</v>
      </c>
      <c r="U385" s="205"/>
      <c r="V385" s="205"/>
      <c r="W385" s="205">
        <v>3712</v>
      </c>
      <c r="X385" s="205"/>
      <c r="Y385" s="205"/>
      <c r="Z385" s="164">
        <v>0.253</v>
      </c>
      <c r="AB385" s="133">
        <f t="shared" si="20"/>
        <v>0</v>
      </c>
      <c r="AE385" s="133" t="str">
        <f t="shared" si="21"/>
        <v>Hopewell Township</v>
      </c>
      <c r="AF385" s="170">
        <f t="shared" si="22"/>
        <v>0.253</v>
      </c>
      <c r="AI385">
        <v>170</v>
      </c>
      <c r="AJ385" t="s">
        <v>5502</v>
      </c>
      <c r="AK385" s="172">
        <v>-1.9E-2</v>
      </c>
      <c r="AL385">
        <v>360</v>
      </c>
      <c r="AM385" s="171">
        <f t="shared" si="23"/>
        <v>2.7E-2</v>
      </c>
    </row>
    <row r="386" spans="1:39" ht="12" customHeight="1" x14ac:dyDescent="0.25">
      <c r="A386" s="206" t="s">
        <v>5963</v>
      </c>
      <c r="B386" s="206"/>
      <c r="C386" s="205">
        <v>28005</v>
      </c>
      <c r="D386" s="205"/>
      <c r="E386" s="205"/>
      <c r="F386" s="205">
        <v>28973</v>
      </c>
      <c r="G386" s="205"/>
      <c r="H386" s="205"/>
      <c r="I386" s="205">
        <v>29178</v>
      </c>
      <c r="J386" s="205"/>
      <c r="K386" s="205"/>
      <c r="L386" s="205">
        <v>29392</v>
      </c>
      <c r="M386" s="205"/>
      <c r="N386" s="205">
        <v>29586</v>
      </c>
      <c r="O386" s="205"/>
      <c r="P386" s="205"/>
      <c r="Q386" s="205">
        <v>29760</v>
      </c>
      <c r="R386" s="205"/>
      <c r="S386" s="205"/>
      <c r="T386" s="205">
        <v>30015</v>
      </c>
      <c r="U386" s="205"/>
      <c r="V386" s="205"/>
      <c r="W386" s="205">
        <v>2010</v>
      </c>
      <c r="X386" s="205"/>
      <c r="Y386" s="205"/>
      <c r="Z386" s="164">
        <v>7.1999999999999995E-2</v>
      </c>
      <c r="AB386" s="133">
        <f t="shared" si="20"/>
        <v>0</v>
      </c>
      <c r="AE386" s="133" t="str">
        <f t="shared" si="21"/>
        <v>Lawrence Township</v>
      </c>
      <c r="AF386" s="170">
        <f t="shared" si="22"/>
        <v>7.1999999999999995E-2</v>
      </c>
      <c r="AI386">
        <v>315</v>
      </c>
      <c r="AJ386" t="s">
        <v>5531</v>
      </c>
      <c r="AK386" s="172">
        <v>-0.02</v>
      </c>
      <c r="AL386">
        <v>361</v>
      </c>
      <c r="AM386" s="171">
        <f t="shared" si="23"/>
        <v>2.1000000000000001E-2</v>
      </c>
    </row>
    <row r="387" spans="1:39" ht="12" customHeight="1" x14ac:dyDescent="0.25">
      <c r="A387" s="206" t="s">
        <v>5964</v>
      </c>
      <c r="B387" s="206"/>
      <c r="C387" s="205">
        <v>2412</v>
      </c>
      <c r="D387" s="205"/>
      <c r="E387" s="205"/>
      <c r="F387" s="205">
        <v>2449</v>
      </c>
      <c r="G387" s="205"/>
      <c r="H387" s="205"/>
      <c r="I387" s="205">
        <v>2502</v>
      </c>
      <c r="J387" s="205"/>
      <c r="K387" s="205"/>
      <c r="L387" s="205">
        <v>2555</v>
      </c>
      <c r="M387" s="205"/>
      <c r="N387" s="205">
        <v>2587</v>
      </c>
      <c r="O387" s="205"/>
      <c r="P387" s="205"/>
      <c r="Q387" s="205">
        <v>2608</v>
      </c>
      <c r="R387" s="205"/>
      <c r="S387" s="205"/>
      <c r="T387" s="205">
        <v>2646</v>
      </c>
      <c r="U387" s="205"/>
      <c r="V387" s="205"/>
      <c r="W387" s="207">
        <v>234</v>
      </c>
      <c r="X387" s="207"/>
      <c r="Y387" s="207"/>
      <c r="Z387" s="164">
        <v>9.7000000000000003E-2</v>
      </c>
      <c r="AB387" s="133">
        <f t="shared" si="20"/>
        <v>0</v>
      </c>
      <c r="AE387" s="133" t="str">
        <f t="shared" si="21"/>
        <v>Pennington Borough</v>
      </c>
      <c r="AF387" s="170">
        <f t="shared" si="22"/>
        <v>9.7000000000000003E-2</v>
      </c>
      <c r="AI387">
        <v>336</v>
      </c>
      <c r="AJ387" t="s">
        <v>5561</v>
      </c>
      <c r="AK387" s="172">
        <v>-0.02</v>
      </c>
      <c r="AL387">
        <v>362</v>
      </c>
      <c r="AM387" s="171">
        <f t="shared" si="23"/>
        <v>2.1000000000000001E-2</v>
      </c>
    </row>
    <row r="388" spans="1:39" ht="12" customHeight="1" x14ac:dyDescent="0.25">
      <c r="A388" s="206" t="s">
        <v>5965</v>
      </c>
      <c r="B388" s="206"/>
      <c r="C388" s="205">
        <v>26211</v>
      </c>
      <c r="D388" s="205"/>
      <c r="E388" s="205"/>
      <c r="F388" s="205">
        <v>27014</v>
      </c>
      <c r="G388" s="205"/>
      <c r="H388" s="205"/>
      <c r="I388" s="205">
        <v>27617</v>
      </c>
      <c r="J388" s="205"/>
      <c r="K388" s="205"/>
      <c r="L388" s="205">
        <v>28227</v>
      </c>
      <c r="M388" s="205"/>
      <c r="N388" s="205">
        <v>28585</v>
      </c>
      <c r="O388" s="205"/>
      <c r="P388" s="205"/>
      <c r="Q388" s="205">
        <v>28815</v>
      </c>
      <c r="R388" s="205"/>
      <c r="S388" s="205"/>
      <c r="T388" s="205">
        <v>29399</v>
      </c>
      <c r="U388" s="205"/>
      <c r="V388" s="205"/>
      <c r="W388" s="205">
        <v>3188</v>
      </c>
      <c r="X388" s="205"/>
      <c r="Y388" s="205"/>
      <c r="Z388" s="164">
        <v>0.122</v>
      </c>
      <c r="AB388" s="133">
        <f t="shared" ref="AB388:AB391" si="24">IF(ISERROR(FIND(AB$2,A388,1)),0,1)</f>
        <v>0</v>
      </c>
      <c r="AE388" s="133" t="str">
        <f t="shared" ref="AE388:AE391" si="25">+A388</f>
        <v>Princeton</v>
      </c>
      <c r="AF388" s="170">
        <f t="shared" ref="AF388:AF391" si="26">+Z388</f>
        <v>0.122</v>
      </c>
      <c r="AI388">
        <v>313</v>
      </c>
      <c r="AJ388" t="s">
        <v>5569</v>
      </c>
      <c r="AK388" s="172">
        <v>-2.5000000000000001E-2</v>
      </c>
      <c r="AL388">
        <v>363</v>
      </c>
      <c r="AM388" s="171">
        <f t="shared" si="23"/>
        <v>1.6E-2</v>
      </c>
    </row>
    <row r="389" spans="1:39" ht="18" customHeight="1" x14ac:dyDescent="0.25">
      <c r="A389" s="206" t="s">
        <v>5966</v>
      </c>
      <c r="B389" s="206"/>
      <c r="C389" s="205">
        <v>6542</v>
      </c>
      <c r="D389" s="205"/>
      <c r="E389" s="205"/>
      <c r="F389" s="205">
        <v>6815</v>
      </c>
      <c r="G389" s="205"/>
      <c r="H389" s="205"/>
      <c r="I389" s="205">
        <v>7186</v>
      </c>
      <c r="J389" s="205"/>
      <c r="K389" s="205"/>
      <c r="L389" s="205">
        <v>7558</v>
      </c>
      <c r="M389" s="205"/>
      <c r="N389" s="205">
        <v>7743</v>
      </c>
      <c r="O389" s="205"/>
      <c r="P389" s="205"/>
      <c r="Q389" s="205">
        <v>7836</v>
      </c>
      <c r="R389" s="205"/>
      <c r="S389" s="205"/>
      <c r="T389" s="205">
        <v>8212</v>
      </c>
      <c r="U389" s="205"/>
      <c r="V389" s="205"/>
      <c r="W389" s="205">
        <v>1670</v>
      </c>
      <c r="X389" s="205"/>
      <c r="Y389" s="205"/>
      <c r="Z389" s="164">
        <v>0.255</v>
      </c>
      <c r="AB389" s="133">
        <f t="shared" si="24"/>
        <v>0</v>
      </c>
      <c r="AE389" s="133" t="str">
        <f t="shared" si="25"/>
        <v>Robbinsville</v>
      </c>
      <c r="AF389" s="170">
        <f t="shared" si="26"/>
        <v>0.255</v>
      </c>
      <c r="AI389">
        <v>314</v>
      </c>
      <c r="AJ389" t="s">
        <v>5565</v>
      </c>
      <c r="AK389" s="172">
        <v>-2.5000000000000001E-2</v>
      </c>
      <c r="AL389">
        <v>364</v>
      </c>
      <c r="AM389" s="171">
        <f t="shared" si="23"/>
        <v>1.6E-2</v>
      </c>
    </row>
    <row r="390" spans="1:39" ht="18" customHeight="1" x14ac:dyDescent="0.25">
      <c r="A390" s="206" t="s">
        <v>5967</v>
      </c>
      <c r="B390" s="206"/>
      <c r="C390" s="205">
        <v>78922</v>
      </c>
      <c r="D390" s="205"/>
      <c r="E390" s="205"/>
      <c r="F390" s="205">
        <v>79280</v>
      </c>
      <c r="G390" s="205"/>
      <c r="H390" s="205"/>
      <c r="I390" s="205">
        <v>79783</v>
      </c>
      <c r="J390" s="205"/>
      <c r="K390" s="205"/>
      <c r="L390" s="205">
        <v>80307</v>
      </c>
      <c r="M390" s="205"/>
      <c r="N390" s="205">
        <v>80812</v>
      </c>
      <c r="O390" s="205"/>
      <c r="P390" s="205"/>
      <c r="Q390" s="205">
        <v>81280</v>
      </c>
      <c r="R390" s="205"/>
      <c r="S390" s="205"/>
      <c r="T390" s="205">
        <v>81096</v>
      </c>
      <c r="U390" s="205"/>
      <c r="V390" s="205"/>
      <c r="W390" s="205">
        <v>2174</v>
      </c>
      <c r="X390" s="205"/>
      <c r="Y390" s="205"/>
      <c r="Z390" s="164">
        <v>2.8000000000000001E-2</v>
      </c>
      <c r="AB390" s="133">
        <f t="shared" si="24"/>
        <v>0</v>
      </c>
      <c r="AE390" s="133" t="str">
        <f t="shared" si="25"/>
        <v>Trenton City</v>
      </c>
      <c r="AF390" s="170">
        <f t="shared" si="26"/>
        <v>2.8000000000000001E-2</v>
      </c>
      <c r="AI390">
        <v>296</v>
      </c>
      <c r="AJ390" t="s">
        <v>4977</v>
      </c>
      <c r="AK390" s="172">
        <v>-3.4000000000000002E-2</v>
      </c>
      <c r="AL390">
        <v>365</v>
      </c>
      <c r="AM390" s="171">
        <f t="shared" si="23"/>
        <v>0.01</v>
      </c>
    </row>
    <row r="391" spans="1:39" ht="11.1" customHeight="1" x14ac:dyDescent="0.25">
      <c r="A391" s="206" t="s">
        <v>5968</v>
      </c>
      <c r="B391" s="206"/>
      <c r="C391" s="205">
        <v>36374</v>
      </c>
      <c r="D391" s="205"/>
      <c r="E391" s="205"/>
      <c r="F391" s="205">
        <v>36833</v>
      </c>
      <c r="G391" s="205"/>
      <c r="H391" s="205"/>
      <c r="I391" s="205">
        <v>37721</v>
      </c>
      <c r="J391" s="205"/>
      <c r="K391" s="205"/>
      <c r="L391" s="205">
        <v>38618</v>
      </c>
      <c r="M391" s="205"/>
      <c r="N391" s="205">
        <v>39135</v>
      </c>
      <c r="O391" s="205"/>
      <c r="P391" s="205"/>
      <c r="Q391" s="205">
        <v>39459</v>
      </c>
      <c r="R391" s="205"/>
      <c r="S391" s="205"/>
      <c r="T391" s="205">
        <v>40087</v>
      </c>
      <c r="U391" s="205"/>
      <c r="V391" s="205"/>
      <c r="W391" s="205">
        <v>3713</v>
      </c>
      <c r="X391" s="205"/>
      <c r="Y391" s="205"/>
      <c r="Z391" s="164">
        <v>0.10199999999999999</v>
      </c>
      <c r="AB391" s="133">
        <f t="shared" si="24"/>
        <v>0</v>
      </c>
      <c r="AE391" s="133" t="str">
        <f t="shared" si="25"/>
        <v>West Windsor Township</v>
      </c>
      <c r="AF391" s="170">
        <f t="shared" si="26"/>
        <v>0.10199999999999999</v>
      </c>
      <c r="AI391">
        <v>334</v>
      </c>
      <c r="AJ391" t="s">
        <v>5551</v>
      </c>
      <c r="AK391" s="172">
        <v>-3.4000000000000002E-2</v>
      </c>
      <c r="AL391">
        <v>366</v>
      </c>
      <c r="AM391" s="171">
        <f t="shared" si="23"/>
        <v>0.01</v>
      </c>
    </row>
    <row r="392" spans="1:39" ht="12" customHeight="1" x14ac:dyDescent="0.25">
      <c r="A392" s="169" t="s">
        <v>5969</v>
      </c>
      <c r="AI392">
        <v>179</v>
      </c>
      <c r="AJ392" t="s">
        <v>5572</v>
      </c>
      <c r="AK392" s="172">
        <v>-3.5999999999999997E-2</v>
      </c>
      <c r="AL392">
        <v>367</v>
      </c>
      <c r="AM392" s="171">
        <f t="shared" si="23"/>
        <v>8.0000000000000002E-3</v>
      </c>
    </row>
    <row r="393" spans="1:39" x14ac:dyDescent="0.25">
      <c r="AI393">
        <v>322</v>
      </c>
      <c r="AJ393" t="s">
        <v>5555</v>
      </c>
      <c r="AK393" s="172">
        <v>-4.1000000000000002E-2</v>
      </c>
      <c r="AL393">
        <v>368</v>
      </c>
      <c r="AM393" s="171">
        <f t="shared" si="23"/>
        <v>5.0000000000000001E-3</v>
      </c>
    </row>
    <row r="394" spans="1:39" x14ac:dyDescent="0.25">
      <c r="AI394">
        <v>297</v>
      </c>
      <c r="AJ394" t="s">
        <v>5299</v>
      </c>
      <c r="AK394" s="172">
        <v>-4.5999999999999999E-2</v>
      </c>
      <c r="AL394">
        <v>369</v>
      </c>
      <c r="AM394" s="171">
        <f t="shared" si="23"/>
        <v>2E-3</v>
      </c>
    </row>
    <row r="398" spans="1:39" ht="15.75" x14ac:dyDescent="0.25">
      <c r="A398" s="161" t="s">
        <v>5596</v>
      </c>
    </row>
    <row r="399" spans="1:39" x14ac:dyDescent="0.25">
      <c r="A399" s="133" t="s">
        <v>85</v>
      </c>
    </row>
  </sheetData>
  <autoFilter ref="AB2:AB391"/>
  <mergeCells count="3428">
    <mergeCell ref="W391:Y391"/>
    <mergeCell ref="T390:V390"/>
    <mergeCell ref="W390:Y390"/>
    <mergeCell ref="A391:B391"/>
    <mergeCell ref="C391:E391"/>
    <mergeCell ref="F391:H391"/>
    <mergeCell ref="I391:K391"/>
    <mergeCell ref="L391:M391"/>
    <mergeCell ref="N391:P391"/>
    <mergeCell ref="Q391:S391"/>
    <mergeCell ref="T391:V391"/>
    <mergeCell ref="Q389:S389"/>
    <mergeCell ref="T389:V389"/>
    <mergeCell ref="W389:Y389"/>
    <mergeCell ref="A390:B390"/>
    <mergeCell ref="C390:E390"/>
    <mergeCell ref="F390:H390"/>
    <mergeCell ref="I390:K390"/>
    <mergeCell ref="L390:M390"/>
    <mergeCell ref="N390:P390"/>
    <mergeCell ref="Q390:S390"/>
    <mergeCell ref="A389:B389"/>
    <mergeCell ref="C389:E389"/>
    <mergeCell ref="F389:H389"/>
    <mergeCell ref="I389:K389"/>
    <mergeCell ref="L389:M389"/>
    <mergeCell ref="N389:P389"/>
    <mergeCell ref="W387:Y387"/>
    <mergeCell ref="A388:B388"/>
    <mergeCell ref="C388:E388"/>
    <mergeCell ref="F388:H388"/>
    <mergeCell ref="I388:K388"/>
    <mergeCell ref="L388:M388"/>
    <mergeCell ref="N388:P388"/>
    <mergeCell ref="Q388:S388"/>
    <mergeCell ref="T388:V388"/>
    <mergeCell ref="W388:Y388"/>
    <mergeCell ref="T386:V386"/>
    <mergeCell ref="W386:Y386"/>
    <mergeCell ref="A387:B387"/>
    <mergeCell ref="C387:E387"/>
    <mergeCell ref="F387:H387"/>
    <mergeCell ref="I387:K387"/>
    <mergeCell ref="L387:M387"/>
    <mergeCell ref="N387:P387"/>
    <mergeCell ref="Q387:S387"/>
    <mergeCell ref="T387:V387"/>
    <mergeCell ref="Q385:S385"/>
    <mergeCell ref="T385:V385"/>
    <mergeCell ref="W385:Y385"/>
    <mergeCell ref="A386:B386"/>
    <mergeCell ref="C386:E386"/>
    <mergeCell ref="F386:H386"/>
    <mergeCell ref="I386:K386"/>
    <mergeCell ref="L386:M386"/>
    <mergeCell ref="N386:P386"/>
    <mergeCell ref="Q386:S386"/>
    <mergeCell ref="A385:B385"/>
    <mergeCell ref="C385:E385"/>
    <mergeCell ref="F385:H385"/>
    <mergeCell ref="I385:K385"/>
    <mergeCell ref="L385:M385"/>
    <mergeCell ref="N385:P385"/>
    <mergeCell ref="W383:Y383"/>
    <mergeCell ref="A384:B384"/>
    <mergeCell ref="C384:E384"/>
    <mergeCell ref="F384:H384"/>
    <mergeCell ref="I384:K384"/>
    <mergeCell ref="L384:M384"/>
    <mergeCell ref="N384:P384"/>
    <mergeCell ref="Q384:S384"/>
    <mergeCell ref="T384:V384"/>
    <mergeCell ref="W384:Y384"/>
    <mergeCell ref="T382:V382"/>
    <mergeCell ref="W382:Y382"/>
    <mergeCell ref="A383:B383"/>
    <mergeCell ref="C383:E383"/>
    <mergeCell ref="F383:H383"/>
    <mergeCell ref="I383:K383"/>
    <mergeCell ref="L383:M383"/>
    <mergeCell ref="N383:P383"/>
    <mergeCell ref="Q383:S383"/>
    <mergeCell ref="T383:V383"/>
    <mergeCell ref="Q381:S381"/>
    <mergeCell ref="T381:V381"/>
    <mergeCell ref="W381:Y381"/>
    <mergeCell ref="A382:B382"/>
    <mergeCell ref="C382:E382"/>
    <mergeCell ref="F382:H382"/>
    <mergeCell ref="I382:K382"/>
    <mergeCell ref="L382:M382"/>
    <mergeCell ref="N382:P382"/>
    <mergeCell ref="Q382:S382"/>
    <mergeCell ref="A381:B381"/>
    <mergeCell ref="C381:E381"/>
    <mergeCell ref="F381:H381"/>
    <mergeCell ref="I381:K381"/>
    <mergeCell ref="L381:M381"/>
    <mergeCell ref="N381:P381"/>
    <mergeCell ref="W379:Y379"/>
    <mergeCell ref="A380:B380"/>
    <mergeCell ref="C380:E380"/>
    <mergeCell ref="F380:H380"/>
    <mergeCell ref="I380:K380"/>
    <mergeCell ref="L380:M380"/>
    <mergeCell ref="N380:P380"/>
    <mergeCell ref="Q380:S380"/>
    <mergeCell ref="T380:V380"/>
    <mergeCell ref="W380:Y380"/>
    <mergeCell ref="T378:V378"/>
    <mergeCell ref="W378:Y378"/>
    <mergeCell ref="A379:B379"/>
    <mergeCell ref="C379:E379"/>
    <mergeCell ref="F379:H379"/>
    <mergeCell ref="I379:K379"/>
    <mergeCell ref="L379:M379"/>
    <mergeCell ref="N379:P379"/>
    <mergeCell ref="Q379:S379"/>
    <mergeCell ref="T379:V379"/>
    <mergeCell ref="Q377:S377"/>
    <mergeCell ref="T377:V377"/>
    <mergeCell ref="W377:Y377"/>
    <mergeCell ref="A378:B378"/>
    <mergeCell ref="C378:E378"/>
    <mergeCell ref="F378:H378"/>
    <mergeCell ref="I378:K378"/>
    <mergeCell ref="L378:M378"/>
    <mergeCell ref="N378:P378"/>
    <mergeCell ref="Q378:S378"/>
    <mergeCell ref="A377:B377"/>
    <mergeCell ref="C377:E377"/>
    <mergeCell ref="F377:H377"/>
    <mergeCell ref="I377:K377"/>
    <mergeCell ref="L377:M377"/>
    <mergeCell ref="N377:P377"/>
    <mergeCell ref="W375:Y375"/>
    <mergeCell ref="A376:B376"/>
    <mergeCell ref="C376:E376"/>
    <mergeCell ref="F376:H376"/>
    <mergeCell ref="I376:K376"/>
    <mergeCell ref="L376:M376"/>
    <mergeCell ref="N376:P376"/>
    <mergeCell ref="Q376:S376"/>
    <mergeCell ref="T376:V376"/>
    <mergeCell ref="W376:Y376"/>
    <mergeCell ref="T374:V374"/>
    <mergeCell ref="W374:Y374"/>
    <mergeCell ref="A375:B375"/>
    <mergeCell ref="C375:E375"/>
    <mergeCell ref="F375:H375"/>
    <mergeCell ref="I375:K375"/>
    <mergeCell ref="L375:M375"/>
    <mergeCell ref="N375:P375"/>
    <mergeCell ref="Q375:S375"/>
    <mergeCell ref="T375:V375"/>
    <mergeCell ref="Q373:S373"/>
    <mergeCell ref="T373:V373"/>
    <mergeCell ref="W373:Y373"/>
    <mergeCell ref="A374:B374"/>
    <mergeCell ref="C374:E374"/>
    <mergeCell ref="F374:H374"/>
    <mergeCell ref="I374:K374"/>
    <mergeCell ref="L374:M374"/>
    <mergeCell ref="N374:P374"/>
    <mergeCell ref="Q374:S374"/>
    <mergeCell ref="A373:B373"/>
    <mergeCell ref="C373:E373"/>
    <mergeCell ref="F373:H373"/>
    <mergeCell ref="I373:K373"/>
    <mergeCell ref="L373:M373"/>
    <mergeCell ref="N373:P373"/>
    <mergeCell ref="W371:Y371"/>
    <mergeCell ref="A372:B372"/>
    <mergeCell ref="C372:E372"/>
    <mergeCell ref="F372:H372"/>
    <mergeCell ref="I372:K372"/>
    <mergeCell ref="L372:M372"/>
    <mergeCell ref="N372:P372"/>
    <mergeCell ref="Q372:S372"/>
    <mergeCell ref="T372:V372"/>
    <mergeCell ref="W372:Y372"/>
    <mergeCell ref="T370:V370"/>
    <mergeCell ref="W370:Y370"/>
    <mergeCell ref="A371:B371"/>
    <mergeCell ref="C371:E371"/>
    <mergeCell ref="F371:H371"/>
    <mergeCell ref="I371:K371"/>
    <mergeCell ref="L371:M371"/>
    <mergeCell ref="N371:P371"/>
    <mergeCell ref="Q371:S371"/>
    <mergeCell ref="T371:V371"/>
    <mergeCell ref="Q369:S369"/>
    <mergeCell ref="T369:V369"/>
    <mergeCell ref="W369:Y369"/>
    <mergeCell ref="A370:B370"/>
    <mergeCell ref="C370:E370"/>
    <mergeCell ref="F370:H370"/>
    <mergeCell ref="I370:K370"/>
    <mergeCell ref="L370:M370"/>
    <mergeCell ref="N370:P370"/>
    <mergeCell ref="Q370:S370"/>
    <mergeCell ref="A369:B369"/>
    <mergeCell ref="C369:E369"/>
    <mergeCell ref="F369:H369"/>
    <mergeCell ref="I369:K369"/>
    <mergeCell ref="L369:M369"/>
    <mergeCell ref="N369:P369"/>
    <mergeCell ref="W367:Y367"/>
    <mergeCell ref="A368:B368"/>
    <mergeCell ref="C368:E368"/>
    <mergeCell ref="F368:H368"/>
    <mergeCell ref="I368:K368"/>
    <mergeCell ref="L368:M368"/>
    <mergeCell ref="N368:P368"/>
    <mergeCell ref="Q368:S368"/>
    <mergeCell ref="T368:V368"/>
    <mergeCell ref="W368:Y368"/>
    <mergeCell ref="T366:V366"/>
    <mergeCell ref="W366:Y366"/>
    <mergeCell ref="A367:B367"/>
    <mergeCell ref="C367:E367"/>
    <mergeCell ref="F367:H367"/>
    <mergeCell ref="I367:K367"/>
    <mergeCell ref="L367:M367"/>
    <mergeCell ref="N367:P367"/>
    <mergeCell ref="Q367:S367"/>
    <mergeCell ref="T367:V367"/>
    <mergeCell ref="Q365:S365"/>
    <mergeCell ref="T365:V365"/>
    <mergeCell ref="W365:Y365"/>
    <mergeCell ref="A366:B366"/>
    <mergeCell ref="C366:E366"/>
    <mergeCell ref="F366:H366"/>
    <mergeCell ref="I366:K366"/>
    <mergeCell ref="L366:M366"/>
    <mergeCell ref="N366:P366"/>
    <mergeCell ref="Q366:S366"/>
    <mergeCell ref="P364:R364"/>
    <mergeCell ref="S364:U364"/>
    <mergeCell ref="V364:X364"/>
    <mergeCell ref="Y364:Z364"/>
    <mergeCell ref="A365:B365"/>
    <mergeCell ref="C365:E365"/>
    <mergeCell ref="F365:H365"/>
    <mergeCell ref="I365:K365"/>
    <mergeCell ref="L365:M365"/>
    <mergeCell ref="N365:P365"/>
    <mergeCell ref="A364:B364"/>
    <mergeCell ref="C364:D364"/>
    <mergeCell ref="E364:G364"/>
    <mergeCell ref="H364:J364"/>
    <mergeCell ref="K364:L364"/>
    <mergeCell ref="M364:O364"/>
    <mergeCell ref="T362:V362"/>
    <mergeCell ref="W362:Y362"/>
    <mergeCell ref="B363:E363"/>
    <mergeCell ref="F363:H363"/>
    <mergeCell ref="I363:K363"/>
    <mergeCell ref="L363:M363"/>
    <mergeCell ref="N363:P363"/>
    <mergeCell ref="Q363:S363"/>
    <mergeCell ref="T363:V363"/>
    <mergeCell ref="W363:Y363"/>
    <mergeCell ref="B362:E362"/>
    <mergeCell ref="F362:H362"/>
    <mergeCell ref="I362:K362"/>
    <mergeCell ref="L362:M362"/>
    <mergeCell ref="N362:P362"/>
    <mergeCell ref="Q362:S362"/>
    <mergeCell ref="T360:V360"/>
    <mergeCell ref="W360:Y360"/>
    <mergeCell ref="B361:E361"/>
    <mergeCell ref="F361:H361"/>
    <mergeCell ref="I361:K361"/>
    <mergeCell ref="L361:M361"/>
    <mergeCell ref="N361:P361"/>
    <mergeCell ref="Q361:S361"/>
    <mergeCell ref="T361:V361"/>
    <mergeCell ref="W361:Y361"/>
    <mergeCell ref="B360:E360"/>
    <mergeCell ref="F360:H360"/>
    <mergeCell ref="I360:K360"/>
    <mergeCell ref="L360:M360"/>
    <mergeCell ref="N360:P360"/>
    <mergeCell ref="Q360:S360"/>
    <mergeCell ref="T358:V358"/>
    <mergeCell ref="W358:Y358"/>
    <mergeCell ref="B359:E359"/>
    <mergeCell ref="F359:H359"/>
    <mergeCell ref="I359:K359"/>
    <mergeCell ref="L359:M359"/>
    <mergeCell ref="N359:P359"/>
    <mergeCell ref="Q359:S359"/>
    <mergeCell ref="T359:V359"/>
    <mergeCell ref="W359:Y359"/>
    <mergeCell ref="B358:E358"/>
    <mergeCell ref="F358:H358"/>
    <mergeCell ref="I358:K358"/>
    <mergeCell ref="L358:M358"/>
    <mergeCell ref="N358:P358"/>
    <mergeCell ref="Q358:S358"/>
    <mergeCell ref="T356:V356"/>
    <mergeCell ref="W356:Y356"/>
    <mergeCell ref="B357:E357"/>
    <mergeCell ref="F357:H357"/>
    <mergeCell ref="I357:K357"/>
    <mergeCell ref="L357:M357"/>
    <mergeCell ref="N357:P357"/>
    <mergeCell ref="Q357:S357"/>
    <mergeCell ref="T357:V357"/>
    <mergeCell ref="W357:Y357"/>
    <mergeCell ref="B356:E356"/>
    <mergeCell ref="F356:H356"/>
    <mergeCell ref="I356:K356"/>
    <mergeCell ref="L356:M356"/>
    <mergeCell ref="N356:P356"/>
    <mergeCell ref="Q356:S356"/>
    <mergeCell ref="T354:V354"/>
    <mergeCell ref="W354:Y354"/>
    <mergeCell ref="B355:E355"/>
    <mergeCell ref="F355:H355"/>
    <mergeCell ref="I355:K355"/>
    <mergeCell ref="L355:M355"/>
    <mergeCell ref="N355:P355"/>
    <mergeCell ref="Q355:S355"/>
    <mergeCell ref="T355:V355"/>
    <mergeCell ref="W355:Y355"/>
    <mergeCell ref="B354:E354"/>
    <mergeCell ref="F354:H354"/>
    <mergeCell ref="I354:K354"/>
    <mergeCell ref="L354:M354"/>
    <mergeCell ref="N354:P354"/>
    <mergeCell ref="Q354:S354"/>
    <mergeCell ref="T352:V352"/>
    <mergeCell ref="W352:Y352"/>
    <mergeCell ref="B353:E353"/>
    <mergeCell ref="F353:H353"/>
    <mergeCell ref="I353:K353"/>
    <mergeCell ref="L353:M353"/>
    <mergeCell ref="N353:P353"/>
    <mergeCell ref="Q353:S353"/>
    <mergeCell ref="T353:V353"/>
    <mergeCell ref="W353:Y353"/>
    <mergeCell ref="B352:E352"/>
    <mergeCell ref="F352:H352"/>
    <mergeCell ref="I352:K352"/>
    <mergeCell ref="L352:M352"/>
    <mergeCell ref="N352:P352"/>
    <mergeCell ref="Q352:S352"/>
    <mergeCell ref="T350:V350"/>
    <mergeCell ref="W350:Y350"/>
    <mergeCell ref="B351:E351"/>
    <mergeCell ref="F351:H351"/>
    <mergeCell ref="I351:K351"/>
    <mergeCell ref="L351:M351"/>
    <mergeCell ref="N351:P351"/>
    <mergeCell ref="Q351:S351"/>
    <mergeCell ref="T351:V351"/>
    <mergeCell ref="W351:Y351"/>
    <mergeCell ref="B350:E350"/>
    <mergeCell ref="F350:H350"/>
    <mergeCell ref="I350:K350"/>
    <mergeCell ref="L350:M350"/>
    <mergeCell ref="N350:P350"/>
    <mergeCell ref="Q350:S350"/>
    <mergeCell ref="T348:V348"/>
    <mergeCell ref="W348:Y348"/>
    <mergeCell ref="B349:E349"/>
    <mergeCell ref="F349:H349"/>
    <mergeCell ref="I349:K349"/>
    <mergeCell ref="L349:M349"/>
    <mergeCell ref="N349:P349"/>
    <mergeCell ref="Q349:S349"/>
    <mergeCell ref="T349:V349"/>
    <mergeCell ref="W349:Y349"/>
    <mergeCell ref="B348:E348"/>
    <mergeCell ref="F348:H348"/>
    <mergeCell ref="I348:K348"/>
    <mergeCell ref="L348:M348"/>
    <mergeCell ref="N348:P348"/>
    <mergeCell ref="Q348:S348"/>
    <mergeCell ref="T346:V346"/>
    <mergeCell ref="W346:Y346"/>
    <mergeCell ref="B347:E347"/>
    <mergeCell ref="F347:H347"/>
    <mergeCell ref="I347:K347"/>
    <mergeCell ref="L347:M347"/>
    <mergeCell ref="N347:P347"/>
    <mergeCell ref="Q347:S347"/>
    <mergeCell ref="T347:V347"/>
    <mergeCell ref="W347:Y347"/>
    <mergeCell ref="B346:E346"/>
    <mergeCell ref="F346:H346"/>
    <mergeCell ref="I346:K346"/>
    <mergeCell ref="L346:M346"/>
    <mergeCell ref="N346:P346"/>
    <mergeCell ref="Q346:S346"/>
    <mergeCell ref="T344:V344"/>
    <mergeCell ref="W344:Y344"/>
    <mergeCell ref="B345:E345"/>
    <mergeCell ref="F345:H345"/>
    <mergeCell ref="I345:K345"/>
    <mergeCell ref="L345:M345"/>
    <mergeCell ref="N345:P345"/>
    <mergeCell ref="Q345:S345"/>
    <mergeCell ref="T345:V345"/>
    <mergeCell ref="W345:Y345"/>
    <mergeCell ref="B344:E344"/>
    <mergeCell ref="F344:H344"/>
    <mergeCell ref="I344:K344"/>
    <mergeCell ref="L344:M344"/>
    <mergeCell ref="N344:P344"/>
    <mergeCell ref="Q344:S344"/>
    <mergeCell ref="T342:V342"/>
    <mergeCell ref="W342:Y342"/>
    <mergeCell ref="B343:E343"/>
    <mergeCell ref="F343:H343"/>
    <mergeCell ref="I343:K343"/>
    <mergeCell ref="L343:M343"/>
    <mergeCell ref="N343:P343"/>
    <mergeCell ref="Q343:S343"/>
    <mergeCell ref="T343:V343"/>
    <mergeCell ref="W343:Y343"/>
    <mergeCell ref="B342:E342"/>
    <mergeCell ref="F342:H342"/>
    <mergeCell ref="I342:K342"/>
    <mergeCell ref="L342:M342"/>
    <mergeCell ref="N342:P342"/>
    <mergeCell ref="Q342:S342"/>
    <mergeCell ref="T340:V340"/>
    <mergeCell ref="W340:Y340"/>
    <mergeCell ref="B341:E341"/>
    <mergeCell ref="F341:H341"/>
    <mergeCell ref="I341:K341"/>
    <mergeCell ref="L341:M341"/>
    <mergeCell ref="N341:P341"/>
    <mergeCell ref="Q341:S341"/>
    <mergeCell ref="T341:V341"/>
    <mergeCell ref="W341:Y341"/>
    <mergeCell ref="B340:E340"/>
    <mergeCell ref="F340:H340"/>
    <mergeCell ref="I340:K340"/>
    <mergeCell ref="L340:M340"/>
    <mergeCell ref="N340:P340"/>
    <mergeCell ref="Q340:S340"/>
    <mergeCell ref="T338:V338"/>
    <mergeCell ref="W338:Y338"/>
    <mergeCell ref="B339:E339"/>
    <mergeCell ref="F339:H339"/>
    <mergeCell ref="I339:K339"/>
    <mergeCell ref="L339:M339"/>
    <mergeCell ref="N339:P339"/>
    <mergeCell ref="Q339:S339"/>
    <mergeCell ref="T339:V339"/>
    <mergeCell ref="W339:Y339"/>
    <mergeCell ref="B338:E338"/>
    <mergeCell ref="F338:H338"/>
    <mergeCell ref="I338:K338"/>
    <mergeCell ref="L338:M338"/>
    <mergeCell ref="N338:P338"/>
    <mergeCell ref="Q338:S338"/>
    <mergeCell ref="T336:V336"/>
    <mergeCell ref="W336:Y336"/>
    <mergeCell ref="B337:E337"/>
    <mergeCell ref="F337:H337"/>
    <mergeCell ref="I337:K337"/>
    <mergeCell ref="L337:M337"/>
    <mergeCell ref="N337:P337"/>
    <mergeCell ref="Q337:S337"/>
    <mergeCell ref="T337:V337"/>
    <mergeCell ref="W337:Y337"/>
    <mergeCell ref="B336:E336"/>
    <mergeCell ref="F336:H336"/>
    <mergeCell ref="I336:K336"/>
    <mergeCell ref="L336:M336"/>
    <mergeCell ref="N336:P336"/>
    <mergeCell ref="Q336:S336"/>
    <mergeCell ref="T334:V334"/>
    <mergeCell ref="W334:Y334"/>
    <mergeCell ref="B335:E335"/>
    <mergeCell ref="F335:H335"/>
    <mergeCell ref="I335:K335"/>
    <mergeCell ref="L335:M335"/>
    <mergeCell ref="N335:P335"/>
    <mergeCell ref="Q335:S335"/>
    <mergeCell ref="T335:V335"/>
    <mergeCell ref="W335:Y335"/>
    <mergeCell ref="P333:R333"/>
    <mergeCell ref="S333:U333"/>
    <mergeCell ref="V333:X333"/>
    <mergeCell ref="Y333:Z333"/>
    <mergeCell ref="B334:E334"/>
    <mergeCell ref="F334:H334"/>
    <mergeCell ref="I334:K334"/>
    <mergeCell ref="L334:M334"/>
    <mergeCell ref="N334:P334"/>
    <mergeCell ref="Q334:S334"/>
    <mergeCell ref="A333:B333"/>
    <mergeCell ref="C333:D333"/>
    <mergeCell ref="E333:G333"/>
    <mergeCell ref="H333:J333"/>
    <mergeCell ref="K333:L333"/>
    <mergeCell ref="M333:O333"/>
    <mergeCell ref="T331:V331"/>
    <mergeCell ref="W331:Y331"/>
    <mergeCell ref="B332:E332"/>
    <mergeCell ref="F332:H332"/>
    <mergeCell ref="I332:K332"/>
    <mergeCell ref="L332:M332"/>
    <mergeCell ref="N332:P332"/>
    <mergeCell ref="Q332:S332"/>
    <mergeCell ref="T332:V332"/>
    <mergeCell ref="W332:Y332"/>
    <mergeCell ref="B331:E331"/>
    <mergeCell ref="F331:H331"/>
    <mergeCell ref="I331:K331"/>
    <mergeCell ref="L331:M331"/>
    <mergeCell ref="N331:P331"/>
    <mergeCell ref="Q331:S331"/>
    <mergeCell ref="T329:V329"/>
    <mergeCell ref="W329:Y329"/>
    <mergeCell ref="B330:E330"/>
    <mergeCell ref="F330:H330"/>
    <mergeCell ref="I330:K330"/>
    <mergeCell ref="L330:M330"/>
    <mergeCell ref="N330:P330"/>
    <mergeCell ref="Q330:S330"/>
    <mergeCell ref="T330:V330"/>
    <mergeCell ref="W330:Y330"/>
    <mergeCell ref="B329:E329"/>
    <mergeCell ref="F329:H329"/>
    <mergeCell ref="I329:K329"/>
    <mergeCell ref="L329:M329"/>
    <mergeCell ref="N329:P329"/>
    <mergeCell ref="Q329:S329"/>
    <mergeCell ref="T327:V327"/>
    <mergeCell ref="W327:Y327"/>
    <mergeCell ref="B328:E328"/>
    <mergeCell ref="F328:H328"/>
    <mergeCell ref="I328:K328"/>
    <mergeCell ref="L328:M328"/>
    <mergeCell ref="N328:P328"/>
    <mergeCell ref="Q328:S328"/>
    <mergeCell ref="T328:V328"/>
    <mergeCell ref="W328:Y328"/>
    <mergeCell ref="B327:E327"/>
    <mergeCell ref="F327:H327"/>
    <mergeCell ref="I327:K327"/>
    <mergeCell ref="L327:M327"/>
    <mergeCell ref="N327:P327"/>
    <mergeCell ref="Q327:S327"/>
    <mergeCell ref="T325:V325"/>
    <mergeCell ref="W325:Y325"/>
    <mergeCell ref="B326:E326"/>
    <mergeCell ref="F326:H326"/>
    <mergeCell ref="I326:K326"/>
    <mergeCell ref="L326:M326"/>
    <mergeCell ref="N326:P326"/>
    <mergeCell ref="Q326:S326"/>
    <mergeCell ref="T326:V326"/>
    <mergeCell ref="W326:Y326"/>
    <mergeCell ref="B325:E325"/>
    <mergeCell ref="F325:H325"/>
    <mergeCell ref="I325:K325"/>
    <mergeCell ref="L325:M325"/>
    <mergeCell ref="N325:P325"/>
    <mergeCell ref="Q325:S325"/>
    <mergeCell ref="T323:V323"/>
    <mergeCell ref="W323:Y323"/>
    <mergeCell ref="B324:E324"/>
    <mergeCell ref="F324:H324"/>
    <mergeCell ref="I324:K324"/>
    <mergeCell ref="L324:M324"/>
    <mergeCell ref="N324:P324"/>
    <mergeCell ref="Q324:S324"/>
    <mergeCell ref="T324:V324"/>
    <mergeCell ref="W324:Y324"/>
    <mergeCell ref="B323:E323"/>
    <mergeCell ref="F323:H323"/>
    <mergeCell ref="I323:K323"/>
    <mergeCell ref="L323:M323"/>
    <mergeCell ref="N323:P323"/>
    <mergeCell ref="Q323:S323"/>
    <mergeCell ref="T321:V321"/>
    <mergeCell ref="W321:Y321"/>
    <mergeCell ref="B322:E322"/>
    <mergeCell ref="F322:H322"/>
    <mergeCell ref="I322:K322"/>
    <mergeCell ref="L322:M322"/>
    <mergeCell ref="N322:P322"/>
    <mergeCell ref="Q322:S322"/>
    <mergeCell ref="T322:V322"/>
    <mergeCell ref="W322:Y322"/>
    <mergeCell ref="B321:E321"/>
    <mergeCell ref="F321:H321"/>
    <mergeCell ref="I321:K321"/>
    <mergeCell ref="L321:M321"/>
    <mergeCell ref="N321:P321"/>
    <mergeCell ref="Q321:S321"/>
    <mergeCell ref="T319:V319"/>
    <mergeCell ref="W319:Y319"/>
    <mergeCell ref="B320:E320"/>
    <mergeCell ref="F320:H320"/>
    <mergeCell ref="I320:K320"/>
    <mergeCell ref="L320:M320"/>
    <mergeCell ref="N320:P320"/>
    <mergeCell ref="Q320:S320"/>
    <mergeCell ref="T320:V320"/>
    <mergeCell ref="W320:Y320"/>
    <mergeCell ref="B319:E319"/>
    <mergeCell ref="F319:H319"/>
    <mergeCell ref="I319:K319"/>
    <mergeCell ref="L319:M319"/>
    <mergeCell ref="N319:P319"/>
    <mergeCell ref="Q319:S319"/>
    <mergeCell ref="T317:V317"/>
    <mergeCell ref="W317:Y317"/>
    <mergeCell ref="B318:E318"/>
    <mergeCell ref="F318:H318"/>
    <mergeCell ref="I318:K318"/>
    <mergeCell ref="L318:M318"/>
    <mergeCell ref="N318:P318"/>
    <mergeCell ref="Q318:S318"/>
    <mergeCell ref="T318:V318"/>
    <mergeCell ref="W318:Y318"/>
    <mergeCell ref="B317:E317"/>
    <mergeCell ref="F317:H317"/>
    <mergeCell ref="I317:K317"/>
    <mergeCell ref="L317:M317"/>
    <mergeCell ref="N317:P317"/>
    <mergeCell ref="Q317:S317"/>
    <mergeCell ref="T315:V315"/>
    <mergeCell ref="W315:Y315"/>
    <mergeCell ref="B316:E316"/>
    <mergeCell ref="F316:H316"/>
    <mergeCell ref="I316:K316"/>
    <mergeCell ref="L316:M316"/>
    <mergeCell ref="N316:P316"/>
    <mergeCell ref="Q316:S316"/>
    <mergeCell ref="T316:V316"/>
    <mergeCell ref="W316:Y316"/>
    <mergeCell ref="B315:E315"/>
    <mergeCell ref="F315:H315"/>
    <mergeCell ref="I315:K315"/>
    <mergeCell ref="L315:M315"/>
    <mergeCell ref="N315:P315"/>
    <mergeCell ref="Q315:S315"/>
    <mergeCell ref="T313:V313"/>
    <mergeCell ref="W313:Y313"/>
    <mergeCell ref="B314:E314"/>
    <mergeCell ref="F314:H314"/>
    <mergeCell ref="I314:K314"/>
    <mergeCell ref="L314:M314"/>
    <mergeCell ref="N314:P314"/>
    <mergeCell ref="Q314:S314"/>
    <mergeCell ref="T314:V314"/>
    <mergeCell ref="W314:Y314"/>
    <mergeCell ref="B313:E313"/>
    <mergeCell ref="F313:H313"/>
    <mergeCell ref="I313:K313"/>
    <mergeCell ref="L313:M313"/>
    <mergeCell ref="N313:P313"/>
    <mergeCell ref="Q313:S313"/>
    <mergeCell ref="T311:V311"/>
    <mergeCell ref="W311:Y311"/>
    <mergeCell ref="B312:E312"/>
    <mergeCell ref="F312:H312"/>
    <mergeCell ref="I312:K312"/>
    <mergeCell ref="L312:M312"/>
    <mergeCell ref="N312:P312"/>
    <mergeCell ref="Q312:S312"/>
    <mergeCell ref="T312:V312"/>
    <mergeCell ref="W312:Y312"/>
    <mergeCell ref="B311:E311"/>
    <mergeCell ref="F311:H311"/>
    <mergeCell ref="I311:K311"/>
    <mergeCell ref="L311:M311"/>
    <mergeCell ref="N311:P311"/>
    <mergeCell ref="Q311:S311"/>
    <mergeCell ref="T309:V309"/>
    <mergeCell ref="W309:Y309"/>
    <mergeCell ref="B310:E310"/>
    <mergeCell ref="F310:H310"/>
    <mergeCell ref="I310:K310"/>
    <mergeCell ref="L310:M310"/>
    <mergeCell ref="N310:P310"/>
    <mergeCell ref="Q310:S310"/>
    <mergeCell ref="T310:V310"/>
    <mergeCell ref="W310:Y310"/>
    <mergeCell ref="B309:E309"/>
    <mergeCell ref="F309:H309"/>
    <mergeCell ref="I309:K309"/>
    <mergeCell ref="L309:M309"/>
    <mergeCell ref="N309:P309"/>
    <mergeCell ref="Q309:S309"/>
    <mergeCell ref="T307:V307"/>
    <mergeCell ref="W307:Y307"/>
    <mergeCell ref="B308:E308"/>
    <mergeCell ref="F308:H308"/>
    <mergeCell ref="I308:K308"/>
    <mergeCell ref="L308:M308"/>
    <mergeCell ref="N308:P308"/>
    <mergeCell ref="Q308:S308"/>
    <mergeCell ref="T308:V308"/>
    <mergeCell ref="W308:Y308"/>
    <mergeCell ref="B307:E307"/>
    <mergeCell ref="F307:H307"/>
    <mergeCell ref="I307:K307"/>
    <mergeCell ref="L307:M307"/>
    <mergeCell ref="N307:P307"/>
    <mergeCell ref="Q307:S307"/>
    <mergeCell ref="T305:V305"/>
    <mergeCell ref="W305:Y305"/>
    <mergeCell ref="B306:E306"/>
    <mergeCell ref="F306:H306"/>
    <mergeCell ref="I306:K306"/>
    <mergeCell ref="L306:M306"/>
    <mergeCell ref="N306:P306"/>
    <mergeCell ref="Q306:S306"/>
    <mergeCell ref="T306:V306"/>
    <mergeCell ref="W306:Y306"/>
    <mergeCell ref="B305:E305"/>
    <mergeCell ref="F305:H305"/>
    <mergeCell ref="I305:K305"/>
    <mergeCell ref="L305:M305"/>
    <mergeCell ref="N305:P305"/>
    <mergeCell ref="Q305:S305"/>
    <mergeCell ref="T303:V303"/>
    <mergeCell ref="W303:Y303"/>
    <mergeCell ref="B304:E304"/>
    <mergeCell ref="F304:H304"/>
    <mergeCell ref="I304:K304"/>
    <mergeCell ref="L304:M304"/>
    <mergeCell ref="N304:P304"/>
    <mergeCell ref="Q304:S304"/>
    <mergeCell ref="T304:V304"/>
    <mergeCell ref="W304:Y304"/>
    <mergeCell ref="B303:E303"/>
    <mergeCell ref="F303:H303"/>
    <mergeCell ref="I303:K303"/>
    <mergeCell ref="L303:M303"/>
    <mergeCell ref="N303:P303"/>
    <mergeCell ref="Q303:S303"/>
    <mergeCell ref="T301:V301"/>
    <mergeCell ref="W301:Y301"/>
    <mergeCell ref="B302:E302"/>
    <mergeCell ref="F302:H302"/>
    <mergeCell ref="I302:K302"/>
    <mergeCell ref="L302:M302"/>
    <mergeCell ref="N302:P302"/>
    <mergeCell ref="Q302:S302"/>
    <mergeCell ref="T302:V302"/>
    <mergeCell ref="W302:Y302"/>
    <mergeCell ref="P300:R300"/>
    <mergeCell ref="S300:U300"/>
    <mergeCell ref="V300:X300"/>
    <mergeCell ref="Y300:Z300"/>
    <mergeCell ref="B301:E301"/>
    <mergeCell ref="F301:H301"/>
    <mergeCell ref="I301:K301"/>
    <mergeCell ref="L301:M301"/>
    <mergeCell ref="N301:P301"/>
    <mergeCell ref="Q301:S301"/>
    <mergeCell ref="A300:B300"/>
    <mergeCell ref="C300:D300"/>
    <mergeCell ref="E300:G300"/>
    <mergeCell ref="H300:J300"/>
    <mergeCell ref="K300:L300"/>
    <mergeCell ref="M300:O300"/>
    <mergeCell ref="T298:V298"/>
    <mergeCell ref="W298:Y298"/>
    <mergeCell ref="B299:E299"/>
    <mergeCell ref="F299:H299"/>
    <mergeCell ref="I299:K299"/>
    <mergeCell ref="L299:M299"/>
    <mergeCell ref="N299:P299"/>
    <mergeCell ref="Q299:S299"/>
    <mergeCell ref="T299:V299"/>
    <mergeCell ref="W299:Y299"/>
    <mergeCell ref="B298:E298"/>
    <mergeCell ref="F298:H298"/>
    <mergeCell ref="I298:K298"/>
    <mergeCell ref="L298:M298"/>
    <mergeCell ref="N298:P298"/>
    <mergeCell ref="Q298:S298"/>
    <mergeCell ref="T296:V296"/>
    <mergeCell ref="W296:Y296"/>
    <mergeCell ref="B297:E297"/>
    <mergeCell ref="F297:H297"/>
    <mergeCell ref="I297:K297"/>
    <mergeCell ref="L297:M297"/>
    <mergeCell ref="N297:P297"/>
    <mergeCell ref="Q297:S297"/>
    <mergeCell ref="T297:V297"/>
    <mergeCell ref="W297:Y297"/>
    <mergeCell ref="B296:E296"/>
    <mergeCell ref="F296:H296"/>
    <mergeCell ref="I296:K296"/>
    <mergeCell ref="L296:M296"/>
    <mergeCell ref="N296:P296"/>
    <mergeCell ref="Q296:S296"/>
    <mergeCell ref="T294:V294"/>
    <mergeCell ref="W294:Y294"/>
    <mergeCell ref="B295:E295"/>
    <mergeCell ref="F295:H295"/>
    <mergeCell ref="I295:K295"/>
    <mergeCell ref="L295:M295"/>
    <mergeCell ref="N295:P295"/>
    <mergeCell ref="Q295:S295"/>
    <mergeCell ref="T295:V295"/>
    <mergeCell ref="W295:Y295"/>
    <mergeCell ref="B294:E294"/>
    <mergeCell ref="F294:H294"/>
    <mergeCell ref="I294:K294"/>
    <mergeCell ref="L294:M294"/>
    <mergeCell ref="N294:P294"/>
    <mergeCell ref="Q294:S294"/>
    <mergeCell ref="T292:V292"/>
    <mergeCell ref="W292:Y292"/>
    <mergeCell ref="B293:E293"/>
    <mergeCell ref="F293:H293"/>
    <mergeCell ref="I293:K293"/>
    <mergeCell ref="L293:M293"/>
    <mergeCell ref="N293:P293"/>
    <mergeCell ref="Q293:S293"/>
    <mergeCell ref="T293:V293"/>
    <mergeCell ref="W293:Y293"/>
    <mergeCell ref="B292:E292"/>
    <mergeCell ref="F292:H292"/>
    <mergeCell ref="I292:K292"/>
    <mergeCell ref="L292:M292"/>
    <mergeCell ref="N292:P292"/>
    <mergeCell ref="Q292:S292"/>
    <mergeCell ref="T290:V290"/>
    <mergeCell ref="W290:Y290"/>
    <mergeCell ref="B291:E291"/>
    <mergeCell ref="F291:H291"/>
    <mergeCell ref="I291:K291"/>
    <mergeCell ref="L291:M291"/>
    <mergeCell ref="N291:P291"/>
    <mergeCell ref="Q291:S291"/>
    <mergeCell ref="T291:V291"/>
    <mergeCell ref="W291:Y291"/>
    <mergeCell ref="B290:E290"/>
    <mergeCell ref="F290:H290"/>
    <mergeCell ref="I290:K290"/>
    <mergeCell ref="L290:M290"/>
    <mergeCell ref="N290:P290"/>
    <mergeCell ref="Q290:S290"/>
    <mergeCell ref="T288:V288"/>
    <mergeCell ref="W288:Y288"/>
    <mergeCell ref="B289:E289"/>
    <mergeCell ref="F289:H289"/>
    <mergeCell ref="I289:K289"/>
    <mergeCell ref="L289:M289"/>
    <mergeCell ref="N289:P289"/>
    <mergeCell ref="Q289:S289"/>
    <mergeCell ref="T289:V289"/>
    <mergeCell ref="W289:Y289"/>
    <mergeCell ref="B288:E288"/>
    <mergeCell ref="F288:H288"/>
    <mergeCell ref="I288:K288"/>
    <mergeCell ref="L288:M288"/>
    <mergeCell ref="N288:P288"/>
    <mergeCell ref="Q288:S288"/>
    <mergeCell ref="T286:V286"/>
    <mergeCell ref="W286:Y286"/>
    <mergeCell ref="B287:E287"/>
    <mergeCell ref="F287:H287"/>
    <mergeCell ref="I287:K287"/>
    <mergeCell ref="L287:M287"/>
    <mergeCell ref="N287:P287"/>
    <mergeCell ref="Q287:S287"/>
    <mergeCell ref="T287:V287"/>
    <mergeCell ref="W287:Y287"/>
    <mergeCell ref="B286:E286"/>
    <mergeCell ref="F286:H286"/>
    <mergeCell ref="I286:K286"/>
    <mergeCell ref="L286:M286"/>
    <mergeCell ref="N286:P286"/>
    <mergeCell ref="Q286:S286"/>
    <mergeCell ref="T284:V284"/>
    <mergeCell ref="W284:Y284"/>
    <mergeCell ref="B285:E285"/>
    <mergeCell ref="F285:H285"/>
    <mergeCell ref="I285:K285"/>
    <mergeCell ref="L285:M285"/>
    <mergeCell ref="N285:P285"/>
    <mergeCell ref="Q285:S285"/>
    <mergeCell ref="T285:V285"/>
    <mergeCell ref="W285:Y285"/>
    <mergeCell ref="B284:E284"/>
    <mergeCell ref="F284:H284"/>
    <mergeCell ref="I284:K284"/>
    <mergeCell ref="L284:M284"/>
    <mergeCell ref="N284:P284"/>
    <mergeCell ref="Q284:S284"/>
    <mergeCell ref="T282:V282"/>
    <mergeCell ref="W282:Y282"/>
    <mergeCell ref="B283:E283"/>
    <mergeCell ref="F283:H283"/>
    <mergeCell ref="I283:K283"/>
    <mergeCell ref="L283:M283"/>
    <mergeCell ref="N283:P283"/>
    <mergeCell ref="Q283:S283"/>
    <mergeCell ref="T283:V283"/>
    <mergeCell ref="W283:Y283"/>
    <mergeCell ref="B282:E282"/>
    <mergeCell ref="F282:H282"/>
    <mergeCell ref="I282:K282"/>
    <mergeCell ref="L282:M282"/>
    <mergeCell ref="N282:P282"/>
    <mergeCell ref="Q282:S282"/>
    <mergeCell ref="T280:V280"/>
    <mergeCell ref="W280:Y280"/>
    <mergeCell ref="B281:E281"/>
    <mergeCell ref="F281:H281"/>
    <mergeCell ref="I281:K281"/>
    <mergeCell ref="L281:M281"/>
    <mergeCell ref="N281:P281"/>
    <mergeCell ref="Q281:S281"/>
    <mergeCell ref="T281:V281"/>
    <mergeCell ref="W281:Y281"/>
    <mergeCell ref="B280:E280"/>
    <mergeCell ref="F280:H280"/>
    <mergeCell ref="I280:K280"/>
    <mergeCell ref="L280:M280"/>
    <mergeCell ref="N280:P280"/>
    <mergeCell ref="Q280:S280"/>
    <mergeCell ref="T278:V278"/>
    <mergeCell ref="W278:Y278"/>
    <mergeCell ref="B279:E279"/>
    <mergeCell ref="F279:H279"/>
    <mergeCell ref="I279:K279"/>
    <mergeCell ref="L279:M279"/>
    <mergeCell ref="N279:P279"/>
    <mergeCell ref="Q279:S279"/>
    <mergeCell ref="T279:V279"/>
    <mergeCell ref="W279:Y279"/>
    <mergeCell ref="B278:E278"/>
    <mergeCell ref="F278:H278"/>
    <mergeCell ref="I278:K278"/>
    <mergeCell ref="L278:M278"/>
    <mergeCell ref="N278:P278"/>
    <mergeCell ref="Q278:S278"/>
    <mergeCell ref="T276:V276"/>
    <mergeCell ref="W276:Y276"/>
    <mergeCell ref="B277:E277"/>
    <mergeCell ref="F277:H277"/>
    <mergeCell ref="I277:K277"/>
    <mergeCell ref="L277:M277"/>
    <mergeCell ref="N277:P277"/>
    <mergeCell ref="Q277:S277"/>
    <mergeCell ref="T277:V277"/>
    <mergeCell ref="W277:Y277"/>
    <mergeCell ref="B276:E276"/>
    <mergeCell ref="F276:H276"/>
    <mergeCell ref="I276:K276"/>
    <mergeCell ref="L276:M276"/>
    <mergeCell ref="N276:P276"/>
    <mergeCell ref="Q276:S276"/>
    <mergeCell ref="T274:V274"/>
    <mergeCell ref="W274:Y274"/>
    <mergeCell ref="B275:E275"/>
    <mergeCell ref="F275:H275"/>
    <mergeCell ref="I275:K275"/>
    <mergeCell ref="L275:M275"/>
    <mergeCell ref="N275:P275"/>
    <mergeCell ref="Q275:S275"/>
    <mergeCell ref="T275:V275"/>
    <mergeCell ref="W275:Y275"/>
    <mergeCell ref="B274:E274"/>
    <mergeCell ref="F274:H274"/>
    <mergeCell ref="I274:K274"/>
    <mergeCell ref="L274:M274"/>
    <mergeCell ref="N274:P274"/>
    <mergeCell ref="Q274:S274"/>
    <mergeCell ref="T272:V272"/>
    <mergeCell ref="W272:Y272"/>
    <mergeCell ref="B273:E273"/>
    <mergeCell ref="F273:H273"/>
    <mergeCell ref="I273:K273"/>
    <mergeCell ref="L273:M273"/>
    <mergeCell ref="N273:P273"/>
    <mergeCell ref="Q273:S273"/>
    <mergeCell ref="T273:V273"/>
    <mergeCell ref="W273:Y273"/>
    <mergeCell ref="B272:E272"/>
    <mergeCell ref="F272:H272"/>
    <mergeCell ref="I272:K272"/>
    <mergeCell ref="L272:M272"/>
    <mergeCell ref="N272:P272"/>
    <mergeCell ref="Q272:S272"/>
    <mergeCell ref="T270:V270"/>
    <mergeCell ref="W270:Y270"/>
    <mergeCell ref="B271:E271"/>
    <mergeCell ref="F271:H271"/>
    <mergeCell ref="I271:K271"/>
    <mergeCell ref="L271:M271"/>
    <mergeCell ref="N271:P271"/>
    <mergeCell ref="Q271:S271"/>
    <mergeCell ref="T271:V271"/>
    <mergeCell ref="W271:Y271"/>
    <mergeCell ref="B270:E270"/>
    <mergeCell ref="F270:H270"/>
    <mergeCell ref="I270:K270"/>
    <mergeCell ref="L270:M270"/>
    <mergeCell ref="N270:P270"/>
    <mergeCell ref="Q270:S270"/>
    <mergeCell ref="W268:Y268"/>
    <mergeCell ref="B269:E269"/>
    <mergeCell ref="F269:H269"/>
    <mergeCell ref="I269:K269"/>
    <mergeCell ref="L269:M269"/>
    <mergeCell ref="N269:P269"/>
    <mergeCell ref="Q269:S269"/>
    <mergeCell ref="T269:V269"/>
    <mergeCell ref="W269:Y269"/>
    <mergeCell ref="S267:U267"/>
    <mergeCell ref="V267:X267"/>
    <mergeCell ref="Y267:Z267"/>
    <mergeCell ref="B268:E268"/>
    <mergeCell ref="F268:H268"/>
    <mergeCell ref="I268:K268"/>
    <mergeCell ref="L268:M268"/>
    <mergeCell ref="N268:P268"/>
    <mergeCell ref="Q268:S268"/>
    <mergeCell ref="T268:V268"/>
    <mergeCell ref="Q266:S266"/>
    <mergeCell ref="T266:V266"/>
    <mergeCell ref="W266:Y266"/>
    <mergeCell ref="A267:B267"/>
    <mergeCell ref="C267:D267"/>
    <mergeCell ref="E267:G267"/>
    <mergeCell ref="H267:J267"/>
    <mergeCell ref="K267:L267"/>
    <mergeCell ref="M267:O267"/>
    <mergeCell ref="P267:R267"/>
    <mergeCell ref="A266:C266"/>
    <mergeCell ref="D266:E266"/>
    <mergeCell ref="F266:H266"/>
    <mergeCell ref="I266:K266"/>
    <mergeCell ref="L266:M266"/>
    <mergeCell ref="N266:P266"/>
    <mergeCell ref="W264:Y264"/>
    <mergeCell ref="A265:C265"/>
    <mergeCell ref="D265:E265"/>
    <mergeCell ref="F265:H265"/>
    <mergeCell ref="I265:K265"/>
    <mergeCell ref="L265:M265"/>
    <mergeCell ref="N265:P265"/>
    <mergeCell ref="Q265:S265"/>
    <mergeCell ref="T265:V265"/>
    <mergeCell ref="W265:Y265"/>
    <mergeCell ref="T263:V263"/>
    <mergeCell ref="W263:Y263"/>
    <mergeCell ref="A264:C264"/>
    <mergeCell ref="D264:E264"/>
    <mergeCell ref="F264:H264"/>
    <mergeCell ref="I264:K264"/>
    <mergeCell ref="L264:M264"/>
    <mergeCell ref="N264:P264"/>
    <mergeCell ref="Q264:S264"/>
    <mergeCell ref="T264:V264"/>
    <mergeCell ref="Q262:S262"/>
    <mergeCell ref="T262:V262"/>
    <mergeCell ref="W262:Y262"/>
    <mergeCell ref="A263:C263"/>
    <mergeCell ref="D263:E263"/>
    <mergeCell ref="F263:H263"/>
    <mergeCell ref="I263:K263"/>
    <mergeCell ref="L263:M263"/>
    <mergeCell ref="N263:P263"/>
    <mergeCell ref="Q263:S263"/>
    <mergeCell ref="A262:C262"/>
    <mergeCell ref="D262:E262"/>
    <mergeCell ref="F262:H262"/>
    <mergeCell ref="I262:K262"/>
    <mergeCell ref="L262:M262"/>
    <mergeCell ref="N262:P262"/>
    <mergeCell ref="W260:Y260"/>
    <mergeCell ref="A261:C261"/>
    <mergeCell ref="D261:E261"/>
    <mergeCell ref="F261:H261"/>
    <mergeCell ref="I261:K261"/>
    <mergeCell ref="L261:M261"/>
    <mergeCell ref="N261:P261"/>
    <mergeCell ref="Q261:S261"/>
    <mergeCell ref="T261:V261"/>
    <mergeCell ref="W261:Y261"/>
    <mergeCell ref="T259:V259"/>
    <mergeCell ref="W259:Y259"/>
    <mergeCell ref="A260:C260"/>
    <mergeCell ref="D260:E260"/>
    <mergeCell ref="F260:H260"/>
    <mergeCell ref="I260:K260"/>
    <mergeCell ref="L260:M260"/>
    <mergeCell ref="N260:P260"/>
    <mergeCell ref="Q260:S260"/>
    <mergeCell ref="T260:V260"/>
    <mergeCell ref="Q258:S258"/>
    <mergeCell ref="T258:V258"/>
    <mergeCell ref="W258:Y258"/>
    <mergeCell ref="A259:C259"/>
    <mergeCell ref="D259:E259"/>
    <mergeCell ref="F259:H259"/>
    <mergeCell ref="I259:K259"/>
    <mergeCell ref="L259:M259"/>
    <mergeCell ref="N259:P259"/>
    <mergeCell ref="Q259:S259"/>
    <mergeCell ref="A258:C258"/>
    <mergeCell ref="D258:E258"/>
    <mergeCell ref="F258:H258"/>
    <mergeCell ref="I258:K258"/>
    <mergeCell ref="L258:M258"/>
    <mergeCell ref="N258:P258"/>
    <mergeCell ref="W256:Y256"/>
    <mergeCell ref="A257:C257"/>
    <mergeCell ref="D257:E257"/>
    <mergeCell ref="F257:H257"/>
    <mergeCell ref="I257:K257"/>
    <mergeCell ref="L257:M257"/>
    <mergeCell ref="N257:P257"/>
    <mergeCell ref="Q257:S257"/>
    <mergeCell ref="T257:V257"/>
    <mergeCell ref="W257:Y257"/>
    <mergeCell ref="T255:V255"/>
    <mergeCell ref="W255:Y255"/>
    <mergeCell ref="A256:C256"/>
    <mergeCell ref="D256:E256"/>
    <mergeCell ref="F256:H256"/>
    <mergeCell ref="I256:K256"/>
    <mergeCell ref="L256:M256"/>
    <mergeCell ref="N256:P256"/>
    <mergeCell ref="Q256:S256"/>
    <mergeCell ref="T256:V256"/>
    <mergeCell ref="Q254:S254"/>
    <mergeCell ref="T254:V254"/>
    <mergeCell ref="W254:Y254"/>
    <mergeCell ref="A255:C255"/>
    <mergeCell ref="D255:E255"/>
    <mergeCell ref="F255:H255"/>
    <mergeCell ref="I255:K255"/>
    <mergeCell ref="L255:M255"/>
    <mergeCell ref="N255:P255"/>
    <mergeCell ref="Q255:S255"/>
    <mergeCell ref="A254:C254"/>
    <mergeCell ref="D254:E254"/>
    <mergeCell ref="F254:H254"/>
    <mergeCell ref="I254:K254"/>
    <mergeCell ref="L254:M254"/>
    <mergeCell ref="N254:P254"/>
    <mergeCell ref="W252:Y252"/>
    <mergeCell ref="A253:C253"/>
    <mergeCell ref="D253:E253"/>
    <mergeCell ref="F253:H253"/>
    <mergeCell ref="I253:K253"/>
    <mergeCell ref="L253:M253"/>
    <mergeCell ref="N253:P253"/>
    <mergeCell ref="Q253:S253"/>
    <mergeCell ref="T253:V253"/>
    <mergeCell ref="W253:Y253"/>
    <mergeCell ref="T251:V251"/>
    <mergeCell ref="W251:Y251"/>
    <mergeCell ref="A252:C252"/>
    <mergeCell ref="D252:E252"/>
    <mergeCell ref="F252:H252"/>
    <mergeCell ref="I252:K252"/>
    <mergeCell ref="L252:M252"/>
    <mergeCell ref="N252:P252"/>
    <mergeCell ref="Q252:S252"/>
    <mergeCell ref="T252:V252"/>
    <mergeCell ref="Q250:S250"/>
    <mergeCell ref="T250:V250"/>
    <mergeCell ref="W250:Y250"/>
    <mergeCell ref="A251:C251"/>
    <mergeCell ref="D251:E251"/>
    <mergeCell ref="F251:H251"/>
    <mergeCell ref="I251:K251"/>
    <mergeCell ref="L251:M251"/>
    <mergeCell ref="N251:P251"/>
    <mergeCell ref="Q251:S251"/>
    <mergeCell ref="A250:C250"/>
    <mergeCell ref="D250:E250"/>
    <mergeCell ref="F250:H250"/>
    <mergeCell ref="I250:K250"/>
    <mergeCell ref="L250:M250"/>
    <mergeCell ref="N250:P250"/>
    <mergeCell ref="W248:Y248"/>
    <mergeCell ref="A249:C249"/>
    <mergeCell ref="D249:E249"/>
    <mergeCell ref="F249:H249"/>
    <mergeCell ref="I249:K249"/>
    <mergeCell ref="L249:M249"/>
    <mergeCell ref="N249:P249"/>
    <mergeCell ref="Q249:S249"/>
    <mergeCell ref="T249:V249"/>
    <mergeCell ref="W249:Y249"/>
    <mergeCell ref="T247:V247"/>
    <mergeCell ref="W247:Y247"/>
    <mergeCell ref="A248:C248"/>
    <mergeCell ref="D248:E248"/>
    <mergeCell ref="F248:H248"/>
    <mergeCell ref="I248:K248"/>
    <mergeCell ref="L248:M248"/>
    <mergeCell ref="N248:P248"/>
    <mergeCell ref="Q248:S248"/>
    <mergeCell ref="T248:V248"/>
    <mergeCell ref="Q246:S246"/>
    <mergeCell ref="T246:V246"/>
    <mergeCell ref="W246:Y246"/>
    <mergeCell ref="A247:C247"/>
    <mergeCell ref="D247:E247"/>
    <mergeCell ref="F247:H247"/>
    <mergeCell ref="I247:K247"/>
    <mergeCell ref="L247:M247"/>
    <mergeCell ref="N247:P247"/>
    <mergeCell ref="Q247:S247"/>
    <mergeCell ref="A246:C246"/>
    <mergeCell ref="D246:E246"/>
    <mergeCell ref="F246:H246"/>
    <mergeCell ref="I246:K246"/>
    <mergeCell ref="L246:M246"/>
    <mergeCell ref="N246:P246"/>
    <mergeCell ref="W244:Y244"/>
    <mergeCell ref="A245:C245"/>
    <mergeCell ref="D245:E245"/>
    <mergeCell ref="F245:H245"/>
    <mergeCell ref="I245:K245"/>
    <mergeCell ref="L245:M245"/>
    <mergeCell ref="N245:P245"/>
    <mergeCell ref="Q245:S245"/>
    <mergeCell ref="T245:V245"/>
    <mergeCell ref="W245:Y245"/>
    <mergeCell ref="T243:V243"/>
    <mergeCell ref="W243:Y243"/>
    <mergeCell ref="A244:C244"/>
    <mergeCell ref="D244:E244"/>
    <mergeCell ref="F244:H244"/>
    <mergeCell ref="I244:K244"/>
    <mergeCell ref="L244:M244"/>
    <mergeCell ref="N244:P244"/>
    <mergeCell ref="Q244:S244"/>
    <mergeCell ref="T244:V244"/>
    <mergeCell ref="Q242:S242"/>
    <mergeCell ref="T242:V242"/>
    <mergeCell ref="W242:Y242"/>
    <mergeCell ref="A243:C243"/>
    <mergeCell ref="D243:E243"/>
    <mergeCell ref="F243:H243"/>
    <mergeCell ref="I243:K243"/>
    <mergeCell ref="L243:M243"/>
    <mergeCell ref="N243:P243"/>
    <mergeCell ref="Q243:S243"/>
    <mergeCell ref="A242:C242"/>
    <mergeCell ref="D242:E242"/>
    <mergeCell ref="F242:H242"/>
    <mergeCell ref="I242:K242"/>
    <mergeCell ref="L242:M242"/>
    <mergeCell ref="N242:P242"/>
    <mergeCell ref="W240:Y240"/>
    <mergeCell ref="A241:C241"/>
    <mergeCell ref="D241:E241"/>
    <mergeCell ref="F241:H241"/>
    <mergeCell ref="I241:K241"/>
    <mergeCell ref="L241:M241"/>
    <mergeCell ref="N241:P241"/>
    <mergeCell ref="Q241:S241"/>
    <mergeCell ref="T241:V241"/>
    <mergeCell ref="W241:Y241"/>
    <mergeCell ref="T239:V239"/>
    <mergeCell ref="W239:Y239"/>
    <mergeCell ref="A240:C240"/>
    <mergeCell ref="D240:E240"/>
    <mergeCell ref="F240:H240"/>
    <mergeCell ref="I240:K240"/>
    <mergeCell ref="L240:M240"/>
    <mergeCell ref="N240:P240"/>
    <mergeCell ref="Q240:S240"/>
    <mergeCell ref="T240:V240"/>
    <mergeCell ref="Q238:S238"/>
    <mergeCell ref="T238:V238"/>
    <mergeCell ref="W238:Y238"/>
    <mergeCell ref="A239:C239"/>
    <mergeCell ref="D239:E239"/>
    <mergeCell ref="F239:H239"/>
    <mergeCell ref="I239:K239"/>
    <mergeCell ref="L239:M239"/>
    <mergeCell ref="N239:P239"/>
    <mergeCell ref="Q239:S239"/>
    <mergeCell ref="A238:C238"/>
    <mergeCell ref="D238:E238"/>
    <mergeCell ref="F238:H238"/>
    <mergeCell ref="I238:K238"/>
    <mergeCell ref="L238:M238"/>
    <mergeCell ref="N238:P238"/>
    <mergeCell ref="W236:Y236"/>
    <mergeCell ref="A237:C237"/>
    <mergeCell ref="D237:E237"/>
    <mergeCell ref="F237:H237"/>
    <mergeCell ref="I237:K237"/>
    <mergeCell ref="L237:M237"/>
    <mergeCell ref="N237:P237"/>
    <mergeCell ref="Q237:S237"/>
    <mergeCell ref="T237:V237"/>
    <mergeCell ref="W237:Y237"/>
    <mergeCell ref="T235:V235"/>
    <mergeCell ref="W235:Y235"/>
    <mergeCell ref="A236:C236"/>
    <mergeCell ref="D236:E236"/>
    <mergeCell ref="F236:H236"/>
    <mergeCell ref="I236:K236"/>
    <mergeCell ref="L236:M236"/>
    <mergeCell ref="N236:P236"/>
    <mergeCell ref="Q236:S236"/>
    <mergeCell ref="T236:V236"/>
    <mergeCell ref="S234:U234"/>
    <mergeCell ref="V234:X234"/>
    <mergeCell ref="Y234:Z234"/>
    <mergeCell ref="A235:C235"/>
    <mergeCell ref="D235:E235"/>
    <mergeCell ref="F235:H235"/>
    <mergeCell ref="I235:K235"/>
    <mergeCell ref="L235:M235"/>
    <mergeCell ref="N235:P235"/>
    <mergeCell ref="Q235:S235"/>
    <mergeCell ref="R233:T233"/>
    <mergeCell ref="U233:W233"/>
    <mergeCell ref="X233:Y233"/>
    <mergeCell ref="A234:B234"/>
    <mergeCell ref="C234:D234"/>
    <mergeCell ref="E234:G234"/>
    <mergeCell ref="H234:J234"/>
    <mergeCell ref="K234:L234"/>
    <mergeCell ref="M234:O234"/>
    <mergeCell ref="P234:R234"/>
    <mergeCell ref="A233:C233"/>
    <mergeCell ref="D233:F233"/>
    <mergeCell ref="G233:I233"/>
    <mergeCell ref="J233:K233"/>
    <mergeCell ref="L233:N233"/>
    <mergeCell ref="O233:Q233"/>
    <mergeCell ref="X231:Y231"/>
    <mergeCell ref="A232:C232"/>
    <mergeCell ref="D232:F232"/>
    <mergeCell ref="G232:I232"/>
    <mergeCell ref="J232:K232"/>
    <mergeCell ref="L232:N232"/>
    <mergeCell ref="O232:Q232"/>
    <mergeCell ref="R232:T232"/>
    <mergeCell ref="U232:W232"/>
    <mergeCell ref="X232:Y232"/>
    <mergeCell ref="U230:W230"/>
    <mergeCell ref="X230:Y230"/>
    <mergeCell ref="A231:C231"/>
    <mergeCell ref="D231:F231"/>
    <mergeCell ref="G231:I231"/>
    <mergeCell ref="J231:K231"/>
    <mergeCell ref="L231:N231"/>
    <mergeCell ref="O231:Q231"/>
    <mergeCell ref="R231:T231"/>
    <mergeCell ref="U231:W231"/>
    <mergeCell ref="R229:T229"/>
    <mergeCell ref="U229:W229"/>
    <mergeCell ref="X229:Y229"/>
    <mergeCell ref="A230:C230"/>
    <mergeCell ref="D230:F230"/>
    <mergeCell ref="G230:I230"/>
    <mergeCell ref="J230:K230"/>
    <mergeCell ref="L230:N230"/>
    <mergeCell ref="O230:Q230"/>
    <mergeCell ref="R230:T230"/>
    <mergeCell ref="A229:C229"/>
    <mergeCell ref="D229:F229"/>
    <mergeCell ref="G229:I229"/>
    <mergeCell ref="J229:K229"/>
    <mergeCell ref="L229:N229"/>
    <mergeCell ref="O229:Q229"/>
    <mergeCell ref="X227:Y227"/>
    <mergeCell ref="A228:C228"/>
    <mergeCell ref="D228:F228"/>
    <mergeCell ref="G228:I228"/>
    <mergeCell ref="J228:K228"/>
    <mergeCell ref="L228:N228"/>
    <mergeCell ref="O228:Q228"/>
    <mergeCell ref="R228:T228"/>
    <mergeCell ref="U228:W228"/>
    <mergeCell ref="X228:Y228"/>
    <mergeCell ref="U226:W226"/>
    <mergeCell ref="X226:Y226"/>
    <mergeCell ref="A227:C227"/>
    <mergeCell ref="D227:F227"/>
    <mergeCell ref="G227:I227"/>
    <mergeCell ref="J227:K227"/>
    <mergeCell ref="L227:N227"/>
    <mergeCell ref="O227:Q227"/>
    <mergeCell ref="R227:T227"/>
    <mergeCell ref="U227:W227"/>
    <mergeCell ref="R225:T225"/>
    <mergeCell ref="U225:W225"/>
    <mergeCell ref="X225:Y225"/>
    <mergeCell ref="A226:C226"/>
    <mergeCell ref="D226:F226"/>
    <mergeCell ref="G226:I226"/>
    <mergeCell ref="J226:K226"/>
    <mergeCell ref="L226:N226"/>
    <mergeCell ref="O226:Q226"/>
    <mergeCell ref="R226:T226"/>
    <mergeCell ref="A225:C225"/>
    <mergeCell ref="D225:F225"/>
    <mergeCell ref="G225:I225"/>
    <mergeCell ref="J225:K225"/>
    <mergeCell ref="L225:N225"/>
    <mergeCell ref="O225:Q225"/>
    <mergeCell ref="X223:Y223"/>
    <mergeCell ref="A224:C224"/>
    <mergeCell ref="D224:F224"/>
    <mergeCell ref="G224:I224"/>
    <mergeCell ref="J224:K224"/>
    <mergeCell ref="L224:N224"/>
    <mergeCell ref="O224:Q224"/>
    <mergeCell ref="R224:T224"/>
    <mergeCell ref="U224:W224"/>
    <mergeCell ref="X224:Y224"/>
    <mergeCell ref="U222:W222"/>
    <mergeCell ref="X222:Y222"/>
    <mergeCell ref="A223:C223"/>
    <mergeCell ref="D223:F223"/>
    <mergeCell ref="G223:I223"/>
    <mergeCell ref="J223:K223"/>
    <mergeCell ref="L223:N223"/>
    <mergeCell ref="O223:Q223"/>
    <mergeCell ref="R223:T223"/>
    <mergeCell ref="U223:W223"/>
    <mergeCell ref="R221:T221"/>
    <mergeCell ref="U221:W221"/>
    <mergeCell ref="X221:Y221"/>
    <mergeCell ref="A222:C222"/>
    <mergeCell ref="D222:F222"/>
    <mergeCell ref="G222:I222"/>
    <mergeCell ref="J222:K222"/>
    <mergeCell ref="L222:N222"/>
    <mergeCell ref="O222:Q222"/>
    <mergeCell ref="R222:T222"/>
    <mergeCell ref="A221:C221"/>
    <mergeCell ref="D221:F221"/>
    <mergeCell ref="G221:I221"/>
    <mergeCell ref="J221:K221"/>
    <mergeCell ref="L221:N221"/>
    <mergeCell ref="O221:Q221"/>
    <mergeCell ref="X219:Y219"/>
    <mergeCell ref="A220:C220"/>
    <mergeCell ref="D220:F220"/>
    <mergeCell ref="G220:I220"/>
    <mergeCell ref="J220:K220"/>
    <mergeCell ref="L220:N220"/>
    <mergeCell ref="O220:Q220"/>
    <mergeCell ref="R220:T220"/>
    <mergeCell ref="U220:W220"/>
    <mergeCell ref="X220:Y220"/>
    <mergeCell ref="U218:W218"/>
    <mergeCell ref="X218:Y218"/>
    <mergeCell ref="A219:C219"/>
    <mergeCell ref="D219:F219"/>
    <mergeCell ref="G219:I219"/>
    <mergeCell ref="J219:K219"/>
    <mergeCell ref="L219:N219"/>
    <mergeCell ref="O219:Q219"/>
    <mergeCell ref="R219:T219"/>
    <mergeCell ref="U219:W219"/>
    <mergeCell ref="R217:T217"/>
    <mergeCell ref="U217:W217"/>
    <mergeCell ref="X217:Y217"/>
    <mergeCell ref="A218:C218"/>
    <mergeCell ref="D218:F218"/>
    <mergeCell ref="G218:I218"/>
    <mergeCell ref="J218:K218"/>
    <mergeCell ref="L218:N218"/>
    <mergeCell ref="O218:Q218"/>
    <mergeCell ref="R218:T218"/>
    <mergeCell ref="A217:C217"/>
    <mergeCell ref="D217:F217"/>
    <mergeCell ref="G217:I217"/>
    <mergeCell ref="J217:K217"/>
    <mergeCell ref="L217:N217"/>
    <mergeCell ref="O217:Q217"/>
    <mergeCell ref="X215:Y215"/>
    <mergeCell ref="A216:C216"/>
    <mergeCell ref="D216:F216"/>
    <mergeCell ref="G216:I216"/>
    <mergeCell ref="J216:K216"/>
    <mergeCell ref="L216:N216"/>
    <mergeCell ref="O216:Q216"/>
    <mergeCell ref="R216:T216"/>
    <mergeCell ref="U216:W216"/>
    <mergeCell ref="X216:Y216"/>
    <mergeCell ref="U214:W214"/>
    <mergeCell ref="X214:Y214"/>
    <mergeCell ref="A215:C215"/>
    <mergeCell ref="D215:F215"/>
    <mergeCell ref="G215:I215"/>
    <mergeCell ref="J215:K215"/>
    <mergeCell ref="L215:N215"/>
    <mergeCell ref="O215:Q215"/>
    <mergeCell ref="R215:T215"/>
    <mergeCell ref="U215:W215"/>
    <mergeCell ref="R213:T213"/>
    <mergeCell ref="U213:W213"/>
    <mergeCell ref="X213:Y213"/>
    <mergeCell ref="A214:C214"/>
    <mergeCell ref="D214:F214"/>
    <mergeCell ref="G214:I214"/>
    <mergeCell ref="J214:K214"/>
    <mergeCell ref="L214:N214"/>
    <mergeCell ref="O214:Q214"/>
    <mergeCell ref="R214:T214"/>
    <mergeCell ref="A213:C213"/>
    <mergeCell ref="D213:F213"/>
    <mergeCell ref="G213:I213"/>
    <mergeCell ref="J213:K213"/>
    <mergeCell ref="L213:N213"/>
    <mergeCell ref="O213:Q213"/>
    <mergeCell ref="X211:Y211"/>
    <mergeCell ref="A212:C212"/>
    <mergeCell ref="D212:F212"/>
    <mergeCell ref="G212:I212"/>
    <mergeCell ref="J212:K212"/>
    <mergeCell ref="L212:N212"/>
    <mergeCell ref="O212:Q212"/>
    <mergeCell ref="R212:T212"/>
    <mergeCell ref="U212:W212"/>
    <mergeCell ref="X212:Y212"/>
    <mergeCell ref="U210:W210"/>
    <mergeCell ref="X210:Y210"/>
    <mergeCell ref="A211:C211"/>
    <mergeCell ref="D211:F211"/>
    <mergeCell ref="G211:I211"/>
    <mergeCell ref="J211:K211"/>
    <mergeCell ref="L211:N211"/>
    <mergeCell ref="O211:Q211"/>
    <mergeCell ref="R211:T211"/>
    <mergeCell ref="U211:W211"/>
    <mergeCell ref="R209:T209"/>
    <mergeCell ref="U209:W209"/>
    <mergeCell ref="X209:Y209"/>
    <mergeCell ref="A210:C210"/>
    <mergeCell ref="D210:F210"/>
    <mergeCell ref="G210:I210"/>
    <mergeCell ref="J210:K210"/>
    <mergeCell ref="L210:N210"/>
    <mergeCell ref="O210:Q210"/>
    <mergeCell ref="R210:T210"/>
    <mergeCell ref="A209:C209"/>
    <mergeCell ref="D209:F209"/>
    <mergeCell ref="G209:I209"/>
    <mergeCell ref="J209:K209"/>
    <mergeCell ref="L209:N209"/>
    <mergeCell ref="O209:Q209"/>
    <mergeCell ref="X207:Y207"/>
    <mergeCell ref="A208:C208"/>
    <mergeCell ref="D208:F208"/>
    <mergeCell ref="G208:I208"/>
    <mergeCell ref="J208:K208"/>
    <mergeCell ref="L208:N208"/>
    <mergeCell ref="O208:Q208"/>
    <mergeCell ref="R208:T208"/>
    <mergeCell ref="U208:W208"/>
    <mergeCell ref="X208:Y208"/>
    <mergeCell ref="U206:W206"/>
    <mergeCell ref="X206:Y206"/>
    <mergeCell ref="A207:C207"/>
    <mergeCell ref="D207:F207"/>
    <mergeCell ref="G207:I207"/>
    <mergeCell ref="J207:K207"/>
    <mergeCell ref="L207:N207"/>
    <mergeCell ref="O207:Q207"/>
    <mergeCell ref="R207:T207"/>
    <mergeCell ref="U207:W207"/>
    <mergeCell ref="R205:T205"/>
    <mergeCell ref="U205:W205"/>
    <mergeCell ref="X205:Y205"/>
    <mergeCell ref="A206:C206"/>
    <mergeCell ref="D206:F206"/>
    <mergeCell ref="G206:I206"/>
    <mergeCell ref="J206:K206"/>
    <mergeCell ref="L206:N206"/>
    <mergeCell ref="O206:Q206"/>
    <mergeCell ref="R206:T206"/>
    <mergeCell ref="A205:C205"/>
    <mergeCell ref="D205:F205"/>
    <mergeCell ref="G205:I205"/>
    <mergeCell ref="J205:K205"/>
    <mergeCell ref="L205:N205"/>
    <mergeCell ref="O205:Q205"/>
    <mergeCell ref="X203:Y203"/>
    <mergeCell ref="A204:C204"/>
    <mergeCell ref="D204:F204"/>
    <mergeCell ref="G204:I204"/>
    <mergeCell ref="J204:K204"/>
    <mergeCell ref="L204:N204"/>
    <mergeCell ref="O204:Q204"/>
    <mergeCell ref="R204:T204"/>
    <mergeCell ref="U204:W204"/>
    <mergeCell ref="X204:Y204"/>
    <mergeCell ref="U202:W202"/>
    <mergeCell ref="X202:Y202"/>
    <mergeCell ref="A203:C203"/>
    <mergeCell ref="D203:F203"/>
    <mergeCell ref="G203:I203"/>
    <mergeCell ref="J203:K203"/>
    <mergeCell ref="L203:N203"/>
    <mergeCell ref="O203:Q203"/>
    <mergeCell ref="R203:T203"/>
    <mergeCell ref="U203:W203"/>
    <mergeCell ref="R201:T201"/>
    <mergeCell ref="U201:W201"/>
    <mergeCell ref="X201:Y201"/>
    <mergeCell ref="A202:C202"/>
    <mergeCell ref="D202:F202"/>
    <mergeCell ref="G202:I202"/>
    <mergeCell ref="J202:K202"/>
    <mergeCell ref="L202:N202"/>
    <mergeCell ref="O202:Q202"/>
    <mergeCell ref="R202:T202"/>
    <mergeCell ref="P200:R200"/>
    <mergeCell ref="S200:U200"/>
    <mergeCell ref="V200:X200"/>
    <mergeCell ref="Y200:Z200"/>
    <mergeCell ref="A201:C201"/>
    <mergeCell ref="D201:F201"/>
    <mergeCell ref="G201:I201"/>
    <mergeCell ref="J201:K201"/>
    <mergeCell ref="L201:N201"/>
    <mergeCell ref="O201:Q201"/>
    <mergeCell ref="A200:B200"/>
    <mergeCell ref="C200:D200"/>
    <mergeCell ref="E200:G200"/>
    <mergeCell ref="H200:J200"/>
    <mergeCell ref="K200:L200"/>
    <mergeCell ref="M200:O200"/>
    <mergeCell ref="W198:Y198"/>
    <mergeCell ref="A199:B199"/>
    <mergeCell ref="C199:E199"/>
    <mergeCell ref="F199:H199"/>
    <mergeCell ref="I199:K199"/>
    <mergeCell ref="L199:M199"/>
    <mergeCell ref="N199:P199"/>
    <mergeCell ref="Q199:S199"/>
    <mergeCell ref="T199:V199"/>
    <mergeCell ref="W199:Y199"/>
    <mergeCell ref="T197:V197"/>
    <mergeCell ref="W197:Y197"/>
    <mergeCell ref="A198:B198"/>
    <mergeCell ref="C198:E198"/>
    <mergeCell ref="F198:H198"/>
    <mergeCell ref="I198:K198"/>
    <mergeCell ref="L198:M198"/>
    <mergeCell ref="N198:P198"/>
    <mergeCell ref="Q198:S198"/>
    <mergeCell ref="T198:V198"/>
    <mergeCell ref="Q196:S196"/>
    <mergeCell ref="T196:V196"/>
    <mergeCell ref="W196:Y196"/>
    <mergeCell ref="A197:B197"/>
    <mergeCell ref="C197:E197"/>
    <mergeCell ref="F197:H197"/>
    <mergeCell ref="I197:K197"/>
    <mergeCell ref="L197:M197"/>
    <mergeCell ref="N197:P197"/>
    <mergeCell ref="Q197:S197"/>
    <mergeCell ref="A196:B196"/>
    <mergeCell ref="C196:E196"/>
    <mergeCell ref="F196:H196"/>
    <mergeCell ref="I196:K196"/>
    <mergeCell ref="L196:M196"/>
    <mergeCell ref="N196:P196"/>
    <mergeCell ref="W194:Y194"/>
    <mergeCell ref="A195:B195"/>
    <mergeCell ref="C195:E195"/>
    <mergeCell ref="F195:H195"/>
    <mergeCell ref="I195:K195"/>
    <mergeCell ref="L195:M195"/>
    <mergeCell ref="N195:P195"/>
    <mergeCell ref="Q195:S195"/>
    <mergeCell ref="T195:V195"/>
    <mergeCell ref="W195:Y195"/>
    <mergeCell ref="T193:V193"/>
    <mergeCell ref="W193:Y193"/>
    <mergeCell ref="A194:B194"/>
    <mergeCell ref="C194:E194"/>
    <mergeCell ref="F194:H194"/>
    <mergeCell ref="I194:K194"/>
    <mergeCell ref="L194:M194"/>
    <mergeCell ref="N194:P194"/>
    <mergeCell ref="Q194:S194"/>
    <mergeCell ref="T194:V194"/>
    <mergeCell ref="Q192:S192"/>
    <mergeCell ref="T192:V192"/>
    <mergeCell ref="W192:Y192"/>
    <mergeCell ref="A193:B193"/>
    <mergeCell ref="C193:E193"/>
    <mergeCell ref="F193:H193"/>
    <mergeCell ref="I193:K193"/>
    <mergeCell ref="L193:M193"/>
    <mergeCell ref="N193:P193"/>
    <mergeCell ref="Q193:S193"/>
    <mergeCell ref="A192:B192"/>
    <mergeCell ref="C192:E192"/>
    <mergeCell ref="F192:H192"/>
    <mergeCell ref="I192:K192"/>
    <mergeCell ref="L192:M192"/>
    <mergeCell ref="N192:P192"/>
    <mergeCell ref="W190:Y190"/>
    <mergeCell ref="A191:B191"/>
    <mergeCell ref="C191:E191"/>
    <mergeCell ref="F191:H191"/>
    <mergeCell ref="I191:K191"/>
    <mergeCell ref="L191:M191"/>
    <mergeCell ref="N191:P191"/>
    <mergeCell ref="Q191:S191"/>
    <mergeCell ref="T191:V191"/>
    <mergeCell ref="W191:Y191"/>
    <mergeCell ref="T189:V189"/>
    <mergeCell ref="W189:Y189"/>
    <mergeCell ref="A190:B190"/>
    <mergeCell ref="C190:E190"/>
    <mergeCell ref="F190:H190"/>
    <mergeCell ref="I190:K190"/>
    <mergeCell ref="L190:M190"/>
    <mergeCell ref="N190:P190"/>
    <mergeCell ref="Q190:S190"/>
    <mergeCell ref="T190:V190"/>
    <mergeCell ref="Q188:S188"/>
    <mergeCell ref="T188:V188"/>
    <mergeCell ref="W188:Y188"/>
    <mergeCell ref="A189:B189"/>
    <mergeCell ref="C189:E189"/>
    <mergeCell ref="F189:H189"/>
    <mergeCell ref="I189:K189"/>
    <mergeCell ref="L189:M189"/>
    <mergeCell ref="N189:P189"/>
    <mergeCell ref="Q189:S189"/>
    <mergeCell ref="A188:B188"/>
    <mergeCell ref="C188:E188"/>
    <mergeCell ref="F188:H188"/>
    <mergeCell ref="I188:K188"/>
    <mergeCell ref="L188:M188"/>
    <mergeCell ref="N188:P188"/>
    <mergeCell ref="W186:Y186"/>
    <mergeCell ref="A187:B187"/>
    <mergeCell ref="C187:E187"/>
    <mergeCell ref="F187:H187"/>
    <mergeCell ref="I187:K187"/>
    <mergeCell ref="L187:M187"/>
    <mergeCell ref="N187:P187"/>
    <mergeCell ref="Q187:S187"/>
    <mergeCell ref="T187:V187"/>
    <mergeCell ref="W187:Y187"/>
    <mergeCell ref="T185:V185"/>
    <mergeCell ref="W185:Y185"/>
    <mergeCell ref="A186:B186"/>
    <mergeCell ref="C186:E186"/>
    <mergeCell ref="F186:H186"/>
    <mergeCell ref="I186:K186"/>
    <mergeCell ref="L186:M186"/>
    <mergeCell ref="N186:P186"/>
    <mergeCell ref="Q186:S186"/>
    <mergeCell ref="T186:V186"/>
    <mergeCell ref="Q184:S184"/>
    <mergeCell ref="T184:V184"/>
    <mergeCell ref="W184:Y184"/>
    <mergeCell ref="A185:B185"/>
    <mergeCell ref="C185:E185"/>
    <mergeCell ref="F185:H185"/>
    <mergeCell ref="I185:K185"/>
    <mergeCell ref="L185:M185"/>
    <mergeCell ref="N185:P185"/>
    <mergeCell ref="Q185:S185"/>
    <mergeCell ref="A184:B184"/>
    <mergeCell ref="C184:E184"/>
    <mergeCell ref="F184:H184"/>
    <mergeCell ref="I184:K184"/>
    <mergeCell ref="L184:M184"/>
    <mergeCell ref="N184:P184"/>
    <mergeCell ref="W182:Y182"/>
    <mergeCell ref="A183:B183"/>
    <mergeCell ref="C183:E183"/>
    <mergeCell ref="F183:H183"/>
    <mergeCell ref="I183:K183"/>
    <mergeCell ref="L183:M183"/>
    <mergeCell ref="N183:P183"/>
    <mergeCell ref="Q183:S183"/>
    <mergeCell ref="T183:V183"/>
    <mergeCell ref="W183:Y183"/>
    <mergeCell ref="T181:V181"/>
    <mergeCell ref="W181:Y181"/>
    <mergeCell ref="A182:B182"/>
    <mergeCell ref="C182:E182"/>
    <mergeCell ref="F182:H182"/>
    <mergeCell ref="I182:K182"/>
    <mergeCell ref="L182:M182"/>
    <mergeCell ref="N182:P182"/>
    <mergeCell ref="Q182:S182"/>
    <mergeCell ref="T182:V182"/>
    <mergeCell ref="Q180:S180"/>
    <mergeCell ref="T180:V180"/>
    <mergeCell ref="W180:Y180"/>
    <mergeCell ref="A181:B181"/>
    <mergeCell ref="C181:E181"/>
    <mergeCell ref="F181:H181"/>
    <mergeCell ref="I181:K181"/>
    <mergeCell ref="L181:M181"/>
    <mergeCell ref="N181:P181"/>
    <mergeCell ref="Q181:S181"/>
    <mergeCell ref="A180:B180"/>
    <mergeCell ref="C180:E180"/>
    <mergeCell ref="F180:H180"/>
    <mergeCell ref="I180:K180"/>
    <mergeCell ref="L180:M180"/>
    <mergeCell ref="N180:P180"/>
    <mergeCell ref="W178:Y178"/>
    <mergeCell ref="A179:B179"/>
    <mergeCell ref="C179:E179"/>
    <mergeCell ref="F179:H179"/>
    <mergeCell ref="I179:K179"/>
    <mergeCell ref="L179:M179"/>
    <mergeCell ref="N179:P179"/>
    <mergeCell ref="Q179:S179"/>
    <mergeCell ref="T179:V179"/>
    <mergeCell ref="W179:Y179"/>
    <mergeCell ref="T177:V177"/>
    <mergeCell ref="W177:Y177"/>
    <mergeCell ref="A178:B178"/>
    <mergeCell ref="C178:E178"/>
    <mergeCell ref="F178:H178"/>
    <mergeCell ref="I178:K178"/>
    <mergeCell ref="L178:M178"/>
    <mergeCell ref="N178:P178"/>
    <mergeCell ref="Q178:S178"/>
    <mergeCell ref="T178:V178"/>
    <mergeCell ref="Q176:S176"/>
    <mergeCell ref="T176:V176"/>
    <mergeCell ref="W176:Y176"/>
    <mergeCell ref="A177:B177"/>
    <mergeCell ref="C177:E177"/>
    <mergeCell ref="F177:H177"/>
    <mergeCell ref="I177:K177"/>
    <mergeCell ref="L177:M177"/>
    <mergeCell ref="N177:P177"/>
    <mergeCell ref="Q177:S177"/>
    <mergeCell ref="A176:B176"/>
    <mergeCell ref="C176:E176"/>
    <mergeCell ref="F176:H176"/>
    <mergeCell ref="I176:K176"/>
    <mergeCell ref="L176:M176"/>
    <mergeCell ref="N176:P176"/>
    <mergeCell ref="W174:Y174"/>
    <mergeCell ref="A175:B175"/>
    <mergeCell ref="C175:E175"/>
    <mergeCell ref="F175:H175"/>
    <mergeCell ref="I175:K175"/>
    <mergeCell ref="L175:M175"/>
    <mergeCell ref="N175:P175"/>
    <mergeCell ref="Q175:S175"/>
    <mergeCell ref="T175:V175"/>
    <mergeCell ref="W175:Y175"/>
    <mergeCell ref="T173:V173"/>
    <mergeCell ref="W173:Y173"/>
    <mergeCell ref="A174:B174"/>
    <mergeCell ref="C174:E174"/>
    <mergeCell ref="F174:H174"/>
    <mergeCell ref="I174:K174"/>
    <mergeCell ref="L174:M174"/>
    <mergeCell ref="N174:P174"/>
    <mergeCell ref="Q174:S174"/>
    <mergeCell ref="T174:V174"/>
    <mergeCell ref="Q172:S172"/>
    <mergeCell ref="T172:V172"/>
    <mergeCell ref="W172:Y172"/>
    <mergeCell ref="A173:B173"/>
    <mergeCell ref="C173:E173"/>
    <mergeCell ref="F173:H173"/>
    <mergeCell ref="I173:K173"/>
    <mergeCell ref="L173:M173"/>
    <mergeCell ref="N173:P173"/>
    <mergeCell ref="Q173:S173"/>
    <mergeCell ref="A172:B172"/>
    <mergeCell ref="C172:E172"/>
    <mergeCell ref="F172:H172"/>
    <mergeCell ref="I172:K172"/>
    <mergeCell ref="L172:M172"/>
    <mergeCell ref="N172:P172"/>
    <mergeCell ref="W170:Y170"/>
    <mergeCell ref="A171:B171"/>
    <mergeCell ref="C171:E171"/>
    <mergeCell ref="F171:H171"/>
    <mergeCell ref="I171:K171"/>
    <mergeCell ref="L171:M171"/>
    <mergeCell ref="N171:P171"/>
    <mergeCell ref="Q171:S171"/>
    <mergeCell ref="T171:V171"/>
    <mergeCell ref="W171:Y171"/>
    <mergeCell ref="T169:V169"/>
    <mergeCell ref="W169:Y169"/>
    <mergeCell ref="A170:B170"/>
    <mergeCell ref="C170:E170"/>
    <mergeCell ref="F170:H170"/>
    <mergeCell ref="I170:K170"/>
    <mergeCell ref="L170:M170"/>
    <mergeCell ref="N170:P170"/>
    <mergeCell ref="Q170:S170"/>
    <mergeCell ref="T170:V170"/>
    <mergeCell ref="Q168:S168"/>
    <mergeCell ref="T168:V168"/>
    <mergeCell ref="W168:Y168"/>
    <mergeCell ref="A169:B169"/>
    <mergeCell ref="C169:E169"/>
    <mergeCell ref="F169:H169"/>
    <mergeCell ref="I169:K169"/>
    <mergeCell ref="L169:M169"/>
    <mergeCell ref="N169:P169"/>
    <mergeCell ref="Q169:S169"/>
    <mergeCell ref="P167:R167"/>
    <mergeCell ref="S167:U167"/>
    <mergeCell ref="V167:X167"/>
    <mergeCell ref="Y167:Z167"/>
    <mergeCell ref="A168:B168"/>
    <mergeCell ref="C168:E168"/>
    <mergeCell ref="F168:H168"/>
    <mergeCell ref="I168:K168"/>
    <mergeCell ref="L168:M168"/>
    <mergeCell ref="N168:P168"/>
    <mergeCell ref="A167:B167"/>
    <mergeCell ref="C167:D167"/>
    <mergeCell ref="E167:G167"/>
    <mergeCell ref="H167:J167"/>
    <mergeCell ref="K167:L167"/>
    <mergeCell ref="M167:O167"/>
    <mergeCell ref="W165:Y165"/>
    <mergeCell ref="A166:B166"/>
    <mergeCell ref="C166:E166"/>
    <mergeCell ref="F166:H166"/>
    <mergeCell ref="I166:K166"/>
    <mergeCell ref="L166:M166"/>
    <mergeCell ref="N166:P166"/>
    <mergeCell ref="Q166:S166"/>
    <mergeCell ref="T166:V166"/>
    <mergeCell ref="W166:Y166"/>
    <mergeCell ref="T164:V164"/>
    <mergeCell ref="W164:Y164"/>
    <mergeCell ref="A165:B165"/>
    <mergeCell ref="C165:E165"/>
    <mergeCell ref="F165:H165"/>
    <mergeCell ref="I165:K165"/>
    <mergeCell ref="L165:M165"/>
    <mergeCell ref="N165:P165"/>
    <mergeCell ref="Q165:S165"/>
    <mergeCell ref="T165:V165"/>
    <mergeCell ref="Q163:S163"/>
    <mergeCell ref="T163:V163"/>
    <mergeCell ref="W163:Y163"/>
    <mergeCell ref="A164:B164"/>
    <mergeCell ref="C164:E164"/>
    <mergeCell ref="F164:H164"/>
    <mergeCell ref="I164:K164"/>
    <mergeCell ref="L164:M164"/>
    <mergeCell ref="N164:P164"/>
    <mergeCell ref="Q164:S164"/>
    <mergeCell ref="A163:B163"/>
    <mergeCell ref="C163:E163"/>
    <mergeCell ref="F163:H163"/>
    <mergeCell ref="I163:K163"/>
    <mergeCell ref="L163:M163"/>
    <mergeCell ref="N163:P163"/>
    <mergeCell ref="W161:Y161"/>
    <mergeCell ref="A162:B162"/>
    <mergeCell ref="C162:E162"/>
    <mergeCell ref="F162:H162"/>
    <mergeCell ref="I162:K162"/>
    <mergeCell ref="L162:M162"/>
    <mergeCell ref="N162:P162"/>
    <mergeCell ref="Q162:S162"/>
    <mergeCell ref="T162:V162"/>
    <mergeCell ref="W162:Y162"/>
    <mergeCell ref="T160:V160"/>
    <mergeCell ref="W160:Y160"/>
    <mergeCell ref="A161:B161"/>
    <mergeCell ref="C161:E161"/>
    <mergeCell ref="F161:H161"/>
    <mergeCell ref="I161:K161"/>
    <mergeCell ref="L161:M161"/>
    <mergeCell ref="N161:P161"/>
    <mergeCell ref="Q161:S161"/>
    <mergeCell ref="T161:V161"/>
    <mergeCell ref="Q159:S159"/>
    <mergeCell ref="T159:V159"/>
    <mergeCell ref="W159:Y159"/>
    <mergeCell ref="A160:B160"/>
    <mergeCell ref="C160:E160"/>
    <mergeCell ref="F160:H160"/>
    <mergeCell ref="I160:K160"/>
    <mergeCell ref="L160:M160"/>
    <mergeCell ref="N160:P160"/>
    <mergeCell ref="Q160:S160"/>
    <mergeCell ref="A159:B159"/>
    <mergeCell ref="C159:E159"/>
    <mergeCell ref="F159:H159"/>
    <mergeCell ref="I159:K159"/>
    <mergeCell ref="L159:M159"/>
    <mergeCell ref="N159:P159"/>
    <mergeCell ref="W157:Y157"/>
    <mergeCell ref="A158:B158"/>
    <mergeCell ref="C158:E158"/>
    <mergeCell ref="F158:H158"/>
    <mergeCell ref="I158:K158"/>
    <mergeCell ref="L158:M158"/>
    <mergeCell ref="N158:P158"/>
    <mergeCell ref="Q158:S158"/>
    <mergeCell ref="T158:V158"/>
    <mergeCell ref="W158:Y158"/>
    <mergeCell ref="T156:V156"/>
    <mergeCell ref="W156:Y156"/>
    <mergeCell ref="A157:B157"/>
    <mergeCell ref="C157:E157"/>
    <mergeCell ref="F157:H157"/>
    <mergeCell ref="I157:K157"/>
    <mergeCell ref="L157:M157"/>
    <mergeCell ref="N157:P157"/>
    <mergeCell ref="Q157:S157"/>
    <mergeCell ref="T157:V157"/>
    <mergeCell ref="Q155:S155"/>
    <mergeCell ref="T155:V155"/>
    <mergeCell ref="W155:Y155"/>
    <mergeCell ref="A156:B156"/>
    <mergeCell ref="C156:E156"/>
    <mergeCell ref="F156:H156"/>
    <mergeCell ref="I156:K156"/>
    <mergeCell ref="L156:M156"/>
    <mergeCell ref="N156:P156"/>
    <mergeCell ref="Q156:S156"/>
    <mergeCell ref="A155:B155"/>
    <mergeCell ref="C155:E155"/>
    <mergeCell ref="F155:H155"/>
    <mergeCell ref="I155:K155"/>
    <mergeCell ref="L155:M155"/>
    <mergeCell ref="N155:P155"/>
    <mergeCell ref="W153:Y153"/>
    <mergeCell ref="A154:B154"/>
    <mergeCell ref="C154:E154"/>
    <mergeCell ref="F154:H154"/>
    <mergeCell ref="I154:K154"/>
    <mergeCell ref="L154:M154"/>
    <mergeCell ref="N154:P154"/>
    <mergeCell ref="Q154:S154"/>
    <mergeCell ref="T154:V154"/>
    <mergeCell ref="W154:Y154"/>
    <mergeCell ref="T152:V152"/>
    <mergeCell ref="W152:Y152"/>
    <mergeCell ref="A153:B153"/>
    <mergeCell ref="C153:E153"/>
    <mergeCell ref="F153:H153"/>
    <mergeCell ref="I153:K153"/>
    <mergeCell ref="L153:M153"/>
    <mergeCell ref="N153:P153"/>
    <mergeCell ref="Q153:S153"/>
    <mergeCell ref="T153:V153"/>
    <mergeCell ref="Q151:S151"/>
    <mergeCell ref="T151:V151"/>
    <mergeCell ref="W151:Y151"/>
    <mergeCell ref="A152:B152"/>
    <mergeCell ref="C152:E152"/>
    <mergeCell ref="F152:H152"/>
    <mergeCell ref="I152:K152"/>
    <mergeCell ref="L152:M152"/>
    <mergeCell ref="N152:P152"/>
    <mergeCell ref="Q152:S152"/>
    <mergeCell ref="A151:B151"/>
    <mergeCell ref="C151:E151"/>
    <mergeCell ref="F151:H151"/>
    <mergeCell ref="I151:K151"/>
    <mergeCell ref="L151:M151"/>
    <mergeCell ref="N151:P151"/>
    <mergeCell ref="W149:Y149"/>
    <mergeCell ref="A150:B150"/>
    <mergeCell ref="C150:E150"/>
    <mergeCell ref="F150:H150"/>
    <mergeCell ref="I150:K150"/>
    <mergeCell ref="L150:M150"/>
    <mergeCell ref="N150:P150"/>
    <mergeCell ref="Q150:S150"/>
    <mergeCell ref="T150:V150"/>
    <mergeCell ref="W150:Y150"/>
    <mergeCell ref="T148:V148"/>
    <mergeCell ref="W148:Y148"/>
    <mergeCell ref="A149:B149"/>
    <mergeCell ref="C149:E149"/>
    <mergeCell ref="F149:H149"/>
    <mergeCell ref="I149:K149"/>
    <mergeCell ref="L149:M149"/>
    <mergeCell ref="N149:P149"/>
    <mergeCell ref="Q149:S149"/>
    <mergeCell ref="T149:V149"/>
    <mergeCell ref="Q147:S147"/>
    <mergeCell ref="T147:V147"/>
    <mergeCell ref="W147:Y147"/>
    <mergeCell ref="A148:B148"/>
    <mergeCell ref="C148:E148"/>
    <mergeCell ref="F148:H148"/>
    <mergeCell ref="I148:K148"/>
    <mergeCell ref="L148:M148"/>
    <mergeCell ref="N148:P148"/>
    <mergeCell ref="Q148:S148"/>
    <mergeCell ref="A147:B147"/>
    <mergeCell ref="C147:E147"/>
    <mergeCell ref="F147:H147"/>
    <mergeCell ref="I147:K147"/>
    <mergeCell ref="L147:M147"/>
    <mergeCell ref="N147:P147"/>
    <mergeCell ref="W145:Y145"/>
    <mergeCell ref="A146:B146"/>
    <mergeCell ref="C146:E146"/>
    <mergeCell ref="F146:H146"/>
    <mergeCell ref="I146:K146"/>
    <mergeCell ref="L146:M146"/>
    <mergeCell ref="N146:P146"/>
    <mergeCell ref="Q146:S146"/>
    <mergeCell ref="T146:V146"/>
    <mergeCell ref="W146:Y146"/>
    <mergeCell ref="T144:V144"/>
    <mergeCell ref="W144:Y144"/>
    <mergeCell ref="A145:B145"/>
    <mergeCell ref="C145:E145"/>
    <mergeCell ref="F145:H145"/>
    <mergeCell ref="I145:K145"/>
    <mergeCell ref="L145:M145"/>
    <mergeCell ref="N145:P145"/>
    <mergeCell ref="Q145:S145"/>
    <mergeCell ref="T145:V145"/>
    <mergeCell ref="Q143:S143"/>
    <mergeCell ref="T143:V143"/>
    <mergeCell ref="W143:Y143"/>
    <mergeCell ref="A144:B144"/>
    <mergeCell ref="C144:E144"/>
    <mergeCell ref="F144:H144"/>
    <mergeCell ref="I144:K144"/>
    <mergeCell ref="L144:M144"/>
    <mergeCell ref="N144:P144"/>
    <mergeCell ref="Q144:S144"/>
    <mergeCell ref="A143:B143"/>
    <mergeCell ref="C143:E143"/>
    <mergeCell ref="F143:H143"/>
    <mergeCell ref="I143:K143"/>
    <mergeCell ref="L143:M143"/>
    <mergeCell ref="N143:P143"/>
    <mergeCell ref="W141:Y141"/>
    <mergeCell ref="A142:B142"/>
    <mergeCell ref="C142:E142"/>
    <mergeCell ref="F142:H142"/>
    <mergeCell ref="I142:K142"/>
    <mergeCell ref="L142:M142"/>
    <mergeCell ref="N142:P142"/>
    <mergeCell ref="Q142:S142"/>
    <mergeCell ref="T142:V142"/>
    <mergeCell ref="W142:Y142"/>
    <mergeCell ref="T140:V140"/>
    <mergeCell ref="W140:Y140"/>
    <mergeCell ref="A141:B141"/>
    <mergeCell ref="C141:E141"/>
    <mergeCell ref="F141:H141"/>
    <mergeCell ref="I141:K141"/>
    <mergeCell ref="L141:M141"/>
    <mergeCell ref="N141:P141"/>
    <mergeCell ref="Q141:S141"/>
    <mergeCell ref="T141:V141"/>
    <mergeCell ref="Q139:S139"/>
    <mergeCell ref="T139:V139"/>
    <mergeCell ref="W139:Y139"/>
    <mergeCell ref="A140:B140"/>
    <mergeCell ref="C140:E140"/>
    <mergeCell ref="F140:H140"/>
    <mergeCell ref="I140:K140"/>
    <mergeCell ref="L140:M140"/>
    <mergeCell ref="N140:P140"/>
    <mergeCell ref="Q140:S140"/>
    <mergeCell ref="A139:B139"/>
    <mergeCell ref="C139:E139"/>
    <mergeCell ref="F139:H139"/>
    <mergeCell ref="I139:K139"/>
    <mergeCell ref="L139:M139"/>
    <mergeCell ref="N139:P139"/>
    <mergeCell ref="W137:Y137"/>
    <mergeCell ref="A138:B138"/>
    <mergeCell ref="C138:E138"/>
    <mergeCell ref="F138:H138"/>
    <mergeCell ref="I138:K138"/>
    <mergeCell ref="L138:M138"/>
    <mergeCell ref="N138:P138"/>
    <mergeCell ref="Q138:S138"/>
    <mergeCell ref="T138:V138"/>
    <mergeCell ref="W138:Y138"/>
    <mergeCell ref="T136:V136"/>
    <mergeCell ref="W136:Y136"/>
    <mergeCell ref="A137:B137"/>
    <mergeCell ref="C137:E137"/>
    <mergeCell ref="F137:H137"/>
    <mergeCell ref="I137:K137"/>
    <mergeCell ref="L137:M137"/>
    <mergeCell ref="N137:P137"/>
    <mergeCell ref="Q137:S137"/>
    <mergeCell ref="T137:V137"/>
    <mergeCell ref="S135:U135"/>
    <mergeCell ref="V135:X135"/>
    <mergeCell ref="Y135:Z135"/>
    <mergeCell ref="A136:B136"/>
    <mergeCell ref="C136:E136"/>
    <mergeCell ref="F136:H136"/>
    <mergeCell ref="I136:K136"/>
    <mergeCell ref="L136:M136"/>
    <mergeCell ref="N136:P136"/>
    <mergeCell ref="Q136:S136"/>
    <mergeCell ref="R134:T134"/>
    <mergeCell ref="U134:W134"/>
    <mergeCell ref="X134:Y134"/>
    <mergeCell ref="A135:B135"/>
    <mergeCell ref="C135:D135"/>
    <mergeCell ref="E135:G135"/>
    <mergeCell ref="H135:J135"/>
    <mergeCell ref="K135:L135"/>
    <mergeCell ref="M135:O135"/>
    <mergeCell ref="P135:R135"/>
    <mergeCell ref="A134:C134"/>
    <mergeCell ref="D134:F134"/>
    <mergeCell ref="G134:I134"/>
    <mergeCell ref="J134:K134"/>
    <mergeCell ref="L134:N134"/>
    <mergeCell ref="O134:Q134"/>
    <mergeCell ref="X132:Y132"/>
    <mergeCell ref="A133:C133"/>
    <mergeCell ref="D133:F133"/>
    <mergeCell ref="G133:I133"/>
    <mergeCell ref="J133:K133"/>
    <mergeCell ref="L133:N133"/>
    <mergeCell ref="O133:Q133"/>
    <mergeCell ref="R133:T133"/>
    <mergeCell ref="U133:W133"/>
    <mergeCell ref="X133:Y133"/>
    <mergeCell ref="U131:W131"/>
    <mergeCell ref="X131:Y131"/>
    <mergeCell ref="A132:C132"/>
    <mergeCell ref="D132:F132"/>
    <mergeCell ref="G132:I132"/>
    <mergeCell ref="J132:K132"/>
    <mergeCell ref="L132:N132"/>
    <mergeCell ref="O132:Q132"/>
    <mergeCell ref="R132:T132"/>
    <mergeCell ref="U132:W132"/>
    <mergeCell ref="R130:T130"/>
    <mergeCell ref="U130:W130"/>
    <mergeCell ref="X130:Y130"/>
    <mergeCell ref="A131:C131"/>
    <mergeCell ref="D131:F131"/>
    <mergeCell ref="G131:I131"/>
    <mergeCell ref="J131:K131"/>
    <mergeCell ref="L131:N131"/>
    <mergeCell ref="O131:Q131"/>
    <mergeCell ref="R131:T131"/>
    <mergeCell ref="A130:C130"/>
    <mergeCell ref="D130:F130"/>
    <mergeCell ref="G130:I130"/>
    <mergeCell ref="J130:K130"/>
    <mergeCell ref="L130:N130"/>
    <mergeCell ref="O130:Q130"/>
    <mergeCell ref="X128:Y128"/>
    <mergeCell ref="A129:C129"/>
    <mergeCell ref="D129:F129"/>
    <mergeCell ref="G129:I129"/>
    <mergeCell ref="J129:K129"/>
    <mergeCell ref="L129:N129"/>
    <mergeCell ref="O129:Q129"/>
    <mergeCell ref="R129:T129"/>
    <mergeCell ref="U129:W129"/>
    <mergeCell ref="X129:Y129"/>
    <mergeCell ref="U127:W127"/>
    <mergeCell ref="X127:Y127"/>
    <mergeCell ref="A128:C128"/>
    <mergeCell ref="D128:F128"/>
    <mergeCell ref="G128:I128"/>
    <mergeCell ref="J128:K128"/>
    <mergeCell ref="L128:N128"/>
    <mergeCell ref="O128:Q128"/>
    <mergeCell ref="R128:T128"/>
    <mergeCell ref="U128:W128"/>
    <mergeCell ref="R126:T126"/>
    <mergeCell ref="U126:W126"/>
    <mergeCell ref="X126:Y126"/>
    <mergeCell ref="A127:C127"/>
    <mergeCell ref="D127:F127"/>
    <mergeCell ref="G127:I127"/>
    <mergeCell ref="J127:K127"/>
    <mergeCell ref="L127:N127"/>
    <mergeCell ref="O127:Q127"/>
    <mergeCell ref="R127:T127"/>
    <mergeCell ref="A126:C126"/>
    <mergeCell ref="D126:F126"/>
    <mergeCell ref="G126:I126"/>
    <mergeCell ref="J126:K126"/>
    <mergeCell ref="L126:N126"/>
    <mergeCell ref="O126:Q126"/>
    <mergeCell ref="X124:Y124"/>
    <mergeCell ref="A125:C125"/>
    <mergeCell ref="D125:F125"/>
    <mergeCell ref="G125:I125"/>
    <mergeCell ref="J125:K125"/>
    <mergeCell ref="L125:N125"/>
    <mergeCell ref="O125:Q125"/>
    <mergeCell ref="R125:T125"/>
    <mergeCell ref="U125:W125"/>
    <mergeCell ref="X125:Y125"/>
    <mergeCell ref="U123:W123"/>
    <mergeCell ref="X123:Y123"/>
    <mergeCell ref="A124:C124"/>
    <mergeCell ref="D124:F124"/>
    <mergeCell ref="G124:I124"/>
    <mergeCell ref="J124:K124"/>
    <mergeCell ref="L124:N124"/>
    <mergeCell ref="O124:Q124"/>
    <mergeCell ref="R124:T124"/>
    <mergeCell ref="U124:W124"/>
    <mergeCell ref="R122:T122"/>
    <mergeCell ref="U122:W122"/>
    <mergeCell ref="X122:Y122"/>
    <mergeCell ref="A123:C123"/>
    <mergeCell ref="D123:F123"/>
    <mergeCell ref="G123:I123"/>
    <mergeCell ref="J123:K123"/>
    <mergeCell ref="L123:N123"/>
    <mergeCell ref="O123:Q123"/>
    <mergeCell ref="R123:T123"/>
    <mergeCell ref="A122:C122"/>
    <mergeCell ref="D122:F122"/>
    <mergeCell ref="G122:I122"/>
    <mergeCell ref="J122:K122"/>
    <mergeCell ref="L122:N122"/>
    <mergeCell ref="O122:Q122"/>
    <mergeCell ref="X120:Y120"/>
    <mergeCell ref="A121:C121"/>
    <mergeCell ref="D121:F121"/>
    <mergeCell ref="G121:I121"/>
    <mergeCell ref="J121:K121"/>
    <mergeCell ref="L121:N121"/>
    <mergeCell ref="O121:Q121"/>
    <mergeCell ref="R121:T121"/>
    <mergeCell ref="U121:W121"/>
    <mergeCell ref="X121:Y121"/>
    <mergeCell ref="U119:W119"/>
    <mergeCell ref="X119:Y119"/>
    <mergeCell ref="A120:C120"/>
    <mergeCell ref="D120:F120"/>
    <mergeCell ref="G120:I120"/>
    <mergeCell ref="J120:K120"/>
    <mergeCell ref="L120:N120"/>
    <mergeCell ref="O120:Q120"/>
    <mergeCell ref="R120:T120"/>
    <mergeCell ref="U120:W120"/>
    <mergeCell ref="R118:T118"/>
    <mergeCell ref="U118:W118"/>
    <mergeCell ref="X118:Y118"/>
    <mergeCell ref="A119:C119"/>
    <mergeCell ref="D119:F119"/>
    <mergeCell ref="G119:I119"/>
    <mergeCell ref="J119:K119"/>
    <mergeCell ref="L119:N119"/>
    <mergeCell ref="O119:Q119"/>
    <mergeCell ref="R119:T119"/>
    <mergeCell ref="A118:C118"/>
    <mergeCell ref="D118:F118"/>
    <mergeCell ref="G118:I118"/>
    <mergeCell ref="J118:K118"/>
    <mergeCell ref="L118:N118"/>
    <mergeCell ref="O118:Q118"/>
    <mergeCell ref="X116:Y116"/>
    <mergeCell ref="A117:C117"/>
    <mergeCell ref="D117:F117"/>
    <mergeCell ref="G117:I117"/>
    <mergeCell ref="J117:K117"/>
    <mergeCell ref="L117:N117"/>
    <mergeCell ref="O117:Q117"/>
    <mergeCell ref="R117:T117"/>
    <mergeCell ref="U117:W117"/>
    <mergeCell ref="X117:Y117"/>
    <mergeCell ref="U115:W115"/>
    <mergeCell ref="X115:Y115"/>
    <mergeCell ref="A116:C116"/>
    <mergeCell ref="D116:F116"/>
    <mergeCell ref="G116:I116"/>
    <mergeCell ref="J116:K116"/>
    <mergeCell ref="L116:N116"/>
    <mergeCell ref="O116:Q116"/>
    <mergeCell ref="R116:T116"/>
    <mergeCell ref="U116:W116"/>
    <mergeCell ref="R114:T114"/>
    <mergeCell ref="U114:W114"/>
    <mergeCell ref="X114:Y114"/>
    <mergeCell ref="A115:C115"/>
    <mergeCell ref="D115:F115"/>
    <mergeCell ref="G115:I115"/>
    <mergeCell ref="J115:K115"/>
    <mergeCell ref="L115:N115"/>
    <mergeCell ref="O115:Q115"/>
    <mergeCell ref="R115:T115"/>
    <mergeCell ref="A114:C114"/>
    <mergeCell ref="D114:F114"/>
    <mergeCell ref="G114:I114"/>
    <mergeCell ref="J114:K114"/>
    <mergeCell ref="L114:N114"/>
    <mergeCell ref="O114:Q114"/>
    <mergeCell ref="X112:Y112"/>
    <mergeCell ref="A113:C113"/>
    <mergeCell ref="D113:F113"/>
    <mergeCell ref="G113:I113"/>
    <mergeCell ref="J113:K113"/>
    <mergeCell ref="L113:N113"/>
    <mergeCell ref="O113:Q113"/>
    <mergeCell ref="R113:T113"/>
    <mergeCell ref="U113:W113"/>
    <mergeCell ref="X113:Y113"/>
    <mergeCell ref="U111:W111"/>
    <mergeCell ref="X111:Y111"/>
    <mergeCell ref="A112:C112"/>
    <mergeCell ref="D112:F112"/>
    <mergeCell ref="G112:I112"/>
    <mergeCell ref="J112:K112"/>
    <mergeCell ref="L112:N112"/>
    <mergeCell ref="O112:Q112"/>
    <mergeCell ref="R112:T112"/>
    <mergeCell ref="U112:W112"/>
    <mergeCell ref="R110:T110"/>
    <mergeCell ref="U110:W110"/>
    <mergeCell ref="X110:Y110"/>
    <mergeCell ref="A111:C111"/>
    <mergeCell ref="D111:F111"/>
    <mergeCell ref="G111:I111"/>
    <mergeCell ref="J111:K111"/>
    <mergeCell ref="L111:N111"/>
    <mergeCell ref="O111:Q111"/>
    <mergeCell ref="R111:T111"/>
    <mergeCell ref="A110:C110"/>
    <mergeCell ref="D110:F110"/>
    <mergeCell ref="G110:I110"/>
    <mergeCell ref="J110:K110"/>
    <mergeCell ref="L110:N110"/>
    <mergeCell ref="O110:Q110"/>
    <mergeCell ref="X108:Y108"/>
    <mergeCell ref="A109:C109"/>
    <mergeCell ref="D109:F109"/>
    <mergeCell ref="G109:I109"/>
    <mergeCell ref="J109:K109"/>
    <mergeCell ref="L109:N109"/>
    <mergeCell ref="O109:Q109"/>
    <mergeCell ref="R109:T109"/>
    <mergeCell ref="U109:W109"/>
    <mergeCell ref="X109:Y109"/>
    <mergeCell ref="U107:W107"/>
    <mergeCell ref="X107:Y107"/>
    <mergeCell ref="A108:C108"/>
    <mergeCell ref="D108:F108"/>
    <mergeCell ref="G108:I108"/>
    <mergeCell ref="J108:K108"/>
    <mergeCell ref="L108:N108"/>
    <mergeCell ref="O108:Q108"/>
    <mergeCell ref="R108:T108"/>
    <mergeCell ref="U108:W108"/>
    <mergeCell ref="R106:T106"/>
    <mergeCell ref="U106:W106"/>
    <mergeCell ref="X106:Y106"/>
    <mergeCell ref="A107:C107"/>
    <mergeCell ref="D107:F107"/>
    <mergeCell ref="G107:I107"/>
    <mergeCell ref="J107:K107"/>
    <mergeCell ref="L107:N107"/>
    <mergeCell ref="O107:Q107"/>
    <mergeCell ref="R107:T107"/>
    <mergeCell ref="A106:C106"/>
    <mergeCell ref="D106:F106"/>
    <mergeCell ref="G106:I106"/>
    <mergeCell ref="J106:K106"/>
    <mergeCell ref="L106:N106"/>
    <mergeCell ref="O106:Q106"/>
    <mergeCell ref="X104:Y104"/>
    <mergeCell ref="A105:C105"/>
    <mergeCell ref="D105:F105"/>
    <mergeCell ref="G105:I105"/>
    <mergeCell ref="J105:K105"/>
    <mergeCell ref="L105:N105"/>
    <mergeCell ref="O105:Q105"/>
    <mergeCell ref="R105:T105"/>
    <mergeCell ref="U105:W105"/>
    <mergeCell ref="X105:Y105"/>
    <mergeCell ref="U103:W103"/>
    <mergeCell ref="X103:Y103"/>
    <mergeCell ref="A104:C104"/>
    <mergeCell ref="D104:F104"/>
    <mergeCell ref="G104:I104"/>
    <mergeCell ref="J104:K104"/>
    <mergeCell ref="L104:N104"/>
    <mergeCell ref="O104:Q104"/>
    <mergeCell ref="R104:T104"/>
    <mergeCell ref="U104:W104"/>
    <mergeCell ref="R102:T102"/>
    <mergeCell ref="U102:W102"/>
    <mergeCell ref="X102:Y102"/>
    <mergeCell ref="A103:C103"/>
    <mergeCell ref="D103:F103"/>
    <mergeCell ref="G103:I103"/>
    <mergeCell ref="J103:K103"/>
    <mergeCell ref="L103:N103"/>
    <mergeCell ref="O103:Q103"/>
    <mergeCell ref="R103:T103"/>
    <mergeCell ref="P101:R101"/>
    <mergeCell ref="S101:U101"/>
    <mergeCell ref="V101:X101"/>
    <mergeCell ref="Y101:Z101"/>
    <mergeCell ref="A102:C102"/>
    <mergeCell ref="D102:F102"/>
    <mergeCell ref="G102:I102"/>
    <mergeCell ref="J102:K102"/>
    <mergeCell ref="L102:N102"/>
    <mergeCell ref="O102:Q102"/>
    <mergeCell ref="A101:B101"/>
    <mergeCell ref="C101:D101"/>
    <mergeCell ref="E101:G101"/>
    <mergeCell ref="H101:J101"/>
    <mergeCell ref="K101:L101"/>
    <mergeCell ref="M101:O101"/>
    <mergeCell ref="X99:Y99"/>
    <mergeCell ref="A100:C100"/>
    <mergeCell ref="D100:F100"/>
    <mergeCell ref="G100:I100"/>
    <mergeCell ref="J100:K100"/>
    <mergeCell ref="L100:N100"/>
    <mergeCell ref="O100:Q100"/>
    <mergeCell ref="R100:T100"/>
    <mergeCell ref="U100:W100"/>
    <mergeCell ref="X100:Y100"/>
    <mergeCell ref="U98:W98"/>
    <mergeCell ref="X98:Y98"/>
    <mergeCell ref="A99:C99"/>
    <mergeCell ref="D99:F99"/>
    <mergeCell ref="G99:I99"/>
    <mergeCell ref="J99:K99"/>
    <mergeCell ref="L99:N99"/>
    <mergeCell ref="O99:Q99"/>
    <mergeCell ref="R99:T99"/>
    <mergeCell ref="U99:W99"/>
    <mergeCell ref="R97:T97"/>
    <mergeCell ref="U97:W97"/>
    <mergeCell ref="X97:Y97"/>
    <mergeCell ref="A98:C98"/>
    <mergeCell ref="D98:F98"/>
    <mergeCell ref="G98:I98"/>
    <mergeCell ref="J98:K98"/>
    <mergeCell ref="L98:N98"/>
    <mergeCell ref="O98:Q98"/>
    <mergeCell ref="R98:T98"/>
    <mergeCell ref="A97:C97"/>
    <mergeCell ref="D97:F97"/>
    <mergeCell ref="G97:I97"/>
    <mergeCell ref="J97:K97"/>
    <mergeCell ref="L97:N97"/>
    <mergeCell ref="O97:Q97"/>
    <mergeCell ref="X95:Y95"/>
    <mergeCell ref="A96:C96"/>
    <mergeCell ref="D96:F96"/>
    <mergeCell ref="G96:I96"/>
    <mergeCell ref="J96:K96"/>
    <mergeCell ref="L96:N96"/>
    <mergeCell ref="O96:Q96"/>
    <mergeCell ref="R96:T96"/>
    <mergeCell ref="U96:W96"/>
    <mergeCell ref="X96:Y96"/>
    <mergeCell ref="U94:W94"/>
    <mergeCell ref="X94:Y94"/>
    <mergeCell ref="A95:C95"/>
    <mergeCell ref="D95:F95"/>
    <mergeCell ref="G95:I95"/>
    <mergeCell ref="J95:K95"/>
    <mergeCell ref="L95:N95"/>
    <mergeCell ref="O95:Q95"/>
    <mergeCell ref="R95:T95"/>
    <mergeCell ref="U95:W95"/>
    <mergeCell ref="R93:T93"/>
    <mergeCell ref="U93:W93"/>
    <mergeCell ref="X93:Y93"/>
    <mergeCell ref="A94:C94"/>
    <mergeCell ref="D94:F94"/>
    <mergeCell ref="G94:I94"/>
    <mergeCell ref="J94:K94"/>
    <mergeCell ref="L94:N94"/>
    <mergeCell ref="O94:Q94"/>
    <mergeCell ref="R94:T94"/>
    <mergeCell ref="A93:C93"/>
    <mergeCell ref="D93:F93"/>
    <mergeCell ref="G93:I93"/>
    <mergeCell ref="J93:K93"/>
    <mergeCell ref="L93:N93"/>
    <mergeCell ref="O93:Q93"/>
    <mergeCell ref="X91:Y91"/>
    <mergeCell ref="A92:C92"/>
    <mergeCell ref="D92:F92"/>
    <mergeCell ref="G92:I92"/>
    <mergeCell ref="J92:K92"/>
    <mergeCell ref="L92:N92"/>
    <mergeCell ref="O92:Q92"/>
    <mergeCell ref="R92:T92"/>
    <mergeCell ref="U92:W92"/>
    <mergeCell ref="X92:Y92"/>
    <mergeCell ref="U90:W90"/>
    <mergeCell ref="X90:Y90"/>
    <mergeCell ref="A91:C91"/>
    <mergeCell ref="D91:F91"/>
    <mergeCell ref="G91:I91"/>
    <mergeCell ref="J91:K91"/>
    <mergeCell ref="L91:N91"/>
    <mergeCell ref="O91:Q91"/>
    <mergeCell ref="R91:T91"/>
    <mergeCell ref="U91:W91"/>
    <mergeCell ref="R89:T89"/>
    <mergeCell ref="U89:W89"/>
    <mergeCell ref="X89:Y89"/>
    <mergeCell ref="A90:C90"/>
    <mergeCell ref="D90:F90"/>
    <mergeCell ref="G90:I90"/>
    <mergeCell ref="J90:K90"/>
    <mergeCell ref="L90:N90"/>
    <mergeCell ref="O90:Q90"/>
    <mergeCell ref="R90:T90"/>
    <mergeCell ref="A89:C89"/>
    <mergeCell ref="D89:F89"/>
    <mergeCell ref="G89:I89"/>
    <mergeCell ref="J89:K89"/>
    <mergeCell ref="L89:N89"/>
    <mergeCell ref="O89:Q89"/>
    <mergeCell ref="X87:Y87"/>
    <mergeCell ref="A88:C88"/>
    <mergeCell ref="D88:F88"/>
    <mergeCell ref="G88:I88"/>
    <mergeCell ref="J88:K88"/>
    <mergeCell ref="L88:N88"/>
    <mergeCell ref="O88:Q88"/>
    <mergeCell ref="R88:T88"/>
    <mergeCell ref="U88:W88"/>
    <mergeCell ref="X88:Y88"/>
    <mergeCell ref="U86:W86"/>
    <mergeCell ref="X86:Y86"/>
    <mergeCell ref="A87:C87"/>
    <mergeCell ref="D87:F87"/>
    <mergeCell ref="G87:I87"/>
    <mergeCell ref="J87:K87"/>
    <mergeCell ref="L87:N87"/>
    <mergeCell ref="O87:Q87"/>
    <mergeCell ref="R87:T87"/>
    <mergeCell ref="U87:W87"/>
    <mergeCell ref="R85:T85"/>
    <mergeCell ref="U85:W85"/>
    <mergeCell ref="X85:Y85"/>
    <mergeCell ref="A86:C86"/>
    <mergeCell ref="D86:F86"/>
    <mergeCell ref="G86:I86"/>
    <mergeCell ref="J86:K86"/>
    <mergeCell ref="L86:N86"/>
    <mergeCell ref="O86:Q86"/>
    <mergeCell ref="R86:T86"/>
    <mergeCell ref="A85:C85"/>
    <mergeCell ref="D85:F85"/>
    <mergeCell ref="G85:I85"/>
    <mergeCell ref="J85:K85"/>
    <mergeCell ref="L85:N85"/>
    <mergeCell ref="O85:Q85"/>
    <mergeCell ref="X83:Y83"/>
    <mergeCell ref="A84:C84"/>
    <mergeCell ref="D84:F84"/>
    <mergeCell ref="G84:I84"/>
    <mergeCell ref="J84:K84"/>
    <mergeCell ref="L84:N84"/>
    <mergeCell ref="O84:Q84"/>
    <mergeCell ref="R84:T84"/>
    <mergeCell ref="U84:W84"/>
    <mergeCell ref="X84:Y84"/>
    <mergeCell ref="U82:W82"/>
    <mergeCell ref="X82:Y82"/>
    <mergeCell ref="A83:C83"/>
    <mergeCell ref="D83:F83"/>
    <mergeCell ref="G83:I83"/>
    <mergeCell ref="J83:K83"/>
    <mergeCell ref="L83:N83"/>
    <mergeCell ref="O83:Q83"/>
    <mergeCell ref="R83:T83"/>
    <mergeCell ref="U83:W83"/>
    <mergeCell ref="R81:T81"/>
    <mergeCell ref="U81:W81"/>
    <mergeCell ref="X81:Y81"/>
    <mergeCell ref="A82:C82"/>
    <mergeCell ref="D82:F82"/>
    <mergeCell ref="G82:I82"/>
    <mergeCell ref="J82:K82"/>
    <mergeCell ref="L82:N82"/>
    <mergeCell ref="O82:Q82"/>
    <mergeCell ref="R82:T82"/>
    <mergeCell ref="A81:C81"/>
    <mergeCell ref="D81:F81"/>
    <mergeCell ref="G81:I81"/>
    <mergeCell ref="J81:K81"/>
    <mergeCell ref="L81:N81"/>
    <mergeCell ref="O81:Q81"/>
    <mergeCell ref="X79:Y79"/>
    <mergeCell ref="A80:C80"/>
    <mergeCell ref="D80:F80"/>
    <mergeCell ref="G80:I80"/>
    <mergeCell ref="J80:K80"/>
    <mergeCell ref="L80:N80"/>
    <mergeCell ref="O80:Q80"/>
    <mergeCell ref="R80:T80"/>
    <mergeCell ref="U80:W80"/>
    <mergeCell ref="X80:Y80"/>
    <mergeCell ref="U78:W78"/>
    <mergeCell ref="X78:Y78"/>
    <mergeCell ref="A79:C79"/>
    <mergeCell ref="D79:F79"/>
    <mergeCell ref="G79:I79"/>
    <mergeCell ref="J79:K79"/>
    <mergeCell ref="L79:N79"/>
    <mergeCell ref="O79:Q79"/>
    <mergeCell ref="R79:T79"/>
    <mergeCell ref="U79:W79"/>
    <mergeCell ref="R77:T77"/>
    <mergeCell ref="U77:W77"/>
    <mergeCell ref="X77:Y77"/>
    <mergeCell ref="A78:C78"/>
    <mergeCell ref="D78:F78"/>
    <mergeCell ref="G78:I78"/>
    <mergeCell ref="J78:K78"/>
    <mergeCell ref="L78:N78"/>
    <mergeCell ref="O78:Q78"/>
    <mergeCell ref="R78:T78"/>
    <mergeCell ref="A77:C77"/>
    <mergeCell ref="D77:F77"/>
    <mergeCell ref="G77:I77"/>
    <mergeCell ref="J77:K77"/>
    <mergeCell ref="L77:N77"/>
    <mergeCell ref="O77:Q77"/>
    <mergeCell ref="X75:Y75"/>
    <mergeCell ref="A76:C76"/>
    <mergeCell ref="D76:F76"/>
    <mergeCell ref="G76:I76"/>
    <mergeCell ref="J76:K76"/>
    <mergeCell ref="L76:N76"/>
    <mergeCell ref="O76:Q76"/>
    <mergeCell ref="R76:T76"/>
    <mergeCell ref="U76:W76"/>
    <mergeCell ref="X76:Y76"/>
    <mergeCell ref="U74:W74"/>
    <mergeCell ref="X74:Y74"/>
    <mergeCell ref="A75:C75"/>
    <mergeCell ref="D75:F75"/>
    <mergeCell ref="G75:I75"/>
    <mergeCell ref="J75:K75"/>
    <mergeCell ref="L75:N75"/>
    <mergeCell ref="O75:Q75"/>
    <mergeCell ref="R75:T75"/>
    <mergeCell ref="U75:W75"/>
    <mergeCell ref="R73:T73"/>
    <mergeCell ref="U73:W73"/>
    <mergeCell ref="X73:Y73"/>
    <mergeCell ref="A74:C74"/>
    <mergeCell ref="D74:F74"/>
    <mergeCell ref="G74:I74"/>
    <mergeCell ref="J74:K74"/>
    <mergeCell ref="L74:N74"/>
    <mergeCell ref="O74:Q74"/>
    <mergeCell ref="R74:T74"/>
    <mergeCell ref="A73:C73"/>
    <mergeCell ref="D73:F73"/>
    <mergeCell ref="G73:I73"/>
    <mergeCell ref="J73:K73"/>
    <mergeCell ref="L73:N73"/>
    <mergeCell ref="O73:Q73"/>
    <mergeCell ref="X71:Y71"/>
    <mergeCell ref="A72:C72"/>
    <mergeCell ref="D72:F72"/>
    <mergeCell ref="G72:I72"/>
    <mergeCell ref="J72:K72"/>
    <mergeCell ref="L72:N72"/>
    <mergeCell ref="O72:Q72"/>
    <mergeCell ref="R72:T72"/>
    <mergeCell ref="U72:W72"/>
    <mergeCell ref="X72:Y72"/>
    <mergeCell ref="U70:W70"/>
    <mergeCell ref="X70:Y70"/>
    <mergeCell ref="A71:C71"/>
    <mergeCell ref="D71:F71"/>
    <mergeCell ref="G71:I71"/>
    <mergeCell ref="J71:K71"/>
    <mergeCell ref="L71:N71"/>
    <mergeCell ref="O71:Q71"/>
    <mergeCell ref="R71:T71"/>
    <mergeCell ref="U71:W71"/>
    <mergeCell ref="R69:T69"/>
    <mergeCell ref="U69:W69"/>
    <mergeCell ref="X69:Y69"/>
    <mergeCell ref="A70:C70"/>
    <mergeCell ref="D70:F70"/>
    <mergeCell ref="G70:I70"/>
    <mergeCell ref="J70:K70"/>
    <mergeCell ref="L70:N70"/>
    <mergeCell ref="O70:Q70"/>
    <mergeCell ref="R70:T70"/>
    <mergeCell ref="A69:C69"/>
    <mergeCell ref="D69:F69"/>
    <mergeCell ref="G69:I69"/>
    <mergeCell ref="J69:K69"/>
    <mergeCell ref="L69:N69"/>
    <mergeCell ref="O69:Q69"/>
    <mergeCell ref="Y67:Z67"/>
    <mergeCell ref="A68:C68"/>
    <mergeCell ref="D68:F68"/>
    <mergeCell ref="G68:I68"/>
    <mergeCell ref="J68:K68"/>
    <mergeCell ref="L68:N68"/>
    <mergeCell ref="O68:Q68"/>
    <mergeCell ref="R68:T68"/>
    <mergeCell ref="U68:W68"/>
    <mergeCell ref="X68:Y68"/>
    <mergeCell ref="W66:Y66"/>
    <mergeCell ref="A67:B67"/>
    <mergeCell ref="C67:D67"/>
    <mergeCell ref="E67:G67"/>
    <mergeCell ref="H67:J67"/>
    <mergeCell ref="K67:L67"/>
    <mergeCell ref="M67:O67"/>
    <mergeCell ref="P67:R67"/>
    <mergeCell ref="S67:U67"/>
    <mergeCell ref="V67:X67"/>
    <mergeCell ref="T65:V65"/>
    <mergeCell ref="W65:Y65"/>
    <mergeCell ref="A66:C66"/>
    <mergeCell ref="D66:E66"/>
    <mergeCell ref="F66:H66"/>
    <mergeCell ref="I66:K66"/>
    <mergeCell ref="L66:M66"/>
    <mergeCell ref="N66:P66"/>
    <mergeCell ref="Q66:S66"/>
    <mergeCell ref="T66:V66"/>
    <mergeCell ref="Q64:S64"/>
    <mergeCell ref="T64:V64"/>
    <mergeCell ref="W64:Y64"/>
    <mergeCell ref="A65:C65"/>
    <mergeCell ref="D65:E65"/>
    <mergeCell ref="F65:H65"/>
    <mergeCell ref="I65:K65"/>
    <mergeCell ref="L65:M65"/>
    <mergeCell ref="N65:P65"/>
    <mergeCell ref="Q65:S65"/>
    <mergeCell ref="A64:C64"/>
    <mergeCell ref="D64:E64"/>
    <mergeCell ref="F64:H64"/>
    <mergeCell ref="I64:K64"/>
    <mergeCell ref="L64:M64"/>
    <mergeCell ref="N64:P64"/>
    <mergeCell ref="W62:Y62"/>
    <mergeCell ref="A63:C63"/>
    <mergeCell ref="D63:E63"/>
    <mergeCell ref="F63:H63"/>
    <mergeCell ref="I63:K63"/>
    <mergeCell ref="L63:M63"/>
    <mergeCell ref="N63:P63"/>
    <mergeCell ref="Q63:S63"/>
    <mergeCell ref="T63:V63"/>
    <mergeCell ref="W63:Y63"/>
    <mergeCell ref="T61:V61"/>
    <mergeCell ref="W61:Y61"/>
    <mergeCell ref="A62:C62"/>
    <mergeCell ref="D62:E62"/>
    <mergeCell ref="F62:H62"/>
    <mergeCell ref="I62:K62"/>
    <mergeCell ref="L62:M62"/>
    <mergeCell ref="N62:P62"/>
    <mergeCell ref="Q62:S62"/>
    <mergeCell ref="T62:V62"/>
    <mergeCell ref="Q60:S60"/>
    <mergeCell ref="T60:V60"/>
    <mergeCell ref="W60:Y60"/>
    <mergeCell ref="A61:C61"/>
    <mergeCell ref="D61:E61"/>
    <mergeCell ref="F61:H61"/>
    <mergeCell ref="I61:K61"/>
    <mergeCell ref="L61:M61"/>
    <mergeCell ref="N61:P61"/>
    <mergeCell ref="Q61:S61"/>
    <mergeCell ref="A60:C60"/>
    <mergeCell ref="D60:E60"/>
    <mergeCell ref="F60:H60"/>
    <mergeCell ref="I60:K60"/>
    <mergeCell ref="L60:M60"/>
    <mergeCell ref="N60:P60"/>
    <mergeCell ref="W58:Y58"/>
    <mergeCell ref="A59:C59"/>
    <mergeCell ref="D59:E59"/>
    <mergeCell ref="F59:H59"/>
    <mergeCell ref="I59:K59"/>
    <mergeCell ref="L59:M59"/>
    <mergeCell ref="N59:P59"/>
    <mergeCell ref="Q59:S59"/>
    <mergeCell ref="T59:V59"/>
    <mergeCell ref="W59:Y59"/>
    <mergeCell ref="T57:V57"/>
    <mergeCell ref="W57:Y57"/>
    <mergeCell ref="A58:C58"/>
    <mergeCell ref="D58:E58"/>
    <mergeCell ref="F58:H58"/>
    <mergeCell ref="I58:K58"/>
    <mergeCell ref="L58:M58"/>
    <mergeCell ref="N58:P58"/>
    <mergeCell ref="Q58:S58"/>
    <mergeCell ref="T58:V58"/>
    <mergeCell ref="Q56:S56"/>
    <mergeCell ref="T56:V56"/>
    <mergeCell ref="W56:Y56"/>
    <mergeCell ref="A57:C57"/>
    <mergeCell ref="D57:E57"/>
    <mergeCell ref="F57:H57"/>
    <mergeCell ref="I57:K57"/>
    <mergeCell ref="L57:M57"/>
    <mergeCell ref="N57:P57"/>
    <mergeCell ref="Q57:S57"/>
    <mergeCell ref="A56:C56"/>
    <mergeCell ref="D56:E56"/>
    <mergeCell ref="F56:H56"/>
    <mergeCell ref="I56:K56"/>
    <mergeCell ref="L56:M56"/>
    <mergeCell ref="N56:P56"/>
    <mergeCell ref="W54:Y54"/>
    <mergeCell ref="A55:C55"/>
    <mergeCell ref="D55:E55"/>
    <mergeCell ref="F55:H55"/>
    <mergeCell ref="I55:K55"/>
    <mergeCell ref="L55:M55"/>
    <mergeCell ref="N55:P55"/>
    <mergeCell ref="Q55:S55"/>
    <mergeCell ref="T55:V55"/>
    <mergeCell ref="W55:Y55"/>
    <mergeCell ref="T53:V53"/>
    <mergeCell ref="W53:Y53"/>
    <mergeCell ref="A54:C54"/>
    <mergeCell ref="D54:E54"/>
    <mergeCell ref="F54:H54"/>
    <mergeCell ref="I54:K54"/>
    <mergeCell ref="L54:M54"/>
    <mergeCell ref="N54:P54"/>
    <mergeCell ref="Q54:S54"/>
    <mergeCell ref="T54:V54"/>
    <mergeCell ref="Q52:S52"/>
    <mergeCell ref="T52:V52"/>
    <mergeCell ref="W52:Y52"/>
    <mergeCell ref="A53:C53"/>
    <mergeCell ref="D53:E53"/>
    <mergeCell ref="F53:H53"/>
    <mergeCell ref="I53:K53"/>
    <mergeCell ref="L53:M53"/>
    <mergeCell ref="N53:P53"/>
    <mergeCell ref="Q53:S53"/>
    <mergeCell ref="A52:C52"/>
    <mergeCell ref="D52:E52"/>
    <mergeCell ref="F52:H52"/>
    <mergeCell ref="I52:K52"/>
    <mergeCell ref="L52:M52"/>
    <mergeCell ref="N52:P52"/>
    <mergeCell ref="W50:Y50"/>
    <mergeCell ref="A51:C51"/>
    <mergeCell ref="D51:E51"/>
    <mergeCell ref="F51:H51"/>
    <mergeCell ref="I51:K51"/>
    <mergeCell ref="L51:M51"/>
    <mergeCell ref="N51:P51"/>
    <mergeCell ref="Q51:S51"/>
    <mergeCell ref="T51:V51"/>
    <mergeCell ref="W51:Y51"/>
    <mergeCell ref="T49:V49"/>
    <mergeCell ref="W49:Y49"/>
    <mergeCell ref="A50:C50"/>
    <mergeCell ref="D50:E50"/>
    <mergeCell ref="F50:H50"/>
    <mergeCell ref="I50:K50"/>
    <mergeCell ref="L50:M50"/>
    <mergeCell ref="N50:P50"/>
    <mergeCell ref="Q50:S50"/>
    <mergeCell ref="T50:V50"/>
    <mergeCell ref="Q48:S48"/>
    <mergeCell ref="T48:V48"/>
    <mergeCell ref="W48:Y48"/>
    <mergeCell ref="A49:C49"/>
    <mergeCell ref="D49:E49"/>
    <mergeCell ref="F49:H49"/>
    <mergeCell ref="I49:K49"/>
    <mergeCell ref="L49:M49"/>
    <mergeCell ref="N49:P49"/>
    <mergeCell ref="Q49:S49"/>
    <mergeCell ref="A48:C48"/>
    <mergeCell ref="D48:E48"/>
    <mergeCell ref="F48:H48"/>
    <mergeCell ref="I48:K48"/>
    <mergeCell ref="L48:M48"/>
    <mergeCell ref="N48:P48"/>
    <mergeCell ref="W46:Y46"/>
    <mergeCell ref="A47:C47"/>
    <mergeCell ref="D47:E47"/>
    <mergeCell ref="F47:H47"/>
    <mergeCell ref="I47:K47"/>
    <mergeCell ref="L47:M47"/>
    <mergeCell ref="N47:P47"/>
    <mergeCell ref="Q47:S47"/>
    <mergeCell ref="T47:V47"/>
    <mergeCell ref="W47:Y47"/>
    <mergeCell ref="T45:V45"/>
    <mergeCell ref="W45:Y45"/>
    <mergeCell ref="A46:C46"/>
    <mergeCell ref="D46:E46"/>
    <mergeCell ref="F46:H46"/>
    <mergeCell ref="I46:K46"/>
    <mergeCell ref="L46:M46"/>
    <mergeCell ref="N46:P46"/>
    <mergeCell ref="Q46:S46"/>
    <mergeCell ref="T46:V46"/>
    <mergeCell ref="Q44:S44"/>
    <mergeCell ref="T44:V44"/>
    <mergeCell ref="W44:Y44"/>
    <mergeCell ref="A45:C45"/>
    <mergeCell ref="D45:E45"/>
    <mergeCell ref="F45:H45"/>
    <mergeCell ref="I45:K45"/>
    <mergeCell ref="L45:M45"/>
    <mergeCell ref="N45:P45"/>
    <mergeCell ref="Q45:S45"/>
    <mergeCell ref="A44:C44"/>
    <mergeCell ref="D44:E44"/>
    <mergeCell ref="F44:H44"/>
    <mergeCell ref="I44:K44"/>
    <mergeCell ref="L44:M44"/>
    <mergeCell ref="N44:P44"/>
    <mergeCell ref="W42:Y42"/>
    <mergeCell ref="A43:C43"/>
    <mergeCell ref="D43:E43"/>
    <mergeCell ref="F43:H43"/>
    <mergeCell ref="I43:K43"/>
    <mergeCell ref="L43:M43"/>
    <mergeCell ref="N43:P43"/>
    <mergeCell ref="Q43:S43"/>
    <mergeCell ref="T43:V43"/>
    <mergeCell ref="W43:Y43"/>
    <mergeCell ref="T41:V41"/>
    <mergeCell ref="W41:Y41"/>
    <mergeCell ref="A42:C42"/>
    <mergeCell ref="D42:E42"/>
    <mergeCell ref="F42:H42"/>
    <mergeCell ref="I42:K42"/>
    <mergeCell ref="L42:M42"/>
    <mergeCell ref="N42:P42"/>
    <mergeCell ref="Q42:S42"/>
    <mergeCell ref="T42:V42"/>
    <mergeCell ref="Q40:S40"/>
    <mergeCell ref="T40:V40"/>
    <mergeCell ref="W40:Y40"/>
    <mergeCell ref="A41:C41"/>
    <mergeCell ref="D41:E41"/>
    <mergeCell ref="F41:H41"/>
    <mergeCell ref="I41:K41"/>
    <mergeCell ref="L41:M41"/>
    <mergeCell ref="N41:P41"/>
    <mergeCell ref="Q41:S41"/>
    <mergeCell ref="A40:C40"/>
    <mergeCell ref="D40:E40"/>
    <mergeCell ref="F40:H40"/>
    <mergeCell ref="I40:K40"/>
    <mergeCell ref="L40:M40"/>
    <mergeCell ref="N40:P40"/>
    <mergeCell ref="W38:Y38"/>
    <mergeCell ref="A39:C39"/>
    <mergeCell ref="D39:E39"/>
    <mergeCell ref="F39:H39"/>
    <mergeCell ref="I39:K39"/>
    <mergeCell ref="L39:M39"/>
    <mergeCell ref="N39:P39"/>
    <mergeCell ref="Q39:S39"/>
    <mergeCell ref="T39:V39"/>
    <mergeCell ref="W39:Y39"/>
    <mergeCell ref="T37:V37"/>
    <mergeCell ref="W37:Y37"/>
    <mergeCell ref="A38:C38"/>
    <mergeCell ref="D38:E38"/>
    <mergeCell ref="F38:H38"/>
    <mergeCell ref="I38:K38"/>
    <mergeCell ref="L38:M38"/>
    <mergeCell ref="N38:P38"/>
    <mergeCell ref="Q38:S38"/>
    <mergeCell ref="T38:V38"/>
    <mergeCell ref="Q36:S36"/>
    <mergeCell ref="T36:V36"/>
    <mergeCell ref="W36:Y36"/>
    <mergeCell ref="A37:C37"/>
    <mergeCell ref="D37:E37"/>
    <mergeCell ref="F37:H37"/>
    <mergeCell ref="I37:K37"/>
    <mergeCell ref="L37:M37"/>
    <mergeCell ref="N37:P37"/>
    <mergeCell ref="Q37:S37"/>
    <mergeCell ref="A36:C36"/>
    <mergeCell ref="D36:E36"/>
    <mergeCell ref="F36:H36"/>
    <mergeCell ref="I36:K36"/>
    <mergeCell ref="L36:M36"/>
    <mergeCell ref="N36:P36"/>
    <mergeCell ref="Y34:Z34"/>
    <mergeCell ref="A35:C35"/>
    <mergeCell ref="D35:E35"/>
    <mergeCell ref="F35:H35"/>
    <mergeCell ref="I35:K35"/>
    <mergeCell ref="L35:M35"/>
    <mergeCell ref="N35:P35"/>
    <mergeCell ref="Q35:S35"/>
    <mergeCell ref="T35:V35"/>
    <mergeCell ref="W35:Y35"/>
    <mergeCell ref="W33:Y33"/>
    <mergeCell ref="A34:B34"/>
    <mergeCell ref="C34:D34"/>
    <mergeCell ref="E34:G34"/>
    <mergeCell ref="H34:J34"/>
    <mergeCell ref="K34:L34"/>
    <mergeCell ref="M34:O34"/>
    <mergeCell ref="P34:R34"/>
    <mergeCell ref="S34:U34"/>
    <mergeCell ref="V34:X34"/>
    <mergeCell ref="T32:V32"/>
    <mergeCell ref="W32:Y32"/>
    <mergeCell ref="A33:C33"/>
    <mergeCell ref="D33:E33"/>
    <mergeCell ref="F33:H33"/>
    <mergeCell ref="I33:K33"/>
    <mergeCell ref="L33:M33"/>
    <mergeCell ref="N33:P33"/>
    <mergeCell ref="Q33:S33"/>
    <mergeCell ref="T33:V33"/>
    <mergeCell ref="Q31:S31"/>
    <mergeCell ref="T31:V31"/>
    <mergeCell ref="W31:Y31"/>
    <mergeCell ref="A32:C32"/>
    <mergeCell ref="D32:E32"/>
    <mergeCell ref="F32:H32"/>
    <mergeCell ref="I32:K32"/>
    <mergeCell ref="L32:M32"/>
    <mergeCell ref="N32:P32"/>
    <mergeCell ref="Q32:S32"/>
    <mergeCell ref="A31:C31"/>
    <mergeCell ref="D31:E31"/>
    <mergeCell ref="F31:H31"/>
    <mergeCell ref="I31:K31"/>
    <mergeCell ref="L31:M31"/>
    <mergeCell ref="N31:P31"/>
    <mergeCell ref="W29:Y29"/>
    <mergeCell ref="A30:C30"/>
    <mergeCell ref="D30:E30"/>
    <mergeCell ref="F30:H30"/>
    <mergeCell ref="I30:K30"/>
    <mergeCell ref="L30:M30"/>
    <mergeCell ref="N30:P30"/>
    <mergeCell ref="Q30:S30"/>
    <mergeCell ref="T30:V30"/>
    <mergeCell ref="W30:Y30"/>
    <mergeCell ref="T28:V28"/>
    <mergeCell ref="W28:Y28"/>
    <mergeCell ref="A29:C29"/>
    <mergeCell ref="D29:E29"/>
    <mergeCell ref="F29:H29"/>
    <mergeCell ref="I29:K29"/>
    <mergeCell ref="L29:M29"/>
    <mergeCell ref="N29:P29"/>
    <mergeCell ref="Q29:S29"/>
    <mergeCell ref="T29:V29"/>
    <mergeCell ref="Q27:S27"/>
    <mergeCell ref="T27:V27"/>
    <mergeCell ref="W27:Y27"/>
    <mergeCell ref="A28:C28"/>
    <mergeCell ref="D28:E28"/>
    <mergeCell ref="F28:H28"/>
    <mergeCell ref="I28:K28"/>
    <mergeCell ref="L28:M28"/>
    <mergeCell ref="N28:P28"/>
    <mergeCell ref="Q28:S28"/>
    <mergeCell ref="A27:C27"/>
    <mergeCell ref="D27:E27"/>
    <mergeCell ref="F27:H27"/>
    <mergeCell ref="I27:K27"/>
    <mergeCell ref="L27:M27"/>
    <mergeCell ref="N27:P27"/>
    <mergeCell ref="W25:Y25"/>
    <mergeCell ref="A26:C26"/>
    <mergeCell ref="D26:E26"/>
    <mergeCell ref="F26:H26"/>
    <mergeCell ref="I26:K26"/>
    <mergeCell ref="L26:M26"/>
    <mergeCell ref="N26:P26"/>
    <mergeCell ref="Q26:S26"/>
    <mergeCell ref="T26:V26"/>
    <mergeCell ref="W26:Y26"/>
    <mergeCell ref="T24:V24"/>
    <mergeCell ref="W24:Y24"/>
    <mergeCell ref="A25:C25"/>
    <mergeCell ref="D25:E25"/>
    <mergeCell ref="F25:H25"/>
    <mergeCell ref="I25:K25"/>
    <mergeCell ref="L25:M25"/>
    <mergeCell ref="N25:P25"/>
    <mergeCell ref="Q25:S25"/>
    <mergeCell ref="T25:V25"/>
    <mergeCell ref="Q23:S23"/>
    <mergeCell ref="T23:V23"/>
    <mergeCell ref="W23:Y23"/>
    <mergeCell ref="A24:C24"/>
    <mergeCell ref="D24:E24"/>
    <mergeCell ref="F24:H24"/>
    <mergeCell ref="I24:K24"/>
    <mergeCell ref="L24:M24"/>
    <mergeCell ref="N24:P24"/>
    <mergeCell ref="Q24:S24"/>
    <mergeCell ref="A23:C23"/>
    <mergeCell ref="D23:E23"/>
    <mergeCell ref="F23:H23"/>
    <mergeCell ref="I23:K23"/>
    <mergeCell ref="L23:M23"/>
    <mergeCell ref="N23:P23"/>
    <mergeCell ref="W21:Y21"/>
    <mergeCell ref="A22:C22"/>
    <mergeCell ref="D22:E22"/>
    <mergeCell ref="F22:H22"/>
    <mergeCell ref="I22:K22"/>
    <mergeCell ref="L22:M22"/>
    <mergeCell ref="N22:P22"/>
    <mergeCell ref="Q22:S22"/>
    <mergeCell ref="T22:V22"/>
    <mergeCell ref="W22:Y22"/>
    <mergeCell ref="T20:V20"/>
    <mergeCell ref="W20:Y20"/>
    <mergeCell ref="A21:C21"/>
    <mergeCell ref="D21:E21"/>
    <mergeCell ref="F21:H21"/>
    <mergeCell ref="I21:K21"/>
    <mergeCell ref="L21:M21"/>
    <mergeCell ref="N21:P21"/>
    <mergeCell ref="Q21:S21"/>
    <mergeCell ref="T21:V21"/>
    <mergeCell ref="Q19:S19"/>
    <mergeCell ref="T19:V19"/>
    <mergeCell ref="W19:Y19"/>
    <mergeCell ref="A20:C20"/>
    <mergeCell ref="D20:E20"/>
    <mergeCell ref="F20:H20"/>
    <mergeCell ref="I20:K20"/>
    <mergeCell ref="L20:M20"/>
    <mergeCell ref="N20:P20"/>
    <mergeCell ref="Q20:S20"/>
    <mergeCell ref="A19:C19"/>
    <mergeCell ref="D19:E19"/>
    <mergeCell ref="F19:H19"/>
    <mergeCell ref="I19:K19"/>
    <mergeCell ref="L19:M19"/>
    <mergeCell ref="N19:P19"/>
    <mergeCell ref="W17:Y17"/>
    <mergeCell ref="A18:C18"/>
    <mergeCell ref="D18:E18"/>
    <mergeCell ref="F18:H18"/>
    <mergeCell ref="I18:K18"/>
    <mergeCell ref="L18:M18"/>
    <mergeCell ref="N18:P18"/>
    <mergeCell ref="Q18:S18"/>
    <mergeCell ref="T18:V18"/>
    <mergeCell ref="W18:Y18"/>
    <mergeCell ref="T16:V16"/>
    <mergeCell ref="W16:Y16"/>
    <mergeCell ref="A17:C17"/>
    <mergeCell ref="D17:E17"/>
    <mergeCell ref="F17:H17"/>
    <mergeCell ref="I17:K17"/>
    <mergeCell ref="L17:M17"/>
    <mergeCell ref="N17:P17"/>
    <mergeCell ref="Q17:S17"/>
    <mergeCell ref="T17:V17"/>
    <mergeCell ref="Q15:S15"/>
    <mergeCell ref="T15:V15"/>
    <mergeCell ref="W15:Y15"/>
    <mergeCell ref="A16:C16"/>
    <mergeCell ref="D16:E16"/>
    <mergeCell ref="F16:H16"/>
    <mergeCell ref="I16:K16"/>
    <mergeCell ref="L16:M16"/>
    <mergeCell ref="N16:P16"/>
    <mergeCell ref="Q16:S16"/>
    <mergeCell ref="A15:C15"/>
    <mergeCell ref="D15:E15"/>
    <mergeCell ref="F15:H15"/>
    <mergeCell ref="I15:K15"/>
    <mergeCell ref="L15:M15"/>
    <mergeCell ref="N15:P15"/>
    <mergeCell ref="W13:Y13"/>
    <mergeCell ref="A14:C14"/>
    <mergeCell ref="D14:E14"/>
    <mergeCell ref="F14:H14"/>
    <mergeCell ref="I14:K14"/>
    <mergeCell ref="L14:M14"/>
    <mergeCell ref="N14:P14"/>
    <mergeCell ref="Q14:S14"/>
    <mergeCell ref="T14:V14"/>
    <mergeCell ref="W14:Y14"/>
    <mergeCell ref="T12:V12"/>
    <mergeCell ref="W12:Y12"/>
    <mergeCell ref="A13:C13"/>
    <mergeCell ref="D13:E13"/>
    <mergeCell ref="F13:H13"/>
    <mergeCell ref="I13:K13"/>
    <mergeCell ref="L13:M13"/>
    <mergeCell ref="N13:P13"/>
    <mergeCell ref="Q13:S13"/>
    <mergeCell ref="T13:V13"/>
    <mergeCell ref="Q11:S11"/>
    <mergeCell ref="T11:V11"/>
    <mergeCell ref="W11:Y11"/>
    <mergeCell ref="A12:C12"/>
    <mergeCell ref="D12:E12"/>
    <mergeCell ref="F12:H12"/>
    <mergeCell ref="I12:K12"/>
    <mergeCell ref="L12:M12"/>
    <mergeCell ref="N12:P12"/>
    <mergeCell ref="Q12:S12"/>
    <mergeCell ref="A11:C11"/>
    <mergeCell ref="D11:E11"/>
    <mergeCell ref="F11:H11"/>
    <mergeCell ref="I11:K11"/>
    <mergeCell ref="L11:M11"/>
    <mergeCell ref="N11:P11"/>
    <mergeCell ref="W9:Y9"/>
    <mergeCell ref="A10:C10"/>
    <mergeCell ref="D10:E10"/>
    <mergeCell ref="F10:H10"/>
    <mergeCell ref="I10:K10"/>
    <mergeCell ref="L10:M10"/>
    <mergeCell ref="N10:P10"/>
    <mergeCell ref="Q10:S10"/>
    <mergeCell ref="T10:V10"/>
    <mergeCell ref="W10:Y10"/>
    <mergeCell ref="T8:V8"/>
    <mergeCell ref="W8:Y8"/>
    <mergeCell ref="A9:C9"/>
    <mergeCell ref="D9:E9"/>
    <mergeCell ref="F9:H9"/>
    <mergeCell ref="I9:K9"/>
    <mergeCell ref="L9:M9"/>
    <mergeCell ref="N9:P9"/>
    <mergeCell ref="Q9:S9"/>
    <mergeCell ref="T9:V9"/>
    <mergeCell ref="Q7:S7"/>
    <mergeCell ref="T7:V7"/>
    <mergeCell ref="W7:Y7"/>
    <mergeCell ref="A8:C8"/>
    <mergeCell ref="D8:E8"/>
    <mergeCell ref="F8:H8"/>
    <mergeCell ref="I8:K8"/>
    <mergeCell ref="L8:M8"/>
    <mergeCell ref="N8:P8"/>
    <mergeCell ref="Q8:S8"/>
    <mergeCell ref="A7:C7"/>
    <mergeCell ref="D7:E7"/>
    <mergeCell ref="F7:H7"/>
    <mergeCell ref="I7:K7"/>
    <mergeCell ref="L7:M7"/>
    <mergeCell ref="N7:P7"/>
    <mergeCell ref="W5:Y5"/>
    <mergeCell ref="A6:C6"/>
    <mergeCell ref="D6:E6"/>
    <mergeCell ref="F6:H6"/>
    <mergeCell ref="I6:K6"/>
    <mergeCell ref="L6:M6"/>
    <mergeCell ref="N6:P6"/>
    <mergeCell ref="Q6:S6"/>
    <mergeCell ref="T6:V6"/>
    <mergeCell ref="W6:Y6"/>
    <mergeCell ref="T4:V4"/>
    <mergeCell ref="W4:Y4"/>
    <mergeCell ref="A5:C5"/>
    <mergeCell ref="D5:E5"/>
    <mergeCell ref="F5:H5"/>
    <mergeCell ref="I5:K5"/>
    <mergeCell ref="L5:M5"/>
    <mergeCell ref="N5:P5"/>
    <mergeCell ref="Q5:S5"/>
    <mergeCell ref="T5:V5"/>
    <mergeCell ref="Q3:S3"/>
    <mergeCell ref="T3:V3"/>
    <mergeCell ref="W3:Y3"/>
    <mergeCell ref="A4:C4"/>
    <mergeCell ref="D4:E4"/>
    <mergeCell ref="F4:H4"/>
    <mergeCell ref="I4:K4"/>
    <mergeCell ref="L4:M4"/>
    <mergeCell ref="N4:P4"/>
    <mergeCell ref="Q4:S4"/>
    <mergeCell ref="P2:R2"/>
    <mergeCell ref="S2:U2"/>
    <mergeCell ref="V2:X2"/>
    <mergeCell ref="Y2:Z2"/>
    <mergeCell ref="A3:C3"/>
    <mergeCell ref="D3:E3"/>
    <mergeCell ref="F3:H3"/>
    <mergeCell ref="I3:K3"/>
    <mergeCell ref="L3:M3"/>
    <mergeCell ref="N3:P3"/>
    <mergeCell ref="A2:B2"/>
    <mergeCell ref="C2:D2"/>
    <mergeCell ref="E2:G2"/>
    <mergeCell ref="H2:J2"/>
    <mergeCell ref="K2:L2"/>
    <mergeCell ref="M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06"/>
  <sheetViews>
    <sheetView topLeftCell="AE1" workbookViewId="0">
      <selection activeCell="AL89" sqref="AL1:AL1048576"/>
    </sheetView>
  </sheetViews>
  <sheetFormatPr defaultRowHeight="15" x14ac:dyDescent="0.25"/>
  <cols>
    <col min="1" max="1" width="21.85546875" style="133" customWidth="1"/>
    <col min="2" max="2" width="1" style="133" customWidth="1"/>
    <col min="3" max="3" width="10.85546875" style="133" customWidth="1"/>
    <col min="4" max="5" width="1" style="133" customWidth="1"/>
    <col min="6" max="6" width="9" style="133" customWidth="1"/>
    <col min="7" max="8" width="1" style="133" customWidth="1"/>
    <col min="9" max="9" width="9" style="133" customWidth="1"/>
    <col min="10" max="11" width="1" style="133" customWidth="1"/>
    <col min="12" max="12" width="9" style="133" customWidth="1"/>
    <col min="13" max="14" width="1" style="133" customWidth="1"/>
    <col min="15" max="15" width="9" style="133" customWidth="1"/>
    <col min="16" max="17" width="1" style="133" customWidth="1"/>
    <col min="18" max="18" width="9" style="133" customWidth="1"/>
    <col min="19" max="20" width="1" style="133" customWidth="1"/>
    <col min="21" max="21" width="9" style="133" customWidth="1"/>
    <col min="22" max="23" width="1" style="133" customWidth="1"/>
    <col min="24" max="24" width="9" style="133" customWidth="1"/>
    <col min="25" max="26" width="1" style="133" customWidth="1"/>
    <col min="27" max="27" width="9.85546875" style="133" customWidth="1"/>
    <col min="28" max="28" width="1" style="133" customWidth="1"/>
    <col min="29" max="29" width="9" style="133" customWidth="1"/>
    <col min="30" max="30" width="8" style="133" customWidth="1"/>
    <col min="31" max="31" width="1" style="133" customWidth="1"/>
    <col min="32" max="32" width="8.5703125" style="133" customWidth="1"/>
    <col min="33" max="37" width="9.140625" style="133"/>
    <col min="38" max="38" width="12.7109375" style="133" customWidth="1"/>
    <col min="39" max="39" width="9.140625" style="133"/>
    <col min="40" max="40" width="9.140625" style="134"/>
    <col min="41" max="43" width="9.140625" style="133"/>
    <col min="44" max="44" width="15.5703125" style="133" customWidth="1"/>
    <col min="45" max="16384" width="9.140625" style="133"/>
  </cols>
  <sheetData>
    <row r="1" spans="1:42" ht="14.1" customHeight="1" x14ac:dyDescent="0.25">
      <c r="A1" s="132" t="s">
        <v>4865</v>
      </c>
      <c r="AL1" s="133" t="s">
        <v>4866</v>
      </c>
    </row>
    <row r="2" spans="1:42" ht="15.95" customHeight="1" x14ac:dyDescent="0.25">
      <c r="A2" s="222" t="s">
        <v>4867</v>
      </c>
      <c r="B2" s="223"/>
      <c r="C2" s="224" t="s">
        <v>4868</v>
      </c>
      <c r="D2" s="225"/>
      <c r="E2" s="225"/>
      <c r="F2" s="225"/>
      <c r="G2" s="225"/>
      <c r="H2" s="225"/>
      <c r="I2" s="225"/>
      <c r="J2" s="225"/>
      <c r="K2" s="225"/>
      <c r="L2" s="225"/>
      <c r="M2" s="225"/>
      <c r="N2" s="225"/>
      <c r="O2" s="225"/>
      <c r="P2" s="225"/>
      <c r="Q2" s="225"/>
      <c r="R2" s="225"/>
      <c r="S2" s="225"/>
      <c r="T2" s="225"/>
      <c r="U2" s="225"/>
      <c r="V2" s="225"/>
      <c r="W2" s="225"/>
      <c r="X2" s="225"/>
      <c r="Y2" s="225"/>
      <c r="Z2" s="225"/>
      <c r="AA2" s="226"/>
      <c r="AB2" s="227" t="s">
        <v>4869</v>
      </c>
      <c r="AC2" s="228"/>
      <c r="AD2" s="228"/>
      <c r="AE2" s="228"/>
      <c r="AL2" s="133" t="s">
        <v>4870</v>
      </c>
    </row>
    <row r="3" spans="1:42" ht="21" customHeight="1" x14ac:dyDescent="0.25">
      <c r="A3" s="222"/>
      <c r="B3" s="223"/>
      <c r="C3" s="224"/>
      <c r="D3" s="225"/>
      <c r="E3" s="225"/>
      <c r="F3" s="225"/>
      <c r="G3" s="225"/>
      <c r="H3" s="225"/>
      <c r="I3" s="225"/>
      <c r="J3" s="225"/>
      <c r="K3" s="225"/>
      <c r="L3" s="225"/>
      <c r="M3" s="225"/>
      <c r="N3" s="225"/>
      <c r="O3" s="225"/>
      <c r="P3" s="225"/>
      <c r="Q3" s="225"/>
      <c r="R3" s="225"/>
      <c r="S3" s="225"/>
      <c r="T3" s="225"/>
      <c r="U3" s="225"/>
      <c r="V3" s="225"/>
      <c r="W3" s="225"/>
      <c r="X3" s="225"/>
      <c r="Y3" s="225"/>
      <c r="Z3" s="225"/>
      <c r="AA3" s="226"/>
      <c r="AB3" s="229" t="s">
        <v>4871</v>
      </c>
      <c r="AC3" s="230"/>
      <c r="AD3" s="230"/>
      <c r="AE3" s="230"/>
      <c r="AG3" s="133" t="s">
        <v>5035</v>
      </c>
      <c r="AH3" s="133" t="s">
        <v>4872</v>
      </c>
    </row>
    <row r="4" spans="1:42" ht="12.95" customHeight="1" x14ac:dyDescent="0.25">
      <c r="A4" s="231" t="s">
        <v>4873</v>
      </c>
      <c r="B4" s="231"/>
      <c r="C4" s="220">
        <v>597636</v>
      </c>
      <c r="D4" s="220"/>
      <c r="E4" s="220">
        <v>625249</v>
      </c>
      <c r="F4" s="220"/>
      <c r="G4" s="220"/>
      <c r="H4" s="218">
        <v>627367</v>
      </c>
      <c r="I4" s="218"/>
      <c r="J4" s="218"/>
      <c r="K4" s="218">
        <v>640495</v>
      </c>
      <c r="L4" s="218"/>
      <c r="M4" s="218"/>
      <c r="N4" s="218">
        <v>654792</v>
      </c>
      <c r="O4" s="218"/>
      <c r="P4" s="218"/>
      <c r="Q4" s="218">
        <v>669299</v>
      </c>
      <c r="R4" s="218"/>
      <c r="S4" s="218"/>
      <c r="T4" s="218">
        <v>681273</v>
      </c>
      <c r="U4" s="218"/>
      <c r="V4" s="218"/>
      <c r="W4" s="218">
        <v>691111</v>
      </c>
      <c r="X4" s="218"/>
      <c r="Y4" s="218"/>
      <c r="Z4" s="219">
        <v>699498</v>
      </c>
      <c r="AA4" s="219"/>
      <c r="AB4" s="220">
        <v>72131</v>
      </c>
      <c r="AC4" s="220"/>
      <c r="AD4" s="135">
        <v>0.115</v>
      </c>
      <c r="AE4" s="135"/>
      <c r="AG4" s="133">
        <f>IF(ISERROR(FIND(AG$3,A4,1)),0,1)</f>
        <v>0</v>
      </c>
      <c r="AL4" s="133" t="s">
        <v>4874</v>
      </c>
      <c r="AN4" s="134">
        <v>1.0049999999999999</v>
      </c>
      <c r="AO4" s="133">
        <v>1</v>
      </c>
      <c r="AP4" s="136">
        <f t="shared" ref="AP4:AP66" si="0">_xlfn.PERCENTRANK.EXC(AN$4:AN$381,AN4)</f>
        <v>0.997</v>
      </c>
    </row>
    <row r="5" spans="1:42" ht="12.95" customHeight="1" x14ac:dyDescent="0.25">
      <c r="A5" s="221" t="s">
        <v>4875</v>
      </c>
      <c r="B5" s="221"/>
      <c r="C5" s="216">
        <v>4800</v>
      </c>
      <c r="D5" s="216"/>
      <c r="E5" s="216">
        <v>6574</v>
      </c>
      <c r="F5" s="216"/>
      <c r="G5" s="216"/>
      <c r="H5" s="215">
        <v>7037</v>
      </c>
      <c r="I5" s="215"/>
      <c r="J5" s="215"/>
      <c r="K5" s="215">
        <v>7407</v>
      </c>
      <c r="L5" s="215"/>
      <c r="M5" s="215"/>
      <c r="N5" s="215">
        <v>7775</v>
      </c>
      <c r="O5" s="215"/>
      <c r="P5" s="215"/>
      <c r="Q5" s="215">
        <v>8149</v>
      </c>
      <c r="R5" s="215"/>
      <c r="S5" s="215"/>
      <c r="T5" s="215">
        <v>8473</v>
      </c>
      <c r="U5" s="215"/>
      <c r="V5" s="215"/>
      <c r="W5" s="215">
        <v>8739</v>
      </c>
      <c r="X5" s="215"/>
      <c r="Y5" s="215"/>
      <c r="Z5" s="216">
        <v>8965</v>
      </c>
      <c r="AA5" s="216"/>
      <c r="AB5" s="217">
        <v>1928</v>
      </c>
      <c r="AC5" s="217"/>
      <c r="AD5" s="137">
        <v>0.27400000000000002</v>
      </c>
      <c r="AE5" s="137"/>
      <c r="AG5" s="133">
        <f t="shared" ref="AG5:AG68" si="1">IF(ISERROR(FIND(AG$3,A5,1)),0,1)</f>
        <v>0</v>
      </c>
      <c r="AL5" s="133" t="s">
        <v>4876</v>
      </c>
      <c r="AN5" s="134">
        <v>0.70299999999999996</v>
      </c>
      <c r="AO5" s="133">
        <v>2</v>
      </c>
      <c r="AP5" s="136">
        <f t="shared" si="0"/>
        <v>0.99399999999999999</v>
      </c>
    </row>
    <row r="6" spans="1:42" ht="12.95" customHeight="1" x14ac:dyDescent="0.25">
      <c r="A6" s="236" t="s">
        <v>4877</v>
      </c>
      <c r="B6" s="236"/>
      <c r="C6" s="233">
        <v>58435</v>
      </c>
      <c r="D6" s="233"/>
      <c r="E6" s="233">
        <v>60427</v>
      </c>
      <c r="F6" s="233"/>
      <c r="G6" s="233"/>
      <c r="H6" s="232">
        <v>60374</v>
      </c>
      <c r="I6" s="232"/>
      <c r="J6" s="232"/>
      <c r="K6" s="232">
        <v>61878</v>
      </c>
      <c r="L6" s="232"/>
      <c r="M6" s="232"/>
      <c r="N6" s="232">
        <v>63377</v>
      </c>
      <c r="O6" s="232"/>
      <c r="P6" s="232"/>
      <c r="Q6" s="232">
        <v>64898</v>
      </c>
      <c r="R6" s="232"/>
      <c r="S6" s="232"/>
      <c r="T6" s="232">
        <v>66212</v>
      </c>
      <c r="U6" s="232"/>
      <c r="V6" s="232"/>
      <c r="W6" s="232">
        <v>67296</v>
      </c>
      <c r="X6" s="232"/>
      <c r="Y6" s="232"/>
      <c r="Z6" s="233">
        <v>68212</v>
      </c>
      <c r="AA6" s="233"/>
      <c r="AB6" s="235">
        <v>7838</v>
      </c>
      <c r="AC6" s="235"/>
      <c r="AD6" s="138">
        <v>0.13</v>
      </c>
      <c r="AE6" s="138"/>
      <c r="AG6" s="133">
        <f t="shared" si="1"/>
        <v>0</v>
      </c>
      <c r="AL6" s="133" t="s">
        <v>4878</v>
      </c>
      <c r="AN6" s="134">
        <v>0.63900000000000001</v>
      </c>
      <c r="AO6" s="133">
        <v>3</v>
      </c>
      <c r="AP6" s="136">
        <f t="shared" si="0"/>
        <v>0.99199999999999999</v>
      </c>
    </row>
    <row r="7" spans="1:42" ht="12.95" customHeight="1" x14ac:dyDescent="0.25">
      <c r="A7" s="236" t="s">
        <v>4879</v>
      </c>
      <c r="B7" s="236"/>
      <c r="C7" s="233">
        <v>1410</v>
      </c>
      <c r="D7" s="233"/>
      <c r="E7" s="233">
        <v>1277</v>
      </c>
      <c r="F7" s="233"/>
      <c r="G7" s="233"/>
      <c r="H7" s="232">
        <v>1283</v>
      </c>
      <c r="I7" s="232"/>
      <c r="J7" s="232"/>
      <c r="K7" s="232">
        <v>1309</v>
      </c>
      <c r="L7" s="232"/>
      <c r="M7" s="232"/>
      <c r="N7" s="232">
        <v>1335</v>
      </c>
      <c r="O7" s="232"/>
      <c r="P7" s="232"/>
      <c r="Q7" s="232">
        <v>1361</v>
      </c>
      <c r="R7" s="232"/>
      <c r="S7" s="232"/>
      <c r="T7" s="232">
        <v>1384</v>
      </c>
      <c r="U7" s="232"/>
      <c r="V7" s="232"/>
      <c r="W7" s="232">
        <v>1402</v>
      </c>
      <c r="X7" s="232"/>
      <c r="Y7" s="232"/>
      <c r="Z7" s="233">
        <v>1418</v>
      </c>
      <c r="AA7" s="233"/>
      <c r="AB7" s="234">
        <v>135</v>
      </c>
      <c r="AC7" s="234"/>
      <c r="AD7" s="138">
        <v>0.105</v>
      </c>
      <c r="AE7" s="138"/>
      <c r="AG7" s="133">
        <f t="shared" si="1"/>
        <v>0</v>
      </c>
      <c r="AL7" s="133" t="s">
        <v>4880</v>
      </c>
      <c r="AM7" s="133">
        <v>822</v>
      </c>
      <c r="AN7" s="134">
        <v>0.626</v>
      </c>
      <c r="AO7" s="133">
        <v>4</v>
      </c>
      <c r="AP7" s="136">
        <f t="shared" si="0"/>
        <v>0.98899999999999999</v>
      </c>
    </row>
    <row r="8" spans="1:42" ht="12.95" customHeight="1" x14ac:dyDescent="0.25">
      <c r="A8" s="236" t="s">
        <v>4881</v>
      </c>
      <c r="B8" s="236"/>
      <c r="C8" s="233">
        <v>9923</v>
      </c>
      <c r="D8" s="233"/>
      <c r="E8" s="233">
        <v>9726</v>
      </c>
      <c r="F8" s="233"/>
      <c r="G8" s="233"/>
      <c r="H8" s="232">
        <v>9569</v>
      </c>
      <c r="I8" s="232"/>
      <c r="J8" s="232"/>
      <c r="K8" s="232">
        <v>9674</v>
      </c>
      <c r="L8" s="232"/>
      <c r="M8" s="232"/>
      <c r="N8" s="232">
        <v>9778</v>
      </c>
      <c r="O8" s="232"/>
      <c r="P8" s="232"/>
      <c r="Q8" s="232">
        <v>9884</v>
      </c>
      <c r="R8" s="232"/>
      <c r="S8" s="232"/>
      <c r="T8" s="232">
        <v>9976</v>
      </c>
      <c r="U8" s="232"/>
      <c r="V8" s="232"/>
      <c r="W8" s="232">
        <v>10051</v>
      </c>
      <c r="X8" s="232"/>
      <c r="Y8" s="232"/>
      <c r="Z8" s="233">
        <v>10115</v>
      </c>
      <c r="AA8" s="233"/>
      <c r="AB8" s="234">
        <v>546</v>
      </c>
      <c r="AC8" s="234"/>
      <c r="AD8" s="138">
        <v>5.7000000000000002E-2</v>
      </c>
      <c r="AE8" s="138"/>
      <c r="AG8" s="133">
        <f t="shared" si="1"/>
        <v>0</v>
      </c>
      <c r="AL8" s="133" t="s">
        <v>4882</v>
      </c>
      <c r="AM8" s="133">
        <v>330</v>
      </c>
      <c r="AN8" s="134">
        <v>0.625</v>
      </c>
      <c r="AO8" s="133">
        <v>5</v>
      </c>
      <c r="AP8" s="136">
        <f t="shared" si="0"/>
        <v>0.98599999999999999</v>
      </c>
    </row>
    <row r="9" spans="1:42" ht="12.95" customHeight="1" x14ac:dyDescent="0.25">
      <c r="A9" s="236" t="s">
        <v>4883</v>
      </c>
      <c r="B9" s="236"/>
      <c r="C9" s="233">
        <v>55521</v>
      </c>
      <c r="D9" s="233"/>
      <c r="E9" s="233">
        <v>54582</v>
      </c>
      <c r="F9" s="233"/>
      <c r="G9" s="233"/>
      <c r="H9" s="232">
        <v>54086</v>
      </c>
      <c r="I9" s="232"/>
      <c r="J9" s="232"/>
      <c r="K9" s="232">
        <v>54360</v>
      </c>
      <c r="L9" s="232"/>
      <c r="M9" s="232"/>
      <c r="N9" s="232">
        <v>56166</v>
      </c>
      <c r="O9" s="232"/>
      <c r="P9" s="232"/>
      <c r="Q9" s="232">
        <v>57990</v>
      </c>
      <c r="R9" s="232"/>
      <c r="S9" s="232"/>
      <c r="T9" s="232">
        <v>59127</v>
      </c>
      <c r="U9" s="232"/>
      <c r="V9" s="232"/>
      <c r="W9" s="232">
        <v>60060</v>
      </c>
      <c r="X9" s="232"/>
      <c r="Y9" s="232"/>
      <c r="Z9" s="233">
        <v>60852</v>
      </c>
      <c r="AA9" s="233"/>
      <c r="AB9" s="235">
        <v>6766</v>
      </c>
      <c r="AC9" s="235"/>
      <c r="AD9" s="138">
        <v>0.125</v>
      </c>
      <c r="AE9" s="138"/>
      <c r="AG9" s="133">
        <f t="shared" si="1"/>
        <v>0</v>
      </c>
      <c r="AL9" s="133" t="s">
        <v>4884</v>
      </c>
      <c r="AM9" s="133">
        <v>2400</v>
      </c>
      <c r="AN9" s="134">
        <v>0.623</v>
      </c>
      <c r="AO9" s="133">
        <v>6</v>
      </c>
      <c r="AP9" s="136">
        <f t="shared" si="0"/>
        <v>0.98399999999999999</v>
      </c>
    </row>
    <row r="10" spans="1:42" ht="12.95" customHeight="1" x14ac:dyDescent="0.25">
      <c r="A10" s="236" t="s">
        <v>4885</v>
      </c>
      <c r="B10" s="236"/>
      <c r="C10" s="233">
        <v>16440</v>
      </c>
      <c r="D10" s="233"/>
      <c r="E10" s="233">
        <v>20075</v>
      </c>
      <c r="F10" s="233"/>
      <c r="G10" s="233"/>
      <c r="H10" s="232">
        <v>20385</v>
      </c>
      <c r="I10" s="232"/>
      <c r="J10" s="232"/>
      <c r="K10" s="232">
        <v>21079</v>
      </c>
      <c r="L10" s="232"/>
      <c r="M10" s="232"/>
      <c r="N10" s="232">
        <v>21770</v>
      </c>
      <c r="O10" s="232"/>
      <c r="P10" s="232"/>
      <c r="Q10" s="232">
        <v>22471</v>
      </c>
      <c r="R10" s="232"/>
      <c r="S10" s="232"/>
      <c r="T10" s="232">
        <v>23078</v>
      </c>
      <c r="U10" s="232"/>
      <c r="V10" s="232"/>
      <c r="W10" s="232">
        <v>23577</v>
      </c>
      <c r="X10" s="232"/>
      <c r="Y10" s="232"/>
      <c r="Z10" s="233">
        <v>24000</v>
      </c>
      <c r="AA10" s="233"/>
      <c r="AB10" s="235">
        <v>3615</v>
      </c>
      <c r="AC10" s="235"/>
      <c r="AD10" s="138">
        <v>0.17699999999999999</v>
      </c>
      <c r="AE10" s="138"/>
      <c r="AG10" s="133">
        <f t="shared" si="1"/>
        <v>0</v>
      </c>
      <c r="AL10" s="133" t="s">
        <v>4886</v>
      </c>
      <c r="AN10" s="134">
        <v>0.59</v>
      </c>
      <c r="AO10" s="133">
        <v>7</v>
      </c>
      <c r="AP10" s="136">
        <f t="shared" si="0"/>
        <v>0.98099999999999998</v>
      </c>
    </row>
    <row r="11" spans="1:42" ht="12.95" customHeight="1" x14ac:dyDescent="0.25">
      <c r="A11" s="236" t="s">
        <v>4887</v>
      </c>
      <c r="B11" s="236"/>
      <c r="C11" s="233">
        <v>3900</v>
      </c>
      <c r="D11" s="233"/>
      <c r="E11" s="233">
        <v>4009</v>
      </c>
      <c r="F11" s="233"/>
      <c r="G11" s="233"/>
      <c r="H11" s="232">
        <v>4069</v>
      </c>
      <c r="I11" s="232"/>
      <c r="J11" s="232"/>
      <c r="K11" s="232">
        <v>4496</v>
      </c>
      <c r="L11" s="232"/>
      <c r="M11" s="232"/>
      <c r="N11" s="232">
        <v>4559</v>
      </c>
      <c r="O11" s="232"/>
      <c r="P11" s="232"/>
      <c r="Q11" s="232">
        <v>4625</v>
      </c>
      <c r="R11" s="232"/>
      <c r="S11" s="232"/>
      <c r="T11" s="232">
        <v>4672</v>
      </c>
      <c r="U11" s="232"/>
      <c r="V11" s="232"/>
      <c r="W11" s="232">
        <v>4699</v>
      </c>
      <c r="X11" s="232"/>
      <c r="Y11" s="232"/>
      <c r="Z11" s="233">
        <v>4726</v>
      </c>
      <c r="AA11" s="233"/>
      <c r="AB11" s="234">
        <v>657</v>
      </c>
      <c r="AC11" s="234"/>
      <c r="AD11" s="138">
        <v>0.161</v>
      </c>
      <c r="AE11" s="138"/>
      <c r="AG11" s="133">
        <f t="shared" si="1"/>
        <v>0</v>
      </c>
      <c r="AL11" s="133" t="s">
        <v>4888</v>
      </c>
      <c r="AN11" s="134">
        <v>0.58399999999999996</v>
      </c>
      <c r="AO11" s="133">
        <v>8</v>
      </c>
      <c r="AP11" s="136">
        <f t="shared" si="0"/>
        <v>0.97799999999999998</v>
      </c>
    </row>
    <row r="12" spans="1:42" ht="12.95" customHeight="1" x14ac:dyDescent="0.25">
      <c r="A12" s="236" t="s">
        <v>4889</v>
      </c>
      <c r="B12" s="236"/>
      <c r="C12" s="233">
        <v>8230</v>
      </c>
      <c r="D12" s="233"/>
      <c r="E12" s="233">
        <v>8380</v>
      </c>
      <c r="F12" s="233"/>
      <c r="G12" s="233"/>
      <c r="H12" s="232">
        <v>8301</v>
      </c>
      <c r="I12" s="232"/>
      <c r="J12" s="232"/>
      <c r="K12" s="232">
        <v>8368</v>
      </c>
      <c r="L12" s="232"/>
      <c r="M12" s="232"/>
      <c r="N12" s="232">
        <v>8435</v>
      </c>
      <c r="O12" s="232"/>
      <c r="P12" s="232"/>
      <c r="Q12" s="232">
        <v>8502</v>
      </c>
      <c r="R12" s="232"/>
      <c r="S12" s="232"/>
      <c r="T12" s="232">
        <v>8561</v>
      </c>
      <c r="U12" s="232"/>
      <c r="V12" s="232"/>
      <c r="W12" s="232">
        <v>8609</v>
      </c>
      <c r="X12" s="232"/>
      <c r="Y12" s="232"/>
      <c r="Z12" s="233">
        <v>8650</v>
      </c>
      <c r="AA12" s="233"/>
      <c r="AB12" s="234">
        <v>349</v>
      </c>
      <c r="AC12" s="234"/>
      <c r="AD12" s="138">
        <v>4.2000000000000003E-2</v>
      </c>
      <c r="AE12" s="138"/>
      <c r="AG12" s="133">
        <f t="shared" si="1"/>
        <v>0</v>
      </c>
      <c r="AL12" s="133" t="s">
        <v>4890</v>
      </c>
      <c r="AN12" s="134">
        <v>0.54500000000000004</v>
      </c>
      <c r="AO12" s="133">
        <v>9</v>
      </c>
      <c r="AP12" s="136">
        <f t="shared" si="0"/>
        <v>0.97599999999999998</v>
      </c>
    </row>
    <row r="13" spans="1:42" ht="12.95" customHeight="1" x14ac:dyDescent="0.25">
      <c r="A13" s="236" t="s">
        <v>4891</v>
      </c>
      <c r="B13" s="236"/>
      <c r="C13" s="233">
        <v>18387</v>
      </c>
      <c r="D13" s="233"/>
      <c r="E13" s="233">
        <v>17565</v>
      </c>
      <c r="F13" s="233"/>
      <c r="G13" s="233"/>
      <c r="H13" s="232">
        <v>17563</v>
      </c>
      <c r="I13" s="232"/>
      <c r="J13" s="232"/>
      <c r="K13" s="232">
        <v>17806</v>
      </c>
      <c r="L13" s="232"/>
      <c r="M13" s="232"/>
      <c r="N13" s="232">
        <v>18048</v>
      </c>
      <c r="O13" s="232"/>
      <c r="P13" s="232"/>
      <c r="Q13" s="232">
        <v>18293</v>
      </c>
      <c r="R13" s="232"/>
      <c r="S13" s="232"/>
      <c r="T13" s="232">
        <v>18506</v>
      </c>
      <c r="U13" s="232"/>
      <c r="V13" s="232"/>
      <c r="W13" s="232">
        <v>18681</v>
      </c>
      <c r="X13" s="232"/>
      <c r="Y13" s="232"/>
      <c r="Z13" s="233">
        <v>18829</v>
      </c>
      <c r="AA13" s="233"/>
      <c r="AB13" s="235">
        <v>1266</v>
      </c>
      <c r="AC13" s="235"/>
      <c r="AD13" s="138">
        <v>7.1999999999999995E-2</v>
      </c>
      <c r="AE13" s="138"/>
      <c r="AG13" s="133">
        <f t="shared" si="1"/>
        <v>0</v>
      </c>
      <c r="AL13" s="133" t="s">
        <v>4892</v>
      </c>
      <c r="AM13" s="133">
        <v>9052</v>
      </c>
      <c r="AN13" s="134">
        <v>0.54300000000000004</v>
      </c>
      <c r="AO13" s="133">
        <v>10</v>
      </c>
      <c r="AP13" s="136">
        <f t="shared" si="0"/>
        <v>0.97299999999999998</v>
      </c>
    </row>
    <row r="14" spans="1:42" ht="12.95" customHeight="1" x14ac:dyDescent="0.25">
      <c r="A14" s="236" t="s">
        <v>4893</v>
      </c>
      <c r="B14" s="236"/>
      <c r="C14" s="233">
        <v>2085</v>
      </c>
      <c r="D14" s="233"/>
      <c r="E14" s="233">
        <v>2158</v>
      </c>
      <c r="F14" s="233"/>
      <c r="G14" s="233"/>
      <c r="H14" s="232">
        <v>2169</v>
      </c>
      <c r="I14" s="232"/>
      <c r="J14" s="232"/>
      <c r="K14" s="232">
        <v>2221</v>
      </c>
      <c r="L14" s="232"/>
      <c r="M14" s="232"/>
      <c r="N14" s="232">
        <v>2273</v>
      </c>
      <c r="O14" s="232"/>
      <c r="P14" s="232"/>
      <c r="Q14" s="232">
        <v>2325</v>
      </c>
      <c r="R14" s="232"/>
      <c r="S14" s="232"/>
      <c r="T14" s="232">
        <v>2371</v>
      </c>
      <c r="U14" s="232"/>
      <c r="V14" s="232"/>
      <c r="W14" s="232">
        <v>2408</v>
      </c>
      <c r="X14" s="232"/>
      <c r="Y14" s="232"/>
      <c r="Z14" s="233">
        <v>2440</v>
      </c>
      <c r="AA14" s="233"/>
      <c r="AB14" s="234">
        <v>271</v>
      </c>
      <c r="AC14" s="234"/>
      <c r="AD14" s="138">
        <v>0.125</v>
      </c>
      <c r="AE14" s="138"/>
      <c r="AG14" s="133">
        <f t="shared" si="1"/>
        <v>0</v>
      </c>
      <c r="AL14" s="133" t="s">
        <v>4894</v>
      </c>
      <c r="AM14" s="133">
        <v>4500</v>
      </c>
      <c r="AN14" s="134">
        <v>0.52400000000000002</v>
      </c>
      <c r="AO14" s="133">
        <v>11</v>
      </c>
      <c r="AP14" s="136">
        <f t="shared" si="0"/>
        <v>0.97</v>
      </c>
    </row>
    <row r="15" spans="1:42" ht="12.95" customHeight="1" x14ac:dyDescent="0.25">
      <c r="A15" s="236" t="s">
        <v>4895</v>
      </c>
      <c r="B15" s="236"/>
      <c r="C15" s="233">
        <v>1313</v>
      </c>
      <c r="D15" s="233"/>
      <c r="E15" s="233">
        <v>1144</v>
      </c>
      <c r="F15" s="233"/>
      <c r="G15" s="233"/>
      <c r="H15" s="232">
        <v>1144</v>
      </c>
      <c r="I15" s="232"/>
      <c r="J15" s="232"/>
      <c r="K15" s="232">
        <v>1175</v>
      </c>
      <c r="L15" s="232"/>
      <c r="M15" s="232"/>
      <c r="N15" s="232">
        <v>1206</v>
      </c>
      <c r="O15" s="232"/>
      <c r="P15" s="232"/>
      <c r="Q15" s="232">
        <v>1238</v>
      </c>
      <c r="R15" s="232"/>
      <c r="S15" s="232"/>
      <c r="T15" s="232">
        <v>1265</v>
      </c>
      <c r="U15" s="232"/>
      <c r="V15" s="232"/>
      <c r="W15" s="232">
        <v>1288</v>
      </c>
      <c r="X15" s="232"/>
      <c r="Y15" s="232"/>
      <c r="Z15" s="233">
        <v>1307</v>
      </c>
      <c r="AA15" s="233"/>
      <c r="AB15" s="234">
        <v>163</v>
      </c>
      <c r="AC15" s="234"/>
      <c r="AD15" s="138">
        <v>0.14199999999999999</v>
      </c>
      <c r="AE15" s="138"/>
      <c r="AG15" s="133">
        <f t="shared" si="1"/>
        <v>0</v>
      </c>
      <c r="AL15" s="133" t="s">
        <v>4896</v>
      </c>
      <c r="AM15" s="133">
        <v>725</v>
      </c>
      <c r="AN15" s="134">
        <v>0.505</v>
      </c>
      <c r="AO15" s="133">
        <v>12</v>
      </c>
      <c r="AP15" s="136">
        <f t="shared" si="0"/>
        <v>0.96799999999999997</v>
      </c>
    </row>
    <row r="16" spans="1:42" ht="12.95" customHeight="1" x14ac:dyDescent="0.25">
      <c r="A16" s="236" t="s">
        <v>4897</v>
      </c>
      <c r="B16" s="236"/>
      <c r="C16" s="233">
        <v>5200</v>
      </c>
      <c r="D16" s="233"/>
      <c r="E16" s="233">
        <v>5706</v>
      </c>
      <c r="F16" s="233"/>
      <c r="G16" s="233"/>
      <c r="H16" s="232">
        <v>5742</v>
      </c>
      <c r="I16" s="232"/>
      <c r="J16" s="232"/>
      <c r="K16" s="232">
        <v>5924</v>
      </c>
      <c r="L16" s="232"/>
      <c r="M16" s="232"/>
      <c r="N16" s="232">
        <v>6106</v>
      </c>
      <c r="O16" s="232"/>
      <c r="P16" s="232"/>
      <c r="Q16" s="232">
        <v>6290</v>
      </c>
      <c r="R16" s="232"/>
      <c r="S16" s="232"/>
      <c r="T16" s="232">
        <v>6450</v>
      </c>
      <c r="U16" s="232"/>
      <c r="V16" s="232"/>
      <c r="W16" s="232">
        <v>6581</v>
      </c>
      <c r="X16" s="232"/>
      <c r="Y16" s="232"/>
      <c r="Z16" s="233">
        <v>6692</v>
      </c>
      <c r="AA16" s="233"/>
      <c r="AB16" s="234">
        <v>950</v>
      </c>
      <c r="AC16" s="234"/>
      <c r="AD16" s="138">
        <v>0.16500000000000001</v>
      </c>
      <c r="AE16" s="138"/>
      <c r="AG16" s="133">
        <f t="shared" si="1"/>
        <v>0</v>
      </c>
      <c r="AL16" s="133" t="s">
        <v>4898</v>
      </c>
      <c r="AN16" s="134">
        <v>0.48199999999999998</v>
      </c>
      <c r="AO16" s="133">
        <v>13</v>
      </c>
      <c r="AP16" s="136">
        <f t="shared" si="0"/>
        <v>0.96499999999999997</v>
      </c>
    </row>
    <row r="17" spans="1:42" ht="12.95" customHeight="1" x14ac:dyDescent="0.25">
      <c r="A17" s="236" t="s">
        <v>4899</v>
      </c>
      <c r="B17" s="236"/>
      <c r="C17" s="233">
        <v>34865</v>
      </c>
      <c r="D17" s="233"/>
      <c r="E17" s="233">
        <v>34300</v>
      </c>
      <c r="F17" s="233"/>
      <c r="G17" s="233"/>
      <c r="H17" s="232">
        <v>33901</v>
      </c>
      <c r="I17" s="232"/>
      <c r="J17" s="232"/>
      <c r="K17" s="232">
        <v>34074</v>
      </c>
      <c r="L17" s="232"/>
      <c r="M17" s="232"/>
      <c r="N17" s="232">
        <v>34245</v>
      </c>
      <c r="O17" s="232"/>
      <c r="P17" s="232"/>
      <c r="Q17" s="232">
        <v>34420</v>
      </c>
      <c r="R17" s="232"/>
      <c r="S17" s="232"/>
      <c r="T17" s="232">
        <v>34571</v>
      </c>
      <c r="U17" s="232"/>
      <c r="V17" s="232"/>
      <c r="W17" s="232">
        <v>34695</v>
      </c>
      <c r="X17" s="232"/>
      <c r="Y17" s="232"/>
      <c r="Z17" s="233">
        <v>34800</v>
      </c>
      <c r="AA17" s="233"/>
      <c r="AB17" s="234">
        <v>899</v>
      </c>
      <c r="AC17" s="234"/>
      <c r="AD17" s="138">
        <v>2.7E-2</v>
      </c>
      <c r="AE17" s="138"/>
      <c r="AG17" s="133">
        <f t="shared" si="1"/>
        <v>0</v>
      </c>
      <c r="AL17" s="133" t="s">
        <v>4900</v>
      </c>
      <c r="AN17" s="134">
        <v>0.47599999999999998</v>
      </c>
      <c r="AO17" s="133">
        <v>14</v>
      </c>
      <c r="AP17" s="136">
        <f t="shared" si="0"/>
        <v>0.96299999999999997</v>
      </c>
    </row>
    <row r="18" spans="1:42" ht="12.95" customHeight="1" x14ac:dyDescent="0.25">
      <c r="A18" s="236" t="s">
        <v>4901</v>
      </c>
      <c r="B18" s="236"/>
      <c r="C18" s="233">
        <v>2190</v>
      </c>
      <c r="D18" s="233"/>
      <c r="E18" s="233">
        <v>2225</v>
      </c>
      <c r="F18" s="233"/>
      <c r="G18" s="233"/>
      <c r="H18" s="232">
        <v>2218</v>
      </c>
      <c r="I18" s="232"/>
      <c r="J18" s="232"/>
      <c r="K18" s="232">
        <v>2266</v>
      </c>
      <c r="L18" s="232"/>
      <c r="M18" s="232"/>
      <c r="N18" s="232">
        <v>2315</v>
      </c>
      <c r="O18" s="232"/>
      <c r="P18" s="232"/>
      <c r="Q18" s="232">
        <v>2363</v>
      </c>
      <c r="R18" s="232"/>
      <c r="S18" s="232"/>
      <c r="T18" s="232">
        <v>2406</v>
      </c>
      <c r="U18" s="232"/>
      <c r="V18" s="232"/>
      <c r="W18" s="232">
        <v>2441</v>
      </c>
      <c r="X18" s="232"/>
      <c r="Y18" s="232"/>
      <c r="Z18" s="233">
        <v>2470</v>
      </c>
      <c r="AA18" s="233"/>
      <c r="AB18" s="234">
        <v>252</v>
      </c>
      <c r="AC18" s="234"/>
      <c r="AD18" s="138">
        <v>0.114</v>
      </c>
      <c r="AE18" s="138"/>
      <c r="AG18" s="133">
        <f t="shared" si="1"/>
        <v>0</v>
      </c>
      <c r="AL18" s="133" t="s">
        <v>4902</v>
      </c>
      <c r="AN18" s="134">
        <v>0.47</v>
      </c>
      <c r="AO18" s="133">
        <v>15</v>
      </c>
      <c r="AP18" s="136">
        <f t="shared" si="0"/>
        <v>0.96</v>
      </c>
    </row>
    <row r="19" spans="1:42" ht="12.95" customHeight="1" x14ac:dyDescent="0.25">
      <c r="A19" s="236" t="s">
        <v>4903</v>
      </c>
      <c r="B19" s="236"/>
      <c r="C19" s="233">
        <v>12100</v>
      </c>
      <c r="D19" s="233"/>
      <c r="E19" s="233">
        <v>15029</v>
      </c>
      <c r="F19" s="233"/>
      <c r="G19" s="233"/>
      <c r="H19" s="232">
        <v>15262</v>
      </c>
      <c r="I19" s="232"/>
      <c r="J19" s="232"/>
      <c r="K19" s="232">
        <v>15807</v>
      </c>
      <c r="L19" s="232"/>
      <c r="M19" s="232"/>
      <c r="N19" s="232">
        <v>16349</v>
      </c>
      <c r="O19" s="232"/>
      <c r="P19" s="232"/>
      <c r="Q19" s="232">
        <v>16900</v>
      </c>
      <c r="R19" s="232"/>
      <c r="S19" s="232"/>
      <c r="T19" s="232">
        <v>17376</v>
      </c>
      <c r="U19" s="232"/>
      <c r="V19" s="232"/>
      <c r="W19" s="232">
        <v>17768</v>
      </c>
      <c r="X19" s="232"/>
      <c r="Y19" s="232"/>
      <c r="Z19" s="233">
        <v>18100</v>
      </c>
      <c r="AA19" s="233"/>
      <c r="AB19" s="235">
        <v>2838</v>
      </c>
      <c r="AC19" s="235"/>
      <c r="AD19" s="138">
        <v>0.186</v>
      </c>
      <c r="AE19" s="138"/>
      <c r="AG19" s="133">
        <f t="shared" si="1"/>
        <v>0</v>
      </c>
      <c r="AL19" s="133" t="s">
        <v>4904</v>
      </c>
      <c r="AN19" s="134">
        <v>0.46500000000000002</v>
      </c>
      <c r="AO19" s="133">
        <v>16</v>
      </c>
      <c r="AP19" s="136">
        <f t="shared" si="0"/>
        <v>0.95499999999999996</v>
      </c>
    </row>
    <row r="20" spans="1:42" ht="12.95" customHeight="1" x14ac:dyDescent="0.25">
      <c r="A20" s="236" t="s">
        <v>4905</v>
      </c>
      <c r="B20" s="236"/>
      <c r="C20" s="237">
        <v>895</v>
      </c>
      <c r="D20" s="237"/>
      <c r="E20" s="233">
        <v>1003</v>
      </c>
      <c r="F20" s="233"/>
      <c r="G20" s="233"/>
      <c r="H20" s="238">
        <v>996</v>
      </c>
      <c r="I20" s="238"/>
      <c r="J20" s="238"/>
      <c r="K20" s="232">
        <v>1007</v>
      </c>
      <c r="L20" s="232"/>
      <c r="M20" s="232"/>
      <c r="N20" s="232">
        <v>1017</v>
      </c>
      <c r="O20" s="232"/>
      <c r="P20" s="232"/>
      <c r="Q20" s="232">
        <v>1028</v>
      </c>
      <c r="R20" s="232"/>
      <c r="S20" s="232"/>
      <c r="T20" s="232">
        <v>1037</v>
      </c>
      <c r="U20" s="232"/>
      <c r="V20" s="232"/>
      <c r="W20" s="232">
        <v>1045</v>
      </c>
      <c r="X20" s="232"/>
      <c r="Y20" s="232"/>
      <c r="Z20" s="233">
        <v>1051</v>
      </c>
      <c r="AA20" s="233"/>
      <c r="AB20" s="234">
        <v>55</v>
      </c>
      <c r="AC20" s="234"/>
      <c r="AD20" s="138">
        <v>5.5E-2</v>
      </c>
      <c r="AE20" s="138"/>
      <c r="AG20" s="133">
        <f t="shared" si="1"/>
        <v>0</v>
      </c>
      <c r="AL20" s="133" t="s">
        <v>4906</v>
      </c>
      <c r="AM20" s="133">
        <v>2547</v>
      </c>
      <c r="AN20" s="134">
        <v>0.46500000000000002</v>
      </c>
      <c r="AO20" s="133">
        <v>17</v>
      </c>
      <c r="AP20" s="136">
        <f t="shared" si="0"/>
        <v>0.95499999999999996</v>
      </c>
    </row>
    <row r="21" spans="1:42" ht="12.95" customHeight="1" x14ac:dyDescent="0.25">
      <c r="A21" s="236" t="s">
        <v>4907</v>
      </c>
      <c r="B21" s="236"/>
      <c r="C21" s="237">
        <v>492</v>
      </c>
      <c r="D21" s="237"/>
      <c r="E21" s="233">
        <v>1041</v>
      </c>
      <c r="F21" s="233"/>
      <c r="G21" s="233"/>
      <c r="H21" s="232">
        <v>1053</v>
      </c>
      <c r="I21" s="232"/>
      <c r="J21" s="232"/>
      <c r="K21" s="232">
        <v>1071</v>
      </c>
      <c r="L21" s="232"/>
      <c r="M21" s="232"/>
      <c r="N21" s="232">
        <v>1089</v>
      </c>
      <c r="O21" s="232"/>
      <c r="P21" s="232"/>
      <c r="Q21" s="232">
        <v>1108</v>
      </c>
      <c r="R21" s="232"/>
      <c r="S21" s="232"/>
      <c r="T21" s="232">
        <v>1124</v>
      </c>
      <c r="U21" s="232"/>
      <c r="V21" s="232"/>
      <c r="W21" s="232">
        <v>1137</v>
      </c>
      <c r="X21" s="232"/>
      <c r="Y21" s="232"/>
      <c r="Z21" s="233">
        <v>1148</v>
      </c>
      <c r="AA21" s="233"/>
      <c r="AB21" s="234">
        <v>95</v>
      </c>
      <c r="AC21" s="234"/>
      <c r="AD21" s="138">
        <v>0.09</v>
      </c>
      <c r="AE21" s="138"/>
      <c r="AG21" s="133">
        <f t="shared" si="1"/>
        <v>0</v>
      </c>
      <c r="AL21" s="133" t="s">
        <v>4908</v>
      </c>
      <c r="AM21" s="133">
        <v>5779</v>
      </c>
      <c r="AN21" s="134">
        <v>0.46300000000000002</v>
      </c>
      <c r="AO21" s="133">
        <v>18</v>
      </c>
      <c r="AP21" s="136">
        <f t="shared" si="0"/>
        <v>0.95199999999999996</v>
      </c>
    </row>
    <row r="22" spans="1:42" ht="12.95" customHeight="1" x14ac:dyDescent="0.25">
      <c r="A22" s="236" t="s">
        <v>4909</v>
      </c>
      <c r="B22" s="236"/>
      <c r="C22" s="233">
        <v>1980</v>
      </c>
      <c r="D22" s="233"/>
      <c r="E22" s="233">
        <v>1622</v>
      </c>
      <c r="F22" s="233"/>
      <c r="G22" s="233"/>
      <c r="H22" s="232">
        <v>1599</v>
      </c>
      <c r="I22" s="232"/>
      <c r="J22" s="232"/>
      <c r="K22" s="232">
        <v>1618</v>
      </c>
      <c r="L22" s="232"/>
      <c r="M22" s="232"/>
      <c r="N22" s="232">
        <v>1638</v>
      </c>
      <c r="O22" s="232"/>
      <c r="P22" s="232"/>
      <c r="Q22" s="232">
        <v>1657</v>
      </c>
      <c r="R22" s="232"/>
      <c r="S22" s="232"/>
      <c r="T22" s="232">
        <v>1674</v>
      </c>
      <c r="U22" s="232"/>
      <c r="V22" s="232"/>
      <c r="W22" s="232">
        <v>1688</v>
      </c>
      <c r="X22" s="232"/>
      <c r="Y22" s="232"/>
      <c r="Z22" s="233">
        <v>1700</v>
      </c>
      <c r="AA22" s="233"/>
      <c r="AB22" s="234">
        <v>101</v>
      </c>
      <c r="AC22" s="234"/>
      <c r="AD22" s="138">
        <v>6.3E-2</v>
      </c>
      <c r="AE22" s="138"/>
      <c r="AG22" s="133">
        <f t="shared" si="1"/>
        <v>0</v>
      </c>
      <c r="AL22" s="133" t="s">
        <v>4910</v>
      </c>
      <c r="AN22" s="134">
        <v>0.45500000000000002</v>
      </c>
      <c r="AO22" s="133">
        <v>19</v>
      </c>
      <c r="AP22" s="136">
        <f t="shared" si="0"/>
        <v>0.94899999999999995</v>
      </c>
    </row>
    <row r="23" spans="1:42" ht="12.95" customHeight="1" x14ac:dyDescent="0.25">
      <c r="A23" s="236" t="s">
        <v>4911</v>
      </c>
      <c r="B23" s="236"/>
      <c r="C23" s="237">
        <v>925</v>
      </c>
      <c r="D23" s="237"/>
      <c r="E23" s="233">
        <v>1442</v>
      </c>
      <c r="F23" s="233"/>
      <c r="G23" s="233"/>
      <c r="H23" s="232">
        <v>1431</v>
      </c>
      <c r="I23" s="232"/>
      <c r="J23" s="232"/>
      <c r="K23" s="232">
        <v>1449</v>
      </c>
      <c r="L23" s="232"/>
      <c r="M23" s="232"/>
      <c r="N23" s="232">
        <v>1467</v>
      </c>
      <c r="O23" s="232"/>
      <c r="P23" s="232"/>
      <c r="Q23" s="232">
        <v>1485</v>
      </c>
      <c r="R23" s="232"/>
      <c r="S23" s="232"/>
      <c r="T23" s="232">
        <v>1501</v>
      </c>
      <c r="U23" s="232"/>
      <c r="V23" s="232"/>
      <c r="W23" s="232">
        <v>1514</v>
      </c>
      <c r="X23" s="232"/>
      <c r="Y23" s="232"/>
      <c r="Z23" s="233">
        <v>1525</v>
      </c>
      <c r="AA23" s="233"/>
      <c r="AB23" s="234">
        <v>94</v>
      </c>
      <c r="AC23" s="234"/>
      <c r="AD23" s="138">
        <v>6.6000000000000003E-2</v>
      </c>
      <c r="AE23" s="138"/>
      <c r="AG23" s="133">
        <f t="shared" si="1"/>
        <v>0</v>
      </c>
      <c r="AL23" s="133" t="s">
        <v>4912</v>
      </c>
      <c r="AN23" s="134">
        <v>0.443</v>
      </c>
      <c r="AO23" s="133">
        <v>20</v>
      </c>
      <c r="AP23" s="136">
        <f t="shared" si="0"/>
        <v>0.94699999999999995</v>
      </c>
    </row>
    <row r="24" spans="1:42" ht="12.95" customHeight="1" x14ac:dyDescent="0.25">
      <c r="A24" s="236" t="s">
        <v>4913</v>
      </c>
      <c r="B24" s="236"/>
      <c r="C24" s="233">
        <v>32691</v>
      </c>
      <c r="D24" s="233"/>
      <c r="E24" s="233">
        <v>32559</v>
      </c>
      <c r="F24" s="233"/>
      <c r="G24" s="233"/>
      <c r="H24" s="232">
        <v>32755</v>
      </c>
      <c r="I24" s="232"/>
      <c r="J24" s="232"/>
      <c r="K24" s="232">
        <v>33683</v>
      </c>
      <c r="L24" s="232"/>
      <c r="M24" s="232"/>
      <c r="N24" s="232">
        <v>34074</v>
      </c>
      <c r="O24" s="232"/>
      <c r="P24" s="232"/>
      <c r="Q24" s="232">
        <v>34474</v>
      </c>
      <c r="R24" s="232"/>
      <c r="S24" s="232"/>
      <c r="T24" s="232">
        <v>34855</v>
      </c>
      <c r="U24" s="232"/>
      <c r="V24" s="232"/>
      <c r="W24" s="232">
        <v>35181</v>
      </c>
      <c r="X24" s="232"/>
      <c r="Y24" s="232"/>
      <c r="Z24" s="233">
        <v>35500</v>
      </c>
      <c r="AA24" s="233"/>
      <c r="AB24" s="235">
        <v>2745</v>
      </c>
      <c r="AC24" s="235"/>
      <c r="AD24" s="138">
        <v>8.4000000000000005E-2</v>
      </c>
      <c r="AE24" s="138"/>
      <c r="AG24" s="133">
        <f t="shared" si="1"/>
        <v>0</v>
      </c>
      <c r="AL24" s="133" t="s">
        <v>4914</v>
      </c>
      <c r="AM24" s="133">
        <v>2574</v>
      </c>
      <c r="AN24" s="134">
        <v>0.433</v>
      </c>
      <c r="AO24" s="133">
        <v>21</v>
      </c>
      <c r="AP24" s="136">
        <f t="shared" si="0"/>
        <v>0.94399999999999995</v>
      </c>
    </row>
    <row r="25" spans="1:42" ht="12.95" customHeight="1" x14ac:dyDescent="0.25">
      <c r="A25" s="236" t="s">
        <v>4915</v>
      </c>
      <c r="B25" s="236"/>
      <c r="C25" s="233">
        <v>19275</v>
      </c>
      <c r="D25" s="233"/>
      <c r="E25" s="233">
        <v>18909</v>
      </c>
      <c r="F25" s="233"/>
      <c r="G25" s="233"/>
      <c r="H25" s="232">
        <v>19142</v>
      </c>
      <c r="I25" s="232"/>
      <c r="J25" s="232"/>
      <c r="K25" s="232">
        <v>19266</v>
      </c>
      <c r="L25" s="232"/>
      <c r="M25" s="232"/>
      <c r="N25" s="232">
        <v>19389</v>
      </c>
      <c r="O25" s="232"/>
      <c r="P25" s="232"/>
      <c r="Q25" s="232">
        <v>19515</v>
      </c>
      <c r="R25" s="232"/>
      <c r="S25" s="232"/>
      <c r="T25" s="232">
        <v>19623</v>
      </c>
      <c r="U25" s="232"/>
      <c r="V25" s="232"/>
      <c r="W25" s="232">
        <v>19712</v>
      </c>
      <c r="X25" s="232"/>
      <c r="Y25" s="232"/>
      <c r="Z25" s="233">
        <v>19788</v>
      </c>
      <c r="AA25" s="233"/>
      <c r="AB25" s="234">
        <v>646</v>
      </c>
      <c r="AC25" s="234"/>
      <c r="AD25" s="138">
        <v>3.4000000000000002E-2</v>
      </c>
      <c r="AE25" s="138"/>
      <c r="AG25" s="133">
        <f t="shared" si="1"/>
        <v>0</v>
      </c>
      <c r="AL25" s="133" t="s">
        <v>4916</v>
      </c>
      <c r="AN25" s="134">
        <v>0.43099999999999999</v>
      </c>
      <c r="AO25" s="133">
        <v>22</v>
      </c>
      <c r="AP25" s="136">
        <f t="shared" si="0"/>
        <v>0.94099999999999995</v>
      </c>
    </row>
    <row r="26" spans="1:42" ht="12.95" customHeight="1" x14ac:dyDescent="0.25">
      <c r="A26" s="236" t="s">
        <v>4917</v>
      </c>
      <c r="B26" s="236"/>
      <c r="C26" s="233">
        <v>44140</v>
      </c>
      <c r="D26" s="233"/>
      <c r="E26" s="233">
        <v>45436</v>
      </c>
      <c r="F26" s="233"/>
      <c r="G26" s="233"/>
      <c r="H26" s="232">
        <v>45407</v>
      </c>
      <c r="I26" s="232"/>
      <c r="J26" s="232"/>
      <c r="K26" s="232">
        <v>46097</v>
      </c>
      <c r="L26" s="232"/>
      <c r="M26" s="232"/>
      <c r="N26" s="232">
        <v>46784</v>
      </c>
      <c r="O26" s="232"/>
      <c r="P26" s="232"/>
      <c r="Q26" s="232">
        <v>47480</v>
      </c>
      <c r="R26" s="232"/>
      <c r="S26" s="232"/>
      <c r="T26" s="232">
        <v>48084</v>
      </c>
      <c r="U26" s="232"/>
      <c r="V26" s="232"/>
      <c r="W26" s="232">
        <v>48580</v>
      </c>
      <c r="X26" s="232"/>
      <c r="Y26" s="232"/>
      <c r="Z26" s="233">
        <v>49000</v>
      </c>
      <c r="AA26" s="233"/>
      <c r="AB26" s="235">
        <v>3593</v>
      </c>
      <c r="AC26" s="235"/>
      <c r="AD26" s="138">
        <v>7.9000000000000001E-2</v>
      </c>
      <c r="AE26" s="138"/>
      <c r="AG26" s="133">
        <f t="shared" si="1"/>
        <v>0</v>
      </c>
      <c r="AL26" s="133" t="s">
        <v>4918</v>
      </c>
      <c r="AM26" s="133">
        <v>2600</v>
      </c>
      <c r="AN26" s="134">
        <v>0.42199999999999999</v>
      </c>
      <c r="AO26" s="133">
        <v>23</v>
      </c>
      <c r="AP26" s="136">
        <f t="shared" si="0"/>
        <v>0.93899999999999995</v>
      </c>
    </row>
    <row r="27" spans="1:42" ht="12.95" customHeight="1" x14ac:dyDescent="0.25">
      <c r="A27" s="236" t="s">
        <v>4919</v>
      </c>
      <c r="B27" s="236"/>
      <c r="C27" s="233">
        <v>8810</v>
      </c>
      <c r="D27" s="233"/>
      <c r="E27" s="233">
        <v>9902</v>
      </c>
      <c r="F27" s="233"/>
      <c r="G27" s="233"/>
      <c r="H27" s="232">
        <v>10053</v>
      </c>
      <c r="I27" s="232"/>
      <c r="J27" s="232"/>
      <c r="K27" s="232">
        <v>10555</v>
      </c>
      <c r="L27" s="232"/>
      <c r="M27" s="232"/>
      <c r="N27" s="232">
        <v>11055</v>
      </c>
      <c r="O27" s="232"/>
      <c r="P27" s="232"/>
      <c r="Q27" s="232">
        <v>11562</v>
      </c>
      <c r="R27" s="232"/>
      <c r="S27" s="232"/>
      <c r="T27" s="232">
        <v>12002</v>
      </c>
      <c r="U27" s="232"/>
      <c r="V27" s="232"/>
      <c r="W27" s="232">
        <v>12363</v>
      </c>
      <c r="X27" s="232"/>
      <c r="Y27" s="232"/>
      <c r="Z27" s="233">
        <v>12669</v>
      </c>
      <c r="AA27" s="233"/>
      <c r="AB27" s="235">
        <v>2616</v>
      </c>
      <c r="AC27" s="235"/>
      <c r="AD27" s="138">
        <v>0.26</v>
      </c>
      <c r="AE27" s="138"/>
      <c r="AG27" s="133">
        <f t="shared" si="1"/>
        <v>0</v>
      </c>
      <c r="AL27" s="133" t="s">
        <v>4920</v>
      </c>
      <c r="AN27" s="134">
        <v>0.40600000000000003</v>
      </c>
      <c r="AO27" s="133">
        <v>24</v>
      </c>
      <c r="AP27" s="136">
        <f t="shared" si="0"/>
        <v>0.93400000000000005</v>
      </c>
    </row>
    <row r="28" spans="1:42" ht="12.95" customHeight="1" x14ac:dyDescent="0.25">
      <c r="A28" s="236" t="s">
        <v>4921</v>
      </c>
      <c r="B28" s="236"/>
      <c r="C28" s="233">
        <v>10020</v>
      </c>
      <c r="D28" s="233"/>
      <c r="E28" s="233">
        <v>8728</v>
      </c>
      <c r="F28" s="233"/>
      <c r="G28" s="233"/>
      <c r="H28" s="232">
        <v>8605</v>
      </c>
      <c r="I28" s="232"/>
      <c r="J28" s="232"/>
      <c r="K28" s="232">
        <v>8623</v>
      </c>
      <c r="L28" s="232"/>
      <c r="M28" s="232"/>
      <c r="N28" s="232">
        <v>8796</v>
      </c>
      <c r="O28" s="232"/>
      <c r="P28" s="232"/>
      <c r="Q28" s="232">
        <v>8968</v>
      </c>
      <c r="R28" s="232"/>
      <c r="S28" s="232"/>
      <c r="T28" s="232">
        <v>9074</v>
      </c>
      <c r="U28" s="232"/>
      <c r="V28" s="232"/>
      <c r="W28" s="232">
        <v>9160</v>
      </c>
      <c r="X28" s="232"/>
      <c r="Y28" s="232"/>
      <c r="Z28" s="233">
        <v>9234</v>
      </c>
      <c r="AA28" s="233"/>
      <c r="AB28" s="234">
        <v>629</v>
      </c>
      <c r="AC28" s="234"/>
      <c r="AD28" s="138">
        <v>7.2999999999999995E-2</v>
      </c>
      <c r="AE28" s="138"/>
      <c r="AG28" s="133">
        <f t="shared" si="1"/>
        <v>0</v>
      </c>
      <c r="AL28" s="133" t="s">
        <v>4922</v>
      </c>
      <c r="AM28" s="133">
        <v>1497</v>
      </c>
      <c r="AN28" s="134">
        <v>0.40600000000000003</v>
      </c>
      <c r="AO28" s="133">
        <v>25</v>
      </c>
      <c r="AP28" s="136">
        <f t="shared" si="0"/>
        <v>0.93400000000000005</v>
      </c>
    </row>
    <row r="29" spans="1:42" ht="12.95" customHeight="1" x14ac:dyDescent="0.25">
      <c r="A29" s="236" t="s">
        <v>4923</v>
      </c>
      <c r="B29" s="236"/>
      <c r="C29" s="233">
        <v>2358</v>
      </c>
      <c r="D29" s="233"/>
      <c r="E29" s="233">
        <v>3152</v>
      </c>
      <c r="F29" s="233"/>
      <c r="G29" s="233"/>
      <c r="H29" s="232">
        <v>3017</v>
      </c>
      <c r="I29" s="232"/>
      <c r="J29" s="232"/>
      <c r="K29" s="232">
        <v>3080</v>
      </c>
      <c r="L29" s="232"/>
      <c r="M29" s="232"/>
      <c r="N29" s="232">
        <v>3143</v>
      </c>
      <c r="O29" s="232"/>
      <c r="P29" s="232"/>
      <c r="Q29" s="232">
        <v>3207</v>
      </c>
      <c r="R29" s="232"/>
      <c r="S29" s="232"/>
      <c r="T29" s="232">
        <v>3263</v>
      </c>
      <c r="U29" s="232"/>
      <c r="V29" s="232"/>
      <c r="W29" s="232">
        <v>3308</v>
      </c>
      <c r="X29" s="232"/>
      <c r="Y29" s="232"/>
      <c r="Z29" s="233">
        <v>3347</v>
      </c>
      <c r="AA29" s="233"/>
      <c r="AB29" s="234">
        <v>330</v>
      </c>
      <c r="AC29" s="234"/>
      <c r="AD29" s="138">
        <v>0.109</v>
      </c>
      <c r="AE29" s="138"/>
      <c r="AG29" s="133">
        <f t="shared" si="1"/>
        <v>0</v>
      </c>
      <c r="AL29" s="133" t="s">
        <v>4924</v>
      </c>
      <c r="AN29" s="134">
        <v>0.40500000000000003</v>
      </c>
      <c r="AO29" s="133">
        <v>26</v>
      </c>
      <c r="AP29" s="136">
        <f t="shared" si="0"/>
        <v>0.93100000000000005</v>
      </c>
    </row>
    <row r="30" spans="1:42" ht="12.95" customHeight="1" x14ac:dyDescent="0.25">
      <c r="A30" s="236" t="s">
        <v>4925</v>
      </c>
      <c r="B30" s="236"/>
      <c r="C30" s="233">
        <v>10695</v>
      </c>
      <c r="D30" s="233"/>
      <c r="E30" s="233">
        <v>11070</v>
      </c>
      <c r="F30" s="233"/>
      <c r="G30" s="233"/>
      <c r="H30" s="232">
        <v>11236</v>
      </c>
      <c r="I30" s="232"/>
      <c r="J30" s="232"/>
      <c r="K30" s="232">
        <v>11653</v>
      </c>
      <c r="L30" s="232"/>
      <c r="M30" s="232"/>
      <c r="N30" s="232">
        <v>12068</v>
      </c>
      <c r="O30" s="232"/>
      <c r="P30" s="232"/>
      <c r="Q30" s="232">
        <v>12489</v>
      </c>
      <c r="R30" s="232"/>
      <c r="S30" s="232"/>
      <c r="T30" s="232">
        <v>12854</v>
      </c>
      <c r="U30" s="232"/>
      <c r="V30" s="232"/>
      <c r="W30" s="232">
        <v>13154</v>
      </c>
      <c r="X30" s="232"/>
      <c r="Y30" s="232"/>
      <c r="Z30" s="233">
        <v>13408</v>
      </c>
      <c r="AA30" s="233"/>
      <c r="AB30" s="235">
        <v>2172</v>
      </c>
      <c r="AC30" s="235"/>
      <c r="AD30" s="138">
        <v>0.193</v>
      </c>
      <c r="AE30" s="138"/>
      <c r="AG30" s="133">
        <f t="shared" si="1"/>
        <v>0</v>
      </c>
      <c r="AL30" s="133" t="s">
        <v>4926</v>
      </c>
      <c r="AM30" s="133">
        <v>1494</v>
      </c>
      <c r="AN30" s="134">
        <v>0.40400000000000003</v>
      </c>
      <c r="AO30" s="133">
        <v>27</v>
      </c>
      <c r="AP30" s="136">
        <f t="shared" si="0"/>
        <v>0.92800000000000005</v>
      </c>
    </row>
    <row r="31" spans="1:42" ht="12.95" customHeight="1" x14ac:dyDescent="0.25">
      <c r="A31" s="236" t="s">
        <v>4927</v>
      </c>
      <c r="B31" s="236"/>
      <c r="C31" s="233">
        <v>2250</v>
      </c>
      <c r="D31" s="233"/>
      <c r="E31" s="233">
        <v>2528</v>
      </c>
      <c r="F31" s="233"/>
      <c r="G31" s="233"/>
      <c r="H31" s="232">
        <v>2510</v>
      </c>
      <c r="I31" s="232"/>
      <c r="J31" s="232"/>
      <c r="K31" s="232">
        <v>2550</v>
      </c>
      <c r="L31" s="232"/>
      <c r="M31" s="232"/>
      <c r="N31" s="232">
        <v>2590</v>
      </c>
      <c r="O31" s="232"/>
      <c r="P31" s="232"/>
      <c r="Q31" s="232">
        <v>2631</v>
      </c>
      <c r="R31" s="232"/>
      <c r="S31" s="232"/>
      <c r="T31" s="232">
        <v>2666</v>
      </c>
      <c r="U31" s="232"/>
      <c r="V31" s="232"/>
      <c r="W31" s="232">
        <v>2695</v>
      </c>
      <c r="X31" s="232"/>
      <c r="Y31" s="232"/>
      <c r="Z31" s="233">
        <v>2719</v>
      </c>
      <c r="AA31" s="233"/>
      <c r="AB31" s="234">
        <v>209</v>
      </c>
      <c r="AC31" s="234"/>
      <c r="AD31" s="138">
        <v>8.3000000000000004E-2</v>
      </c>
      <c r="AE31" s="138"/>
      <c r="AG31" s="133">
        <f t="shared" si="1"/>
        <v>0</v>
      </c>
      <c r="AL31" s="133" t="s">
        <v>4928</v>
      </c>
      <c r="AM31" s="133">
        <v>1785</v>
      </c>
      <c r="AN31" s="134">
        <v>0.39500000000000002</v>
      </c>
      <c r="AO31" s="133">
        <v>28</v>
      </c>
      <c r="AP31" s="136">
        <f t="shared" si="0"/>
        <v>0.92600000000000005</v>
      </c>
    </row>
    <row r="32" spans="1:42" ht="12.95" customHeight="1" x14ac:dyDescent="0.25">
      <c r="A32" s="236" t="s">
        <v>4929</v>
      </c>
      <c r="B32" s="236"/>
      <c r="C32" s="233">
        <v>2310</v>
      </c>
      <c r="D32" s="233"/>
      <c r="E32" s="233">
        <v>2248</v>
      </c>
      <c r="F32" s="233"/>
      <c r="G32" s="233"/>
      <c r="H32" s="232">
        <v>2222</v>
      </c>
      <c r="I32" s="232"/>
      <c r="J32" s="232"/>
      <c r="K32" s="232">
        <v>2284</v>
      </c>
      <c r="L32" s="232"/>
      <c r="M32" s="232"/>
      <c r="N32" s="232">
        <v>2345</v>
      </c>
      <c r="O32" s="232"/>
      <c r="P32" s="232"/>
      <c r="Q32" s="232">
        <v>2407</v>
      </c>
      <c r="R32" s="232"/>
      <c r="S32" s="232"/>
      <c r="T32" s="232">
        <v>2461</v>
      </c>
      <c r="U32" s="232"/>
      <c r="V32" s="232"/>
      <c r="W32" s="232">
        <v>2505</v>
      </c>
      <c r="X32" s="232"/>
      <c r="Y32" s="232"/>
      <c r="Z32" s="233">
        <v>2543</v>
      </c>
      <c r="AA32" s="233"/>
      <c r="AB32" s="234">
        <v>321</v>
      </c>
      <c r="AC32" s="234"/>
      <c r="AD32" s="138">
        <v>0.14399999999999999</v>
      </c>
      <c r="AE32" s="138"/>
      <c r="AG32" s="133">
        <f t="shared" si="1"/>
        <v>0</v>
      </c>
      <c r="AL32" s="133" t="s">
        <v>4930</v>
      </c>
      <c r="AN32" s="134">
        <v>0.38</v>
      </c>
      <c r="AO32" s="133">
        <v>29</v>
      </c>
      <c r="AP32" s="136">
        <f t="shared" si="0"/>
        <v>0.92300000000000004</v>
      </c>
    </row>
    <row r="33" spans="1:42" ht="12.95" customHeight="1" x14ac:dyDescent="0.25">
      <c r="A33" s="236" t="s">
        <v>4931</v>
      </c>
      <c r="B33" s="236"/>
      <c r="C33" s="233">
        <v>18206</v>
      </c>
      <c r="D33" s="233"/>
      <c r="E33" s="233">
        <v>19299</v>
      </c>
      <c r="F33" s="233"/>
      <c r="G33" s="233"/>
      <c r="H33" s="232">
        <v>19704</v>
      </c>
      <c r="I33" s="232"/>
      <c r="J33" s="232"/>
      <c r="K33" s="232">
        <v>20059</v>
      </c>
      <c r="L33" s="232"/>
      <c r="M33" s="232"/>
      <c r="N33" s="232">
        <v>20412</v>
      </c>
      <c r="O33" s="232"/>
      <c r="P33" s="232"/>
      <c r="Q33" s="232">
        <v>20770</v>
      </c>
      <c r="R33" s="232"/>
      <c r="S33" s="232"/>
      <c r="T33" s="232">
        <v>21081</v>
      </c>
      <c r="U33" s="232"/>
      <c r="V33" s="232"/>
      <c r="W33" s="232">
        <v>21336</v>
      </c>
      <c r="X33" s="232"/>
      <c r="Y33" s="232"/>
      <c r="Z33" s="233">
        <v>21552</v>
      </c>
      <c r="AA33" s="233"/>
      <c r="AB33" s="235">
        <v>1848</v>
      </c>
      <c r="AC33" s="235"/>
      <c r="AD33" s="138">
        <v>9.4E-2</v>
      </c>
      <c r="AE33" s="138"/>
      <c r="AG33" s="133">
        <f t="shared" si="1"/>
        <v>0</v>
      </c>
      <c r="AL33" s="133" t="s">
        <v>4932</v>
      </c>
      <c r="AM33" s="133">
        <v>2892</v>
      </c>
      <c r="AN33" s="134">
        <v>0.379</v>
      </c>
      <c r="AO33" s="133">
        <v>30</v>
      </c>
      <c r="AP33" s="136">
        <f t="shared" si="0"/>
        <v>0.92</v>
      </c>
    </row>
    <row r="34" spans="1:42" ht="12.95" customHeight="1" x14ac:dyDescent="0.25">
      <c r="A34" s="236" t="s">
        <v>4933</v>
      </c>
      <c r="B34" s="236"/>
      <c r="C34" s="233">
        <v>3520</v>
      </c>
      <c r="D34" s="233"/>
      <c r="E34" s="233">
        <v>3441</v>
      </c>
      <c r="F34" s="233"/>
      <c r="G34" s="233"/>
      <c r="H34" s="232">
        <v>3413</v>
      </c>
      <c r="I34" s="232"/>
      <c r="J34" s="232"/>
      <c r="K34" s="232">
        <v>3491</v>
      </c>
      <c r="L34" s="232"/>
      <c r="M34" s="232"/>
      <c r="N34" s="232">
        <v>3568</v>
      </c>
      <c r="O34" s="232"/>
      <c r="P34" s="232"/>
      <c r="Q34" s="232">
        <v>3647</v>
      </c>
      <c r="R34" s="232"/>
      <c r="S34" s="232"/>
      <c r="T34" s="232">
        <v>3715</v>
      </c>
      <c r="U34" s="232"/>
      <c r="V34" s="232"/>
      <c r="W34" s="232">
        <v>3771</v>
      </c>
      <c r="X34" s="232"/>
      <c r="Y34" s="232"/>
      <c r="Z34" s="233">
        <v>3818</v>
      </c>
      <c r="AA34" s="233"/>
      <c r="AB34" s="234">
        <v>405</v>
      </c>
      <c r="AC34" s="234"/>
      <c r="AD34" s="138">
        <v>0.11899999999999999</v>
      </c>
      <c r="AE34" s="138"/>
      <c r="AG34" s="133">
        <f t="shared" si="1"/>
        <v>0</v>
      </c>
      <c r="AL34" s="133" t="s">
        <v>4934</v>
      </c>
      <c r="AN34" s="134">
        <v>0.374</v>
      </c>
      <c r="AO34" s="133">
        <v>31</v>
      </c>
      <c r="AP34" s="136">
        <f t="shared" si="0"/>
        <v>0.91800000000000004</v>
      </c>
    </row>
    <row r="35" spans="1:42" ht="12.95" customHeight="1" x14ac:dyDescent="0.25">
      <c r="A35" s="236" t="s">
        <v>4935</v>
      </c>
      <c r="B35" s="236"/>
      <c r="C35" s="233">
        <v>39384</v>
      </c>
      <c r="D35" s="233"/>
      <c r="E35" s="233">
        <v>39726</v>
      </c>
      <c r="F35" s="233"/>
      <c r="G35" s="233"/>
      <c r="H35" s="232">
        <v>39587</v>
      </c>
      <c r="I35" s="232"/>
      <c r="J35" s="232"/>
      <c r="K35" s="232">
        <v>39841</v>
      </c>
      <c r="L35" s="232"/>
      <c r="M35" s="232"/>
      <c r="N35" s="232">
        <v>40262</v>
      </c>
      <c r="O35" s="232"/>
      <c r="P35" s="232"/>
      <c r="Q35" s="232">
        <v>40691</v>
      </c>
      <c r="R35" s="232"/>
      <c r="S35" s="232"/>
      <c r="T35" s="232">
        <v>41012</v>
      </c>
      <c r="U35" s="232"/>
      <c r="V35" s="232"/>
      <c r="W35" s="232">
        <v>41276</v>
      </c>
      <c r="X35" s="232"/>
      <c r="Y35" s="232"/>
      <c r="Z35" s="233">
        <v>41500</v>
      </c>
      <c r="AA35" s="233"/>
      <c r="AB35" s="235">
        <v>1913</v>
      </c>
      <c r="AC35" s="235"/>
      <c r="AD35" s="138">
        <v>4.8000000000000001E-2</v>
      </c>
      <c r="AE35" s="138"/>
      <c r="AG35" s="133">
        <f t="shared" si="1"/>
        <v>0</v>
      </c>
      <c r="AL35" s="133" t="s">
        <v>4936</v>
      </c>
      <c r="AN35" s="134">
        <v>0.36899999999999999</v>
      </c>
      <c r="AO35" s="133">
        <v>32</v>
      </c>
      <c r="AP35" s="136">
        <f t="shared" si="0"/>
        <v>0.91500000000000004</v>
      </c>
    </row>
    <row r="36" spans="1:42" ht="12.95" customHeight="1" x14ac:dyDescent="0.25">
      <c r="A36" s="236" t="s">
        <v>4937</v>
      </c>
      <c r="B36" s="236"/>
      <c r="C36" s="233">
        <v>2420</v>
      </c>
      <c r="D36" s="233"/>
      <c r="E36" s="233">
        <v>2328</v>
      </c>
      <c r="F36" s="233"/>
      <c r="G36" s="233"/>
      <c r="H36" s="232">
        <v>2221</v>
      </c>
      <c r="I36" s="232"/>
      <c r="J36" s="232"/>
      <c r="K36" s="232">
        <v>2283</v>
      </c>
      <c r="L36" s="232"/>
      <c r="M36" s="232"/>
      <c r="N36" s="232">
        <v>2345</v>
      </c>
      <c r="O36" s="232"/>
      <c r="P36" s="232"/>
      <c r="Q36" s="232">
        <v>2408</v>
      </c>
      <c r="R36" s="232"/>
      <c r="S36" s="232"/>
      <c r="T36" s="232">
        <v>2462</v>
      </c>
      <c r="U36" s="232"/>
      <c r="V36" s="232"/>
      <c r="W36" s="232">
        <v>2507</v>
      </c>
      <c r="X36" s="232"/>
      <c r="Y36" s="232"/>
      <c r="Z36" s="233">
        <v>2545</v>
      </c>
      <c r="AA36" s="233"/>
      <c r="AB36" s="234">
        <v>324</v>
      </c>
      <c r="AC36" s="234"/>
      <c r="AD36" s="138">
        <v>0.14599999999999999</v>
      </c>
      <c r="AE36" s="138"/>
      <c r="AG36" s="133">
        <f t="shared" si="1"/>
        <v>0</v>
      </c>
      <c r="AL36" s="133" t="s">
        <v>4938</v>
      </c>
      <c r="AN36" s="134">
        <v>0.36699999999999999</v>
      </c>
      <c r="AO36" s="133">
        <v>33</v>
      </c>
      <c r="AP36" s="136">
        <f t="shared" si="0"/>
        <v>0.91200000000000003</v>
      </c>
    </row>
    <row r="37" spans="1:42" ht="12.95" customHeight="1" x14ac:dyDescent="0.25">
      <c r="A37" s="236" t="s">
        <v>4939</v>
      </c>
      <c r="B37" s="236"/>
      <c r="C37" s="233">
        <v>8830</v>
      </c>
      <c r="D37" s="233"/>
      <c r="E37" s="233">
        <v>8511</v>
      </c>
      <c r="F37" s="233"/>
      <c r="G37" s="233"/>
      <c r="H37" s="232">
        <v>8471</v>
      </c>
      <c r="I37" s="232"/>
      <c r="J37" s="232"/>
      <c r="K37" s="232">
        <v>8671</v>
      </c>
      <c r="L37" s="232"/>
      <c r="M37" s="232"/>
      <c r="N37" s="232">
        <v>8869</v>
      </c>
      <c r="O37" s="232"/>
      <c r="P37" s="232"/>
      <c r="Q37" s="232">
        <v>9071</v>
      </c>
      <c r="R37" s="232"/>
      <c r="S37" s="232"/>
      <c r="T37" s="232">
        <v>9246</v>
      </c>
      <c r="U37" s="232"/>
      <c r="V37" s="232"/>
      <c r="W37" s="232">
        <v>9389</v>
      </c>
      <c r="X37" s="232"/>
      <c r="Y37" s="232"/>
      <c r="Z37" s="233">
        <v>9511</v>
      </c>
      <c r="AA37" s="233"/>
      <c r="AB37" s="235">
        <v>1040</v>
      </c>
      <c r="AC37" s="235"/>
      <c r="AD37" s="138">
        <v>0.123</v>
      </c>
      <c r="AE37" s="138"/>
      <c r="AG37" s="133">
        <f t="shared" si="1"/>
        <v>0</v>
      </c>
      <c r="AL37" s="133" t="s">
        <v>4940</v>
      </c>
      <c r="AN37" s="134">
        <v>0.36199999999999999</v>
      </c>
      <c r="AO37" s="133">
        <v>34</v>
      </c>
      <c r="AP37" s="136">
        <f t="shared" si="0"/>
        <v>0.91</v>
      </c>
    </row>
    <row r="38" spans="1:42" ht="12.95" customHeight="1" x14ac:dyDescent="0.25">
      <c r="A38" s="236" t="s">
        <v>4941</v>
      </c>
      <c r="B38" s="236"/>
      <c r="C38" s="233">
        <v>11410</v>
      </c>
      <c r="D38" s="233"/>
      <c r="E38" s="233">
        <v>12442</v>
      </c>
      <c r="F38" s="233"/>
      <c r="G38" s="233"/>
      <c r="H38" s="232">
        <v>13511</v>
      </c>
      <c r="I38" s="232"/>
      <c r="J38" s="232"/>
      <c r="K38" s="232">
        <v>14417</v>
      </c>
      <c r="L38" s="232"/>
      <c r="M38" s="232"/>
      <c r="N38" s="232">
        <v>15318</v>
      </c>
      <c r="O38" s="232"/>
      <c r="P38" s="232"/>
      <c r="Q38" s="232">
        <v>16233</v>
      </c>
      <c r="R38" s="232"/>
      <c r="S38" s="232"/>
      <c r="T38" s="232">
        <v>17025</v>
      </c>
      <c r="U38" s="232"/>
      <c r="V38" s="232"/>
      <c r="W38" s="232">
        <v>17676</v>
      </c>
      <c r="X38" s="232"/>
      <c r="Y38" s="232"/>
      <c r="Z38" s="233">
        <v>18228</v>
      </c>
      <c r="AA38" s="233"/>
      <c r="AB38" s="235">
        <v>4717</v>
      </c>
      <c r="AC38" s="235"/>
      <c r="AD38" s="138">
        <v>0.34899999999999998</v>
      </c>
      <c r="AE38" s="138"/>
      <c r="AG38" s="133">
        <f t="shared" si="1"/>
        <v>0</v>
      </c>
      <c r="AL38" s="133" t="s">
        <v>4942</v>
      </c>
      <c r="AN38" s="134">
        <v>0.34899999999999998</v>
      </c>
      <c r="AO38" s="133">
        <v>35</v>
      </c>
      <c r="AP38" s="136">
        <f t="shared" si="0"/>
        <v>0.90700000000000003</v>
      </c>
    </row>
    <row r="39" spans="1:42" ht="12.95" customHeight="1" x14ac:dyDescent="0.25">
      <c r="A39" s="236" t="s">
        <v>4943</v>
      </c>
      <c r="B39" s="236"/>
      <c r="C39" s="233">
        <v>8935</v>
      </c>
      <c r="D39" s="233"/>
      <c r="E39" s="233">
        <v>8979</v>
      </c>
      <c r="F39" s="233"/>
      <c r="G39" s="233"/>
      <c r="H39" s="232">
        <v>8855</v>
      </c>
      <c r="I39" s="232"/>
      <c r="J39" s="232"/>
      <c r="K39" s="232">
        <v>8912</v>
      </c>
      <c r="L39" s="232"/>
      <c r="M39" s="232"/>
      <c r="N39" s="232">
        <v>8968</v>
      </c>
      <c r="O39" s="232"/>
      <c r="P39" s="232"/>
      <c r="Q39" s="232">
        <v>9025</v>
      </c>
      <c r="R39" s="232"/>
      <c r="S39" s="232"/>
      <c r="T39" s="232">
        <v>9075</v>
      </c>
      <c r="U39" s="232"/>
      <c r="V39" s="232"/>
      <c r="W39" s="232">
        <v>9115</v>
      </c>
      <c r="X39" s="232"/>
      <c r="Y39" s="232"/>
      <c r="Z39" s="233">
        <v>9150</v>
      </c>
      <c r="AA39" s="233"/>
      <c r="AB39" s="234">
        <v>295</v>
      </c>
      <c r="AC39" s="234"/>
      <c r="AD39" s="138">
        <v>3.3000000000000002E-2</v>
      </c>
      <c r="AE39" s="138"/>
      <c r="AG39" s="133">
        <f t="shared" si="1"/>
        <v>0</v>
      </c>
      <c r="AL39" s="133" t="s">
        <v>4944</v>
      </c>
      <c r="AM39" s="133">
        <v>2800</v>
      </c>
      <c r="AN39" s="134">
        <v>0.34499999999999997</v>
      </c>
      <c r="AO39" s="133">
        <v>36</v>
      </c>
      <c r="AP39" s="136">
        <f t="shared" si="0"/>
        <v>0.90500000000000003</v>
      </c>
    </row>
    <row r="40" spans="1:42" ht="12.95" customHeight="1" x14ac:dyDescent="0.25">
      <c r="A40" s="236" t="s">
        <v>4945</v>
      </c>
      <c r="B40" s="236"/>
      <c r="C40" s="233">
        <v>9920</v>
      </c>
      <c r="D40" s="233"/>
      <c r="E40" s="233">
        <v>13052</v>
      </c>
      <c r="F40" s="233"/>
      <c r="G40" s="233"/>
      <c r="H40" s="232">
        <v>13155</v>
      </c>
      <c r="I40" s="232"/>
      <c r="J40" s="232"/>
      <c r="K40" s="232">
        <v>13855</v>
      </c>
      <c r="L40" s="232"/>
      <c r="M40" s="232"/>
      <c r="N40" s="232">
        <v>14551</v>
      </c>
      <c r="O40" s="232"/>
      <c r="P40" s="232"/>
      <c r="Q40" s="232">
        <v>15258</v>
      </c>
      <c r="R40" s="232"/>
      <c r="S40" s="232"/>
      <c r="T40" s="232">
        <v>15871</v>
      </c>
      <c r="U40" s="232"/>
      <c r="V40" s="232"/>
      <c r="W40" s="232">
        <v>16374</v>
      </c>
      <c r="X40" s="232"/>
      <c r="Y40" s="232"/>
      <c r="Z40" s="233">
        <v>16800</v>
      </c>
      <c r="AA40" s="233"/>
      <c r="AB40" s="235">
        <v>3645</v>
      </c>
      <c r="AC40" s="235"/>
      <c r="AD40" s="138">
        <v>0.27700000000000002</v>
      </c>
      <c r="AE40" s="138"/>
      <c r="AG40" s="133">
        <f t="shared" si="1"/>
        <v>0</v>
      </c>
      <c r="AL40" s="133" t="s">
        <v>4946</v>
      </c>
      <c r="AM40" s="133">
        <v>600</v>
      </c>
      <c r="AN40" s="134">
        <v>0.34100000000000003</v>
      </c>
      <c r="AO40" s="133">
        <v>37</v>
      </c>
      <c r="AP40" s="136">
        <f t="shared" si="0"/>
        <v>0.90200000000000002</v>
      </c>
    </row>
    <row r="41" spans="1:42" ht="12.95" customHeight="1" x14ac:dyDescent="0.25">
      <c r="A41" s="139"/>
      <c r="B41" s="140"/>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3"/>
      <c r="AB41" s="144"/>
      <c r="AC41" s="145"/>
      <c r="AD41" s="145"/>
      <c r="AE41" s="145"/>
      <c r="AG41" s="133">
        <v>2</v>
      </c>
      <c r="AL41" s="133" t="s">
        <v>4947</v>
      </c>
      <c r="AN41" s="134">
        <v>0.33900000000000002</v>
      </c>
      <c r="AO41" s="133">
        <v>38</v>
      </c>
      <c r="AP41" s="136">
        <f t="shared" si="0"/>
        <v>0.89900000000000002</v>
      </c>
    </row>
    <row r="42" spans="1:42" ht="12.95" customHeight="1" x14ac:dyDescent="0.25">
      <c r="A42" s="139"/>
      <c r="B42" s="140"/>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3"/>
      <c r="AB42" s="146"/>
      <c r="AC42" s="147"/>
      <c r="AD42" s="147"/>
      <c r="AE42" s="147"/>
      <c r="AG42" s="133">
        <f t="shared" si="1"/>
        <v>0</v>
      </c>
      <c r="AL42" s="133" t="s">
        <v>4948</v>
      </c>
      <c r="AN42" s="134">
        <v>0.33600000000000002</v>
      </c>
      <c r="AO42" s="133">
        <v>39</v>
      </c>
      <c r="AP42" s="136">
        <f t="shared" si="0"/>
        <v>0.89400000000000002</v>
      </c>
    </row>
    <row r="43" spans="1:42" ht="12.95" customHeight="1" x14ac:dyDescent="0.25">
      <c r="A43" s="236" t="s">
        <v>4949</v>
      </c>
      <c r="B43" s="236"/>
      <c r="C43" s="233">
        <v>1285</v>
      </c>
      <c r="D43" s="233"/>
      <c r="E43" s="233">
        <v>1327</v>
      </c>
      <c r="F43" s="233"/>
      <c r="G43" s="233"/>
      <c r="H43" s="239">
        <v>1312</v>
      </c>
      <c r="I43" s="239"/>
      <c r="J43" s="239"/>
      <c r="K43" s="239">
        <v>1319</v>
      </c>
      <c r="L43" s="239"/>
      <c r="M43" s="239"/>
      <c r="N43" s="239">
        <v>1327</v>
      </c>
      <c r="O43" s="239"/>
      <c r="P43" s="239"/>
      <c r="Q43" s="239">
        <v>1334</v>
      </c>
      <c r="R43" s="239"/>
      <c r="S43" s="239"/>
      <c r="T43" s="232">
        <v>1340</v>
      </c>
      <c r="U43" s="232"/>
      <c r="V43" s="232"/>
      <c r="W43" s="232">
        <v>1346</v>
      </c>
      <c r="X43" s="232"/>
      <c r="Y43" s="232"/>
      <c r="Z43" s="233">
        <v>1350</v>
      </c>
      <c r="AA43" s="233"/>
      <c r="AB43" s="234">
        <v>38</v>
      </c>
      <c r="AC43" s="234"/>
      <c r="AD43" s="138">
        <v>2.9000000000000001E-2</v>
      </c>
      <c r="AE43" s="138"/>
      <c r="AG43" s="133">
        <f t="shared" si="1"/>
        <v>0</v>
      </c>
      <c r="AL43" s="133" t="s">
        <v>4950</v>
      </c>
      <c r="AM43" s="133">
        <v>2700</v>
      </c>
      <c r="AN43" s="134">
        <v>0.33600000000000002</v>
      </c>
      <c r="AO43" s="133">
        <v>40</v>
      </c>
      <c r="AP43" s="136">
        <f t="shared" si="0"/>
        <v>0.89400000000000002</v>
      </c>
    </row>
    <row r="44" spans="1:42" ht="12.95" customHeight="1" x14ac:dyDescent="0.25">
      <c r="A44" s="236" t="s">
        <v>4951</v>
      </c>
      <c r="B44" s="236"/>
      <c r="C44" s="237">
        <v>863</v>
      </c>
      <c r="D44" s="237"/>
      <c r="E44" s="237">
        <v>868</v>
      </c>
      <c r="F44" s="237"/>
      <c r="G44" s="237"/>
      <c r="H44" s="240">
        <v>858</v>
      </c>
      <c r="I44" s="240"/>
      <c r="J44" s="240"/>
      <c r="K44" s="240">
        <v>865</v>
      </c>
      <c r="L44" s="240"/>
      <c r="M44" s="240"/>
      <c r="N44" s="240">
        <v>873</v>
      </c>
      <c r="O44" s="240"/>
      <c r="P44" s="240"/>
      <c r="Q44" s="240">
        <v>880</v>
      </c>
      <c r="R44" s="240"/>
      <c r="S44" s="240"/>
      <c r="T44" s="240">
        <v>886</v>
      </c>
      <c r="U44" s="240"/>
      <c r="V44" s="240"/>
      <c r="W44" s="240">
        <v>892</v>
      </c>
      <c r="X44" s="240"/>
      <c r="Y44" s="240"/>
      <c r="Z44" s="237">
        <v>896</v>
      </c>
      <c r="AA44" s="237"/>
      <c r="AB44" s="234">
        <v>38</v>
      </c>
      <c r="AC44" s="234"/>
      <c r="AD44" s="138">
        <v>4.3999999999999997E-2</v>
      </c>
      <c r="AE44" s="138"/>
      <c r="AG44" s="133">
        <f t="shared" si="1"/>
        <v>0</v>
      </c>
      <c r="AL44" s="133" t="s">
        <v>4952</v>
      </c>
      <c r="AN44" s="134">
        <v>0.33400000000000002</v>
      </c>
      <c r="AO44" s="133">
        <v>41</v>
      </c>
      <c r="AP44" s="136">
        <f t="shared" si="0"/>
        <v>0.89100000000000001</v>
      </c>
    </row>
    <row r="45" spans="1:42" ht="12.95" customHeight="1" x14ac:dyDescent="0.25">
      <c r="A45" s="236" t="s">
        <v>4953</v>
      </c>
      <c r="B45" s="236"/>
      <c r="C45" s="233">
        <v>4564</v>
      </c>
      <c r="D45" s="233"/>
      <c r="E45" s="233">
        <v>4249</v>
      </c>
      <c r="F45" s="233"/>
      <c r="G45" s="233"/>
      <c r="H45" s="239">
        <v>4212</v>
      </c>
      <c r="I45" s="239"/>
      <c r="J45" s="239"/>
      <c r="K45" s="239">
        <v>4297</v>
      </c>
      <c r="L45" s="239"/>
      <c r="M45" s="239"/>
      <c r="N45" s="239">
        <v>4382</v>
      </c>
      <c r="O45" s="239"/>
      <c r="P45" s="239"/>
      <c r="Q45" s="239">
        <v>4469</v>
      </c>
      <c r="R45" s="239"/>
      <c r="S45" s="239"/>
      <c r="T45" s="232">
        <v>4544</v>
      </c>
      <c r="U45" s="232"/>
      <c r="V45" s="232"/>
      <c r="W45" s="232">
        <v>4605</v>
      </c>
      <c r="X45" s="232"/>
      <c r="Y45" s="232"/>
      <c r="Z45" s="233">
        <v>4657</v>
      </c>
      <c r="AA45" s="233"/>
      <c r="AB45" s="234">
        <v>445</v>
      </c>
      <c r="AC45" s="234"/>
      <c r="AD45" s="138">
        <v>0.106</v>
      </c>
      <c r="AE45" s="138"/>
      <c r="AG45" s="133">
        <f t="shared" si="1"/>
        <v>0</v>
      </c>
      <c r="AL45" s="133" t="s">
        <v>4954</v>
      </c>
      <c r="AM45" s="133">
        <v>798</v>
      </c>
      <c r="AN45" s="134">
        <v>0.33300000000000002</v>
      </c>
      <c r="AO45" s="133">
        <v>42</v>
      </c>
      <c r="AP45" s="136">
        <f t="shared" si="0"/>
        <v>0.88600000000000001</v>
      </c>
    </row>
    <row r="46" spans="1:42" ht="12.95" customHeight="1" x14ac:dyDescent="0.25">
      <c r="A46" s="236" t="s">
        <v>4955</v>
      </c>
      <c r="B46" s="236"/>
      <c r="C46" s="233">
        <v>1000</v>
      </c>
      <c r="D46" s="233"/>
      <c r="E46" s="237">
        <v>871</v>
      </c>
      <c r="F46" s="237"/>
      <c r="G46" s="237"/>
      <c r="H46" s="240">
        <v>856</v>
      </c>
      <c r="I46" s="240"/>
      <c r="J46" s="240"/>
      <c r="K46" s="240">
        <v>863</v>
      </c>
      <c r="L46" s="240"/>
      <c r="M46" s="240"/>
      <c r="N46" s="240">
        <v>869</v>
      </c>
      <c r="O46" s="240"/>
      <c r="P46" s="240"/>
      <c r="Q46" s="240">
        <v>876</v>
      </c>
      <c r="R46" s="240"/>
      <c r="S46" s="240"/>
      <c r="T46" s="240">
        <v>881</v>
      </c>
      <c r="U46" s="240"/>
      <c r="V46" s="240"/>
      <c r="W46" s="240">
        <v>886</v>
      </c>
      <c r="X46" s="240"/>
      <c r="Y46" s="240"/>
      <c r="Z46" s="237">
        <v>890</v>
      </c>
      <c r="AA46" s="237"/>
      <c r="AB46" s="234">
        <v>34</v>
      </c>
      <c r="AC46" s="234"/>
      <c r="AD46" s="138">
        <v>0.04</v>
      </c>
      <c r="AE46" s="138"/>
      <c r="AG46" s="133">
        <f t="shared" si="1"/>
        <v>0</v>
      </c>
      <c r="AL46" s="133" t="s">
        <v>4956</v>
      </c>
      <c r="AN46" s="134">
        <v>0.33300000000000002</v>
      </c>
      <c r="AO46" s="133">
        <v>43</v>
      </c>
      <c r="AP46" s="136">
        <f t="shared" si="0"/>
        <v>0.88600000000000001</v>
      </c>
    </row>
    <row r="47" spans="1:42" ht="12.95" customHeight="1" x14ac:dyDescent="0.25">
      <c r="A47" s="236" t="s">
        <v>4957</v>
      </c>
      <c r="B47" s="236"/>
      <c r="C47" s="233">
        <v>7740</v>
      </c>
      <c r="D47" s="233"/>
      <c r="E47" s="233">
        <v>8692</v>
      </c>
      <c r="F47" s="233"/>
      <c r="G47" s="233"/>
      <c r="H47" s="239">
        <v>8639</v>
      </c>
      <c r="I47" s="239"/>
      <c r="J47" s="239"/>
      <c r="K47" s="239">
        <v>8766</v>
      </c>
      <c r="L47" s="239"/>
      <c r="M47" s="239"/>
      <c r="N47" s="239">
        <v>8892</v>
      </c>
      <c r="O47" s="239"/>
      <c r="P47" s="239"/>
      <c r="Q47" s="239">
        <v>9020</v>
      </c>
      <c r="R47" s="239"/>
      <c r="S47" s="239"/>
      <c r="T47" s="232">
        <v>9131</v>
      </c>
      <c r="U47" s="232"/>
      <c r="V47" s="232"/>
      <c r="W47" s="232">
        <v>9223</v>
      </c>
      <c r="X47" s="232"/>
      <c r="Y47" s="232"/>
      <c r="Z47" s="233">
        <v>9300</v>
      </c>
      <c r="AA47" s="233"/>
      <c r="AB47" s="234">
        <v>661</v>
      </c>
      <c r="AC47" s="234"/>
      <c r="AD47" s="138">
        <v>7.6999999999999999E-2</v>
      </c>
      <c r="AE47" s="138"/>
      <c r="AG47" s="133">
        <f t="shared" si="1"/>
        <v>0</v>
      </c>
      <c r="AL47" s="133" t="s">
        <v>4958</v>
      </c>
      <c r="AM47" s="133">
        <v>2700</v>
      </c>
      <c r="AN47" s="134">
        <v>0.33</v>
      </c>
      <c r="AO47" s="133">
        <v>44</v>
      </c>
      <c r="AP47" s="136">
        <f t="shared" si="0"/>
        <v>0.88300000000000001</v>
      </c>
    </row>
    <row r="48" spans="1:42" ht="12.95" customHeight="1" x14ac:dyDescent="0.25">
      <c r="A48" s="236" t="s">
        <v>4959</v>
      </c>
      <c r="B48" s="236"/>
      <c r="C48" s="233">
        <v>4965</v>
      </c>
      <c r="D48" s="233"/>
      <c r="E48" s="233">
        <v>5035</v>
      </c>
      <c r="F48" s="233"/>
      <c r="G48" s="233"/>
      <c r="H48" s="239">
        <v>5036</v>
      </c>
      <c r="I48" s="239"/>
      <c r="J48" s="239"/>
      <c r="K48" s="239">
        <v>5239</v>
      </c>
      <c r="L48" s="239"/>
      <c r="M48" s="239"/>
      <c r="N48" s="239">
        <v>5440</v>
      </c>
      <c r="O48" s="239"/>
      <c r="P48" s="239"/>
      <c r="Q48" s="239">
        <v>5645</v>
      </c>
      <c r="R48" s="239"/>
      <c r="S48" s="239"/>
      <c r="T48" s="232">
        <v>5823</v>
      </c>
      <c r="U48" s="232"/>
      <c r="V48" s="232"/>
      <c r="W48" s="232">
        <v>5968</v>
      </c>
      <c r="X48" s="232"/>
      <c r="Y48" s="232"/>
      <c r="Z48" s="233">
        <v>6092</v>
      </c>
      <c r="AA48" s="233"/>
      <c r="AB48" s="235">
        <v>1056</v>
      </c>
      <c r="AC48" s="235"/>
      <c r="AD48" s="138">
        <v>0.21</v>
      </c>
      <c r="AE48" s="138"/>
      <c r="AG48" s="133">
        <f t="shared" si="1"/>
        <v>0</v>
      </c>
      <c r="AL48" s="133" t="s">
        <v>4928</v>
      </c>
      <c r="AN48" s="134">
        <v>0.32600000000000001</v>
      </c>
      <c r="AO48" s="133">
        <v>45</v>
      </c>
      <c r="AP48" s="136">
        <f t="shared" si="0"/>
        <v>0.88100000000000001</v>
      </c>
    </row>
    <row r="49" spans="1:42" ht="12.95" customHeight="1" x14ac:dyDescent="0.25">
      <c r="A49" s="236" t="s">
        <v>4960</v>
      </c>
      <c r="B49" s="236"/>
      <c r="C49" s="233">
        <v>2201</v>
      </c>
      <c r="D49" s="233"/>
      <c r="E49" s="233">
        <v>2207</v>
      </c>
      <c r="F49" s="233"/>
      <c r="G49" s="233"/>
      <c r="H49" s="239">
        <v>2193</v>
      </c>
      <c r="I49" s="239"/>
      <c r="J49" s="239"/>
      <c r="K49" s="239">
        <v>2214</v>
      </c>
      <c r="L49" s="239"/>
      <c r="M49" s="239"/>
      <c r="N49" s="239">
        <v>2234</v>
      </c>
      <c r="O49" s="239"/>
      <c r="P49" s="239"/>
      <c r="Q49" s="239">
        <v>2255</v>
      </c>
      <c r="R49" s="239"/>
      <c r="S49" s="239"/>
      <c r="T49" s="232">
        <v>2273</v>
      </c>
      <c r="U49" s="232"/>
      <c r="V49" s="232"/>
      <c r="W49" s="232">
        <v>2287</v>
      </c>
      <c r="X49" s="232"/>
      <c r="Y49" s="232"/>
      <c r="Z49" s="233">
        <v>2300</v>
      </c>
      <c r="AA49" s="233"/>
      <c r="AB49" s="234">
        <v>107</v>
      </c>
      <c r="AC49" s="234"/>
      <c r="AD49" s="138">
        <v>4.9000000000000002E-2</v>
      </c>
      <c r="AE49" s="138"/>
      <c r="AG49" s="133">
        <f t="shared" si="1"/>
        <v>0</v>
      </c>
      <c r="AL49" s="133" t="s">
        <v>4961</v>
      </c>
      <c r="AN49" s="134">
        <v>0.32400000000000001</v>
      </c>
      <c r="AO49" s="133">
        <v>46</v>
      </c>
      <c r="AP49" s="136">
        <f t="shared" si="0"/>
        <v>0.878</v>
      </c>
    </row>
    <row r="50" spans="1:42" ht="12.95" customHeight="1" x14ac:dyDescent="0.25">
      <c r="A50" s="236" t="s">
        <v>4962</v>
      </c>
      <c r="B50" s="236"/>
      <c r="C50" s="233">
        <v>4205</v>
      </c>
      <c r="D50" s="233"/>
      <c r="E50" s="233">
        <v>3995</v>
      </c>
      <c r="F50" s="233"/>
      <c r="G50" s="233"/>
      <c r="H50" s="239">
        <v>3963</v>
      </c>
      <c r="I50" s="239"/>
      <c r="J50" s="239"/>
      <c r="K50" s="239">
        <v>4136</v>
      </c>
      <c r="L50" s="239"/>
      <c r="M50" s="239"/>
      <c r="N50" s="239">
        <v>4307</v>
      </c>
      <c r="O50" s="239"/>
      <c r="P50" s="239"/>
      <c r="Q50" s="239">
        <v>4482</v>
      </c>
      <c r="R50" s="239"/>
      <c r="S50" s="239"/>
      <c r="T50" s="232">
        <v>4633</v>
      </c>
      <c r="U50" s="232"/>
      <c r="V50" s="232"/>
      <c r="W50" s="232">
        <v>4757</v>
      </c>
      <c r="X50" s="232"/>
      <c r="Y50" s="232"/>
      <c r="Z50" s="233">
        <v>4862</v>
      </c>
      <c r="AA50" s="233"/>
      <c r="AB50" s="234">
        <v>899</v>
      </c>
      <c r="AC50" s="234"/>
      <c r="AD50" s="138">
        <v>0.22700000000000001</v>
      </c>
      <c r="AE50" s="138"/>
      <c r="AG50" s="133">
        <f t="shared" si="1"/>
        <v>0</v>
      </c>
      <c r="AL50" s="133" t="s">
        <v>4963</v>
      </c>
      <c r="AN50" s="134">
        <v>0.31900000000000001</v>
      </c>
      <c r="AO50" s="133">
        <v>47</v>
      </c>
      <c r="AP50" s="136">
        <f t="shared" si="0"/>
        <v>0.873</v>
      </c>
    </row>
    <row r="51" spans="1:42" ht="12.95" customHeight="1" x14ac:dyDescent="0.25">
      <c r="A51" s="236" t="s">
        <v>4964</v>
      </c>
      <c r="B51" s="236"/>
      <c r="C51" s="233">
        <v>1060</v>
      </c>
      <c r="D51" s="233"/>
      <c r="E51" s="237">
        <v>974</v>
      </c>
      <c r="F51" s="237"/>
      <c r="G51" s="237"/>
      <c r="H51" s="240">
        <v>959</v>
      </c>
      <c r="I51" s="240"/>
      <c r="J51" s="240"/>
      <c r="K51" s="240">
        <v>967</v>
      </c>
      <c r="L51" s="240"/>
      <c r="M51" s="240"/>
      <c r="N51" s="240">
        <v>975</v>
      </c>
      <c r="O51" s="240"/>
      <c r="P51" s="240"/>
      <c r="Q51" s="240">
        <v>983</v>
      </c>
      <c r="R51" s="240"/>
      <c r="S51" s="240"/>
      <c r="T51" s="240">
        <v>990</v>
      </c>
      <c r="U51" s="240"/>
      <c r="V51" s="240"/>
      <c r="W51" s="240">
        <v>995</v>
      </c>
      <c r="X51" s="240"/>
      <c r="Y51" s="240"/>
      <c r="Z51" s="233">
        <v>1000</v>
      </c>
      <c r="AA51" s="233"/>
      <c r="AB51" s="234">
        <v>41</v>
      </c>
      <c r="AC51" s="234"/>
      <c r="AD51" s="138">
        <v>4.2999999999999997E-2</v>
      </c>
      <c r="AE51" s="138"/>
      <c r="AG51" s="133">
        <f t="shared" si="1"/>
        <v>0</v>
      </c>
      <c r="AL51" s="133" t="s">
        <v>4965</v>
      </c>
      <c r="AN51" s="134">
        <v>0.31900000000000001</v>
      </c>
      <c r="AO51" s="133">
        <v>48</v>
      </c>
      <c r="AP51" s="136">
        <f t="shared" si="0"/>
        <v>0.873</v>
      </c>
    </row>
    <row r="52" spans="1:42" ht="12.95" customHeight="1" x14ac:dyDescent="0.25">
      <c r="A52" s="236" t="s">
        <v>4966</v>
      </c>
      <c r="B52" s="236"/>
      <c r="C52" s="233">
        <v>2035</v>
      </c>
      <c r="D52" s="233"/>
      <c r="E52" s="233">
        <v>1872</v>
      </c>
      <c r="F52" s="233"/>
      <c r="G52" s="233"/>
      <c r="H52" s="239">
        <v>1859</v>
      </c>
      <c r="I52" s="239"/>
      <c r="J52" s="239"/>
      <c r="K52" s="239">
        <v>1906</v>
      </c>
      <c r="L52" s="239"/>
      <c r="M52" s="239"/>
      <c r="N52" s="239">
        <v>1953</v>
      </c>
      <c r="O52" s="239"/>
      <c r="P52" s="239"/>
      <c r="Q52" s="239">
        <v>2000</v>
      </c>
      <c r="R52" s="239"/>
      <c r="S52" s="239"/>
      <c r="T52" s="232">
        <v>2042</v>
      </c>
      <c r="U52" s="232"/>
      <c r="V52" s="232"/>
      <c r="W52" s="232">
        <v>2075</v>
      </c>
      <c r="X52" s="232"/>
      <c r="Y52" s="232"/>
      <c r="Z52" s="233">
        <v>2104</v>
      </c>
      <c r="AA52" s="233"/>
      <c r="AB52" s="234">
        <v>245</v>
      </c>
      <c r="AC52" s="234"/>
      <c r="AD52" s="138">
        <v>0.13200000000000001</v>
      </c>
      <c r="AE52" s="138"/>
      <c r="AG52" s="133">
        <f t="shared" si="1"/>
        <v>0</v>
      </c>
      <c r="AL52" s="133" t="s">
        <v>4967</v>
      </c>
      <c r="AN52" s="134">
        <v>0.316</v>
      </c>
      <c r="AO52" s="133">
        <v>49</v>
      </c>
      <c r="AP52" s="136">
        <f t="shared" si="0"/>
        <v>0.87</v>
      </c>
    </row>
    <row r="53" spans="1:42" ht="12.95" customHeight="1" x14ac:dyDescent="0.25">
      <c r="A53" s="236" t="s">
        <v>4968</v>
      </c>
      <c r="B53" s="236"/>
      <c r="C53" s="233">
        <v>7180</v>
      </c>
      <c r="D53" s="233"/>
      <c r="E53" s="233">
        <v>8190</v>
      </c>
      <c r="F53" s="233"/>
      <c r="G53" s="233"/>
      <c r="H53" s="239">
        <v>8255</v>
      </c>
      <c r="I53" s="239"/>
      <c r="J53" s="239"/>
      <c r="K53" s="239">
        <v>8477</v>
      </c>
      <c r="L53" s="239"/>
      <c r="M53" s="239"/>
      <c r="N53" s="239">
        <v>8697</v>
      </c>
      <c r="O53" s="239"/>
      <c r="P53" s="239"/>
      <c r="Q53" s="239">
        <v>8921</v>
      </c>
      <c r="R53" s="239"/>
      <c r="S53" s="239"/>
      <c r="T53" s="232">
        <v>9115</v>
      </c>
      <c r="U53" s="232"/>
      <c r="V53" s="232"/>
      <c r="W53" s="232">
        <v>9275</v>
      </c>
      <c r="X53" s="232"/>
      <c r="Y53" s="232"/>
      <c r="Z53" s="233">
        <v>9410</v>
      </c>
      <c r="AA53" s="233"/>
      <c r="AB53" s="235">
        <v>1155</v>
      </c>
      <c r="AC53" s="235"/>
      <c r="AD53" s="138">
        <v>0.14000000000000001</v>
      </c>
      <c r="AE53" s="138"/>
      <c r="AG53" s="133">
        <f t="shared" si="1"/>
        <v>0</v>
      </c>
      <c r="AL53" s="133" t="s">
        <v>4969</v>
      </c>
      <c r="AN53" s="134">
        <v>0.30599999999999999</v>
      </c>
      <c r="AO53" s="133">
        <v>50</v>
      </c>
      <c r="AP53" s="136">
        <f t="shared" si="0"/>
        <v>0.86799999999999999</v>
      </c>
    </row>
    <row r="54" spans="1:42" ht="12.95" customHeight="1" x14ac:dyDescent="0.25">
      <c r="A54" s="236" t="s">
        <v>4970</v>
      </c>
      <c r="B54" s="236"/>
      <c r="C54" s="233">
        <v>15765</v>
      </c>
      <c r="D54" s="233"/>
      <c r="E54" s="233">
        <v>15152</v>
      </c>
      <c r="F54" s="233"/>
      <c r="G54" s="233"/>
      <c r="H54" s="239">
        <v>15121</v>
      </c>
      <c r="I54" s="239"/>
      <c r="J54" s="239"/>
      <c r="K54" s="232">
        <v>15271</v>
      </c>
      <c r="L54" s="232"/>
      <c r="M54" s="232"/>
      <c r="N54" s="232">
        <v>15419</v>
      </c>
      <c r="O54" s="232"/>
      <c r="P54" s="232"/>
      <c r="Q54" s="232">
        <v>15570</v>
      </c>
      <c r="R54" s="232"/>
      <c r="S54" s="232"/>
      <c r="T54" s="232">
        <v>15701</v>
      </c>
      <c r="U54" s="232"/>
      <c r="V54" s="232"/>
      <c r="W54" s="232">
        <v>15809</v>
      </c>
      <c r="X54" s="232"/>
      <c r="Y54" s="232"/>
      <c r="Z54" s="233">
        <v>15900</v>
      </c>
      <c r="AA54" s="233"/>
      <c r="AB54" s="234">
        <v>779</v>
      </c>
      <c r="AC54" s="234"/>
      <c r="AD54" s="138">
        <v>5.1999999999999998E-2</v>
      </c>
      <c r="AE54" s="138"/>
      <c r="AG54" s="133">
        <f t="shared" si="1"/>
        <v>0</v>
      </c>
      <c r="AL54" s="133" t="s">
        <v>4971</v>
      </c>
      <c r="AN54" s="134">
        <v>0.30499999999999999</v>
      </c>
      <c r="AO54" s="133">
        <v>51</v>
      </c>
      <c r="AP54" s="136">
        <f t="shared" si="0"/>
        <v>0.86499999999999999</v>
      </c>
    </row>
    <row r="55" spans="1:42" ht="12.95" customHeight="1" x14ac:dyDescent="0.25">
      <c r="A55" s="236" t="s">
        <v>4972</v>
      </c>
      <c r="B55" s="236"/>
      <c r="C55" s="233">
        <v>31383</v>
      </c>
      <c r="D55" s="233"/>
      <c r="E55" s="233">
        <v>32682</v>
      </c>
      <c r="F55" s="233"/>
      <c r="G55" s="233"/>
      <c r="H55" s="239">
        <v>32594</v>
      </c>
      <c r="I55" s="239"/>
      <c r="J55" s="239"/>
      <c r="K55" s="232">
        <v>33035</v>
      </c>
      <c r="L55" s="232"/>
      <c r="M55" s="232"/>
      <c r="N55" s="232">
        <v>33473</v>
      </c>
      <c r="O55" s="232"/>
      <c r="P55" s="232"/>
      <c r="Q55" s="232">
        <v>33918</v>
      </c>
      <c r="R55" s="232"/>
      <c r="S55" s="232"/>
      <c r="T55" s="232">
        <v>34304</v>
      </c>
      <c r="U55" s="232"/>
      <c r="V55" s="232"/>
      <c r="W55" s="232">
        <v>34620</v>
      </c>
      <c r="X55" s="232"/>
      <c r="Y55" s="232"/>
      <c r="Z55" s="233">
        <v>34889</v>
      </c>
      <c r="AA55" s="233"/>
      <c r="AB55" s="235">
        <v>2295</v>
      </c>
      <c r="AC55" s="235"/>
      <c r="AD55" s="138">
        <v>7.0000000000000007E-2</v>
      </c>
      <c r="AE55" s="138"/>
      <c r="AG55" s="133">
        <f t="shared" si="1"/>
        <v>0</v>
      </c>
      <c r="AL55" s="133" t="s">
        <v>4973</v>
      </c>
      <c r="AM55" s="133">
        <v>3855</v>
      </c>
      <c r="AN55" s="134">
        <v>0.30199999999999999</v>
      </c>
      <c r="AO55" s="133">
        <v>52</v>
      </c>
      <c r="AP55" s="136">
        <f t="shared" si="0"/>
        <v>0.86199999999999999</v>
      </c>
    </row>
    <row r="56" spans="1:42" ht="12.95" customHeight="1" x14ac:dyDescent="0.25">
      <c r="A56" s="236" t="s">
        <v>4974</v>
      </c>
      <c r="B56" s="236"/>
      <c r="C56" s="233">
        <v>17580</v>
      </c>
      <c r="D56" s="233"/>
      <c r="E56" s="233">
        <v>23418</v>
      </c>
      <c r="F56" s="233"/>
      <c r="G56" s="233"/>
      <c r="H56" s="239">
        <v>23942</v>
      </c>
      <c r="I56" s="239"/>
      <c r="J56" s="239"/>
      <c r="K56" s="232">
        <v>24796</v>
      </c>
      <c r="L56" s="232"/>
      <c r="M56" s="232"/>
      <c r="N56" s="232">
        <v>25646</v>
      </c>
      <c r="O56" s="232"/>
      <c r="P56" s="232"/>
      <c r="Q56" s="232">
        <v>26510</v>
      </c>
      <c r="R56" s="232"/>
      <c r="S56" s="232"/>
      <c r="T56" s="232">
        <v>27257</v>
      </c>
      <c r="U56" s="232"/>
      <c r="V56" s="232"/>
      <c r="W56" s="232">
        <v>27871</v>
      </c>
      <c r="X56" s="232"/>
      <c r="Y56" s="232"/>
      <c r="Z56" s="233">
        <v>28392</v>
      </c>
      <c r="AA56" s="233"/>
      <c r="AB56" s="235">
        <v>4450</v>
      </c>
      <c r="AC56" s="235"/>
      <c r="AD56" s="138">
        <v>0.186</v>
      </c>
      <c r="AE56" s="138"/>
      <c r="AG56" s="133">
        <f t="shared" si="1"/>
        <v>0</v>
      </c>
      <c r="AL56" s="133" t="s">
        <v>4975</v>
      </c>
      <c r="AM56" s="133">
        <v>999</v>
      </c>
      <c r="AN56" s="134">
        <v>0.30099999999999999</v>
      </c>
      <c r="AO56" s="133">
        <v>53</v>
      </c>
      <c r="AP56" s="136">
        <f t="shared" si="0"/>
        <v>0.85699999999999998</v>
      </c>
    </row>
    <row r="57" spans="1:42" ht="12.95" customHeight="1" x14ac:dyDescent="0.25">
      <c r="A57" s="236" t="s">
        <v>4976</v>
      </c>
      <c r="B57" s="236"/>
      <c r="C57" s="233">
        <v>11975</v>
      </c>
      <c r="D57" s="233"/>
      <c r="E57" s="233">
        <v>14437</v>
      </c>
      <c r="F57" s="233"/>
      <c r="G57" s="233"/>
      <c r="H57" s="239">
        <v>14694</v>
      </c>
      <c r="I57" s="239"/>
      <c r="J57" s="239"/>
      <c r="K57" s="232">
        <v>14972</v>
      </c>
      <c r="L57" s="232"/>
      <c r="M57" s="232"/>
      <c r="N57" s="232">
        <v>15249</v>
      </c>
      <c r="O57" s="232"/>
      <c r="P57" s="232"/>
      <c r="Q57" s="232">
        <v>15531</v>
      </c>
      <c r="R57" s="232"/>
      <c r="S57" s="232"/>
      <c r="T57" s="232">
        <v>15774</v>
      </c>
      <c r="U57" s="232"/>
      <c r="V57" s="232"/>
      <c r="W57" s="232">
        <v>15974</v>
      </c>
      <c r="X57" s="232"/>
      <c r="Y57" s="232"/>
      <c r="Z57" s="233">
        <v>16144</v>
      </c>
      <c r="AA57" s="233"/>
      <c r="AB57" s="235">
        <v>1450</v>
      </c>
      <c r="AC57" s="235"/>
      <c r="AD57" s="138">
        <v>9.9000000000000005E-2</v>
      </c>
      <c r="AE57" s="138"/>
      <c r="AG57" s="133">
        <f t="shared" si="1"/>
        <v>0</v>
      </c>
      <c r="AL57" s="133" t="s">
        <v>4977</v>
      </c>
      <c r="AN57" s="134">
        <v>0.30099999999999999</v>
      </c>
      <c r="AO57" s="133">
        <v>54</v>
      </c>
      <c r="AP57" s="136">
        <f t="shared" si="0"/>
        <v>0.85699999999999998</v>
      </c>
    </row>
    <row r="58" spans="1:42" ht="12.95" customHeight="1" x14ac:dyDescent="0.25">
      <c r="A58" s="236" t="s">
        <v>4978</v>
      </c>
      <c r="B58" s="236"/>
      <c r="C58" s="233">
        <v>4230</v>
      </c>
      <c r="D58" s="233"/>
      <c r="E58" s="233">
        <v>5256</v>
      </c>
      <c r="F58" s="233"/>
      <c r="G58" s="233"/>
      <c r="H58" s="239">
        <v>5277</v>
      </c>
      <c r="I58" s="239"/>
      <c r="J58" s="239"/>
      <c r="K58" s="239">
        <v>5369</v>
      </c>
      <c r="L58" s="239"/>
      <c r="M58" s="239"/>
      <c r="N58" s="239">
        <v>5733</v>
      </c>
      <c r="O58" s="239"/>
      <c r="P58" s="239"/>
      <c r="Q58" s="239">
        <v>6098</v>
      </c>
      <c r="R58" s="239"/>
      <c r="S58" s="239"/>
      <c r="T58" s="232">
        <v>6337</v>
      </c>
      <c r="U58" s="232"/>
      <c r="V58" s="232"/>
      <c r="W58" s="232">
        <v>6534</v>
      </c>
      <c r="X58" s="232"/>
      <c r="Y58" s="232"/>
      <c r="Z58" s="233">
        <v>6700</v>
      </c>
      <c r="AA58" s="233"/>
      <c r="AB58" s="235">
        <v>1423</v>
      </c>
      <c r="AC58" s="235"/>
      <c r="AD58" s="138">
        <v>0.27</v>
      </c>
      <c r="AE58" s="138"/>
      <c r="AG58" s="133">
        <f t="shared" si="1"/>
        <v>0</v>
      </c>
      <c r="AL58" s="133" t="s">
        <v>4979</v>
      </c>
      <c r="AM58" s="133">
        <v>1500</v>
      </c>
      <c r="AN58" s="134">
        <v>0.3</v>
      </c>
      <c r="AO58" s="133">
        <v>55</v>
      </c>
      <c r="AP58" s="136">
        <f t="shared" si="0"/>
        <v>0.85399999999999998</v>
      </c>
    </row>
    <row r="59" spans="1:42" ht="12.95" customHeight="1" x14ac:dyDescent="0.25">
      <c r="A59" s="236" t="s">
        <v>4980</v>
      </c>
      <c r="B59" s="236"/>
      <c r="C59" s="233">
        <v>2840</v>
      </c>
      <c r="D59" s="233"/>
      <c r="E59" s="233">
        <v>2995</v>
      </c>
      <c r="F59" s="233"/>
      <c r="G59" s="233"/>
      <c r="H59" s="239">
        <v>3110</v>
      </c>
      <c r="I59" s="239"/>
      <c r="J59" s="239"/>
      <c r="K59" s="239">
        <v>3197</v>
      </c>
      <c r="L59" s="239"/>
      <c r="M59" s="239"/>
      <c r="N59" s="239">
        <v>3284</v>
      </c>
      <c r="O59" s="239"/>
      <c r="P59" s="239"/>
      <c r="Q59" s="239">
        <v>3373</v>
      </c>
      <c r="R59" s="239"/>
      <c r="S59" s="239"/>
      <c r="T59" s="232">
        <v>3449</v>
      </c>
      <c r="U59" s="232"/>
      <c r="V59" s="232"/>
      <c r="W59" s="232">
        <v>3512</v>
      </c>
      <c r="X59" s="232"/>
      <c r="Y59" s="232"/>
      <c r="Z59" s="233">
        <v>3565</v>
      </c>
      <c r="AA59" s="233"/>
      <c r="AB59" s="234">
        <v>455</v>
      </c>
      <c r="AC59" s="234"/>
      <c r="AD59" s="138">
        <v>0.14599999999999999</v>
      </c>
      <c r="AE59" s="138"/>
      <c r="AG59" s="133">
        <f t="shared" si="1"/>
        <v>0</v>
      </c>
      <c r="AL59" s="148" t="s">
        <v>80</v>
      </c>
      <c r="AM59" s="148">
        <v>5498</v>
      </c>
      <c r="AN59" s="149">
        <v>0.29199999999999998</v>
      </c>
      <c r="AO59" s="148">
        <v>56</v>
      </c>
      <c r="AP59" s="150">
        <f t="shared" si="0"/>
        <v>0.84899999999999998</v>
      </c>
    </row>
    <row r="60" spans="1:42" ht="12.95" customHeight="1" x14ac:dyDescent="0.25">
      <c r="A60" s="236" t="s">
        <v>4981</v>
      </c>
      <c r="B60" s="236"/>
      <c r="C60" s="233">
        <v>2500</v>
      </c>
      <c r="D60" s="233"/>
      <c r="E60" s="233">
        <v>2434</v>
      </c>
      <c r="F60" s="233"/>
      <c r="G60" s="233"/>
      <c r="H60" s="239">
        <v>2441</v>
      </c>
      <c r="I60" s="239"/>
      <c r="J60" s="239"/>
      <c r="K60" s="239">
        <v>2497</v>
      </c>
      <c r="L60" s="239"/>
      <c r="M60" s="239"/>
      <c r="N60" s="239">
        <v>2554</v>
      </c>
      <c r="O60" s="239"/>
      <c r="P60" s="239"/>
      <c r="Q60" s="239">
        <v>2611</v>
      </c>
      <c r="R60" s="239"/>
      <c r="S60" s="239"/>
      <c r="T60" s="232">
        <v>2660</v>
      </c>
      <c r="U60" s="232"/>
      <c r="V60" s="232"/>
      <c r="W60" s="232">
        <v>2701</v>
      </c>
      <c r="X60" s="232"/>
      <c r="Y60" s="232"/>
      <c r="Z60" s="233">
        <v>2735</v>
      </c>
      <c r="AA60" s="233"/>
      <c r="AB60" s="234">
        <v>294</v>
      </c>
      <c r="AC60" s="234"/>
      <c r="AD60" s="138">
        <v>0.12</v>
      </c>
      <c r="AE60" s="138"/>
      <c r="AG60" s="133">
        <f t="shared" si="1"/>
        <v>0</v>
      </c>
      <c r="AL60" s="133" t="s">
        <v>4982</v>
      </c>
      <c r="AN60" s="134">
        <v>0.29199999999999998</v>
      </c>
      <c r="AO60" s="133">
        <v>57</v>
      </c>
      <c r="AP60" s="136">
        <f t="shared" si="0"/>
        <v>0.84899999999999998</v>
      </c>
    </row>
    <row r="61" spans="1:42" ht="12.95" customHeight="1" x14ac:dyDescent="0.25">
      <c r="A61" s="231" t="s">
        <v>4983</v>
      </c>
      <c r="B61" s="231"/>
      <c r="C61" s="220">
        <v>433512</v>
      </c>
      <c r="D61" s="220"/>
      <c r="E61" s="220">
        <v>498886</v>
      </c>
      <c r="F61" s="220"/>
      <c r="G61" s="220"/>
      <c r="H61" s="218">
        <v>515939</v>
      </c>
      <c r="I61" s="218"/>
      <c r="J61" s="218"/>
      <c r="K61" s="218">
        <v>543702</v>
      </c>
      <c r="L61" s="218"/>
      <c r="M61" s="218"/>
      <c r="N61" s="218">
        <v>571641</v>
      </c>
      <c r="O61" s="218"/>
      <c r="P61" s="218"/>
      <c r="Q61" s="218">
        <v>599932</v>
      </c>
      <c r="R61" s="218"/>
      <c r="S61" s="218"/>
      <c r="T61" s="218">
        <v>624832</v>
      </c>
      <c r="U61" s="218"/>
      <c r="V61" s="218"/>
      <c r="W61" s="218">
        <v>645562</v>
      </c>
      <c r="X61" s="218"/>
      <c r="Y61" s="218"/>
      <c r="Z61" s="219">
        <v>662283</v>
      </c>
      <c r="AA61" s="219"/>
      <c r="AB61" s="220">
        <v>146344</v>
      </c>
      <c r="AC61" s="220"/>
      <c r="AD61" s="135">
        <v>0.28399999999999997</v>
      </c>
      <c r="AE61" s="135"/>
      <c r="AG61" s="133">
        <f t="shared" si="1"/>
        <v>0</v>
      </c>
      <c r="AL61" s="133" t="s">
        <v>77</v>
      </c>
      <c r="AN61" s="134">
        <v>0.29099999999999998</v>
      </c>
      <c r="AO61" s="133">
        <v>58</v>
      </c>
      <c r="AP61" s="136">
        <f t="shared" si="0"/>
        <v>0.84599999999999997</v>
      </c>
    </row>
    <row r="62" spans="1:42" ht="12.95" customHeight="1" x14ac:dyDescent="0.25">
      <c r="A62" s="221" t="s">
        <v>4984</v>
      </c>
      <c r="B62" s="221"/>
      <c r="C62" s="216">
        <v>1215</v>
      </c>
      <c r="D62" s="216"/>
      <c r="E62" s="216">
        <v>1406</v>
      </c>
      <c r="F62" s="216"/>
      <c r="G62" s="216"/>
      <c r="H62" s="241">
        <v>1408</v>
      </c>
      <c r="I62" s="241"/>
      <c r="J62" s="241"/>
      <c r="K62" s="241">
        <v>1532</v>
      </c>
      <c r="L62" s="241"/>
      <c r="M62" s="241"/>
      <c r="N62" s="241">
        <v>1683</v>
      </c>
      <c r="O62" s="241"/>
      <c r="P62" s="241"/>
      <c r="Q62" s="241">
        <v>1858</v>
      </c>
      <c r="R62" s="241"/>
      <c r="S62" s="241"/>
      <c r="T62" s="215">
        <v>2030</v>
      </c>
      <c r="U62" s="215"/>
      <c r="V62" s="215"/>
      <c r="W62" s="215">
        <v>2203</v>
      </c>
      <c r="X62" s="215"/>
      <c r="Y62" s="215"/>
      <c r="Z62" s="241">
        <v>2308</v>
      </c>
      <c r="AA62" s="241"/>
      <c r="AB62" s="242">
        <v>900</v>
      </c>
      <c r="AC62" s="242"/>
      <c r="AD62" s="137">
        <v>0.63900000000000001</v>
      </c>
      <c r="AE62" s="137"/>
      <c r="AG62" s="133">
        <f t="shared" si="1"/>
        <v>0</v>
      </c>
      <c r="AL62" s="133" t="s">
        <v>4985</v>
      </c>
      <c r="AN62" s="134">
        <v>0.28999999999999998</v>
      </c>
      <c r="AO62" s="133">
        <v>59</v>
      </c>
      <c r="AP62" s="136">
        <f t="shared" si="0"/>
        <v>0.84399999999999997</v>
      </c>
    </row>
    <row r="63" spans="1:42" ht="12.95" customHeight="1" x14ac:dyDescent="0.25">
      <c r="A63" s="236" t="s">
        <v>4986</v>
      </c>
      <c r="B63" s="236"/>
      <c r="C63" s="233">
        <v>1110</v>
      </c>
      <c r="D63" s="233"/>
      <c r="E63" s="233">
        <v>1265</v>
      </c>
      <c r="F63" s="233"/>
      <c r="G63" s="233"/>
      <c r="H63" s="239">
        <v>1399</v>
      </c>
      <c r="I63" s="239"/>
      <c r="J63" s="239"/>
      <c r="K63" s="239">
        <v>1490</v>
      </c>
      <c r="L63" s="239"/>
      <c r="M63" s="239"/>
      <c r="N63" s="239">
        <v>1581</v>
      </c>
      <c r="O63" s="239"/>
      <c r="P63" s="239"/>
      <c r="Q63" s="239">
        <v>1672</v>
      </c>
      <c r="R63" s="239"/>
      <c r="S63" s="239"/>
      <c r="T63" s="232">
        <v>1752</v>
      </c>
      <c r="U63" s="232"/>
      <c r="V63" s="232"/>
      <c r="W63" s="232">
        <v>1818</v>
      </c>
      <c r="X63" s="232"/>
      <c r="Y63" s="232"/>
      <c r="Z63" s="239">
        <v>1873</v>
      </c>
      <c r="AA63" s="239"/>
      <c r="AB63" s="234">
        <v>474</v>
      </c>
      <c r="AC63" s="234"/>
      <c r="AD63" s="138">
        <v>0.33900000000000002</v>
      </c>
      <c r="AE63" s="138"/>
      <c r="AG63" s="133">
        <f t="shared" si="1"/>
        <v>0</v>
      </c>
      <c r="AL63" s="133" t="s">
        <v>4987</v>
      </c>
      <c r="AM63" s="133">
        <v>3300</v>
      </c>
      <c r="AN63" s="134">
        <v>0.28599999999999998</v>
      </c>
      <c r="AO63" s="133">
        <v>60</v>
      </c>
      <c r="AP63" s="136">
        <f t="shared" si="0"/>
        <v>0.84099999999999997</v>
      </c>
    </row>
    <row r="64" spans="1:42" ht="12.95" customHeight="1" x14ac:dyDescent="0.25">
      <c r="A64" s="236" t="s">
        <v>4988</v>
      </c>
      <c r="B64" s="236"/>
      <c r="C64" s="233">
        <v>4220</v>
      </c>
      <c r="D64" s="233"/>
      <c r="E64" s="233">
        <v>4208</v>
      </c>
      <c r="F64" s="233"/>
      <c r="G64" s="233"/>
      <c r="H64" s="239">
        <v>4262</v>
      </c>
      <c r="I64" s="239"/>
      <c r="J64" s="239"/>
      <c r="K64" s="239">
        <v>4320</v>
      </c>
      <c r="L64" s="239"/>
      <c r="M64" s="239"/>
      <c r="N64" s="239">
        <v>4377</v>
      </c>
      <c r="O64" s="239"/>
      <c r="P64" s="239"/>
      <c r="Q64" s="239">
        <v>4435</v>
      </c>
      <c r="R64" s="239"/>
      <c r="S64" s="239"/>
      <c r="T64" s="232">
        <v>4486</v>
      </c>
      <c r="U64" s="232"/>
      <c r="V64" s="232"/>
      <c r="W64" s="232">
        <v>4527</v>
      </c>
      <c r="X64" s="232"/>
      <c r="Y64" s="232"/>
      <c r="Z64" s="239">
        <v>4562</v>
      </c>
      <c r="AA64" s="239"/>
      <c r="AB64" s="234">
        <v>300</v>
      </c>
      <c r="AC64" s="234"/>
      <c r="AD64" s="138">
        <v>7.0000000000000007E-2</v>
      </c>
      <c r="AE64" s="138"/>
      <c r="AG64" s="133">
        <f t="shared" si="1"/>
        <v>0</v>
      </c>
      <c r="AL64" s="133" t="s">
        <v>17</v>
      </c>
      <c r="AN64" s="134">
        <v>0.28399999999999997</v>
      </c>
      <c r="AO64" s="133">
        <v>61</v>
      </c>
      <c r="AP64" s="136">
        <f t="shared" si="0"/>
        <v>0.83899999999999997</v>
      </c>
    </row>
    <row r="65" spans="1:42" ht="12.95" customHeight="1" x14ac:dyDescent="0.25">
      <c r="A65" s="236" t="s">
        <v>4989</v>
      </c>
      <c r="B65" s="236"/>
      <c r="C65" s="233">
        <v>11916</v>
      </c>
      <c r="D65" s="233"/>
      <c r="E65" s="233">
        <v>13817</v>
      </c>
      <c r="F65" s="233"/>
      <c r="G65" s="233"/>
      <c r="H65" s="239">
        <v>14115</v>
      </c>
      <c r="I65" s="239"/>
      <c r="J65" s="239"/>
      <c r="K65" s="232">
        <v>15025</v>
      </c>
      <c r="L65" s="232"/>
      <c r="M65" s="232"/>
      <c r="N65" s="232">
        <v>15929</v>
      </c>
      <c r="O65" s="232"/>
      <c r="P65" s="232"/>
      <c r="Q65" s="232">
        <v>16848</v>
      </c>
      <c r="R65" s="232"/>
      <c r="S65" s="232"/>
      <c r="T65" s="232">
        <v>17644</v>
      </c>
      <c r="U65" s="232"/>
      <c r="V65" s="232"/>
      <c r="W65" s="232">
        <v>18299</v>
      </c>
      <c r="X65" s="232"/>
      <c r="Y65" s="232"/>
      <c r="Z65" s="239">
        <v>18852</v>
      </c>
      <c r="AA65" s="239"/>
      <c r="AB65" s="235">
        <v>4737</v>
      </c>
      <c r="AC65" s="235"/>
      <c r="AD65" s="138">
        <v>0.33600000000000002</v>
      </c>
      <c r="AE65" s="138"/>
      <c r="AG65" s="133">
        <f t="shared" si="1"/>
        <v>0</v>
      </c>
      <c r="AL65" s="133" t="s">
        <v>4990</v>
      </c>
      <c r="AN65" s="134">
        <v>0.27700000000000002</v>
      </c>
      <c r="AO65" s="133">
        <v>62</v>
      </c>
      <c r="AP65" s="136">
        <f t="shared" si="0"/>
        <v>0.83599999999999997</v>
      </c>
    </row>
    <row r="66" spans="1:42" ht="12.95" customHeight="1" x14ac:dyDescent="0.25">
      <c r="A66" s="236" t="s">
        <v>4991</v>
      </c>
      <c r="B66" s="236"/>
      <c r="C66" s="233">
        <v>4050</v>
      </c>
      <c r="D66" s="233"/>
      <c r="E66" s="233">
        <v>5671</v>
      </c>
      <c r="F66" s="233"/>
      <c r="G66" s="233"/>
      <c r="H66" s="239">
        <v>5690</v>
      </c>
      <c r="I66" s="239"/>
      <c r="J66" s="239"/>
      <c r="K66" s="239">
        <v>6198</v>
      </c>
      <c r="L66" s="239"/>
      <c r="M66" s="239"/>
      <c r="N66" s="239">
        <v>6703</v>
      </c>
      <c r="O66" s="239"/>
      <c r="P66" s="239"/>
      <c r="Q66" s="239">
        <v>7217</v>
      </c>
      <c r="R66" s="239"/>
      <c r="S66" s="239"/>
      <c r="T66" s="232">
        <v>7661</v>
      </c>
      <c r="U66" s="232"/>
      <c r="V66" s="232"/>
      <c r="W66" s="232">
        <v>8026</v>
      </c>
      <c r="X66" s="232"/>
      <c r="Y66" s="232"/>
      <c r="Z66" s="239">
        <v>8336</v>
      </c>
      <c r="AA66" s="239"/>
      <c r="AB66" s="235">
        <v>2646</v>
      </c>
      <c r="AC66" s="235"/>
      <c r="AD66" s="138">
        <v>0.46500000000000002</v>
      </c>
      <c r="AE66" s="138"/>
      <c r="AG66" s="133">
        <f t="shared" si="1"/>
        <v>0</v>
      </c>
      <c r="AL66" s="133" t="s">
        <v>4992</v>
      </c>
      <c r="AN66" s="134">
        <v>0.27400000000000002</v>
      </c>
      <c r="AO66" s="133">
        <v>63</v>
      </c>
      <c r="AP66" s="136">
        <f t="shared" si="0"/>
        <v>0.83299999999999996</v>
      </c>
    </row>
    <row r="67" spans="1:42" ht="12.95" customHeight="1" x14ac:dyDescent="0.25">
      <c r="A67" s="236" t="s">
        <v>4993</v>
      </c>
      <c r="B67" s="236"/>
      <c r="C67" s="233">
        <v>10838</v>
      </c>
      <c r="D67" s="233"/>
      <c r="E67" s="233">
        <v>13100</v>
      </c>
      <c r="F67" s="233"/>
      <c r="G67" s="233"/>
      <c r="H67" s="239">
        <v>13148</v>
      </c>
      <c r="I67" s="239"/>
      <c r="J67" s="239"/>
      <c r="K67" s="232">
        <v>13666</v>
      </c>
      <c r="L67" s="232"/>
      <c r="M67" s="232"/>
      <c r="N67" s="232">
        <v>14182</v>
      </c>
      <c r="O67" s="232"/>
      <c r="P67" s="232"/>
      <c r="Q67" s="232">
        <v>14706</v>
      </c>
      <c r="R67" s="232"/>
      <c r="S67" s="232"/>
      <c r="T67" s="232">
        <v>15160</v>
      </c>
      <c r="U67" s="232"/>
      <c r="V67" s="232"/>
      <c r="W67" s="232">
        <v>15532</v>
      </c>
      <c r="X67" s="232"/>
      <c r="Y67" s="232"/>
      <c r="Z67" s="239">
        <v>15848</v>
      </c>
      <c r="AA67" s="239"/>
      <c r="AB67" s="235">
        <v>2700</v>
      </c>
      <c r="AC67" s="235"/>
      <c r="AD67" s="138">
        <v>0.20499999999999999</v>
      </c>
      <c r="AE67" s="138"/>
      <c r="AG67" s="133">
        <f t="shared" si="1"/>
        <v>0</v>
      </c>
      <c r="AL67" s="148" t="s">
        <v>4864</v>
      </c>
      <c r="AM67" s="148">
        <v>3300</v>
      </c>
      <c r="AN67" s="149">
        <v>0.27300000000000002</v>
      </c>
      <c r="AO67" s="148">
        <v>64</v>
      </c>
      <c r="AP67" s="150">
        <f>_xlfn.PERCENTRANK.EXC(AN$4:AN$381,AN67)</f>
        <v>0.83099999999999996</v>
      </c>
    </row>
    <row r="68" spans="1:42" ht="12.95" customHeight="1" x14ac:dyDescent="0.25">
      <c r="A68" s="236" t="s">
        <v>4994</v>
      </c>
      <c r="B68" s="236"/>
      <c r="C68" s="233">
        <v>7590</v>
      </c>
      <c r="D68" s="233"/>
      <c r="E68" s="233">
        <v>7891</v>
      </c>
      <c r="F68" s="233"/>
      <c r="G68" s="233"/>
      <c r="H68" s="239">
        <v>7946</v>
      </c>
      <c r="I68" s="239"/>
      <c r="J68" s="239"/>
      <c r="K68" s="239">
        <v>8508</v>
      </c>
      <c r="L68" s="239"/>
      <c r="M68" s="239"/>
      <c r="N68" s="239">
        <v>9068</v>
      </c>
      <c r="O68" s="239"/>
      <c r="P68" s="239"/>
      <c r="Q68" s="232">
        <v>9636</v>
      </c>
      <c r="R68" s="232"/>
      <c r="S68" s="232"/>
      <c r="T68" s="232">
        <v>10128</v>
      </c>
      <c r="U68" s="232"/>
      <c r="V68" s="232"/>
      <c r="W68" s="232">
        <v>10532</v>
      </c>
      <c r="X68" s="232"/>
      <c r="Y68" s="232"/>
      <c r="Z68" s="239">
        <v>10875</v>
      </c>
      <c r="AA68" s="239"/>
      <c r="AB68" s="235">
        <v>2929</v>
      </c>
      <c r="AC68" s="235"/>
      <c r="AD68" s="138">
        <v>0.36899999999999999</v>
      </c>
      <c r="AE68" s="138"/>
      <c r="AG68" s="133">
        <f t="shared" si="1"/>
        <v>0</v>
      </c>
      <c r="AL68" s="133" t="s">
        <v>4995</v>
      </c>
      <c r="AN68" s="134">
        <v>0.27</v>
      </c>
      <c r="AO68" s="133">
        <v>65</v>
      </c>
      <c r="AP68" s="136">
        <f t="shared" ref="AP68:AP131" si="2">_xlfn.PERCENTRANK.EXC(AN$4:AN$381,AN68)</f>
        <v>0.82799999999999996</v>
      </c>
    </row>
    <row r="69" spans="1:42" ht="12.95" customHeight="1" x14ac:dyDescent="0.25">
      <c r="A69" s="236" t="s">
        <v>4996</v>
      </c>
      <c r="B69" s="236"/>
      <c r="C69" s="233">
        <v>9405</v>
      </c>
      <c r="D69" s="233"/>
      <c r="E69" s="233">
        <v>9942</v>
      </c>
      <c r="F69" s="233"/>
      <c r="G69" s="233"/>
      <c r="H69" s="239">
        <v>10038</v>
      </c>
      <c r="I69" s="239"/>
      <c r="J69" s="239"/>
      <c r="K69" s="232">
        <v>10470</v>
      </c>
      <c r="L69" s="232"/>
      <c r="M69" s="232"/>
      <c r="N69" s="232">
        <v>10900</v>
      </c>
      <c r="O69" s="232"/>
      <c r="P69" s="232"/>
      <c r="Q69" s="232">
        <v>11336</v>
      </c>
      <c r="R69" s="232"/>
      <c r="S69" s="232"/>
      <c r="T69" s="232">
        <v>11714</v>
      </c>
      <c r="U69" s="232"/>
      <c r="V69" s="232"/>
      <c r="W69" s="232">
        <v>12025</v>
      </c>
      <c r="X69" s="232"/>
      <c r="Y69" s="232"/>
      <c r="Z69" s="239">
        <v>12288</v>
      </c>
      <c r="AA69" s="239"/>
      <c r="AB69" s="235">
        <v>2250</v>
      </c>
      <c r="AC69" s="235"/>
      <c r="AD69" s="138">
        <v>0.224</v>
      </c>
      <c r="AE69" s="138"/>
      <c r="AG69" s="133">
        <f t="shared" ref="AG69:AG132" si="3">IF(ISERROR(FIND(AG$3,A69,1)),0,1)</f>
        <v>1</v>
      </c>
      <c r="AL69" s="133" t="s">
        <v>4997</v>
      </c>
      <c r="AN69" s="134">
        <v>0.26400000000000001</v>
      </c>
      <c r="AO69" s="133">
        <v>66</v>
      </c>
      <c r="AP69" s="136">
        <f t="shared" si="2"/>
        <v>0.82499999999999996</v>
      </c>
    </row>
    <row r="70" spans="1:42" ht="12.95" customHeight="1" x14ac:dyDescent="0.25">
      <c r="A70" s="236" t="s">
        <v>4998</v>
      </c>
      <c r="B70" s="236"/>
      <c r="C70" s="233">
        <v>5825</v>
      </c>
      <c r="D70" s="233"/>
      <c r="E70" s="233">
        <v>6742</v>
      </c>
      <c r="F70" s="233"/>
      <c r="G70" s="233"/>
      <c r="H70" s="239">
        <v>8295</v>
      </c>
      <c r="I70" s="239"/>
      <c r="J70" s="239"/>
      <c r="K70" s="239">
        <v>9044</v>
      </c>
      <c r="L70" s="239"/>
      <c r="M70" s="239"/>
      <c r="N70" s="239">
        <v>9789</v>
      </c>
      <c r="O70" s="239"/>
      <c r="P70" s="239"/>
      <c r="Q70" s="232">
        <v>10545</v>
      </c>
      <c r="R70" s="232"/>
      <c r="S70" s="232"/>
      <c r="T70" s="232">
        <v>11201</v>
      </c>
      <c r="U70" s="232"/>
      <c r="V70" s="232"/>
      <c r="W70" s="232">
        <v>11739</v>
      </c>
      <c r="X70" s="232"/>
      <c r="Y70" s="232"/>
      <c r="Z70" s="239">
        <v>12195</v>
      </c>
      <c r="AA70" s="239"/>
      <c r="AB70" s="235">
        <v>3900</v>
      </c>
      <c r="AC70" s="235"/>
      <c r="AD70" s="138">
        <v>0.47</v>
      </c>
      <c r="AE70" s="138"/>
      <c r="AG70" s="133">
        <f t="shared" si="3"/>
        <v>0</v>
      </c>
      <c r="AL70" s="133" t="s">
        <v>4999</v>
      </c>
      <c r="AN70" s="134">
        <v>0.26</v>
      </c>
      <c r="AO70" s="133">
        <v>67</v>
      </c>
      <c r="AP70" s="136">
        <f t="shared" si="2"/>
        <v>0.81699999999999995</v>
      </c>
    </row>
    <row r="71" spans="1:42" ht="12.95" customHeight="1" x14ac:dyDescent="0.25">
      <c r="A71" s="236" t="s">
        <v>5000</v>
      </c>
      <c r="B71" s="236"/>
      <c r="C71" s="233">
        <v>2855</v>
      </c>
      <c r="D71" s="233"/>
      <c r="E71" s="233">
        <v>4838</v>
      </c>
      <c r="F71" s="233"/>
      <c r="G71" s="233"/>
      <c r="H71" s="239">
        <v>4873</v>
      </c>
      <c r="I71" s="239"/>
      <c r="J71" s="239"/>
      <c r="K71" s="239">
        <v>5073</v>
      </c>
      <c r="L71" s="239"/>
      <c r="M71" s="239"/>
      <c r="N71" s="239">
        <v>5273</v>
      </c>
      <c r="O71" s="239"/>
      <c r="P71" s="239"/>
      <c r="Q71" s="232">
        <v>5475</v>
      </c>
      <c r="R71" s="232"/>
      <c r="S71" s="232"/>
      <c r="T71" s="232">
        <v>5651</v>
      </c>
      <c r="U71" s="232"/>
      <c r="V71" s="232"/>
      <c r="W71" s="232">
        <v>5795</v>
      </c>
      <c r="X71" s="232"/>
      <c r="Y71" s="232"/>
      <c r="Z71" s="239">
        <v>5917</v>
      </c>
      <c r="AA71" s="239"/>
      <c r="AB71" s="235">
        <v>1044</v>
      </c>
      <c r="AC71" s="235"/>
      <c r="AD71" s="138">
        <v>0.214</v>
      </c>
      <c r="AE71" s="138"/>
      <c r="AG71" s="133">
        <f t="shared" si="3"/>
        <v>0</v>
      </c>
      <c r="AL71" s="133" t="s">
        <v>5001</v>
      </c>
      <c r="AN71" s="134">
        <v>0.26</v>
      </c>
      <c r="AO71" s="133">
        <v>68</v>
      </c>
      <c r="AP71" s="136">
        <f t="shared" si="2"/>
        <v>0.81699999999999995</v>
      </c>
    </row>
    <row r="72" spans="1:42" ht="12.95" customHeight="1" x14ac:dyDescent="0.25">
      <c r="A72" s="236" t="s">
        <v>5002</v>
      </c>
      <c r="B72" s="236"/>
      <c r="C72" s="233">
        <v>4565</v>
      </c>
      <c r="D72" s="233"/>
      <c r="E72" s="233">
        <v>6636</v>
      </c>
      <c r="F72" s="233"/>
      <c r="G72" s="233"/>
      <c r="H72" s="239">
        <v>6753</v>
      </c>
      <c r="I72" s="239"/>
      <c r="J72" s="239"/>
      <c r="K72" s="239">
        <v>7173</v>
      </c>
      <c r="L72" s="239"/>
      <c r="M72" s="239"/>
      <c r="N72" s="239">
        <v>7592</v>
      </c>
      <c r="O72" s="239"/>
      <c r="P72" s="239"/>
      <c r="Q72" s="232">
        <v>8017</v>
      </c>
      <c r="R72" s="232"/>
      <c r="S72" s="232"/>
      <c r="T72" s="232">
        <v>8385</v>
      </c>
      <c r="U72" s="232"/>
      <c r="V72" s="232"/>
      <c r="W72" s="232">
        <v>8687</v>
      </c>
      <c r="X72" s="232"/>
      <c r="Y72" s="232"/>
      <c r="Z72" s="239">
        <v>8943</v>
      </c>
      <c r="AA72" s="239"/>
      <c r="AB72" s="235">
        <v>2190</v>
      </c>
      <c r="AC72" s="235"/>
      <c r="AD72" s="138">
        <v>0.32400000000000001</v>
      </c>
      <c r="AE72" s="138"/>
      <c r="AG72" s="133">
        <f t="shared" si="3"/>
        <v>0</v>
      </c>
      <c r="AL72" s="133" t="s">
        <v>5003</v>
      </c>
      <c r="AN72" s="134">
        <v>0.26</v>
      </c>
      <c r="AO72" s="133">
        <v>69</v>
      </c>
      <c r="AP72" s="136">
        <f t="shared" si="2"/>
        <v>0.81699999999999995</v>
      </c>
    </row>
    <row r="73" spans="1:42" ht="12.95" customHeight="1" x14ac:dyDescent="0.25">
      <c r="A73" s="236" t="s">
        <v>5004</v>
      </c>
      <c r="B73" s="236"/>
      <c r="C73" s="233">
        <v>5160</v>
      </c>
      <c r="D73" s="233"/>
      <c r="E73" s="233">
        <v>7449</v>
      </c>
      <c r="F73" s="233"/>
      <c r="G73" s="233"/>
      <c r="H73" s="239">
        <v>7570</v>
      </c>
      <c r="I73" s="239"/>
      <c r="J73" s="239"/>
      <c r="K73" s="239">
        <v>7992</v>
      </c>
      <c r="L73" s="239"/>
      <c r="M73" s="239"/>
      <c r="N73" s="232">
        <v>8412</v>
      </c>
      <c r="O73" s="232"/>
      <c r="P73" s="232"/>
      <c r="Q73" s="232">
        <v>8839</v>
      </c>
      <c r="R73" s="232"/>
      <c r="S73" s="232"/>
      <c r="T73" s="232">
        <v>9208</v>
      </c>
      <c r="U73" s="232"/>
      <c r="V73" s="232"/>
      <c r="W73" s="232">
        <v>9512</v>
      </c>
      <c r="X73" s="232"/>
      <c r="Y73" s="232"/>
      <c r="Z73" s="239">
        <v>9769</v>
      </c>
      <c r="AA73" s="239"/>
      <c r="AB73" s="235">
        <v>2199</v>
      </c>
      <c r="AC73" s="235"/>
      <c r="AD73" s="138">
        <v>0.28999999999999998</v>
      </c>
      <c r="AE73" s="138"/>
      <c r="AG73" s="133">
        <f t="shared" si="3"/>
        <v>0</v>
      </c>
      <c r="AL73" s="133" t="s">
        <v>5005</v>
      </c>
      <c r="AN73" s="134">
        <v>0.25800000000000001</v>
      </c>
      <c r="AO73" s="133">
        <v>70</v>
      </c>
      <c r="AP73" s="136">
        <f t="shared" si="2"/>
        <v>0.81</v>
      </c>
    </row>
    <row r="74" spans="1:42" ht="12.95" customHeight="1" x14ac:dyDescent="0.25">
      <c r="A74" s="236" t="s">
        <v>5006</v>
      </c>
      <c r="B74" s="236"/>
      <c r="C74" s="233">
        <v>16825</v>
      </c>
      <c r="D74" s="233"/>
      <c r="E74" s="233">
        <v>18026</v>
      </c>
      <c r="F74" s="233"/>
      <c r="G74" s="233"/>
      <c r="H74" s="232">
        <v>18339</v>
      </c>
      <c r="I74" s="232"/>
      <c r="J74" s="232"/>
      <c r="K74" s="232">
        <v>18685</v>
      </c>
      <c r="L74" s="232"/>
      <c r="M74" s="232"/>
      <c r="N74" s="232">
        <v>19028</v>
      </c>
      <c r="O74" s="232"/>
      <c r="P74" s="232"/>
      <c r="Q74" s="232">
        <v>19378</v>
      </c>
      <c r="R74" s="232"/>
      <c r="S74" s="232"/>
      <c r="T74" s="232">
        <v>19680</v>
      </c>
      <c r="U74" s="232"/>
      <c r="V74" s="232"/>
      <c r="W74" s="232">
        <v>19928</v>
      </c>
      <c r="X74" s="232"/>
      <c r="Y74" s="232"/>
      <c r="Z74" s="239">
        <v>20139</v>
      </c>
      <c r="AA74" s="239"/>
      <c r="AB74" s="235">
        <v>1800</v>
      </c>
      <c r="AC74" s="235"/>
      <c r="AD74" s="138">
        <v>9.8000000000000004E-2</v>
      </c>
      <c r="AE74" s="138"/>
      <c r="AG74" s="133">
        <f t="shared" si="3"/>
        <v>0</v>
      </c>
      <c r="AL74" s="133" t="s">
        <v>5007</v>
      </c>
      <c r="AN74" s="134">
        <v>0.25800000000000001</v>
      </c>
      <c r="AO74" s="133">
        <v>71</v>
      </c>
      <c r="AP74" s="136">
        <f t="shared" si="2"/>
        <v>0.81</v>
      </c>
    </row>
    <row r="75" spans="1:42" ht="12.95" customHeight="1" x14ac:dyDescent="0.25">
      <c r="A75" s="236" t="s">
        <v>5008</v>
      </c>
      <c r="B75" s="236"/>
      <c r="C75" s="233">
        <v>6315</v>
      </c>
      <c r="D75" s="233"/>
      <c r="E75" s="233">
        <v>7026</v>
      </c>
      <c r="F75" s="233"/>
      <c r="G75" s="233"/>
      <c r="H75" s="239">
        <v>7283</v>
      </c>
      <c r="I75" s="239"/>
      <c r="J75" s="239"/>
      <c r="K75" s="239">
        <v>7850</v>
      </c>
      <c r="L75" s="239"/>
      <c r="M75" s="239"/>
      <c r="N75" s="232">
        <v>8414</v>
      </c>
      <c r="O75" s="232"/>
      <c r="P75" s="232"/>
      <c r="Q75" s="232">
        <v>8986</v>
      </c>
      <c r="R75" s="232"/>
      <c r="S75" s="232"/>
      <c r="T75" s="232">
        <v>9482</v>
      </c>
      <c r="U75" s="232"/>
      <c r="V75" s="232"/>
      <c r="W75" s="232">
        <v>9890</v>
      </c>
      <c r="X75" s="232"/>
      <c r="Y75" s="232"/>
      <c r="Z75" s="239">
        <v>10235</v>
      </c>
      <c r="AA75" s="239"/>
      <c r="AB75" s="235">
        <v>2952</v>
      </c>
      <c r="AC75" s="235"/>
      <c r="AD75" s="138">
        <v>0.40500000000000003</v>
      </c>
      <c r="AE75" s="138"/>
      <c r="AG75" s="133">
        <f t="shared" si="3"/>
        <v>0</v>
      </c>
      <c r="AL75" s="133" t="s">
        <v>5009</v>
      </c>
      <c r="AN75" s="134">
        <v>0.25800000000000001</v>
      </c>
      <c r="AO75" s="133">
        <v>72</v>
      </c>
      <c r="AP75" s="136">
        <f t="shared" si="2"/>
        <v>0.81</v>
      </c>
    </row>
    <row r="76" spans="1:42" ht="12.95" customHeight="1" x14ac:dyDescent="0.25">
      <c r="A76" s="236" t="s">
        <v>5010</v>
      </c>
      <c r="B76" s="236"/>
      <c r="C76" s="233">
        <v>1785</v>
      </c>
      <c r="D76" s="233"/>
      <c r="E76" s="233">
        <v>1803</v>
      </c>
      <c r="F76" s="233"/>
      <c r="G76" s="233"/>
      <c r="H76" s="239">
        <v>1842</v>
      </c>
      <c r="I76" s="239"/>
      <c r="J76" s="239"/>
      <c r="K76" s="239">
        <v>1871</v>
      </c>
      <c r="L76" s="239"/>
      <c r="M76" s="239"/>
      <c r="N76" s="232">
        <v>1899</v>
      </c>
      <c r="O76" s="232"/>
      <c r="P76" s="232"/>
      <c r="Q76" s="232">
        <v>1929</v>
      </c>
      <c r="R76" s="232"/>
      <c r="S76" s="232"/>
      <c r="T76" s="232">
        <v>1954</v>
      </c>
      <c r="U76" s="232"/>
      <c r="V76" s="232"/>
      <c r="W76" s="232">
        <v>1974</v>
      </c>
      <c r="X76" s="232"/>
      <c r="Y76" s="232"/>
      <c r="Z76" s="239">
        <v>1992</v>
      </c>
      <c r="AA76" s="239"/>
      <c r="AB76" s="234">
        <v>150</v>
      </c>
      <c r="AC76" s="234"/>
      <c r="AD76" s="138">
        <v>8.1000000000000003E-2</v>
      </c>
      <c r="AE76" s="138"/>
      <c r="AG76" s="133">
        <f t="shared" si="3"/>
        <v>0</v>
      </c>
      <c r="AL76" s="133" t="s">
        <v>5011</v>
      </c>
      <c r="AM76" s="133">
        <v>3343</v>
      </c>
      <c r="AN76" s="134">
        <v>0.252</v>
      </c>
      <c r="AO76" s="133">
        <v>73</v>
      </c>
      <c r="AP76" s="136">
        <f t="shared" si="2"/>
        <v>0.80700000000000005</v>
      </c>
    </row>
    <row r="77" spans="1:42" ht="12.95" customHeight="1" x14ac:dyDescent="0.25">
      <c r="A77" s="236" t="s">
        <v>5012</v>
      </c>
      <c r="B77" s="236"/>
      <c r="C77" s="233">
        <v>5515</v>
      </c>
      <c r="D77" s="233"/>
      <c r="E77" s="233">
        <v>8650</v>
      </c>
      <c r="F77" s="233"/>
      <c r="G77" s="233"/>
      <c r="H77" s="239">
        <v>8930</v>
      </c>
      <c r="I77" s="239"/>
      <c r="J77" s="239"/>
      <c r="K77" s="239">
        <v>9571</v>
      </c>
      <c r="L77" s="239"/>
      <c r="M77" s="239"/>
      <c r="N77" s="232">
        <v>10208</v>
      </c>
      <c r="O77" s="232"/>
      <c r="P77" s="232"/>
      <c r="Q77" s="232">
        <v>10855</v>
      </c>
      <c r="R77" s="232"/>
      <c r="S77" s="232"/>
      <c r="T77" s="232">
        <v>11415</v>
      </c>
      <c r="U77" s="232"/>
      <c r="V77" s="232"/>
      <c r="W77" s="232">
        <v>11876</v>
      </c>
      <c r="X77" s="232"/>
      <c r="Y77" s="232"/>
      <c r="Z77" s="239">
        <v>12266</v>
      </c>
      <c r="AA77" s="239"/>
      <c r="AB77" s="235">
        <v>3336</v>
      </c>
      <c r="AC77" s="235"/>
      <c r="AD77" s="138">
        <v>0.374</v>
      </c>
      <c r="AE77" s="138"/>
      <c r="AG77" s="133">
        <f t="shared" si="3"/>
        <v>0</v>
      </c>
      <c r="AL77" s="133" t="s">
        <v>5013</v>
      </c>
      <c r="AM77" s="133">
        <v>1350</v>
      </c>
      <c r="AN77" s="134">
        <v>0.251</v>
      </c>
      <c r="AO77" s="133">
        <v>74</v>
      </c>
      <c r="AP77" s="136">
        <f t="shared" si="2"/>
        <v>0.80400000000000005</v>
      </c>
    </row>
    <row r="78" spans="1:42" ht="12.95" customHeight="1" x14ac:dyDescent="0.25">
      <c r="A78" s="236" t="s">
        <v>5014</v>
      </c>
      <c r="B78" s="236"/>
      <c r="C78" s="233">
        <v>6550</v>
      </c>
      <c r="D78" s="233"/>
      <c r="E78" s="233">
        <v>7079</v>
      </c>
      <c r="F78" s="233"/>
      <c r="G78" s="233"/>
      <c r="H78" s="239">
        <v>7359</v>
      </c>
      <c r="I78" s="239"/>
      <c r="J78" s="239"/>
      <c r="K78" s="239">
        <v>7932</v>
      </c>
      <c r="L78" s="239"/>
      <c r="M78" s="239"/>
      <c r="N78" s="232">
        <v>8502</v>
      </c>
      <c r="O78" s="232"/>
      <c r="P78" s="232"/>
      <c r="Q78" s="232">
        <v>9081</v>
      </c>
      <c r="R78" s="232"/>
      <c r="S78" s="232"/>
      <c r="T78" s="232">
        <v>9583</v>
      </c>
      <c r="U78" s="232"/>
      <c r="V78" s="232"/>
      <c r="W78" s="232">
        <v>9995</v>
      </c>
      <c r="X78" s="232"/>
      <c r="Y78" s="232"/>
      <c r="Z78" s="239">
        <v>10344</v>
      </c>
      <c r="AA78" s="239"/>
      <c r="AB78" s="235">
        <v>2985</v>
      </c>
      <c r="AC78" s="235"/>
      <c r="AD78" s="138">
        <v>0.40600000000000003</v>
      </c>
      <c r="AE78" s="138"/>
      <c r="AG78" s="133">
        <f t="shared" si="3"/>
        <v>0</v>
      </c>
      <c r="AL78" s="133" t="s">
        <v>5015</v>
      </c>
      <c r="AM78" s="133">
        <v>834</v>
      </c>
      <c r="AN78" s="134">
        <v>0.249</v>
      </c>
      <c r="AO78" s="133">
        <v>75</v>
      </c>
      <c r="AP78" s="136">
        <f t="shared" si="2"/>
        <v>0.80200000000000005</v>
      </c>
    </row>
    <row r="79" spans="1:42" ht="12.95" customHeight="1" x14ac:dyDescent="0.25">
      <c r="A79" s="236" t="s">
        <v>5016</v>
      </c>
      <c r="B79" s="236"/>
      <c r="C79" s="233">
        <v>5493</v>
      </c>
      <c r="D79" s="233"/>
      <c r="E79" s="233">
        <v>6821</v>
      </c>
      <c r="F79" s="233"/>
      <c r="G79" s="233"/>
      <c r="H79" s="239">
        <v>6920</v>
      </c>
      <c r="I79" s="239"/>
      <c r="J79" s="239"/>
      <c r="K79" s="232">
        <v>7552</v>
      </c>
      <c r="L79" s="232"/>
      <c r="M79" s="232"/>
      <c r="N79" s="232">
        <v>8182</v>
      </c>
      <c r="O79" s="232"/>
      <c r="P79" s="232"/>
      <c r="Q79" s="232">
        <v>8821</v>
      </c>
      <c r="R79" s="232"/>
      <c r="S79" s="232"/>
      <c r="T79" s="232">
        <v>9374</v>
      </c>
      <c r="U79" s="232"/>
      <c r="V79" s="232"/>
      <c r="W79" s="232">
        <v>9829</v>
      </c>
      <c r="X79" s="232"/>
      <c r="Y79" s="232"/>
      <c r="Z79" s="239">
        <v>10214</v>
      </c>
      <c r="AA79" s="239"/>
      <c r="AB79" s="235">
        <v>3294</v>
      </c>
      <c r="AC79" s="235"/>
      <c r="AD79" s="138">
        <v>0.47599999999999998</v>
      </c>
      <c r="AE79" s="138"/>
      <c r="AG79" s="133">
        <f t="shared" si="3"/>
        <v>0</v>
      </c>
      <c r="AL79" s="133" t="s">
        <v>5017</v>
      </c>
      <c r="AN79" s="134">
        <v>0.247</v>
      </c>
      <c r="AO79" s="133">
        <v>76</v>
      </c>
      <c r="AP79" s="136">
        <f t="shared" si="2"/>
        <v>0.79900000000000004</v>
      </c>
    </row>
    <row r="80" spans="1:42" ht="12.95" customHeight="1" x14ac:dyDescent="0.25">
      <c r="A80" s="236" t="s">
        <v>5018</v>
      </c>
      <c r="B80" s="236"/>
      <c r="C80" s="233">
        <v>9335</v>
      </c>
      <c r="D80" s="233"/>
      <c r="E80" s="233">
        <v>10650</v>
      </c>
      <c r="F80" s="233"/>
      <c r="G80" s="233"/>
      <c r="H80" s="232">
        <v>10702</v>
      </c>
      <c r="I80" s="232"/>
      <c r="J80" s="232"/>
      <c r="K80" s="232">
        <v>12002</v>
      </c>
      <c r="L80" s="232"/>
      <c r="M80" s="232"/>
      <c r="N80" s="232">
        <v>13196</v>
      </c>
      <c r="O80" s="232"/>
      <c r="P80" s="232"/>
      <c r="Q80" s="232">
        <v>14309</v>
      </c>
      <c r="R80" s="232"/>
      <c r="S80" s="232"/>
      <c r="T80" s="232">
        <v>15358</v>
      </c>
      <c r="U80" s="232"/>
      <c r="V80" s="232"/>
      <c r="W80" s="232">
        <v>16221</v>
      </c>
      <c r="X80" s="232"/>
      <c r="Y80" s="232"/>
      <c r="Z80" s="239">
        <v>16952</v>
      </c>
      <c r="AA80" s="239"/>
      <c r="AB80" s="235">
        <v>6250</v>
      </c>
      <c r="AC80" s="235"/>
      <c r="AD80" s="138">
        <v>0.58399999999999996</v>
      </c>
      <c r="AE80" s="138"/>
      <c r="AG80" s="133">
        <f t="shared" si="3"/>
        <v>0</v>
      </c>
      <c r="AL80" s="133" t="s">
        <v>5019</v>
      </c>
      <c r="AN80" s="134">
        <v>0.245</v>
      </c>
      <c r="AO80" s="133">
        <v>77</v>
      </c>
      <c r="AP80" s="136">
        <f t="shared" si="2"/>
        <v>0.79600000000000004</v>
      </c>
    </row>
    <row r="81" spans="1:42" ht="12.95" customHeight="1" x14ac:dyDescent="0.25">
      <c r="A81" s="139"/>
      <c r="B81" s="140"/>
      <c r="C81" s="141"/>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3"/>
      <c r="AB81" s="144"/>
      <c r="AC81" s="145"/>
      <c r="AD81" s="145"/>
      <c r="AE81" s="145"/>
      <c r="AG81" s="133">
        <v>2</v>
      </c>
      <c r="AL81" s="133" t="s">
        <v>5020</v>
      </c>
      <c r="AN81" s="134">
        <v>0.24</v>
      </c>
      <c r="AO81" s="133">
        <v>78</v>
      </c>
      <c r="AP81" s="136">
        <f t="shared" si="2"/>
        <v>0.79100000000000004</v>
      </c>
    </row>
    <row r="82" spans="1:42" ht="12.95" customHeight="1" x14ac:dyDescent="0.25">
      <c r="A82" s="139"/>
      <c r="B82" s="140"/>
      <c r="C82" s="141"/>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3"/>
      <c r="AB82" s="146"/>
      <c r="AC82" s="147"/>
      <c r="AD82" s="147"/>
      <c r="AE82" s="147"/>
      <c r="AG82" s="133">
        <f t="shared" si="3"/>
        <v>0</v>
      </c>
      <c r="AL82" s="133" t="s">
        <v>5021</v>
      </c>
      <c r="AN82" s="134">
        <v>0.24</v>
      </c>
      <c r="AO82" s="133">
        <v>79</v>
      </c>
      <c r="AP82" s="136">
        <f t="shared" si="2"/>
        <v>0.79100000000000004</v>
      </c>
    </row>
    <row r="83" spans="1:42" ht="12.95" customHeight="1" x14ac:dyDescent="0.25">
      <c r="A83" s="236" t="s">
        <v>5022</v>
      </c>
      <c r="B83" s="236"/>
      <c r="C83" s="235">
        <v>10265</v>
      </c>
      <c r="D83" s="235"/>
      <c r="E83" s="235"/>
      <c r="F83" s="235">
        <v>10477</v>
      </c>
      <c r="G83" s="235"/>
      <c r="H83" s="235"/>
      <c r="I83" s="232">
        <v>10620</v>
      </c>
      <c r="J83" s="232"/>
      <c r="K83" s="232"/>
      <c r="L83" s="232">
        <v>10966</v>
      </c>
      <c r="M83" s="232"/>
      <c r="N83" s="232"/>
      <c r="O83" s="243">
        <v>11309</v>
      </c>
      <c r="P83" s="243"/>
      <c r="Q83" s="243"/>
      <c r="R83" s="232">
        <v>11659</v>
      </c>
      <c r="S83" s="232"/>
      <c r="T83" s="232"/>
      <c r="U83" s="232">
        <v>11961</v>
      </c>
      <c r="V83" s="232"/>
      <c r="W83" s="232"/>
      <c r="X83" s="232">
        <v>12209</v>
      </c>
      <c r="Y83" s="232"/>
      <c r="Z83" s="232"/>
      <c r="AA83" s="232">
        <v>12420</v>
      </c>
      <c r="AB83" s="232"/>
      <c r="AC83" s="151">
        <v>1800</v>
      </c>
      <c r="AD83" s="152">
        <v>0.16900000000000001</v>
      </c>
      <c r="AG83" s="133">
        <f t="shared" si="3"/>
        <v>0</v>
      </c>
      <c r="AL83" s="133" t="s">
        <v>5023</v>
      </c>
      <c r="AN83" s="134">
        <v>0.23899999999999999</v>
      </c>
      <c r="AO83" s="133">
        <v>80</v>
      </c>
      <c r="AP83" s="136">
        <f t="shared" si="2"/>
        <v>0.78800000000000003</v>
      </c>
    </row>
    <row r="84" spans="1:42" ht="12.95" customHeight="1" x14ac:dyDescent="0.25">
      <c r="A84" s="236" t="s">
        <v>5024</v>
      </c>
      <c r="B84" s="236"/>
      <c r="C84" s="235">
        <v>1490</v>
      </c>
      <c r="D84" s="235"/>
      <c r="E84" s="235"/>
      <c r="F84" s="235">
        <v>1681</v>
      </c>
      <c r="G84" s="235"/>
      <c r="H84" s="235"/>
      <c r="I84" s="232">
        <v>1695</v>
      </c>
      <c r="J84" s="232"/>
      <c r="K84" s="232"/>
      <c r="L84" s="232">
        <v>1753</v>
      </c>
      <c r="M84" s="232"/>
      <c r="N84" s="232"/>
      <c r="O84" s="243">
        <v>1810</v>
      </c>
      <c r="P84" s="243"/>
      <c r="Q84" s="243"/>
      <c r="R84" s="232">
        <v>1868</v>
      </c>
      <c r="S84" s="232"/>
      <c r="T84" s="232"/>
      <c r="U84" s="232">
        <v>1919</v>
      </c>
      <c r="V84" s="232"/>
      <c r="W84" s="232"/>
      <c r="X84" s="232">
        <v>1960</v>
      </c>
      <c r="Y84" s="232"/>
      <c r="Z84" s="232"/>
      <c r="AA84" s="232">
        <v>1995</v>
      </c>
      <c r="AB84" s="232"/>
      <c r="AC84" s="153">
        <v>300</v>
      </c>
      <c r="AD84" s="152">
        <v>0.17699999999999999</v>
      </c>
      <c r="AG84" s="133">
        <f t="shared" si="3"/>
        <v>0</v>
      </c>
      <c r="AL84" s="133" t="s">
        <v>5025</v>
      </c>
      <c r="AM84" s="133">
        <v>700</v>
      </c>
      <c r="AN84" s="134">
        <v>0.23699999999999999</v>
      </c>
      <c r="AO84" s="133">
        <v>81</v>
      </c>
      <c r="AP84" s="136">
        <f t="shared" si="2"/>
        <v>0.78600000000000003</v>
      </c>
    </row>
    <row r="85" spans="1:42" ht="12.95" customHeight="1" x14ac:dyDescent="0.25">
      <c r="A85" s="236" t="s">
        <v>5026</v>
      </c>
      <c r="B85" s="236"/>
      <c r="C85" s="234">
        <v>960</v>
      </c>
      <c r="D85" s="234"/>
      <c r="E85" s="234"/>
      <c r="F85" s="235">
        <v>1225</v>
      </c>
      <c r="G85" s="235"/>
      <c r="H85" s="235"/>
      <c r="I85" s="232">
        <v>1314</v>
      </c>
      <c r="J85" s="232"/>
      <c r="K85" s="232"/>
      <c r="L85" s="232">
        <v>1472</v>
      </c>
      <c r="M85" s="232"/>
      <c r="N85" s="232"/>
      <c r="O85" s="243">
        <v>1629</v>
      </c>
      <c r="P85" s="243"/>
      <c r="Q85" s="243"/>
      <c r="R85" s="232">
        <v>1788</v>
      </c>
      <c r="S85" s="232"/>
      <c r="T85" s="232"/>
      <c r="U85" s="232">
        <v>1926</v>
      </c>
      <c r="V85" s="232"/>
      <c r="W85" s="232"/>
      <c r="X85" s="232">
        <v>2040</v>
      </c>
      <c r="Y85" s="232"/>
      <c r="Z85" s="232"/>
      <c r="AA85" s="232">
        <v>2136</v>
      </c>
      <c r="AB85" s="232"/>
      <c r="AC85" s="153">
        <v>822</v>
      </c>
      <c r="AD85" s="152">
        <v>0.626</v>
      </c>
      <c r="AG85" s="133">
        <f t="shared" si="3"/>
        <v>0</v>
      </c>
      <c r="AL85" s="133" t="s">
        <v>5027</v>
      </c>
      <c r="AN85" s="134">
        <v>0.23</v>
      </c>
      <c r="AO85" s="133">
        <v>82</v>
      </c>
      <c r="AP85" s="136">
        <f t="shared" si="2"/>
        <v>0.78100000000000003</v>
      </c>
    </row>
    <row r="86" spans="1:42" ht="12.95" customHeight="1" x14ac:dyDescent="0.25">
      <c r="A86" s="236" t="s">
        <v>5028</v>
      </c>
      <c r="B86" s="236"/>
      <c r="C86" s="235">
        <v>3850</v>
      </c>
      <c r="D86" s="235"/>
      <c r="E86" s="235"/>
      <c r="F86" s="235">
        <v>4352</v>
      </c>
      <c r="G86" s="235"/>
      <c r="H86" s="235"/>
      <c r="I86" s="232">
        <v>4518</v>
      </c>
      <c r="J86" s="232"/>
      <c r="K86" s="232"/>
      <c r="L86" s="232">
        <v>4861</v>
      </c>
      <c r="M86" s="232"/>
      <c r="N86" s="232"/>
      <c r="O86" s="243">
        <v>5202</v>
      </c>
      <c r="P86" s="243"/>
      <c r="Q86" s="243"/>
      <c r="R86" s="232">
        <v>5548</v>
      </c>
      <c r="S86" s="232"/>
      <c r="T86" s="232"/>
      <c r="U86" s="232">
        <v>5848</v>
      </c>
      <c r="V86" s="232"/>
      <c r="W86" s="232"/>
      <c r="X86" s="232">
        <v>6094</v>
      </c>
      <c r="Y86" s="232"/>
      <c r="Z86" s="232"/>
      <c r="AA86" s="232">
        <v>6303</v>
      </c>
      <c r="AB86" s="232"/>
      <c r="AC86" s="151">
        <v>1785</v>
      </c>
      <c r="AD86" s="152">
        <v>0.39500000000000002</v>
      </c>
      <c r="AG86" s="133">
        <f t="shared" si="3"/>
        <v>0</v>
      </c>
      <c r="AL86" s="133" t="s">
        <v>5029</v>
      </c>
      <c r="AN86" s="134">
        <v>0.23</v>
      </c>
      <c r="AO86" s="133">
        <v>83</v>
      </c>
      <c r="AP86" s="136">
        <f t="shared" si="2"/>
        <v>0.78100000000000003</v>
      </c>
    </row>
    <row r="87" spans="1:42" ht="12.95" customHeight="1" x14ac:dyDescent="0.25">
      <c r="A87" s="236" t="s">
        <v>5030</v>
      </c>
      <c r="B87" s="236"/>
      <c r="C87" s="235">
        <v>1125</v>
      </c>
      <c r="D87" s="235"/>
      <c r="E87" s="235"/>
      <c r="F87" s="235">
        <v>1272</v>
      </c>
      <c r="G87" s="235"/>
      <c r="H87" s="235"/>
      <c r="I87" s="232">
        <v>1289</v>
      </c>
      <c r="J87" s="232"/>
      <c r="K87" s="232"/>
      <c r="L87" s="232">
        <v>1332</v>
      </c>
      <c r="M87" s="232"/>
      <c r="N87" s="232"/>
      <c r="O87" s="243">
        <v>1375</v>
      </c>
      <c r="P87" s="243"/>
      <c r="Q87" s="243"/>
      <c r="R87" s="232">
        <v>1419</v>
      </c>
      <c r="S87" s="232"/>
      <c r="T87" s="232"/>
      <c r="U87" s="232">
        <v>1457</v>
      </c>
      <c r="V87" s="232"/>
      <c r="W87" s="232"/>
      <c r="X87" s="232">
        <v>1488</v>
      </c>
      <c r="Y87" s="232"/>
      <c r="Z87" s="232"/>
      <c r="AA87" s="232">
        <v>1514</v>
      </c>
      <c r="AB87" s="232"/>
      <c r="AC87" s="153">
        <v>225</v>
      </c>
      <c r="AD87" s="152">
        <v>0.17499999999999999</v>
      </c>
      <c r="AG87" s="133">
        <f t="shared" si="3"/>
        <v>0</v>
      </c>
      <c r="AL87" s="133" t="s">
        <v>5031</v>
      </c>
      <c r="AM87" s="133">
        <v>309</v>
      </c>
      <c r="AN87" s="134">
        <v>0.22800000000000001</v>
      </c>
      <c r="AO87" s="133">
        <v>84</v>
      </c>
      <c r="AP87" s="136">
        <f t="shared" si="2"/>
        <v>0.77800000000000002</v>
      </c>
    </row>
    <row r="88" spans="1:42" ht="12.95" customHeight="1" x14ac:dyDescent="0.25">
      <c r="A88" s="236" t="s">
        <v>5032</v>
      </c>
      <c r="B88" s="236"/>
      <c r="C88" s="235">
        <v>1285</v>
      </c>
      <c r="D88" s="235"/>
      <c r="E88" s="235"/>
      <c r="F88" s="235">
        <v>1713</v>
      </c>
      <c r="G88" s="235"/>
      <c r="H88" s="235"/>
      <c r="I88" s="232">
        <v>1758</v>
      </c>
      <c r="J88" s="232"/>
      <c r="K88" s="232"/>
      <c r="L88" s="232">
        <v>1873</v>
      </c>
      <c r="M88" s="232"/>
      <c r="N88" s="232"/>
      <c r="O88" s="243">
        <v>1988</v>
      </c>
      <c r="P88" s="243"/>
      <c r="Q88" s="243"/>
      <c r="R88" s="232">
        <v>2104</v>
      </c>
      <c r="S88" s="232"/>
      <c r="T88" s="232"/>
      <c r="U88" s="232">
        <v>2205</v>
      </c>
      <c r="V88" s="232"/>
      <c r="W88" s="232"/>
      <c r="X88" s="232">
        <v>2288</v>
      </c>
      <c r="Y88" s="232"/>
      <c r="Z88" s="232"/>
      <c r="AA88" s="232">
        <v>2358</v>
      </c>
      <c r="AB88" s="232"/>
      <c r="AC88" s="153">
        <v>600</v>
      </c>
      <c r="AD88" s="152">
        <v>0.34100000000000003</v>
      </c>
      <c r="AG88" s="133">
        <f t="shared" si="3"/>
        <v>0</v>
      </c>
      <c r="AL88" s="133" t="s">
        <v>5033</v>
      </c>
      <c r="AN88" s="134">
        <v>0.22700000000000001</v>
      </c>
      <c r="AO88" s="133">
        <v>85</v>
      </c>
      <c r="AP88" s="136">
        <f t="shared" si="2"/>
        <v>0.77500000000000002</v>
      </c>
    </row>
    <row r="89" spans="1:42" ht="12.95" customHeight="1" x14ac:dyDescent="0.25">
      <c r="A89" s="236" t="s">
        <v>5034</v>
      </c>
      <c r="B89" s="236"/>
      <c r="C89" s="235">
        <v>6280</v>
      </c>
      <c r="D89" s="235"/>
      <c r="E89" s="235"/>
      <c r="F89" s="235">
        <v>7647</v>
      </c>
      <c r="G89" s="235"/>
      <c r="H89" s="235"/>
      <c r="I89" s="232">
        <v>8124</v>
      </c>
      <c r="J89" s="232"/>
      <c r="K89" s="232"/>
      <c r="L89" s="232">
        <v>8510</v>
      </c>
      <c r="M89" s="232"/>
      <c r="N89" s="232"/>
      <c r="O89" s="243">
        <v>8980</v>
      </c>
      <c r="P89" s="243"/>
      <c r="Q89" s="243"/>
      <c r="R89" s="232">
        <v>9523</v>
      </c>
      <c r="S89" s="232"/>
      <c r="T89" s="232"/>
      <c r="U89" s="232">
        <v>10058</v>
      </c>
      <c r="V89" s="232"/>
      <c r="W89" s="232"/>
      <c r="X89" s="232">
        <v>10596</v>
      </c>
      <c r="Y89" s="232"/>
      <c r="Z89" s="232"/>
      <c r="AA89" s="232">
        <v>10924</v>
      </c>
      <c r="AB89" s="232"/>
      <c r="AC89" s="151">
        <v>2800</v>
      </c>
      <c r="AD89" s="152">
        <v>0.34499999999999997</v>
      </c>
      <c r="AG89" s="133">
        <f t="shared" si="3"/>
        <v>0</v>
      </c>
      <c r="AL89" s="148" t="s">
        <v>5035</v>
      </c>
      <c r="AM89" s="148"/>
      <c r="AN89" s="149">
        <v>0.224</v>
      </c>
      <c r="AO89" s="148">
        <v>86</v>
      </c>
      <c r="AP89" s="150">
        <f t="shared" si="2"/>
        <v>0.76700000000000002</v>
      </c>
    </row>
    <row r="90" spans="1:42" ht="12.95" customHeight="1" x14ac:dyDescent="0.25">
      <c r="A90" s="236" t="s">
        <v>5036</v>
      </c>
      <c r="B90" s="236"/>
      <c r="C90" s="235">
        <v>5275</v>
      </c>
      <c r="D90" s="235"/>
      <c r="E90" s="235"/>
      <c r="F90" s="235">
        <v>6072</v>
      </c>
      <c r="G90" s="235"/>
      <c r="H90" s="235"/>
      <c r="I90" s="232">
        <v>6167</v>
      </c>
      <c r="J90" s="232"/>
      <c r="K90" s="232"/>
      <c r="L90" s="232">
        <v>6666</v>
      </c>
      <c r="M90" s="232"/>
      <c r="N90" s="232"/>
      <c r="O90" s="243">
        <v>7163</v>
      </c>
      <c r="P90" s="243"/>
      <c r="Q90" s="243"/>
      <c r="R90" s="232">
        <v>7667</v>
      </c>
      <c r="S90" s="232"/>
      <c r="T90" s="232"/>
      <c r="U90" s="232">
        <v>8104</v>
      </c>
      <c r="V90" s="232"/>
      <c r="W90" s="232"/>
      <c r="X90" s="232">
        <v>8463</v>
      </c>
      <c r="Y90" s="232"/>
      <c r="Z90" s="232"/>
      <c r="AA90" s="232">
        <v>8767</v>
      </c>
      <c r="AB90" s="232"/>
      <c r="AC90" s="151">
        <v>2600</v>
      </c>
      <c r="AD90" s="152">
        <v>0.42199999999999999</v>
      </c>
      <c r="AG90" s="133">
        <f t="shared" si="3"/>
        <v>0</v>
      </c>
      <c r="AL90" s="133" t="s">
        <v>5037</v>
      </c>
      <c r="AM90" s="133">
        <v>5954</v>
      </c>
      <c r="AN90" s="134">
        <v>0.224</v>
      </c>
      <c r="AO90" s="133">
        <v>87</v>
      </c>
      <c r="AP90" s="136">
        <f t="shared" si="2"/>
        <v>0.76700000000000002</v>
      </c>
    </row>
    <row r="91" spans="1:42" ht="12.95" customHeight="1" x14ac:dyDescent="0.25">
      <c r="A91" s="236" t="s">
        <v>5038</v>
      </c>
      <c r="B91" s="236"/>
      <c r="C91" s="235">
        <v>6450</v>
      </c>
      <c r="D91" s="235"/>
      <c r="E91" s="235"/>
      <c r="F91" s="235">
        <v>7565</v>
      </c>
      <c r="G91" s="235"/>
      <c r="H91" s="235"/>
      <c r="I91" s="232">
        <v>8172</v>
      </c>
      <c r="J91" s="232"/>
      <c r="K91" s="232"/>
      <c r="L91" s="232">
        <v>8690</v>
      </c>
      <c r="M91" s="232"/>
      <c r="N91" s="232"/>
      <c r="O91" s="243">
        <v>9206</v>
      </c>
      <c r="P91" s="243"/>
      <c r="Q91" s="243"/>
      <c r="R91" s="232">
        <v>9730</v>
      </c>
      <c r="S91" s="232"/>
      <c r="T91" s="232"/>
      <c r="U91" s="232">
        <v>10184</v>
      </c>
      <c r="V91" s="232"/>
      <c r="W91" s="232"/>
      <c r="X91" s="232">
        <v>10556</v>
      </c>
      <c r="Y91" s="232"/>
      <c r="Z91" s="232"/>
      <c r="AA91" s="232">
        <v>10872</v>
      </c>
      <c r="AB91" s="232"/>
      <c r="AC91" s="151">
        <v>2700</v>
      </c>
      <c r="AD91" s="152">
        <v>0.33</v>
      </c>
      <c r="AG91" s="133">
        <f t="shared" si="3"/>
        <v>0</v>
      </c>
      <c r="AL91" s="133" t="s">
        <v>5039</v>
      </c>
      <c r="AN91" s="134">
        <v>0.224</v>
      </c>
      <c r="AO91" s="133">
        <v>88</v>
      </c>
      <c r="AP91" s="136">
        <f t="shared" si="2"/>
        <v>0.76700000000000002</v>
      </c>
    </row>
    <row r="92" spans="1:42" ht="12.95" customHeight="1" x14ac:dyDescent="0.25">
      <c r="A92" s="236" t="s">
        <v>5040</v>
      </c>
      <c r="B92" s="236"/>
      <c r="C92" s="235">
        <v>2795</v>
      </c>
      <c r="D92" s="235"/>
      <c r="E92" s="235"/>
      <c r="F92" s="235">
        <v>3139</v>
      </c>
      <c r="G92" s="235"/>
      <c r="H92" s="235"/>
      <c r="I92" s="232">
        <v>3268</v>
      </c>
      <c r="J92" s="232"/>
      <c r="K92" s="232"/>
      <c r="L92" s="232">
        <v>3314</v>
      </c>
      <c r="M92" s="232"/>
      <c r="N92" s="232"/>
      <c r="O92" s="243">
        <v>3360</v>
      </c>
      <c r="P92" s="243"/>
      <c r="Q92" s="243"/>
      <c r="R92" s="232">
        <v>3406</v>
      </c>
      <c r="S92" s="232"/>
      <c r="T92" s="232"/>
      <c r="U92" s="232">
        <v>3447</v>
      </c>
      <c r="V92" s="232"/>
      <c r="W92" s="232"/>
      <c r="X92" s="232">
        <v>3480</v>
      </c>
      <c r="Y92" s="232"/>
      <c r="Z92" s="232"/>
      <c r="AA92" s="232">
        <v>3508</v>
      </c>
      <c r="AB92" s="232"/>
      <c r="AC92" s="153">
        <v>240</v>
      </c>
      <c r="AD92" s="152">
        <v>7.2999999999999995E-2</v>
      </c>
      <c r="AG92" s="133">
        <f t="shared" si="3"/>
        <v>0</v>
      </c>
      <c r="AL92" s="133" t="s">
        <v>5041</v>
      </c>
      <c r="AM92" s="133">
        <v>1065</v>
      </c>
      <c r="AN92" s="134">
        <v>0.219</v>
      </c>
      <c r="AO92" s="133">
        <v>89</v>
      </c>
      <c r="AP92" s="136">
        <f t="shared" si="2"/>
        <v>0.76500000000000001</v>
      </c>
    </row>
    <row r="93" spans="1:42" ht="12.95" customHeight="1" x14ac:dyDescent="0.25">
      <c r="A93" s="236" t="s">
        <v>5042</v>
      </c>
      <c r="B93" s="236"/>
      <c r="C93" s="235">
        <v>5265</v>
      </c>
      <c r="D93" s="235"/>
      <c r="E93" s="235"/>
      <c r="F93" s="235">
        <v>7475</v>
      </c>
      <c r="G93" s="235"/>
      <c r="H93" s="235"/>
      <c r="I93" s="232">
        <v>8592</v>
      </c>
      <c r="J93" s="232"/>
      <c r="K93" s="232"/>
      <c r="L93" s="232">
        <v>9213</v>
      </c>
      <c r="M93" s="232"/>
      <c r="N93" s="232"/>
      <c r="O93" s="243">
        <v>9969</v>
      </c>
      <c r="P93" s="243"/>
      <c r="Q93" s="243"/>
      <c r="R93" s="232">
        <v>10842</v>
      </c>
      <c r="S93" s="232"/>
      <c r="T93" s="232"/>
      <c r="U93" s="232">
        <v>11702</v>
      </c>
      <c r="V93" s="232"/>
      <c r="W93" s="232"/>
      <c r="X93" s="232">
        <v>12566</v>
      </c>
      <c r="Y93" s="232"/>
      <c r="Z93" s="232"/>
      <c r="AA93" s="232">
        <v>13092</v>
      </c>
      <c r="AB93" s="232"/>
      <c r="AC93" s="151">
        <v>4500</v>
      </c>
      <c r="AD93" s="152">
        <v>0.52400000000000002</v>
      </c>
      <c r="AG93" s="133">
        <f t="shared" si="3"/>
        <v>0</v>
      </c>
      <c r="AL93" s="133" t="s">
        <v>5043</v>
      </c>
      <c r="AN93" s="134">
        <v>0.214</v>
      </c>
      <c r="AO93" s="133">
        <v>90</v>
      </c>
      <c r="AP93" s="136">
        <f t="shared" si="2"/>
        <v>0.76200000000000001</v>
      </c>
    </row>
    <row r="94" spans="1:42" ht="12.95" customHeight="1" x14ac:dyDescent="0.25">
      <c r="A94" s="236" t="s">
        <v>5044</v>
      </c>
      <c r="B94" s="236"/>
      <c r="C94" s="235">
        <v>1630</v>
      </c>
      <c r="D94" s="235"/>
      <c r="E94" s="235"/>
      <c r="F94" s="235">
        <v>2149</v>
      </c>
      <c r="G94" s="235"/>
      <c r="H94" s="235"/>
      <c r="I94" s="232">
        <v>2400</v>
      </c>
      <c r="J94" s="232"/>
      <c r="K94" s="232"/>
      <c r="L94" s="232">
        <v>2553</v>
      </c>
      <c r="M94" s="232"/>
      <c r="N94" s="232"/>
      <c r="O94" s="243">
        <v>2706</v>
      </c>
      <c r="P94" s="243"/>
      <c r="Q94" s="243"/>
      <c r="R94" s="232">
        <v>2860</v>
      </c>
      <c r="S94" s="232"/>
      <c r="T94" s="232"/>
      <c r="U94" s="232">
        <v>2995</v>
      </c>
      <c r="V94" s="232"/>
      <c r="W94" s="232"/>
      <c r="X94" s="232">
        <v>3105</v>
      </c>
      <c r="Y94" s="232"/>
      <c r="Z94" s="232"/>
      <c r="AA94" s="232">
        <v>3198</v>
      </c>
      <c r="AB94" s="232"/>
      <c r="AC94" s="153">
        <v>798</v>
      </c>
      <c r="AD94" s="152">
        <v>0.33300000000000002</v>
      </c>
      <c r="AG94" s="133">
        <f t="shared" si="3"/>
        <v>0</v>
      </c>
      <c r="AL94" s="133" t="s">
        <v>5045</v>
      </c>
      <c r="AN94" s="134">
        <v>0.21</v>
      </c>
      <c r="AO94" s="133">
        <v>91</v>
      </c>
      <c r="AP94" s="136">
        <f t="shared" si="2"/>
        <v>0.754</v>
      </c>
    </row>
    <row r="95" spans="1:42" ht="12.95" customHeight="1" x14ac:dyDescent="0.25">
      <c r="A95" s="236" t="s">
        <v>5046</v>
      </c>
      <c r="B95" s="236"/>
      <c r="C95" s="235">
        <v>4320</v>
      </c>
      <c r="D95" s="235"/>
      <c r="E95" s="235"/>
      <c r="F95" s="235">
        <v>5200</v>
      </c>
      <c r="G95" s="235"/>
      <c r="H95" s="235"/>
      <c r="I95" s="232">
        <v>5001</v>
      </c>
      <c r="J95" s="232"/>
      <c r="K95" s="232"/>
      <c r="L95" s="232">
        <v>5289</v>
      </c>
      <c r="M95" s="232"/>
      <c r="N95" s="232"/>
      <c r="O95" s="243">
        <v>5576</v>
      </c>
      <c r="P95" s="243"/>
      <c r="Q95" s="243"/>
      <c r="R95" s="232">
        <v>5867</v>
      </c>
      <c r="S95" s="232"/>
      <c r="T95" s="232"/>
      <c r="U95" s="232">
        <v>6119</v>
      </c>
      <c r="V95" s="232"/>
      <c r="W95" s="232"/>
      <c r="X95" s="232">
        <v>6326</v>
      </c>
      <c r="Y95" s="232"/>
      <c r="Z95" s="232"/>
      <c r="AA95" s="232">
        <v>6501</v>
      </c>
      <c r="AB95" s="232"/>
      <c r="AC95" s="151">
        <v>1500</v>
      </c>
      <c r="AD95" s="152">
        <v>0.3</v>
      </c>
      <c r="AG95" s="133">
        <f t="shared" si="3"/>
        <v>0</v>
      </c>
      <c r="AL95" s="133" t="s">
        <v>5047</v>
      </c>
      <c r="AM95" s="133">
        <v>1800</v>
      </c>
      <c r="AN95" s="134">
        <v>0.21</v>
      </c>
      <c r="AO95" s="133">
        <v>92</v>
      </c>
      <c r="AP95" s="136">
        <f t="shared" si="2"/>
        <v>0.754</v>
      </c>
    </row>
    <row r="96" spans="1:42" ht="12.95" customHeight="1" x14ac:dyDescent="0.25">
      <c r="A96" s="236" t="s">
        <v>5048</v>
      </c>
      <c r="B96" s="236"/>
      <c r="C96" s="235">
        <v>3060</v>
      </c>
      <c r="D96" s="235"/>
      <c r="E96" s="235"/>
      <c r="F96" s="235">
        <v>2998</v>
      </c>
      <c r="G96" s="235"/>
      <c r="H96" s="235"/>
      <c r="I96" s="232">
        <v>3430</v>
      </c>
      <c r="J96" s="232"/>
      <c r="K96" s="232"/>
      <c r="L96" s="232">
        <v>3557</v>
      </c>
      <c r="M96" s="232"/>
      <c r="N96" s="232"/>
      <c r="O96" s="243">
        <v>3684</v>
      </c>
      <c r="P96" s="243"/>
      <c r="Q96" s="243"/>
      <c r="R96" s="232">
        <v>3813</v>
      </c>
      <c r="S96" s="232"/>
      <c r="T96" s="232"/>
      <c r="U96" s="232">
        <v>3924</v>
      </c>
      <c r="V96" s="232"/>
      <c r="W96" s="232"/>
      <c r="X96" s="232">
        <v>4015</v>
      </c>
      <c r="Y96" s="232"/>
      <c r="Z96" s="232"/>
      <c r="AA96" s="232">
        <v>4093</v>
      </c>
      <c r="AB96" s="232"/>
      <c r="AC96" s="153">
        <v>663</v>
      </c>
      <c r="AD96" s="152">
        <v>0.193</v>
      </c>
      <c r="AG96" s="133">
        <f t="shared" si="3"/>
        <v>0</v>
      </c>
      <c r="AL96" s="133" t="s">
        <v>5049</v>
      </c>
      <c r="AN96" s="134">
        <v>0.21</v>
      </c>
      <c r="AO96" s="133">
        <v>93</v>
      </c>
      <c r="AP96" s="136">
        <f t="shared" si="2"/>
        <v>0.754</v>
      </c>
    </row>
    <row r="97" spans="1:42" ht="12.95" customHeight="1" x14ac:dyDescent="0.25">
      <c r="A97" s="236" t="s">
        <v>5050</v>
      </c>
      <c r="B97" s="236"/>
      <c r="C97" s="234">
        <v>610</v>
      </c>
      <c r="D97" s="234"/>
      <c r="E97" s="234"/>
      <c r="F97" s="234">
        <v>535</v>
      </c>
      <c r="G97" s="234"/>
      <c r="H97" s="234"/>
      <c r="I97" s="238">
        <v>528</v>
      </c>
      <c r="J97" s="238"/>
      <c r="K97" s="238"/>
      <c r="L97" s="238">
        <v>591</v>
      </c>
      <c r="M97" s="238"/>
      <c r="N97" s="238"/>
      <c r="O97" s="244">
        <v>654</v>
      </c>
      <c r="P97" s="244"/>
      <c r="Q97" s="244"/>
      <c r="R97" s="238">
        <v>718</v>
      </c>
      <c r="S97" s="238"/>
      <c r="T97" s="238"/>
      <c r="U97" s="238">
        <v>774</v>
      </c>
      <c r="V97" s="238"/>
      <c r="W97" s="238"/>
      <c r="X97" s="238">
        <v>819</v>
      </c>
      <c r="Y97" s="238"/>
      <c r="Z97" s="238"/>
      <c r="AA97" s="238">
        <v>858</v>
      </c>
      <c r="AB97" s="238"/>
      <c r="AC97" s="153">
        <v>330</v>
      </c>
      <c r="AD97" s="152">
        <v>0.625</v>
      </c>
      <c r="AG97" s="133">
        <f t="shared" si="3"/>
        <v>0</v>
      </c>
      <c r="AL97" s="133" t="s">
        <v>5051</v>
      </c>
      <c r="AM97" s="133">
        <v>546</v>
      </c>
      <c r="AN97" s="134">
        <v>0.20899999999999999</v>
      </c>
      <c r="AO97" s="133">
        <v>94</v>
      </c>
      <c r="AP97" s="136">
        <f t="shared" si="2"/>
        <v>0.751</v>
      </c>
    </row>
    <row r="98" spans="1:42" ht="12.95" customHeight="1" x14ac:dyDescent="0.25">
      <c r="A98" s="236" t="s">
        <v>5052</v>
      </c>
      <c r="B98" s="236"/>
      <c r="C98" s="235">
        <v>9080</v>
      </c>
      <c r="D98" s="235"/>
      <c r="E98" s="235"/>
      <c r="F98" s="235">
        <v>11984</v>
      </c>
      <c r="G98" s="235"/>
      <c r="H98" s="235"/>
      <c r="I98" s="232">
        <v>12096</v>
      </c>
      <c r="J98" s="232"/>
      <c r="K98" s="232"/>
      <c r="L98" s="232">
        <v>12730</v>
      </c>
      <c r="M98" s="232"/>
      <c r="N98" s="232"/>
      <c r="O98" s="243">
        <v>13360</v>
      </c>
      <c r="P98" s="243"/>
      <c r="Q98" s="243"/>
      <c r="R98" s="232">
        <v>14000</v>
      </c>
      <c r="S98" s="232"/>
      <c r="T98" s="232"/>
      <c r="U98" s="232">
        <v>14555</v>
      </c>
      <c r="V98" s="232"/>
      <c r="W98" s="232"/>
      <c r="X98" s="232">
        <v>15010</v>
      </c>
      <c r="Y98" s="232"/>
      <c r="Z98" s="232"/>
      <c r="AA98" s="232">
        <v>15396</v>
      </c>
      <c r="AB98" s="232"/>
      <c r="AC98" s="151">
        <v>3300</v>
      </c>
      <c r="AD98" s="152">
        <v>0.27300000000000002</v>
      </c>
      <c r="AG98" s="133">
        <f t="shared" si="3"/>
        <v>0</v>
      </c>
      <c r="AL98" s="133" t="s">
        <v>5053</v>
      </c>
      <c r="AN98" s="134">
        <v>0.20499999999999999</v>
      </c>
      <c r="AO98" s="133">
        <v>95</v>
      </c>
      <c r="AP98" s="136">
        <f t="shared" si="2"/>
        <v>0.746</v>
      </c>
    </row>
    <row r="99" spans="1:42" ht="12.95" customHeight="1" x14ac:dyDescent="0.25">
      <c r="A99" s="236" t="s">
        <v>5054</v>
      </c>
      <c r="B99" s="236"/>
      <c r="C99" s="235">
        <v>4585</v>
      </c>
      <c r="D99" s="235"/>
      <c r="E99" s="235"/>
      <c r="F99" s="235">
        <v>5631</v>
      </c>
      <c r="G99" s="235"/>
      <c r="H99" s="235"/>
      <c r="I99" s="232">
        <v>5944</v>
      </c>
      <c r="J99" s="232"/>
      <c r="K99" s="232"/>
      <c r="L99" s="232">
        <v>6438</v>
      </c>
      <c r="M99" s="232"/>
      <c r="N99" s="232"/>
      <c r="O99" s="243">
        <v>6930</v>
      </c>
      <c r="P99" s="243"/>
      <c r="Q99" s="243"/>
      <c r="R99" s="232">
        <v>7429</v>
      </c>
      <c r="S99" s="232"/>
      <c r="T99" s="232"/>
      <c r="U99" s="232">
        <v>7862</v>
      </c>
      <c r="V99" s="232"/>
      <c r="W99" s="232"/>
      <c r="X99" s="232">
        <v>8217</v>
      </c>
      <c r="Y99" s="232"/>
      <c r="Z99" s="232"/>
      <c r="AA99" s="232">
        <v>8518</v>
      </c>
      <c r="AB99" s="232"/>
      <c r="AC99" s="151">
        <v>2574</v>
      </c>
      <c r="AD99" s="152">
        <v>0.433</v>
      </c>
      <c r="AG99" s="133">
        <f t="shared" si="3"/>
        <v>0</v>
      </c>
      <c r="AL99" s="133" t="s">
        <v>5055</v>
      </c>
      <c r="AN99" s="134">
        <v>0.20499999999999999</v>
      </c>
      <c r="AO99" s="133">
        <v>96</v>
      </c>
      <c r="AP99" s="136">
        <f t="shared" si="2"/>
        <v>0.746</v>
      </c>
    </row>
    <row r="100" spans="1:42" ht="12.95" customHeight="1" x14ac:dyDescent="0.25">
      <c r="A100" s="236" t="s">
        <v>5056</v>
      </c>
      <c r="B100" s="236"/>
      <c r="C100" s="235">
        <v>1150</v>
      </c>
      <c r="D100" s="235"/>
      <c r="E100" s="235"/>
      <c r="F100" s="235">
        <v>1285</v>
      </c>
      <c r="G100" s="235"/>
      <c r="H100" s="235"/>
      <c r="I100" s="232">
        <v>1356</v>
      </c>
      <c r="J100" s="232"/>
      <c r="K100" s="232"/>
      <c r="L100" s="232">
        <v>1415</v>
      </c>
      <c r="M100" s="232"/>
      <c r="N100" s="232"/>
      <c r="O100" s="243">
        <v>1474</v>
      </c>
      <c r="P100" s="243"/>
      <c r="Q100" s="243"/>
      <c r="R100" s="232">
        <v>1534</v>
      </c>
      <c r="S100" s="232"/>
      <c r="T100" s="232"/>
      <c r="U100" s="232">
        <v>1586</v>
      </c>
      <c r="V100" s="232"/>
      <c r="W100" s="232"/>
      <c r="X100" s="232">
        <v>1629</v>
      </c>
      <c r="Y100" s="232"/>
      <c r="Z100" s="232"/>
      <c r="AA100" s="232">
        <v>1665</v>
      </c>
      <c r="AB100" s="232"/>
      <c r="AC100" s="153">
        <v>309</v>
      </c>
      <c r="AD100" s="152">
        <v>0.22800000000000001</v>
      </c>
      <c r="AG100" s="133">
        <f t="shared" si="3"/>
        <v>0</v>
      </c>
      <c r="AL100" s="133" t="s">
        <v>5057</v>
      </c>
      <c r="AN100" s="134">
        <v>0.20399999999999999</v>
      </c>
      <c r="AO100" s="133">
        <v>97</v>
      </c>
      <c r="AP100" s="136">
        <f t="shared" si="2"/>
        <v>0.74399999999999999</v>
      </c>
    </row>
    <row r="101" spans="1:42" ht="12.95" customHeight="1" x14ac:dyDescent="0.25">
      <c r="A101" s="236" t="s">
        <v>5058</v>
      </c>
      <c r="B101" s="236"/>
      <c r="C101" s="235">
        <v>7380</v>
      </c>
      <c r="D101" s="235"/>
      <c r="E101" s="235"/>
      <c r="F101" s="235">
        <v>7866</v>
      </c>
      <c r="G101" s="235"/>
      <c r="H101" s="235"/>
      <c r="I101" s="232">
        <v>8024</v>
      </c>
      <c r="J101" s="232"/>
      <c r="K101" s="232"/>
      <c r="L101" s="232">
        <v>8397</v>
      </c>
      <c r="M101" s="232"/>
      <c r="N101" s="232"/>
      <c r="O101" s="243">
        <v>8851</v>
      </c>
      <c r="P101" s="243"/>
      <c r="Q101" s="243"/>
      <c r="R101" s="232">
        <v>9375</v>
      </c>
      <c r="S101" s="232"/>
      <c r="T101" s="232"/>
      <c r="U101" s="232">
        <v>9891</v>
      </c>
      <c r="V101" s="232"/>
      <c r="W101" s="232"/>
      <c r="X101" s="232">
        <v>10409</v>
      </c>
      <c r="Y101" s="232"/>
      <c r="Z101" s="232"/>
      <c r="AA101" s="232">
        <v>10724</v>
      </c>
      <c r="AB101" s="232"/>
      <c r="AC101" s="151">
        <v>2700</v>
      </c>
      <c r="AD101" s="152">
        <v>0.33600000000000002</v>
      </c>
      <c r="AG101" s="133">
        <f t="shared" si="3"/>
        <v>0</v>
      </c>
      <c r="AL101" s="133" t="s">
        <v>5059</v>
      </c>
      <c r="AN101" s="134">
        <v>0.2</v>
      </c>
      <c r="AO101" s="133">
        <v>98</v>
      </c>
      <c r="AP101" s="136">
        <f t="shared" si="2"/>
        <v>0.74099999999999999</v>
      </c>
    </row>
    <row r="102" spans="1:42" ht="12.95" customHeight="1" x14ac:dyDescent="0.25">
      <c r="A102" s="236" t="s">
        <v>5060</v>
      </c>
      <c r="B102" s="236"/>
      <c r="C102" s="235">
        <v>4315</v>
      </c>
      <c r="D102" s="235"/>
      <c r="E102" s="235"/>
      <c r="F102" s="235">
        <v>5077</v>
      </c>
      <c r="G102" s="235"/>
      <c r="H102" s="235"/>
      <c r="I102" s="232">
        <v>5385</v>
      </c>
      <c r="J102" s="232"/>
      <c r="K102" s="232"/>
      <c r="L102" s="232">
        <v>5571</v>
      </c>
      <c r="M102" s="232"/>
      <c r="N102" s="232"/>
      <c r="O102" s="243">
        <v>5798</v>
      </c>
      <c r="P102" s="243"/>
      <c r="Q102" s="243"/>
      <c r="R102" s="232">
        <v>6060</v>
      </c>
      <c r="S102" s="232"/>
      <c r="T102" s="232"/>
      <c r="U102" s="232">
        <v>6318</v>
      </c>
      <c r="V102" s="232"/>
      <c r="W102" s="232"/>
      <c r="X102" s="232">
        <v>6577</v>
      </c>
      <c r="Y102" s="232"/>
      <c r="Z102" s="232"/>
      <c r="AA102" s="232">
        <v>6735</v>
      </c>
      <c r="AB102" s="232"/>
      <c r="AC102" s="151">
        <v>1350</v>
      </c>
      <c r="AD102" s="152">
        <v>0.251</v>
      </c>
      <c r="AG102" s="133">
        <f t="shared" si="3"/>
        <v>0</v>
      </c>
      <c r="AL102" s="133" t="s">
        <v>5061</v>
      </c>
      <c r="AN102" s="134">
        <v>0.19900000000000001</v>
      </c>
      <c r="AO102" s="133">
        <v>99</v>
      </c>
      <c r="AP102" s="136">
        <f t="shared" si="2"/>
        <v>0.73799999999999999</v>
      </c>
    </row>
    <row r="103" spans="1:42" ht="12.95" customHeight="1" x14ac:dyDescent="0.25">
      <c r="A103" s="236" t="s">
        <v>5062</v>
      </c>
      <c r="B103" s="236"/>
      <c r="C103" s="235">
        <v>3375</v>
      </c>
      <c r="D103" s="235"/>
      <c r="E103" s="235"/>
      <c r="F103" s="235">
        <v>3593</v>
      </c>
      <c r="G103" s="235"/>
      <c r="H103" s="235"/>
      <c r="I103" s="232">
        <v>3687</v>
      </c>
      <c r="J103" s="232"/>
      <c r="K103" s="232"/>
      <c r="L103" s="232">
        <v>3974</v>
      </c>
      <c r="M103" s="232"/>
      <c r="N103" s="232"/>
      <c r="O103" s="243">
        <v>4260</v>
      </c>
      <c r="P103" s="243"/>
      <c r="Q103" s="243"/>
      <c r="R103" s="232">
        <v>4551</v>
      </c>
      <c r="S103" s="232"/>
      <c r="T103" s="232"/>
      <c r="U103" s="232">
        <v>4802</v>
      </c>
      <c r="V103" s="232"/>
      <c r="W103" s="232"/>
      <c r="X103" s="232">
        <v>5009</v>
      </c>
      <c r="Y103" s="232"/>
      <c r="Z103" s="232"/>
      <c r="AA103" s="232">
        <v>5184</v>
      </c>
      <c r="AB103" s="232"/>
      <c r="AC103" s="151">
        <v>1497</v>
      </c>
      <c r="AD103" s="152">
        <v>0.40600000000000003</v>
      </c>
      <c r="AG103" s="133">
        <f t="shared" si="3"/>
        <v>0</v>
      </c>
      <c r="AL103" s="133" t="s">
        <v>5063</v>
      </c>
      <c r="AM103" s="133">
        <v>3011</v>
      </c>
      <c r="AN103" s="134">
        <v>0.19600000000000001</v>
      </c>
      <c r="AO103" s="133">
        <v>100</v>
      </c>
      <c r="AP103" s="136">
        <f t="shared" si="2"/>
        <v>0.73599999999999999</v>
      </c>
    </row>
    <row r="104" spans="1:42" ht="12.95" customHeight="1" x14ac:dyDescent="0.25">
      <c r="A104" s="236" t="s">
        <v>5064</v>
      </c>
      <c r="B104" s="236"/>
      <c r="C104" s="235">
        <v>2810</v>
      </c>
      <c r="D104" s="235"/>
      <c r="E104" s="235"/>
      <c r="F104" s="235">
        <v>5364</v>
      </c>
      <c r="G104" s="235"/>
      <c r="H104" s="235"/>
      <c r="I104" s="232">
        <v>5475</v>
      </c>
      <c r="J104" s="232"/>
      <c r="K104" s="232"/>
      <c r="L104" s="232">
        <v>5964</v>
      </c>
      <c r="M104" s="232"/>
      <c r="N104" s="232"/>
      <c r="O104" s="243">
        <v>6451</v>
      </c>
      <c r="P104" s="243"/>
      <c r="Q104" s="243"/>
      <c r="R104" s="232">
        <v>6945</v>
      </c>
      <c r="S104" s="232"/>
      <c r="T104" s="232"/>
      <c r="U104" s="232">
        <v>7373</v>
      </c>
      <c r="V104" s="232"/>
      <c r="W104" s="232"/>
      <c r="X104" s="232">
        <v>7724</v>
      </c>
      <c r="Y104" s="232"/>
      <c r="Z104" s="232"/>
      <c r="AA104" s="232">
        <v>8022</v>
      </c>
      <c r="AB104" s="232"/>
      <c r="AC104" s="151">
        <v>2547</v>
      </c>
      <c r="AD104" s="152">
        <v>0.46500000000000002</v>
      </c>
      <c r="AG104" s="133">
        <f t="shared" si="3"/>
        <v>0</v>
      </c>
      <c r="AL104" s="133" t="s">
        <v>5065</v>
      </c>
      <c r="AN104" s="134">
        <v>0.193</v>
      </c>
      <c r="AO104" s="133">
        <v>101</v>
      </c>
      <c r="AP104" s="136">
        <f t="shared" si="2"/>
        <v>0.72799999999999998</v>
      </c>
    </row>
    <row r="105" spans="1:42" ht="12.95" customHeight="1" x14ac:dyDescent="0.25">
      <c r="A105" s="236" t="s">
        <v>5066</v>
      </c>
      <c r="B105" s="236"/>
      <c r="C105" s="235">
        <v>3505</v>
      </c>
      <c r="D105" s="235"/>
      <c r="E105" s="235"/>
      <c r="F105" s="235">
        <v>3604</v>
      </c>
      <c r="G105" s="235"/>
      <c r="H105" s="235"/>
      <c r="I105" s="232">
        <v>3659</v>
      </c>
      <c r="J105" s="232"/>
      <c r="K105" s="232"/>
      <c r="L105" s="232">
        <v>3763</v>
      </c>
      <c r="M105" s="232"/>
      <c r="N105" s="232"/>
      <c r="O105" s="243">
        <v>3867</v>
      </c>
      <c r="P105" s="243"/>
      <c r="Q105" s="243"/>
      <c r="R105" s="232">
        <v>3972</v>
      </c>
      <c r="S105" s="232"/>
      <c r="T105" s="232"/>
      <c r="U105" s="232">
        <v>4064</v>
      </c>
      <c r="V105" s="232"/>
      <c r="W105" s="232"/>
      <c r="X105" s="232">
        <v>4138</v>
      </c>
      <c r="Y105" s="232"/>
      <c r="Z105" s="232"/>
      <c r="AA105" s="232">
        <v>4202</v>
      </c>
      <c r="AB105" s="232"/>
      <c r="AC105" s="153">
        <v>543</v>
      </c>
      <c r="AD105" s="152">
        <v>0.14799999999999999</v>
      </c>
      <c r="AG105" s="133">
        <f t="shared" si="3"/>
        <v>0</v>
      </c>
      <c r="AL105" s="133" t="s">
        <v>5067</v>
      </c>
      <c r="AM105" s="133">
        <v>663</v>
      </c>
      <c r="AN105" s="134">
        <v>0.193</v>
      </c>
      <c r="AO105" s="133">
        <v>102</v>
      </c>
      <c r="AP105" s="136">
        <f t="shared" si="2"/>
        <v>0.72799999999999998</v>
      </c>
    </row>
    <row r="106" spans="1:42" ht="12.95" customHeight="1" x14ac:dyDescent="0.25">
      <c r="A106" s="236" t="s">
        <v>5068</v>
      </c>
      <c r="B106" s="236"/>
      <c r="C106" s="235">
        <v>14795</v>
      </c>
      <c r="D106" s="235"/>
      <c r="E106" s="235"/>
      <c r="F106" s="235">
        <v>16440</v>
      </c>
      <c r="G106" s="235"/>
      <c r="H106" s="235"/>
      <c r="I106" s="232">
        <v>16658</v>
      </c>
      <c r="J106" s="232"/>
      <c r="K106" s="232"/>
      <c r="L106" s="232">
        <v>18696</v>
      </c>
      <c r="M106" s="232"/>
      <c r="N106" s="232"/>
      <c r="O106" s="243">
        <v>20725</v>
      </c>
      <c r="P106" s="243"/>
      <c r="Q106" s="243"/>
      <c r="R106" s="232">
        <v>22481</v>
      </c>
      <c r="S106" s="232"/>
      <c r="T106" s="232"/>
      <c r="U106" s="232">
        <v>24002</v>
      </c>
      <c r="V106" s="232"/>
      <c r="W106" s="232"/>
      <c r="X106" s="232">
        <v>25051</v>
      </c>
      <c r="Y106" s="232"/>
      <c r="Z106" s="232"/>
      <c r="AA106" s="232">
        <v>25710</v>
      </c>
      <c r="AB106" s="232"/>
      <c r="AC106" s="151">
        <v>9052</v>
      </c>
      <c r="AD106" s="152">
        <v>0.54300000000000004</v>
      </c>
      <c r="AG106" s="133">
        <f t="shared" si="3"/>
        <v>0</v>
      </c>
      <c r="AL106" s="133" t="s">
        <v>5069</v>
      </c>
      <c r="AM106" s="133">
        <v>2899</v>
      </c>
      <c r="AN106" s="134">
        <v>0.193</v>
      </c>
      <c r="AO106" s="133">
        <v>103</v>
      </c>
      <c r="AP106" s="136">
        <f t="shared" si="2"/>
        <v>0.72799999999999998</v>
      </c>
    </row>
    <row r="107" spans="1:42" ht="12.95" customHeight="1" x14ac:dyDescent="0.25">
      <c r="A107" s="236" t="s">
        <v>5070</v>
      </c>
      <c r="B107" s="236"/>
      <c r="C107" s="235">
        <v>3350</v>
      </c>
      <c r="D107" s="235"/>
      <c r="E107" s="235"/>
      <c r="F107" s="235">
        <v>4582</v>
      </c>
      <c r="G107" s="235"/>
      <c r="H107" s="235"/>
      <c r="I107" s="232">
        <v>4856</v>
      </c>
      <c r="J107" s="232"/>
      <c r="K107" s="232"/>
      <c r="L107" s="232">
        <v>5060</v>
      </c>
      <c r="M107" s="232"/>
      <c r="N107" s="232"/>
      <c r="O107" s="243">
        <v>5264</v>
      </c>
      <c r="P107" s="243"/>
      <c r="Q107" s="243"/>
      <c r="R107" s="232">
        <v>5471</v>
      </c>
      <c r="S107" s="232"/>
      <c r="T107" s="232"/>
      <c r="U107" s="232">
        <v>5649</v>
      </c>
      <c r="V107" s="232"/>
      <c r="W107" s="232"/>
      <c r="X107" s="232">
        <v>5796</v>
      </c>
      <c r="Y107" s="232"/>
      <c r="Z107" s="232"/>
      <c r="AA107" s="232">
        <v>5921</v>
      </c>
      <c r="AB107" s="232"/>
      <c r="AC107" s="151">
        <v>1065</v>
      </c>
      <c r="AD107" s="152">
        <v>0.219</v>
      </c>
      <c r="AG107" s="133">
        <f t="shared" si="3"/>
        <v>0</v>
      </c>
      <c r="AL107" s="133" t="s">
        <v>5071</v>
      </c>
      <c r="AM107" s="133">
        <v>3600</v>
      </c>
      <c r="AN107" s="134">
        <v>0.189</v>
      </c>
      <c r="AO107" s="133">
        <v>104</v>
      </c>
      <c r="AP107" s="136">
        <f t="shared" si="2"/>
        <v>0.72499999999999998</v>
      </c>
    </row>
    <row r="108" spans="1:42" ht="12.95" customHeight="1" x14ac:dyDescent="0.25">
      <c r="A108" s="236" t="s">
        <v>5072</v>
      </c>
      <c r="B108" s="236"/>
      <c r="C108" s="235">
        <v>2580</v>
      </c>
      <c r="D108" s="235"/>
      <c r="E108" s="235"/>
      <c r="F108" s="235">
        <v>3570</v>
      </c>
      <c r="G108" s="235"/>
      <c r="H108" s="235"/>
      <c r="I108" s="232">
        <v>3850</v>
      </c>
      <c r="J108" s="232"/>
      <c r="K108" s="232"/>
      <c r="L108" s="232">
        <v>4311</v>
      </c>
      <c r="M108" s="232"/>
      <c r="N108" s="232"/>
      <c r="O108" s="243">
        <v>4769</v>
      </c>
      <c r="P108" s="243"/>
      <c r="Q108" s="243"/>
      <c r="R108" s="232">
        <v>5235</v>
      </c>
      <c r="S108" s="232"/>
      <c r="T108" s="232"/>
      <c r="U108" s="232">
        <v>5638</v>
      </c>
      <c r="V108" s="232"/>
      <c r="W108" s="232"/>
      <c r="X108" s="232">
        <v>5969</v>
      </c>
      <c r="Y108" s="232"/>
      <c r="Z108" s="232"/>
      <c r="AA108" s="232">
        <v>6250</v>
      </c>
      <c r="AB108" s="232"/>
      <c r="AC108" s="151">
        <v>2400</v>
      </c>
      <c r="AD108" s="152">
        <v>0.623</v>
      </c>
      <c r="AG108" s="133">
        <f t="shared" si="3"/>
        <v>0</v>
      </c>
      <c r="AL108" s="133" t="s">
        <v>5073</v>
      </c>
      <c r="AM108" s="133">
        <v>471</v>
      </c>
      <c r="AN108" s="134">
        <v>0.188</v>
      </c>
      <c r="AO108" s="133">
        <v>105</v>
      </c>
      <c r="AP108" s="136">
        <f t="shared" si="2"/>
        <v>0.72199999999999998</v>
      </c>
    </row>
    <row r="109" spans="1:42" ht="12.95" customHeight="1" x14ac:dyDescent="0.25">
      <c r="A109" s="236" t="s">
        <v>5074</v>
      </c>
      <c r="B109" s="236"/>
      <c r="C109" s="235">
        <v>6965</v>
      </c>
      <c r="D109" s="235"/>
      <c r="E109" s="235"/>
      <c r="F109" s="235">
        <v>8516</v>
      </c>
      <c r="G109" s="235"/>
      <c r="H109" s="235"/>
      <c r="I109" s="232">
        <v>8576</v>
      </c>
      <c r="J109" s="232"/>
      <c r="K109" s="232"/>
      <c r="L109" s="232">
        <v>8922</v>
      </c>
      <c r="M109" s="232"/>
      <c r="N109" s="232"/>
      <c r="O109" s="243">
        <v>9265</v>
      </c>
      <c r="P109" s="243"/>
      <c r="Q109" s="243"/>
      <c r="R109" s="232">
        <v>9615</v>
      </c>
      <c r="S109" s="232"/>
      <c r="T109" s="232"/>
      <c r="U109" s="232">
        <v>9917</v>
      </c>
      <c r="V109" s="232"/>
      <c r="W109" s="232"/>
      <c r="X109" s="232">
        <v>10165</v>
      </c>
      <c r="Y109" s="232"/>
      <c r="Z109" s="232"/>
      <c r="AA109" s="232">
        <v>10376</v>
      </c>
      <c r="AB109" s="232"/>
      <c r="AC109" s="151">
        <v>1800</v>
      </c>
      <c r="AD109" s="152">
        <v>0.21</v>
      </c>
      <c r="AG109" s="133">
        <f t="shared" si="3"/>
        <v>0</v>
      </c>
      <c r="AL109" s="133" t="s">
        <v>5075</v>
      </c>
      <c r="AN109" s="134">
        <v>0.186</v>
      </c>
      <c r="AO109" s="133">
        <v>106</v>
      </c>
      <c r="AP109" s="136">
        <f t="shared" si="2"/>
        <v>0.71699999999999997</v>
      </c>
    </row>
    <row r="110" spans="1:42" ht="12.95" customHeight="1" x14ac:dyDescent="0.25">
      <c r="A110" s="236" t="s">
        <v>5076</v>
      </c>
      <c r="B110" s="236"/>
      <c r="C110" s="234">
        <v>995</v>
      </c>
      <c r="D110" s="234"/>
      <c r="E110" s="234"/>
      <c r="F110" s="235">
        <v>1303</v>
      </c>
      <c r="G110" s="235"/>
      <c r="H110" s="235"/>
      <c r="I110" s="232">
        <v>1435</v>
      </c>
      <c r="J110" s="232"/>
      <c r="K110" s="232"/>
      <c r="L110" s="232">
        <v>1574</v>
      </c>
      <c r="M110" s="232"/>
      <c r="N110" s="232"/>
      <c r="O110" s="243">
        <v>1713</v>
      </c>
      <c r="P110" s="243"/>
      <c r="Q110" s="243"/>
      <c r="R110" s="232">
        <v>1853</v>
      </c>
      <c r="S110" s="232"/>
      <c r="T110" s="232"/>
      <c r="U110" s="232">
        <v>1975</v>
      </c>
      <c r="V110" s="232"/>
      <c r="W110" s="232"/>
      <c r="X110" s="232">
        <v>2075</v>
      </c>
      <c r="Y110" s="232"/>
      <c r="Z110" s="232"/>
      <c r="AA110" s="232">
        <v>2160</v>
      </c>
      <c r="AB110" s="232"/>
      <c r="AC110" s="153">
        <v>725</v>
      </c>
      <c r="AD110" s="152">
        <v>0.505</v>
      </c>
      <c r="AG110" s="133">
        <f t="shared" si="3"/>
        <v>0</v>
      </c>
      <c r="AL110" s="133" t="s">
        <v>5077</v>
      </c>
      <c r="AN110" s="134">
        <v>0.186</v>
      </c>
      <c r="AO110" s="133">
        <v>107</v>
      </c>
      <c r="AP110" s="136">
        <f t="shared" si="2"/>
        <v>0.71699999999999997</v>
      </c>
    </row>
    <row r="111" spans="1:42" ht="12.95" customHeight="1" x14ac:dyDescent="0.25">
      <c r="A111" s="236" t="s">
        <v>5078</v>
      </c>
      <c r="B111" s="236"/>
      <c r="C111" s="235">
        <v>1895</v>
      </c>
      <c r="D111" s="235"/>
      <c r="E111" s="235"/>
      <c r="F111" s="235">
        <v>2604</v>
      </c>
      <c r="G111" s="235"/>
      <c r="H111" s="235"/>
      <c r="I111" s="232">
        <v>2616</v>
      </c>
      <c r="J111" s="232"/>
      <c r="K111" s="232"/>
      <c r="L111" s="232">
        <v>2721</v>
      </c>
      <c r="M111" s="232"/>
      <c r="N111" s="232"/>
      <c r="O111" s="243">
        <v>2825</v>
      </c>
      <c r="P111" s="243"/>
      <c r="Q111" s="243"/>
      <c r="R111" s="232">
        <v>2931</v>
      </c>
      <c r="S111" s="232"/>
      <c r="T111" s="232"/>
      <c r="U111" s="232">
        <v>3023</v>
      </c>
      <c r="V111" s="232"/>
      <c r="W111" s="232"/>
      <c r="X111" s="232">
        <v>3098</v>
      </c>
      <c r="Y111" s="232"/>
      <c r="Z111" s="232"/>
      <c r="AA111" s="232">
        <v>3162</v>
      </c>
      <c r="AB111" s="232"/>
      <c r="AC111" s="153">
        <v>546</v>
      </c>
      <c r="AD111" s="152">
        <v>0.20899999999999999</v>
      </c>
      <c r="AG111" s="133">
        <f t="shared" si="3"/>
        <v>0</v>
      </c>
      <c r="AL111" s="133" t="s">
        <v>5079</v>
      </c>
      <c r="AN111" s="134">
        <v>0.185</v>
      </c>
      <c r="AO111" s="133">
        <v>108</v>
      </c>
      <c r="AP111" s="136">
        <f t="shared" si="2"/>
        <v>0.71499999999999997</v>
      </c>
    </row>
    <row r="112" spans="1:42" ht="12.95" customHeight="1" x14ac:dyDescent="0.25">
      <c r="A112" s="236" t="s">
        <v>5080</v>
      </c>
      <c r="B112" s="236"/>
      <c r="C112" s="235">
        <v>3305</v>
      </c>
      <c r="D112" s="235"/>
      <c r="E112" s="235"/>
      <c r="F112" s="235">
        <v>3323</v>
      </c>
      <c r="G112" s="235"/>
      <c r="H112" s="235"/>
      <c r="I112" s="232">
        <v>3322</v>
      </c>
      <c r="J112" s="232"/>
      <c r="K112" s="232"/>
      <c r="L112" s="232">
        <v>3514</v>
      </c>
      <c r="M112" s="232"/>
      <c r="N112" s="232"/>
      <c r="O112" s="243">
        <v>3705</v>
      </c>
      <c r="P112" s="243"/>
      <c r="Q112" s="243"/>
      <c r="R112" s="232">
        <v>3898</v>
      </c>
      <c r="S112" s="232"/>
      <c r="T112" s="232"/>
      <c r="U112" s="232">
        <v>4066</v>
      </c>
      <c r="V112" s="232"/>
      <c r="W112" s="232"/>
      <c r="X112" s="232">
        <v>4204</v>
      </c>
      <c r="Y112" s="232"/>
      <c r="Z112" s="232"/>
      <c r="AA112" s="232">
        <v>4321</v>
      </c>
      <c r="AB112" s="232"/>
      <c r="AC112" s="153">
        <v>999</v>
      </c>
      <c r="AD112" s="152">
        <v>0.30099999999999999</v>
      </c>
      <c r="AG112" s="133">
        <f t="shared" si="3"/>
        <v>0</v>
      </c>
      <c r="AL112" s="133" t="s">
        <v>5081</v>
      </c>
      <c r="AN112" s="134">
        <v>0.17699999999999999</v>
      </c>
      <c r="AO112" s="133">
        <v>109</v>
      </c>
      <c r="AP112" s="136">
        <f t="shared" si="2"/>
        <v>0.70899999999999996</v>
      </c>
    </row>
    <row r="113" spans="1:42" ht="12.95" customHeight="1" x14ac:dyDescent="0.25">
      <c r="A113" s="236" t="s">
        <v>5082</v>
      </c>
      <c r="B113" s="236"/>
      <c r="C113" s="235">
        <v>2678</v>
      </c>
      <c r="D113" s="235"/>
      <c r="E113" s="235"/>
      <c r="F113" s="235">
        <v>3017</v>
      </c>
      <c r="G113" s="235"/>
      <c r="H113" s="235"/>
      <c r="I113" s="232">
        <v>3343</v>
      </c>
      <c r="J113" s="232"/>
      <c r="K113" s="232"/>
      <c r="L113" s="232">
        <v>3503</v>
      </c>
      <c r="M113" s="232"/>
      <c r="N113" s="232"/>
      <c r="O113" s="243">
        <v>3662</v>
      </c>
      <c r="P113" s="243"/>
      <c r="Q113" s="243"/>
      <c r="R113" s="232">
        <v>3824</v>
      </c>
      <c r="S113" s="232"/>
      <c r="T113" s="232"/>
      <c r="U113" s="232">
        <v>3964</v>
      </c>
      <c r="V113" s="232"/>
      <c r="W113" s="232"/>
      <c r="X113" s="232">
        <v>4079</v>
      </c>
      <c r="Y113" s="232"/>
      <c r="Z113" s="232"/>
      <c r="AA113" s="232">
        <v>4177</v>
      </c>
      <c r="AB113" s="232"/>
      <c r="AC113" s="153">
        <v>834</v>
      </c>
      <c r="AD113" s="152">
        <v>0.249</v>
      </c>
      <c r="AG113" s="133">
        <f t="shared" si="3"/>
        <v>0</v>
      </c>
      <c r="AL113" s="133" t="s">
        <v>4876</v>
      </c>
      <c r="AM113" s="133">
        <v>300</v>
      </c>
      <c r="AN113" s="134">
        <v>0.17699999999999999</v>
      </c>
      <c r="AO113" s="133">
        <v>110</v>
      </c>
      <c r="AP113" s="136">
        <f t="shared" si="2"/>
        <v>0.70899999999999996</v>
      </c>
    </row>
    <row r="114" spans="1:42" ht="12.95" customHeight="1" x14ac:dyDescent="0.25">
      <c r="A114" s="236" t="s">
        <v>5083</v>
      </c>
      <c r="B114" s="236"/>
      <c r="C114" s="235">
        <v>29065</v>
      </c>
      <c r="D114" s="235"/>
      <c r="E114" s="235"/>
      <c r="F114" s="235">
        <v>29332</v>
      </c>
      <c r="G114" s="235"/>
      <c r="H114" s="235"/>
      <c r="I114" s="232">
        <v>29559</v>
      </c>
      <c r="J114" s="232"/>
      <c r="K114" s="232"/>
      <c r="L114" s="232">
        <v>30232</v>
      </c>
      <c r="M114" s="232"/>
      <c r="N114" s="232"/>
      <c r="O114" s="243">
        <v>30900</v>
      </c>
      <c r="P114" s="243"/>
      <c r="Q114" s="243"/>
      <c r="R114" s="232">
        <v>31578</v>
      </c>
      <c r="S114" s="232"/>
      <c r="T114" s="232"/>
      <c r="U114" s="232">
        <v>32165</v>
      </c>
      <c r="V114" s="232"/>
      <c r="W114" s="232"/>
      <c r="X114" s="232">
        <v>32648</v>
      </c>
      <c r="Y114" s="232"/>
      <c r="Z114" s="232"/>
      <c r="AA114" s="232">
        <v>33059</v>
      </c>
      <c r="AB114" s="232"/>
      <c r="AC114" s="151">
        <v>3500</v>
      </c>
      <c r="AD114" s="152">
        <v>0.11799999999999999</v>
      </c>
      <c r="AG114" s="133">
        <f t="shared" si="3"/>
        <v>0</v>
      </c>
      <c r="AL114" s="133" t="s">
        <v>5084</v>
      </c>
      <c r="AN114" s="134">
        <v>0.17599999999999999</v>
      </c>
      <c r="AO114" s="133">
        <v>111</v>
      </c>
      <c r="AP114" s="136">
        <f t="shared" si="2"/>
        <v>0.70699999999999996</v>
      </c>
    </row>
    <row r="115" spans="1:42" ht="12.95" customHeight="1" x14ac:dyDescent="0.25">
      <c r="A115" s="236" t="s">
        <v>5085</v>
      </c>
      <c r="B115" s="236"/>
      <c r="C115" s="235">
        <v>2095</v>
      </c>
      <c r="D115" s="235"/>
      <c r="E115" s="235"/>
      <c r="F115" s="235">
        <v>2484</v>
      </c>
      <c r="G115" s="235"/>
      <c r="H115" s="235"/>
      <c r="I115" s="232">
        <v>2504</v>
      </c>
      <c r="J115" s="232"/>
      <c r="K115" s="232"/>
      <c r="L115" s="232">
        <v>2594</v>
      </c>
      <c r="M115" s="232"/>
      <c r="N115" s="232"/>
      <c r="O115" s="243">
        <v>2684</v>
      </c>
      <c r="P115" s="243"/>
      <c r="Q115" s="243"/>
      <c r="R115" s="232">
        <v>2776</v>
      </c>
      <c r="S115" s="232"/>
      <c r="T115" s="232"/>
      <c r="U115" s="232">
        <v>2855</v>
      </c>
      <c r="V115" s="232"/>
      <c r="W115" s="232"/>
      <c r="X115" s="232">
        <v>2920</v>
      </c>
      <c r="Y115" s="232"/>
      <c r="Z115" s="232"/>
      <c r="AA115" s="232">
        <v>2975</v>
      </c>
      <c r="AB115" s="232"/>
      <c r="AC115" s="153">
        <v>471</v>
      </c>
      <c r="AD115" s="152">
        <v>0.188</v>
      </c>
      <c r="AG115" s="133">
        <f t="shared" si="3"/>
        <v>0</v>
      </c>
      <c r="AL115" s="133" t="s">
        <v>5086</v>
      </c>
      <c r="AM115" s="133">
        <v>225</v>
      </c>
      <c r="AN115" s="134">
        <v>0.17499999999999999</v>
      </c>
      <c r="AO115" s="133">
        <v>112</v>
      </c>
      <c r="AP115" s="136">
        <f t="shared" si="2"/>
        <v>0.70399999999999996</v>
      </c>
    </row>
    <row r="116" spans="1:42" ht="12.95" customHeight="1" x14ac:dyDescent="0.25">
      <c r="A116" s="236" t="s">
        <v>5087</v>
      </c>
      <c r="B116" s="236"/>
      <c r="C116" s="235">
        <v>6850</v>
      </c>
      <c r="D116" s="235"/>
      <c r="E116" s="235"/>
      <c r="F116" s="235">
        <v>11227</v>
      </c>
      <c r="G116" s="235"/>
      <c r="H116" s="235"/>
      <c r="I116" s="232">
        <v>11545</v>
      </c>
      <c r="J116" s="232"/>
      <c r="K116" s="232"/>
      <c r="L116" s="232">
        <v>12179</v>
      </c>
      <c r="M116" s="232"/>
      <c r="N116" s="232"/>
      <c r="O116" s="243">
        <v>12809</v>
      </c>
      <c r="P116" s="243"/>
      <c r="Q116" s="243"/>
      <c r="R116" s="232">
        <v>13449</v>
      </c>
      <c r="S116" s="232"/>
      <c r="T116" s="232"/>
      <c r="U116" s="232">
        <v>14004</v>
      </c>
      <c r="V116" s="232"/>
      <c r="W116" s="232"/>
      <c r="X116" s="232">
        <v>14459</v>
      </c>
      <c r="Y116" s="232"/>
      <c r="Z116" s="232"/>
      <c r="AA116" s="232">
        <v>14845</v>
      </c>
      <c r="AB116" s="232"/>
      <c r="AC116" s="151">
        <v>3300</v>
      </c>
      <c r="AD116" s="152">
        <v>0.28599999999999998</v>
      </c>
      <c r="AG116" s="133">
        <f t="shared" si="3"/>
        <v>0</v>
      </c>
      <c r="AL116" s="133" t="s">
        <v>5088</v>
      </c>
      <c r="AN116" s="134">
        <v>0.17399999999999999</v>
      </c>
      <c r="AO116" s="133">
        <v>113</v>
      </c>
      <c r="AP116" s="136">
        <f t="shared" si="2"/>
        <v>0.70099999999999996</v>
      </c>
    </row>
    <row r="117" spans="1:42" ht="12.95" customHeight="1" x14ac:dyDescent="0.25">
      <c r="A117" s="236" t="s">
        <v>5089</v>
      </c>
      <c r="B117" s="236"/>
      <c r="C117" s="235">
        <v>16575</v>
      </c>
      <c r="D117" s="235"/>
      <c r="E117" s="235"/>
      <c r="F117" s="235">
        <v>18088</v>
      </c>
      <c r="G117" s="235"/>
      <c r="H117" s="235"/>
      <c r="I117" s="232">
        <v>19072</v>
      </c>
      <c r="J117" s="232"/>
      <c r="K117" s="232"/>
      <c r="L117" s="232">
        <v>19763</v>
      </c>
      <c r="M117" s="232"/>
      <c r="N117" s="232"/>
      <c r="O117" s="243">
        <v>20451</v>
      </c>
      <c r="P117" s="243"/>
      <c r="Q117" s="243"/>
      <c r="R117" s="232">
        <v>21149</v>
      </c>
      <c r="S117" s="232"/>
      <c r="T117" s="232"/>
      <c r="U117" s="232">
        <v>21754</v>
      </c>
      <c r="V117" s="232"/>
      <c r="W117" s="232"/>
      <c r="X117" s="232">
        <v>22251</v>
      </c>
      <c r="Y117" s="232"/>
      <c r="Z117" s="232"/>
      <c r="AA117" s="232">
        <v>22672</v>
      </c>
      <c r="AB117" s="232"/>
      <c r="AC117" s="151">
        <v>3600</v>
      </c>
      <c r="AD117" s="152">
        <v>0.189</v>
      </c>
      <c r="AG117" s="133">
        <f t="shared" si="3"/>
        <v>0</v>
      </c>
      <c r="AL117" s="133" t="s">
        <v>5090</v>
      </c>
      <c r="AM117" s="133">
        <v>1800</v>
      </c>
      <c r="AN117" s="134">
        <v>0.16900000000000001</v>
      </c>
      <c r="AO117" s="133">
        <v>114</v>
      </c>
      <c r="AP117" s="136">
        <f t="shared" si="2"/>
        <v>0.69899999999999995</v>
      </c>
    </row>
    <row r="118" spans="1:42" ht="12.95" customHeight="1" x14ac:dyDescent="0.25">
      <c r="A118" s="236" t="s">
        <v>5091</v>
      </c>
      <c r="B118" s="236"/>
      <c r="C118" s="235">
        <v>5115</v>
      </c>
      <c r="D118" s="235"/>
      <c r="E118" s="235"/>
      <c r="F118" s="235">
        <v>6794</v>
      </c>
      <c r="G118" s="235"/>
      <c r="H118" s="235"/>
      <c r="I118" s="232">
        <v>7632</v>
      </c>
      <c r="J118" s="232"/>
      <c r="K118" s="232"/>
      <c r="L118" s="232">
        <v>8187</v>
      </c>
      <c r="M118" s="232"/>
      <c r="N118" s="232"/>
      <c r="O118" s="243">
        <v>8740</v>
      </c>
      <c r="P118" s="243"/>
      <c r="Q118" s="243"/>
      <c r="R118" s="232">
        <v>9301</v>
      </c>
      <c r="S118" s="232"/>
      <c r="T118" s="232"/>
      <c r="U118" s="232">
        <v>9787</v>
      </c>
      <c r="V118" s="232"/>
      <c r="W118" s="232"/>
      <c r="X118" s="232">
        <v>10186</v>
      </c>
      <c r="Y118" s="232"/>
      <c r="Z118" s="232"/>
      <c r="AA118" s="232">
        <v>10524</v>
      </c>
      <c r="AB118" s="232"/>
      <c r="AC118" s="151">
        <v>2892</v>
      </c>
      <c r="AD118" s="152">
        <v>0.379</v>
      </c>
      <c r="AG118" s="133">
        <f t="shared" si="3"/>
        <v>0</v>
      </c>
      <c r="AL118" s="133" t="s">
        <v>5092</v>
      </c>
      <c r="AN118" s="134">
        <v>0.16800000000000001</v>
      </c>
      <c r="AO118" s="133">
        <v>115</v>
      </c>
      <c r="AP118" s="136">
        <f t="shared" si="2"/>
        <v>0.69599999999999995</v>
      </c>
    </row>
    <row r="119" spans="1:42" ht="12.95" customHeight="1" x14ac:dyDescent="0.25">
      <c r="A119" s="236" t="s">
        <v>5093</v>
      </c>
      <c r="B119" s="236"/>
      <c r="C119" s="235">
        <v>3240</v>
      </c>
      <c r="D119" s="235"/>
      <c r="E119" s="235"/>
      <c r="F119" s="235">
        <v>3458</v>
      </c>
      <c r="G119" s="235"/>
      <c r="H119" s="235"/>
      <c r="I119" s="232">
        <v>3698</v>
      </c>
      <c r="J119" s="232"/>
      <c r="K119" s="232"/>
      <c r="L119" s="232">
        <v>3985</v>
      </c>
      <c r="M119" s="232"/>
      <c r="N119" s="232"/>
      <c r="O119" s="243">
        <v>4270</v>
      </c>
      <c r="P119" s="243"/>
      <c r="Q119" s="243"/>
      <c r="R119" s="232">
        <v>4560</v>
      </c>
      <c r="S119" s="232"/>
      <c r="T119" s="232"/>
      <c r="U119" s="232">
        <v>4811</v>
      </c>
      <c r="V119" s="232"/>
      <c r="W119" s="232"/>
      <c r="X119" s="232">
        <v>5017</v>
      </c>
      <c r="Y119" s="232"/>
      <c r="Z119" s="232"/>
      <c r="AA119" s="232">
        <v>5192</v>
      </c>
      <c r="AB119" s="232"/>
      <c r="AC119" s="151">
        <v>1494</v>
      </c>
      <c r="AD119" s="152">
        <v>0.40400000000000003</v>
      </c>
      <c r="AG119" s="133">
        <f t="shared" si="3"/>
        <v>0</v>
      </c>
      <c r="AL119" s="133" t="s">
        <v>5094</v>
      </c>
      <c r="AM119" s="133">
        <v>2038</v>
      </c>
      <c r="AN119" s="134">
        <v>0.16700000000000001</v>
      </c>
      <c r="AO119" s="133">
        <v>116</v>
      </c>
      <c r="AP119" s="136">
        <f t="shared" si="2"/>
        <v>0.69299999999999995</v>
      </c>
    </row>
    <row r="120" spans="1:42" ht="12.95" customHeight="1" x14ac:dyDescent="0.25">
      <c r="A120" s="236" t="s">
        <v>4976</v>
      </c>
      <c r="B120" s="236"/>
      <c r="C120" s="235">
        <v>2555</v>
      </c>
      <c r="D120" s="235"/>
      <c r="E120" s="235"/>
      <c r="F120" s="235">
        <v>2507</v>
      </c>
      <c r="G120" s="235"/>
      <c r="H120" s="235"/>
      <c r="I120" s="232">
        <v>2550</v>
      </c>
      <c r="J120" s="232"/>
      <c r="K120" s="232"/>
      <c r="L120" s="232">
        <v>2610</v>
      </c>
      <c r="M120" s="232"/>
      <c r="N120" s="232"/>
      <c r="O120" s="243">
        <v>2671</v>
      </c>
      <c r="P120" s="243"/>
      <c r="Q120" s="243"/>
      <c r="R120" s="232">
        <v>2732</v>
      </c>
      <c r="S120" s="232"/>
      <c r="T120" s="232"/>
      <c r="U120" s="232">
        <v>2785</v>
      </c>
      <c r="V120" s="232"/>
      <c r="W120" s="232"/>
      <c r="X120" s="232">
        <v>2828</v>
      </c>
      <c r="Y120" s="232"/>
      <c r="Z120" s="232"/>
      <c r="AA120" s="232">
        <v>2865</v>
      </c>
      <c r="AB120" s="232"/>
      <c r="AC120" s="153">
        <v>315</v>
      </c>
      <c r="AD120" s="152">
        <v>0.124</v>
      </c>
      <c r="AG120" s="133">
        <f t="shared" si="3"/>
        <v>0</v>
      </c>
      <c r="AL120" s="133" t="s">
        <v>5095</v>
      </c>
      <c r="AN120" s="134">
        <v>0.16600000000000001</v>
      </c>
      <c r="AO120" s="133">
        <v>117</v>
      </c>
      <c r="AP120" s="136">
        <f t="shared" si="2"/>
        <v>0.69099999999999995</v>
      </c>
    </row>
    <row r="121" spans="1:42" ht="12.95" customHeight="1" x14ac:dyDescent="0.25">
      <c r="A121" s="236" t="s">
        <v>5096</v>
      </c>
      <c r="B121" s="236"/>
      <c r="C121" s="235">
        <v>10775</v>
      </c>
      <c r="D121" s="235"/>
      <c r="E121" s="235"/>
      <c r="F121" s="235">
        <v>12223</v>
      </c>
      <c r="G121" s="235"/>
      <c r="H121" s="235"/>
      <c r="I121" s="232">
        <v>12779</v>
      </c>
      <c r="J121" s="232"/>
      <c r="K121" s="232"/>
      <c r="L121" s="232">
        <v>13519</v>
      </c>
      <c r="M121" s="232"/>
      <c r="N121" s="232"/>
      <c r="O121" s="243">
        <v>14255</v>
      </c>
      <c r="P121" s="243"/>
      <c r="Q121" s="243"/>
      <c r="R121" s="232">
        <v>15003</v>
      </c>
      <c r="S121" s="232"/>
      <c r="T121" s="232"/>
      <c r="U121" s="232">
        <v>15651</v>
      </c>
      <c r="V121" s="232"/>
      <c r="W121" s="232"/>
      <c r="X121" s="232">
        <v>16183</v>
      </c>
      <c r="Y121" s="232"/>
      <c r="Z121" s="232"/>
      <c r="AA121" s="232">
        <v>16634</v>
      </c>
      <c r="AB121" s="232"/>
      <c r="AC121" s="151">
        <v>3855</v>
      </c>
      <c r="AD121" s="152">
        <v>0.30199999999999999</v>
      </c>
      <c r="AG121" s="133">
        <f t="shared" si="3"/>
        <v>0</v>
      </c>
      <c r="AL121" s="133" t="s">
        <v>5097</v>
      </c>
      <c r="AN121" s="134">
        <v>0.16500000000000001</v>
      </c>
      <c r="AO121" s="133">
        <v>118</v>
      </c>
      <c r="AP121" s="136">
        <f t="shared" si="2"/>
        <v>0.68799999999999994</v>
      </c>
    </row>
    <row r="122" spans="1:42" ht="12.95" customHeight="1" x14ac:dyDescent="0.25">
      <c r="A122" s="139" t="s">
        <v>4867</v>
      </c>
      <c r="B122" s="140"/>
      <c r="C122" s="141" t="s">
        <v>4868</v>
      </c>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3"/>
      <c r="AB122" s="144" t="s">
        <v>4869</v>
      </c>
      <c r="AC122" s="145"/>
      <c r="AD122" s="145"/>
      <c r="AE122" s="145"/>
      <c r="AG122" s="133">
        <v>2</v>
      </c>
      <c r="AL122" s="133" t="s">
        <v>5098</v>
      </c>
      <c r="AN122" s="134">
        <v>0.161</v>
      </c>
      <c r="AO122" s="133">
        <v>119</v>
      </c>
      <c r="AP122" s="136">
        <f t="shared" si="2"/>
        <v>0.68300000000000005</v>
      </c>
    </row>
    <row r="123" spans="1:42" ht="12.95" customHeight="1" x14ac:dyDescent="0.25">
      <c r="A123" s="139"/>
      <c r="B123" s="140"/>
      <c r="C123" s="141"/>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3"/>
      <c r="AB123" s="146" t="s">
        <v>4871</v>
      </c>
      <c r="AC123" s="147"/>
      <c r="AD123" s="147"/>
      <c r="AE123" s="147"/>
      <c r="AG123" s="133">
        <f t="shared" si="3"/>
        <v>0</v>
      </c>
      <c r="AL123" s="133" t="s">
        <v>5099</v>
      </c>
      <c r="AN123" s="134">
        <v>0.161</v>
      </c>
      <c r="AO123" s="133">
        <v>120</v>
      </c>
      <c r="AP123" s="136">
        <f t="shared" si="2"/>
        <v>0.68300000000000005</v>
      </c>
    </row>
    <row r="124" spans="1:42" ht="12.95" customHeight="1" x14ac:dyDescent="0.25">
      <c r="A124" s="236" t="s">
        <v>5100</v>
      </c>
      <c r="B124" s="236"/>
      <c r="C124" s="233">
        <v>7160</v>
      </c>
      <c r="D124" s="233"/>
      <c r="E124" s="233">
        <v>7394</v>
      </c>
      <c r="F124" s="233"/>
      <c r="G124" s="233"/>
      <c r="H124" s="239">
        <v>7468</v>
      </c>
      <c r="I124" s="239"/>
      <c r="J124" s="239"/>
      <c r="K124" s="239">
        <v>8159</v>
      </c>
      <c r="L124" s="239"/>
      <c r="M124" s="239"/>
      <c r="N124" s="239">
        <v>8847</v>
      </c>
      <c r="O124" s="239"/>
      <c r="P124" s="239"/>
      <c r="Q124" s="239">
        <v>9545</v>
      </c>
      <c r="R124" s="239"/>
      <c r="S124" s="239"/>
      <c r="T124" s="232">
        <v>10150</v>
      </c>
      <c r="U124" s="232"/>
      <c r="V124" s="232"/>
      <c r="W124" s="232">
        <v>10647</v>
      </c>
      <c r="X124" s="232"/>
      <c r="Y124" s="232"/>
      <c r="Z124" s="239">
        <v>11068</v>
      </c>
      <c r="AA124" s="239"/>
      <c r="AB124" s="235">
        <v>3600</v>
      </c>
      <c r="AC124" s="235"/>
      <c r="AD124" s="138">
        <v>0.48199999999999998</v>
      </c>
      <c r="AE124" s="138"/>
      <c r="AG124" s="133">
        <f t="shared" si="3"/>
        <v>0</v>
      </c>
      <c r="AL124" s="133" t="s">
        <v>5101</v>
      </c>
      <c r="AM124" s="133">
        <v>2640</v>
      </c>
      <c r="AN124" s="134">
        <v>0.16</v>
      </c>
      <c r="AO124" s="133">
        <v>121</v>
      </c>
      <c r="AP124" s="136">
        <f t="shared" si="2"/>
        <v>0.68</v>
      </c>
    </row>
    <row r="125" spans="1:42" ht="12.95" customHeight="1" x14ac:dyDescent="0.25">
      <c r="A125" s="236" t="s">
        <v>5102</v>
      </c>
      <c r="B125" s="236"/>
      <c r="C125" s="233">
        <v>7055</v>
      </c>
      <c r="D125" s="233"/>
      <c r="E125" s="233">
        <v>9014</v>
      </c>
      <c r="F125" s="233"/>
      <c r="G125" s="233"/>
      <c r="H125" s="239">
        <v>9085</v>
      </c>
      <c r="I125" s="239"/>
      <c r="J125" s="239"/>
      <c r="K125" s="239">
        <v>9539</v>
      </c>
      <c r="L125" s="239"/>
      <c r="M125" s="239"/>
      <c r="N125" s="239">
        <v>9990</v>
      </c>
      <c r="O125" s="239"/>
      <c r="P125" s="239"/>
      <c r="Q125" s="232">
        <v>10449</v>
      </c>
      <c r="R125" s="232"/>
      <c r="S125" s="232"/>
      <c r="T125" s="232">
        <v>10846</v>
      </c>
      <c r="U125" s="232"/>
      <c r="V125" s="232"/>
      <c r="W125" s="232">
        <v>11172</v>
      </c>
      <c r="X125" s="232"/>
      <c r="Y125" s="232"/>
      <c r="Z125" s="239">
        <v>11449</v>
      </c>
      <c r="AA125" s="239"/>
      <c r="AB125" s="235">
        <v>2364</v>
      </c>
      <c r="AC125" s="235"/>
      <c r="AD125" s="138">
        <v>0.26</v>
      </c>
      <c r="AE125" s="138"/>
      <c r="AG125" s="133">
        <f t="shared" si="3"/>
        <v>0</v>
      </c>
      <c r="AL125" s="133" t="s">
        <v>5103</v>
      </c>
      <c r="AN125" s="134">
        <v>0.159</v>
      </c>
      <c r="AO125" s="133">
        <v>122</v>
      </c>
      <c r="AP125" s="136">
        <f t="shared" si="2"/>
        <v>0.67800000000000005</v>
      </c>
    </row>
    <row r="126" spans="1:42" ht="12.95" customHeight="1" x14ac:dyDescent="0.25">
      <c r="A126" s="236" t="s">
        <v>5104</v>
      </c>
      <c r="B126" s="236"/>
      <c r="C126" s="233">
        <v>17861</v>
      </c>
      <c r="D126" s="233"/>
      <c r="E126" s="233">
        <v>18461</v>
      </c>
      <c r="F126" s="233"/>
      <c r="G126" s="233"/>
      <c r="H126" s="239">
        <v>19842</v>
      </c>
      <c r="I126" s="239"/>
      <c r="J126" s="239"/>
      <c r="K126" s="232">
        <v>20361</v>
      </c>
      <c r="L126" s="232"/>
      <c r="M126" s="232"/>
      <c r="N126" s="232">
        <v>20876</v>
      </c>
      <c r="O126" s="232"/>
      <c r="P126" s="232"/>
      <c r="Q126" s="232">
        <v>21400</v>
      </c>
      <c r="R126" s="232"/>
      <c r="S126" s="232"/>
      <c r="T126" s="232">
        <v>21853</v>
      </c>
      <c r="U126" s="232"/>
      <c r="V126" s="232"/>
      <c r="W126" s="232">
        <v>22225</v>
      </c>
      <c r="X126" s="232"/>
      <c r="Y126" s="232"/>
      <c r="Z126" s="239">
        <v>22542</v>
      </c>
      <c r="AA126" s="239"/>
      <c r="AB126" s="235">
        <v>2700</v>
      </c>
      <c r="AC126" s="235"/>
      <c r="AD126" s="138">
        <v>0.13600000000000001</v>
      </c>
      <c r="AE126" s="138"/>
      <c r="AG126" s="133">
        <f t="shared" si="3"/>
        <v>0</v>
      </c>
      <c r="AL126" s="133" t="s">
        <v>5105</v>
      </c>
      <c r="AN126" s="134">
        <v>0.157</v>
      </c>
      <c r="AO126" s="133">
        <v>123</v>
      </c>
      <c r="AP126" s="136">
        <f t="shared" si="2"/>
        <v>0.67500000000000004</v>
      </c>
    </row>
    <row r="127" spans="1:42" ht="12.95" customHeight="1" x14ac:dyDescent="0.25">
      <c r="A127" s="236" t="s">
        <v>5106</v>
      </c>
      <c r="B127" s="236"/>
      <c r="C127" s="233">
        <v>2485</v>
      </c>
      <c r="D127" s="233"/>
      <c r="E127" s="233">
        <v>2566</v>
      </c>
      <c r="F127" s="233"/>
      <c r="G127" s="233"/>
      <c r="H127" s="239">
        <v>2596</v>
      </c>
      <c r="I127" s="239"/>
      <c r="J127" s="239"/>
      <c r="K127" s="239">
        <v>2625</v>
      </c>
      <c r="L127" s="239"/>
      <c r="M127" s="239"/>
      <c r="N127" s="239">
        <v>2653</v>
      </c>
      <c r="O127" s="239"/>
      <c r="P127" s="239"/>
      <c r="Q127" s="239">
        <v>2683</v>
      </c>
      <c r="R127" s="239"/>
      <c r="S127" s="239"/>
      <c r="T127" s="232">
        <v>2708</v>
      </c>
      <c r="U127" s="232"/>
      <c r="V127" s="232"/>
      <c r="W127" s="232">
        <v>2728</v>
      </c>
      <c r="X127" s="232"/>
      <c r="Y127" s="232"/>
      <c r="Z127" s="239">
        <v>2746</v>
      </c>
      <c r="AA127" s="239"/>
      <c r="AB127" s="234">
        <v>150</v>
      </c>
      <c r="AC127" s="234"/>
      <c r="AD127" s="138">
        <v>5.8000000000000003E-2</v>
      </c>
      <c r="AE127" s="138"/>
      <c r="AG127" s="133">
        <f t="shared" si="3"/>
        <v>0</v>
      </c>
      <c r="AL127" s="133" t="s">
        <v>5107</v>
      </c>
      <c r="AM127" s="133">
        <v>504</v>
      </c>
      <c r="AN127" s="134">
        <v>0.152</v>
      </c>
      <c r="AO127" s="133">
        <v>124</v>
      </c>
      <c r="AP127" s="136">
        <f t="shared" si="2"/>
        <v>0.67200000000000004</v>
      </c>
    </row>
    <row r="128" spans="1:42" ht="12.95" customHeight="1" x14ac:dyDescent="0.25">
      <c r="A128" s="236" t="s">
        <v>5108</v>
      </c>
      <c r="B128" s="236"/>
      <c r="C128" s="233">
        <v>20495</v>
      </c>
      <c r="D128" s="233"/>
      <c r="E128" s="233">
        <v>21866</v>
      </c>
      <c r="F128" s="233"/>
      <c r="G128" s="233"/>
      <c r="H128" s="239">
        <v>23137</v>
      </c>
      <c r="I128" s="239"/>
      <c r="J128" s="239"/>
      <c r="K128" s="232">
        <v>23713</v>
      </c>
      <c r="L128" s="232"/>
      <c r="M128" s="232"/>
      <c r="N128" s="232">
        <v>24284</v>
      </c>
      <c r="O128" s="232"/>
      <c r="P128" s="232"/>
      <c r="Q128" s="232">
        <v>24868</v>
      </c>
      <c r="R128" s="232"/>
      <c r="S128" s="232"/>
      <c r="T128" s="232">
        <v>25369</v>
      </c>
      <c r="U128" s="232"/>
      <c r="V128" s="232"/>
      <c r="W128" s="232">
        <v>25786</v>
      </c>
      <c r="X128" s="232"/>
      <c r="Y128" s="232"/>
      <c r="Z128" s="239">
        <v>26137</v>
      </c>
      <c r="AA128" s="239"/>
      <c r="AB128" s="235">
        <v>3000</v>
      </c>
      <c r="AC128" s="235"/>
      <c r="AD128" s="138">
        <v>0.13</v>
      </c>
      <c r="AE128" s="138"/>
      <c r="AG128" s="133">
        <f t="shared" si="3"/>
        <v>0</v>
      </c>
      <c r="AL128" s="133" t="s">
        <v>5109</v>
      </c>
      <c r="AM128" s="133">
        <v>536</v>
      </c>
      <c r="AN128" s="134">
        <v>0.151</v>
      </c>
      <c r="AO128" s="133">
        <v>125</v>
      </c>
      <c r="AP128" s="136">
        <f t="shared" si="2"/>
        <v>0.67</v>
      </c>
    </row>
    <row r="129" spans="1:42" ht="12.95" customHeight="1" x14ac:dyDescent="0.25">
      <c r="A129" s="236" t="s">
        <v>5110</v>
      </c>
      <c r="B129" s="236"/>
      <c r="C129" s="233">
        <v>2650</v>
      </c>
      <c r="D129" s="233"/>
      <c r="E129" s="233">
        <v>2854</v>
      </c>
      <c r="F129" s="233"/>
      <c r="G129" s="233"/>
      <c r="H129" s="239">
        <v>2859</v>
      </c>
      <c r="I129" s="239"/>
      <c r="J129" s="239"/>
      <c r="K129" s="239">
        <v>3002</v>
      </c>
      <c r="L129" s="239"/>
      <c r="M129" s="239"/>
      <c r="N129" s="239">
        <v>3144</v>
      </c>
      <c r="O129" s="239"/>
      <c r="P129" s="239"/>
      <c r="Q129" s="232">
        <v>3288</v>
      </c>
      <c r="R129" s="232"/>
      <c r="S129" s="232"/>
      <c r="T129" s="232">
        <v>3413</v>
      </c>
      <c r="U129" s="232"/>
      <c r="V129" s="232"/>
      <c r="W129" s="232">
        <v>3516</v>
      </c>
      <c r="X129" s="232"/>
      <c r="Y129" s="232"/>
      <c r="Z129" s="239">
        <v>3603</v>
      </c>
      <c r="AA129" s="239"/>
      <c r="AB129" s="234">
        <v>744</v>
      </c>
      <c r="AC129" s="234"/>
      <c r="AD129" s="138">
        <v>0.26</v>
      </c>
      <c r="AE129" s="138"/>
      <c r="AG129" s="133">
        <f t="shared" si="3"/>
        <v>0</v>
      </c>
      <c r="AL129" s="133" t="s">
        <v>5111</v>
      </c>
      <c r="AN129" s="134">
        <v>0.15</v>
      </c>
      <c r="AO129" s="133">
        <v>126</v>
      </c>
      <c r="AP129" s="136">
        <f t="shared" si="2"/>
        <v>0.66700000000000004</v>
      </c>
    </row>
    <row r="130" spans="1:42" ht="12.95" customHeight="1" x14ac:dyDescent="0.25">
      <c r="A130" s="236" t="s">
        <v>5112</v>
      </c>
      <c r="B130" s="236"/>
      <c r="C130" s="237">
        <v>855</v>
      </c>
      <c r="D130" s="237"/>
      <c r="E130" s="237">
        <v>814</v>
      </c>
      <c r="F130" s="237"/>
      <c r="G130" s="237"/>
      <c r="H130" s="240">
        <v>821</v>
      </c>
      <c r="I130" s="240"/>
      <c r="J130" s="240"/>
      <c r="K130" s="240">
        <v>830</v>
      </c>
      <c r="L130" s="240"/>
      <c r="M130" s="240"/>
      <c r="N130" s="240">
        <v>838</v>
      </c>
      <c r="O130" s="240"/>
      <c r="P130" s="240"/>
      <c r="Q130" s="240">
        <v>847</v>
      </c>
      <c r="R130" s="240"/>
      <c r="S130" s="240"/>
      <c r="T130" s="240">
        <v>855</v>
      </c>
      <c r="U130" s="240"/>
      <c r="V130" s="240"/>
      <c r="W130" s="240">
        <v>861</v>
      </c>
      <c r="X130" s="240"/>
      <c r="Y130" s="240"/>
      <c r="Z130" s="240">
        <v>866</v>
      </c>
      <c r="AA130" s="240"/>
      <c r="AB130" s="234">
        <v>45</v>
      </c>
      <c r="AC130" s="234"/>
      <c r="AD130" s="138">
        <v>5.5E-2</v>
      </c>
      <c r="AE130" s="138"/>
      <c r="AG130" s="133">
        <f t="shared" si="3"/>
        <v>0</v>
      </c>
      <c r="AL130" s="133" t="s">
        <v>5113</v>
      </c>
      <c r="AM130" s="133">
        <v>543</v>
      </c>
      <c r="AN130" s="134">
        <v>0.14799999999999999</v>
      </c>
      <c r="AO130" s="133">
        <v>127</v>
      </c>
      <c r="AP130" s="136">
        <f t="shared" si="2"/>
        <v>0.65900000000000003</v>
      </c>
    </row>
    <row r="131" spans="1:42" ht="12.95" customHeight="1" x14ac:dyDescent="0.25">
      <c r="A131" s="236" t="s">
        <v>5114</v>
      </c>
      <c r="B131" s="236"/>
      <c r="C131" s="233">
        <v>2030</v>
      </c>
      <c r="D131" s="233"/>
      <c r="E131" s="233">
        <v>2170</v>
      </c>
      <c r="F131" s="233"/>
      <c r="G131" s="233"/>
      <c r="H131" s="239">
        <v>2190</v>
      </c>
      <c r="I131" s="239"/>
      <c r="J131" s="239"/>
      <c r="K131" s="239">
        <v>2294</v>
      </c>
      <c r="L131" s="239"/>
      <c r="M131" s="239"/>
      <c r="N131" s="239">
        <v>2397</v>
      </c>
      <c r="O131" s="239"/>
      <c r="P131" s="239"/>
      <c r="Q131" s="232">
        <v>2502</v>
      </c>
      <c r="R131" s="232"/>
      <c r="S131" s="232"/>
      <c r="T131" s="232">
        <v>2592</v>
      </c>
      <c r="U131" s="232"/>
      <c r="V131" s="232"/>
      <c r="W131" s="232">
        <v>2667</v>
      </c>
      <c r="X131" s="232"/>
      <c r="Y131" s="232"/>
      <c r="Z131" s="239">
        <v>2730</v>
      </c>
      <c r="AA131" s="239"/>
      <c r="AB131" s="234">
        <v>540</v>
      </c>
      <c r="AC131" s="234"/>
      <c r="AD131" s="138">
        <v>0.247</v>
      </c>
      <c r="AE131" s="138"/>
      <c r="AG131" s="133">
        <f t="shared" si="3"/>
        <v>0</v>
      </c>
      <c r="AL131" s="133" t="s">
        <v>5115</v>
      </c>
      <c r="AM131" s="133">
        <v>2597</v>
      </c>
      <c r="AN131" s="134">
        <v>0.14799999999999999</v>
      </c>
      <c r="AO131" s="133">
        <v>128</v>
      </c>
      <c r="AP131" s="136">
        <f t="shared" si="2"/>
        <v>0.65900000000000003</v>
      </c>
    </row>
    <row r="132" spans="1:42" ht="12.95" customHeight="1" x14ac:dyDescent="0.25">
      <c r="A132" s="236" t="s">
        <v>5116</v>
      </c>
      <c r="B132" s="236"/>
      <c r="C132" s="233">
        <v>2634</v>
      </c>
      <c r="D132" s="233"/>
      <c r="E132" s="233">
        <v>2722</v>
      </c>
      <c r="F132" s="233"/>
      <c r="G132" s="233"/>
      <c r="H132" s="239">
        <v>2706</v>
      </c>
      <c r="I132" s="239"/>
      <c r="J132" s="239"/>
      <c r="K132" s="239">
        <v>2879</v>
      </c>
      <c r="L132" s="239"/>
      <c r="M132" s="239"/>
      <c r="N132" s="239">
        <v>3051</v>
      </c>
      <c r="O132" s="239"/>
      <c r="P132" s="239"/>
      <c r="Q132" s="232">
        <v>3225</v>
      </c>
      <c r="R132" s="232"/>
      <c r="S132" s="232"/>
      <c r="T132" s="232">
        <v>3377</v>
      </c>
      <c r="U132" s="232"/>
      <c r="V132" s="232"/>
      <c r="W132" s="232">
        <v>3501</v>
      </c>
      <c r="X132" s="232"/>
      <c r="Y132" s="232"/>
      <c r="Z132" s="239">
        <v>3606</v>
      </c>
      <c r="AA132" s="239"/>
      <c r="AB132" s="234">
        <v>900</v>
      </c>
      <c r="AC132" s="234"/>
      <c r="AD132" s="138">
        <v>0.33300000000000002</v>
      </c>
      <c r="AE132" s="138"/>
      <c r="AG132" s="133">
        <f t="shared" si="3"/>
        <v>0</v>
      </c>
      <c r="AL132" s="133" t="s">
        <v>5117</v>
      </c>
      <c r="AN132" s="134">
        <v>0.14799999999999999</v>
      </c>
      <c r="AO132" s="133">
        <v>129</v>
      </c>
      <c r="AP132" s="136">
        <f t="shared" ref="AP132:AP195" si="4">_xlfn.PERCENTRANK.EXC(AN$4:AN$381,AN132)</f>
        <v>0.65900000000000003</v>
      </c>
    </row>
    <row r="133" spans="1:42" ht="12.95" customHeight="1" x14ac:dyDescent="0.25">
      <c r="A133" s="236" t="s">
        <v>5118</v>
      </c>
      <c r="B133" s="236"/>
      <c r="C133" s="233">
        <v>3550</v>
      </c>
      <c r="D133" s="233"/>
      <c r="E133" s="233">
        <v>4024</v>
      </c>
      <c r="F133" s="233"/>
      <c r="G133" s="233"/>
      <c r="H133" s="239">
        <v>4085</v>
      </c>
      <c r="I133" s="239"/>
      <c r="J133" s="239"/>
      <c r="K133" s="239">
        <v>4324</v>
      </c>
      <c r="L133" s="239"/>
      <c r="M133" s="239"/>
      <c r="N133" s="239">
        <v>4562</v>
      </c>
      <c r="O133" s="239"/>
      <c r="P133" s="239"/>
      <c r="Q133" s="232">
        <v>4803</v>
      </c>
      <c r="R133" s="232"/>
      <c r="S133" s="232"/>
      <c r="T133" s="232">
        <v>5013</v>
      </c>
      <c r="U133" s="232"/>
      <c r="V133" s="232"/>
      <c r="W133" s="232">
        <v>5184</v>
      </c>
      <c r="X133" s="232"/>
      <c r="Y133" s="232"/>
      <c r="Z133" s="239">
        <v>5330</v>
      </c>
      <c r="AA133" s="239"/>
      <c r="AB133" s="235">
        <v>1245</v>
      </c>
      <c r="AC133" s="235"/>
      <c r="AD133" s="138">
        <v>0.30499999999999999</v>
      </c>
      <c r="AE133" s="138"/>
      <c r="AG133" s="133">
        <f t="shared" ref="AG133:AG196" si="5">IF(ISERROR(FIND(AG$3,A133,1)),0,1)</f>
        <v>0</v>
      </c>
      <c r="AL133" s="133" t="s">
        <v>5119</v>
      </c>
      <c r="AN133" s="134">
        <v>0.14599999999999999</v>
      </c>
      <c r="AO133" s="133">
        <v>130</v>
      </c>
      <c r="AP133" s="136">
        <f t="shared" si="4"/>
        <v>0.65400000000000003</v>
      </c>
    </row>
    <row r="134" spans="1:42" ht="12.95" customHeight="1" x14ac:dyDescent="0.25">
      <c r="A134" s="236" t="s">
        <v>5120</v>
      </c>
      <c r="B134" s="236"/>
      <c r="C134" s="233">
        <v>2440</v>
      </c>
      <c r="D134" s="233"/>
      <c r="E134" s="233">
        <v>2444</v>
      </c>
      <c r="F134" s="233"/>
      <c r="G134" s="233"/>
      <c r="H134" s="239">
        <v>2475</v>
      </c>
      <c r="I134" s="239"/>
      <c r="J134" s="239"/>
      <c r="K134" s="239">
        <v>2661</v>
      </c>
      <c r="L134" s="239"/>
      <c r="M134" s="239"/>
      <c r="N134" s="239">
        <v>2888</v>
      </c>
      <c r="O134" s="239"/>
      <c r="P134" s="239"/>
      <c r="Q134" s="232">
        <v>3150</v>
      </c>
      <c r="R134" s="232"/>
      <c r="S134" s="232"/>
      <c r="T134" s="232">
        <v>3408</v>
      </c>
      <c r="U134" s="232"/>
      <c r="V134" s="232"/>
      <c r="W134" s="232">
        <v>3667</v>
      </c>
      <c r="X134" s="232"/>
      <c r="Y134" s="232"/>
      <c r="Z134" s="239">
        <v>3825</v>
      </c>
      <c r="AA134" s="239"/>
      <c r="AB134" s="235">
        <v>1350</v>
      </c>
      <c r="AC134" s="235"/>
      <c r="AD134" s="138">
        <v>0.54500000000000004</v>
      </c>
      <c r="AE134" s="138"/>
      <c r="AG134" s="133">
        <f t="shared" si="5"/>
        <v>0</v>
      </c>
      <c r="AL134" s="133" t="s">
        <v>5121</v>
      </c>
      <c r="AN134" s="134">
        <v>0.14599999999999999</v>
      </c>
      <c r="AO134" s="133">
        <v>131</v>
      </c>
      <c r="AP134" s="136">
        <f t="shared" si="4"/>
        <v>0.65400000000000003</v>
      </c>
    </row>
    <row r="135" spans="1:42" ht="12.95" customHeight="1" x14ac:dyDescent="0.25">
      <c r="A135" s="236" t="s">
        <v>5122</v>
      </c>
      <c r="B135" s="236"/>
      <c r="C135" s="233">
        <v>3170</v>
      </c>
      <c r="D135" s="233"/>
      <c r="E135" s="233">
        <v>4567</v>
      </c>
      <c r="F135" s="233"/>
      <c r="G135" s="233"/>
      <c r="H135" s="239">
        <v>5038</v>
      </c>
      <c r="I135" s="239"/>
      <c r="J135" s="239"/>
      <c r="K135" s="239">
        <v>5230</v>
      </c>
      <c r="L135" s="239"/>
      <c r="M135" s="239"/>
      <c r="N135" s="239">
        <v>5422</v>
      </c>
      <c r="O135" s="239"/>
      <c r="P135" s="239"/>
      <c r="Q135" s="232">
        <v>5616</v>
      </c>
      <c r="R135" s="232"/>
      <c r="S135" s="232"/>
      <c r="T135" s="232">
        <v>5784</v>
      </c>
      <c r="U135" s="232"/>
      <c r="V135" s="232"/>
      <c r="W135" s="232">
        <v>5923</v>
      </c>
      <c r="X135" s="232"/>
      <c r="Y135" s="232"/>
      <c r="Z135" s="239">
        <v>6040</v>
      </c>
      <c r="AA135" s="239"/>
      <c r="AB135" s="235">
        <v>1002</v>
      </c>
      <c r="AC135" s="235"/>
      <c r="AD135" s="138">
        <v>0.19900000000000001</v>
      </c>
      <c r="AE135" s="138"/>
      <c r="AG135" s="133">
        <f t="shared" si="5"/>
        <v>0</v>
      </c>
      <c r="AL135" s="133" t="s">
        <v>5123</v>
      </c>
      <c r="AN135" s="134">
        <v>0.14499999999999999</v>
      </c>
      <c r="AO135" s="133">
        <v>132</v>
      </c>
      <c r="AP135" s="136">
        <f t="shared" si="4"/>
        <v>0.65100000000000002</v>
      </c>
    </row>
    <row r="136" spans="1:42" ht="12.95" customHeight="1" x14ac:dyDescent="0.25">
      <c r="A136" s="236" t="s">
        <v>5124</v>
      </c>
      <c r="B136" s="236"/>
      <c r="C136" s="233">
        <v>16500</v>
      </c>
      <c r="D136" s="233"/>
      <c r="E136" s="233">
        <v>18274</v>
      </c>
      <c r="F136" s="233"/>
      <c r="G136" s="233"/>
      <c r="H136" s="239">
        <v>18450</v>
      </c>
      <c r="I136" s="239"/>
      <c r="J136" s="239"/>
      <c r="K136" s="232">
        <v>19266</v>
      </c>
      <c r="L136" s="232"/>
      <c r="M136" s="232"/>
      <c r="N136" s="232">
        <v>20077</v>
      </c>
      <c r="O136" s="232"/>
      <c r="P136" s="232"/>
      <c r="Q136" s="232">
        <v>20901</v>
      </c>
      <c r="R136" s="232"/>
      <c r="S136" s="232"/>
      <c r="T136" s="232">
        <v>21614</v>
      </c>
      <c r="U136" s="232"/>
      <c r="V136" s="232"/>
      <c r="W136" s="232">
        <v>22201</v>
      </c>
      <c r="X136" s="232"/>
      <c r="Y136" s="232"/>
      <c r="Z136" s="239">
        <v>22698</v>
      </c>
      <c r="AA136" s="239"/>
      <c r="AB136" s="235">
        <v>4248</v>
      </c>
      <c r="AC136" s="235"/>
      <c r="AD136" s="138">
        <v>0.23</v>
      </c>
      <c r="AE136" s="138"/>
      <c r="AG136" s="133">
        <f t="shared" si="5"/>
        <v>0</v>
      </c>
      <c r="AL136" s="133" t="s">
        <v>5125</v>
      </c>
      <c r="AN136" s="134">
        <v>0.14399999999999999</v>
      </c>
      <c r="AO136" s="133">
        <v>133</v>
      </c>
      <c r="AP136" s="136">
        <f t="shared" si="4"/>
        <v>0.64300000000000002</v>
      </c>
    </row>
    <row r="137" spans="1:42" ht="12.95" customHeight="1" x14ac:dyDescent="0.25">
      <c r="A137" s="236" t="s">
        <v>5126</v>
      </c>
      <c r="B137" s="236"/>
      <c r="C137" s="233">
        <v>10352</v>
      </c>
      <c r="D137" s="233"/>
      <c r="E137" s="233">
        <v>10827</v>
      </c>
      <c r="F137" s="233"/>
      <c r="G137" s="233"/>
      <c r="H137" s="239">
        <v>10913</v>
      </c>
      <c r="I137" s="239"/>
      <c r="J137" s="239"/>
      <c r="K137" s="232">
        <v>11426</v>
      </c>
      <c r="L137" s="232"/>
      <c r="M137" s="232"/>
      <c r="N137" s="232">
        <v>11936</v>
      </c>
      <c r="O137" s="232"/>
      <c r="P137" s="232"/>
      <c r="Q137" s="232">
        <v>12454</v>
      </c>
      <c r="R137" s="232"/>
      <c r="S137" s="232"/>
      <c r="T137" s="232">
        <v>12902</v>
      </c>
      <c r="U137" s="232"/>
      <c r="V137" s="232"/>
      <c r="W137" s="232">
        <v>13271</v>
      </c>
      <c r="X137" s="232"/>
      <c r="Y137" s="232"/>
      <c r="Z137" s="239">
        <v>13583</v>
      </c>
      <c r="AA137" s="239"/>
      <c r="AB137" s="235">
        <v>2670</v>
      </c>
      <c r="AC137" s="235"/>
      <c r="AD137" s="138">
        <v>0.245</v>
      </c>
      <c r="AE137" s="138"/>
      <c r="AG137" s="133">
        <f t="shared" si="5"/>
        <v>0</v>
      </c>
      <c r="AL137" s="133" t="s">
        <v>5127</v>
      </c>
      <c r="AN137" s="134">
        <v>0.14399999999999999</v>
      </c>
      <c r="AO137" s="133">
        <v>134</v>
      </c>
      <c r="AP137" s="136">
        <f t="shared" si="4"/>
        <v>0.64300000000000002</v>
      </c>
    </row>
    <row r="138" spans="1:42" ht="12.95" customHeight="1" x14ac:dyDescent="0.25">
      <c r="A138" s="236" t="s">
        <v>5128</v>
      </c>
      <c r="B138" s="236"/>
      <c r="C138" s="233">
        <v>10015</v>
      </c>
      <c r="D138" s="233"/>
      <c r="E138" s="233">
        <v>10497</v>
      </c>
      <c r="F138" s="233"/>
      <c r="G138" s="233"/>
      <c r="H138" s="239">
        <v>10905</v>
      </c>
      <c r="I138" s="239"/>
      <c r="J138" s="239"/>
      <c r="K138" s="232">
        <v>11177</v>
      </c>
      <c r="L138" s="232"/>
      <c r="M138" s="232"/>
      <c r="N138" s="232">
        <v>11448</v>
      </c>
      <c r="O138" s="232"/>
      <c r="P138" s="232"/>
      <c r="Q138" s="232">
        <v>11724</v>
      </c>
      <c r="R138" s="232"/>
      <c r="S138" s="232"/>
      <c r="T138" s="232">
        <v>11962</v>
      </c>
      <c r="U138" s="232"/>
      <c r="V138" s="232"/>
      <c r="W138" s="232">
        <v>12158</v>
      </c>
      <c r="X138" s="232"/>
      <c r="Y138" s="232"/>
      <c r="Z138" s="239">
        <v>12324</v>
      </c>
      <c r="AA138" s="239"/>
      <c r="AB138" s="235">
        <v>1419</v>
      </c>
      <c r="AC138" s="235"/>
      <c r="AD138" s="138">
        <v>0.13</v>
      </c>
      <c r="AE138" s="138"/>
      <c r="AG138" s="133">
        <f t="shared" si="5"/>
        <v>0</v>
      </c>
      <c r="AL138" s="133" t="s">
        <v>5129</v>
      </c>
      <c r="AM138" s="133">
        <v>512</v>
      </c>
      <c r="AN138" s="134">
        <v>0.14399999999999999</v>
      </c>
      <c r="AO138" s="133">
        <v>135</v>
      </c>
      <c r="AP138" s="136">
        <f t="shared" si="4"/>
        <v>0.64300000000000002</v>
      </c>
    </row>
    <row r="139" spans="1:42" ht="12.95" customHeight="1" x14ac:dyDescent="0.25">
      <c r="A139" s="231" t="s">
        <v>5130</v>
      </c>
      <c r="B139" s="231"/>
      <c r="C139" s="220">
        <v>551989</v>
      </c>
      <c r="D139" s="220"/>
      <c r="E139" s="220">
        <v>558979</v>
      </c>
      <c r="F139" s="220"/>
      <c r="G139" s="220"/>
      <c r="H139" s="218">
        <v>563894</v>
      </c>
      <c r="I139" s="218"/>
      <c r="J139" s="218"/>
      <c r="K139" s="218">
        <v>568337</v>
      </c>
      <c r="L139" s="218"/>
      <c r="M139" s="218"/>
      <c r="N139" s="218">
        <v>572758</v>
      </c>
      <c r="O139" s="218"/>
      <c r="P139" s="218"/>
      <c r="Q139" s="218">
        <v>577248</v>
      </c>
      <c r="R139" s="218"/>
      <c r="S139" s="218"/>
      <c r="T139" s="218">
        <v>581136</v>
      </c>
      <c r="U139" s="218"/>
      <c r="V139" s="218"/>
      <c r="W139" s="218">
        <v>584329</v>
      </c>
      <c r="X139" s="218"/>
      <c r="Y139" s="218"/>
      <c r="Z139" s="219">
        <v>587037</v>
      </c>
      <c r="AA139" s="219"/>
      <c r="AB139" s="220">
        <v>23143</v>
      </c>
      <c r="AC139" s="220"/>
      <c r="AD139" s="135">
        <v>4.1000000000000002E-2</v>
      </c>
      <c r="AE139" s="135"/>
      <c r="AG139" s="133">
        <f t="shared" si="5"/>
        <v>0</v>
      </c>
      <c r="AL139" s="133" t="s">
        <v>5131</v>
      </c>
      <c r="AN139" s="134">
        <v>0.14199999999999999</v>
      </c>
      <c r="AO139" s="133">
        <v>136</v>
      </c>
      <c r="AP139" s="136">
        <f t="shared" si="4"/>
        <v>0.64100000000000001</v>
      </c>
    </row>
    <row r="140" spans="1:42" ht="12.95" customHeight="1" x14ac:dyDescent="0.25">
      <c r="A140" s="221" t="s">
        <v>5132</v>
      </c>
      <c r="B140" s="221"/>
      <c r="C140" s="216">
        <v>4315</v>
      </c>
      <c r="D140" s="216"/>
      <c r="E140" s="216">
        <v>4152</v>
      </c>
      <c r="F140" s="216"/>
      <c r="G140" s="216"/>
      <c r="H140" s="241">
        <v>4165</v>
      </c>
      <c r="I140" s="241"/>
      <c r="J140" s="241"/>
      <c r="K140" s="241">
        <v>4186</v>
      </c>
      <c r="L140" s="241"/>
      <c r="M140" s="241"/>
      <c r="N140" s="241">
        <v>4208</v>
      </c>
      <c r="O140" s="241"/>
      <c r="P140" s="241"/>
      <c r="Q140" s="241">
        <v>4230</v>
      </c>
      <c r="R140" s="241"/>
      <c r="S140" s="241"/>
      <c r="T140" s="215">
        <v>4248</v>
      </c>
      <c r="U140" s="215"/>
      <c r="V140" s="215"/>
      <c r="W140" s="215">
        <v>4264</v>
      </c>
      <c r="X140" s="215"/>
      <c r="Y140" s="215"/>
      <c r="Z140" s="216">
        <v>4277</v>
      </c>
      <c r="AA140" s="216"/>
      <c r="AB140" s="242">
        <v>112</v>
      </c>
      <c r="AC140" s="242"/>
      <c r="AD140" s="137">
        <v>2.7E-2</v>
      </c>
      <c r="AE140" s="137"/>
      <c r="AG140" s="133">
        <f t="shared" si="5"/>
        <v>0</v>
      </c>
      <c r="AL140" s="133" t="s">
        <v>5133</v>
      </c>
      <c r="AN140" s="134">
        <v>0.14099999999999999</v>
      </c>
      <c r="AO140" s="133">
        <v>137</v>
      </c>
      <c r="AP140" s="136">
        <f t="shared" si="4"/>
        <v>0.63800000000000001</v>
      </c>
    </row>
    <row r="141" spans="1:42" ht="12.95" customHeight="1" x14ac:dyDescent="0.25">
      <c r="A141" s="236" t="s">
        <v>5134</v>
      </c>
      <c r="B141" s="236"/>
      <c r="C141" s="233">
        <v>16205</v>
      </c>
      <c r="D141" s="233"/>
      <c r="E141" s="233">
        <v>16592</v>
      </c>
      <c r="F141" s="233"/>
      <c r="G141" s="233"/>
      <c r="H141" s="239">
        <v>16799</v>
      </c>
      <c r="I141" s="239"/>
      <c r="J141" s="239"/>
      <c r="K141" s="239">
        <v>16942</v>
      </c>
      <c r="L141" s="239"/>
      <c r="M141" s="239"/>
      <c r="N141" s="232">
        <v>17083</v>
      </c>
      <c r="O141" s="232"/>
      <c r="P141" s="232"/>
      <c r="Q141" s="232">
        <v>17227</v>
      </c>
      <c r="R141" s="232"/>
      <c r="S141" s="232"/>
      <c r="T141" s="232">
        <v>17352</v>
      </c>
      <c r="U141" s="232"/>
      <c r="V141" s="232"/>
      <c r="W141" s="232">
        <v>17455</v>
      </c>
      <c r="X141" s="232"/>
      <c r="Y141" s="232"/>
      <c r="Z141" s="233">
        <v>17541</v>
      </c>
      <c r="AA141" s="233"/>
      <c r="AB141" s="234">
        <v>742</v>
      </c>
      <c r="AC141" s="234"/>
      <c r="AD141" s="138">
        <v>4.3999999999999997E-2</v>
      </c>
      <c r="AE141" s="138"/>
      <c r="AG141" s="133">
        <f t="shared" si="5"/>
        <v>0</v>
      </c>
      <c r="AL141" s="133" t="s">
        <v>5135</v>
      </c>
      <c r="AN141" s="134">
        <v>0.14000000000000001</v>
      </c>
      <c r="AO141" s="133">
        <v>138</v>
      </c>
      <c r="AP141" s="136">
        <f t="shared" si="4"/>
        <v>0.63300000000000001</v>
      </c>
    </row>
    <row r="142" spans="1:42" ht="12.95" customHeight="1" x14ac:dyDescent="0.25">
      <c r="A142" s="236" t="s">
        <v>5136</v>
      </c>
      <c r="B142" s="236"/>
      <c r="C142" s="233">
        <v>6420</v>
      </c>
      <c r="D142" s="233"/>
      <c r="E142" s="233">
        <v>8791</v>
      </c>
      <c r="F142" s="233"/>
      <c r="G142" s="233"/>
      <c r="H142" s="239">
        <v>9166</v>
      </c>
      <c r="I142" s="239"/>
      <c r="J142" s="239"/>
      <c r="K142" s="239">
        <v>9359</v>
      </c>
      <c r="L142" s="239"/>
      <c r="M142" s="239"/>
      <c r="N142" s="239">
        <v>9550</v>
      </c>
      <c r="O142" s="239"/>
      <c r="P142" s="239"/>
      <c r="Q142" s="239">
        <v>9745</v>
      </c>
      <c r="R142" s="239"/>
      <c r="S142" s="239"/>
      <c r="T142" s="232">
        <v>9914</v>
      </c>
      <c r="U142" s="232"/>
      <c r="V142" s="232"/>
      <c r="W142" s="232">
        <v>10052</v>
      </c>
      <c r="X142" s="232"/>
      <c r="Y142" s="232"/>
      <c r="Z142" s="233">
        <v>10170</v>
      </c>
      <c r="AA142" s="233"/>
      <c r="AB142" s="235">
        <v>1004</v>
      </c>
      <c r="AC142" s="235"/>
      <c r="AD142" s="138">
        <v>0.11</v>
      </c>
      <c r="AE142" s="138"/>
      <c r="AG142" s="133">
        <f t="shared" si="5"/>
        <v>0</v>
      </c>
      <c r="AL142" s="133" t="s">
        <v>5137</v>
      </c>
      <c r="AN142" s="134">
        <v>0.14000000000000001</v>
      </c>
      <c r="AO142" s="133">
        <v>139</v>
      </c>
      <c r="AP142" s="136">
        <f t="shared" si="4"/>
        <v>0.63300000000000001</v>
      </c>
    </row>
    <row r="143" spans="1:42" ht="12.95" customHeight="1" x14ac:dyDescent="0.25">
      <c r="A143" s="236" t="s">
        <v>5138</v>
      </c>
      <c r="B143" s="236"/>
      <c r="C143" s="233">
        <v>7985</v>
      </c>
      <c r="D143" s="233"/>
      <c r="E143" s="233">
        <v>8006</v>
      </c>
      <c r="F143" s="233"/>
      <c r="G143" s="233"/>
      <c r="H143" s="239">
        <v>8078</v>
      </c>
      <c r="I143" s="239"/>
      <c r="J143" s="239"/>
      <c r="K143" s="239">
        <v>8138</v>
      </c>
      <c r="L143" s="239"/>
      <c r="M143" s="239"/>
      <c r="N143" s="239">
        <v>8198</v>
      </c>
      <c r="O143" s="239"/>
      <c r="P143" s="239"/>
      <c r="Q143" s="239">
        <v>8259</v>
      </c>
      <c r="R143" s="239"/>
      <c r="S143" s="239"/>
      <c r="T143" s="232">
        <v>8311</v>
      </c>
      <c r="U143" s="232"/>
      <c r="V143" s="232"/>
      <c r="W143" s="232">
        <v>8355</v>
      </c>
      <c r="X143" s="232"/>
      <c r="Y143" s="232"/>
      <c r="Z143" s="233">
        <v>8391</v>
      </c>
      <c r="AA143" s="233"/>
      <c r="AB143" s="234">
        <v>313</v>
      </c>
      <c r="AC143" s="234"/>
      <c r="AD143" s="138">
        <v>3.9E-2</v>
      </c>
      <c r="AE143" s="138"/>
      <c r="AG143" s="133">
        <f t="shared" si="5"/>
        <v>0</v>
      </c>
      <c r="AL143" s="133" t="s">
        <v>11</v>
      </c>
      <c r="AN143" s="134">
        <v>0.13900000000000001</v>
      </c>
      <c r="AO143" s="133">
        <v>140</v>
      </c>
      <c r="AP143" s="136">
        <f t="shared" si="4"/>
        <v>0.63</v>
      </c>
    </row>
    <row r="144" spans="1:42" ht="12.95" customHeight="1" x14ac:dyDescent="0.25">
      <c r="A144" s="236" t="s">
        <v>5139</v>
      </c>
      <c r="B144" s="236"/>
      <c r="C144" s="233">
        <v>3170</v>
      </c>
      <c r="D144" s="233"/>
      <c r="E144" s="233">
        <v>3640</v>
      </c>
      <c r="F144" s="233"/>
      <c r="G144" s="233"/>
      <c r="H144" s="239">
        <v>3740</v>
      </c>
      <c r="I144" s="239"/>
      <c r="J144" s="239"/>
      <c r="K144" s="239">
        <v>3848</v>
      </c>
      <c r="L144" s="239"/>
      <c r="M144" s="239"/>
      <c r="N144" s="239">
        <v>3955</v>
      </c>
      <c r="O144" s="239"/>
      <c r="P144" s="239"/>
      <c r="Q144" s="239">
        <v>4064</v>
      </c>
      <c r="R144" s="239"/>
      <c r="S144" s="239"/>
      <c r="T144" s="232">
        <v>4159</v>
      </c>
      <c r="U144" s="232"/>
      <c r="V144" s="232"/>
      <c r="W144" s="232">
        <v>4237</v>
      </c>
      <c r="X144" s="232"/>
      <c r="Y144" s="232"/>
      <c r="Z144" s="233">
        <v>4302</v>
      </c>
      <c r="AA144" s="233"/>
      <c r="AB144" s="234">
        <v>562</v>
      </c>
      <c r="AC144" s="234"/>
      <c r="AD144" s="138">
        <v>0.15</v>
      </c>
      <c r="AE144" s="138"/>
      <c r="AG144" s="133">
        <f t="shared" si="5"/>
        <v>0</v>
      </c>
      <c r="AL144" s="133" t="s">
        <v>5140</v>
      </c>
      <c r="AM144" s="133">
        <v>2515</v>
      </c>
      <c r="AN144" s="134">
        <v>0.13800000000000001</v>
      </c>
      <c r="AO144" s="133">
        <v>141</v>
      </c>
      <c r="AP144" s="136">
        <f t="shared" si="4"/>
        <v>0.627</v>
      </c>
    </row>
    <row r="145" spans="1:42" ht="12.95" customHeight="1" x14ac:dyDescent="0.25">
      <c r="A145" s="236" t="s">
        <v>5141</v>
      </c>
      <c r="B145" s="236"/>
      <c r="C145" s="233">
        <v>36855</v>
      </c>
      <c r="D145" s="233"/>
      <c r="E145" s="233">
        <v>33972</v>
      </c>
      <c r="F145" s="233"/>
      <c r="G145" s="233"/>
      <c r="H145" s="239">
        <v>34092</v>
      </c>
      <c r="I145" s="239"/>
      <c r="J145" s="239"/>
      <c r="K145" s="239">
        <v>34281</v>
      </c>
      <c r="L145" s="239"/>
      <c r="M145" s="239"/>
      <c r="N145" s="232">
        <v>34468</v>
      </c>
      <c r="O145" s="232"/>
      <c r="P145" s="232"/>
      <c r="Q145" s="232">
        <v>34659</v>
      </c>
      <c r="R145" s="232"/>
      <c r="S145" s="232"/>
      <c r="T145" s="232">
        <v>34824</v>
      </c>
      <c r="U145" s="232"/>
      <c r="V145" s="232"/>
      <c r="W145" s="232">
        <v>34960</v>
      </c>
      <c r="X145" s="232"/>
      <c r="Y145" s="232"/>
      <c r="Z145" s="233">
        <v>35075</v>
      </c>
      <c r="AA145" s="233"/>
      <c r="AB145" s="234">
        <v>983</v>
      </c>
      <c r="AC145" s="234"/>
      <c r="AD145" s="138">
        <v>2.9000000000000001E-2</v>
      </c>
      <c r="AE145" s="138"/>
      <c r="AG145" s="133">
        <f t="shared" si="5"/>
        <v>0</v>
      </c>
      <c r="AL145" s="133" t="s">
        <v>5142</v>
      </c>
      <c r="AN145" s="134">
        <v>0.13600000000000001</v>
      </c>
      <c r="AO145" s="133">
        <v>142</v>
      </c>
      <c r="AP145" s="136">
        <f t="shared" si="4"/>
        <v>0.622</v>
      </c>
    </row>
    <row r="146" spans="1:42" ht="12.95" customHeight="1" x14ac:dyDescent="0.25">
      <c r="A146" s="236" t="s">
        <v>5143</v>
      </c>
      <c r="B146" s="236"/>
      <c r="C146" s="233">
        <v>2481</v>
      </c>
      <c r="D146" s="233"/>
      <c r="E146" s="233">
        <v>2531</v>
      </c>
      <c r="F146" s="233"/>
      <c r="G146" s="233"/>
      <c r="H146" s="239">
        <v>2626</v>
      </c>
      <c r="I146" s="239"/>
      <c r="J146" s="239"/>
      <c r="K146" s="239">
        <v>2647</v>
      </c>
      <c r="L146" s="239"/>
      <c r="M146" s="239"/>
      <c r="N146" s="239">
        <v>2667</v>
      </c>
      <c r="O146" s="239"/>
      <c r="P146" s="239"/>
      <c r="Q146" s="239">
        <v>2688</v>
      </c>
      <c r="R146" s="239"/>
      <c r="S146" s="239"/>
      <c r="T146" s="232">
        <v>2706</v>
      </c>
      <c r="U146" s="232"/>
      <c r="V146" s="232"/>
      <c r="W146" s="232">
        <v>2721</v>
      </c>
      <c r="X146" s="232"/>
      <c r="Y146" s="232"/>
      <c r="Z146" s="233">
        <v>2733</v>
      </c>
      <c r="AA146" s="233"/>
      <c r="AB146" s="234">
        <v>107</v>
      </c>
      <c r="AC146" s="234"/>
      <c r="AD146" s="138">
        <v>4.1000000000000002E-2</v>
      </c>
      <c r="AE146" s="138"/>
      <c r="AG146" s="133">
        <f t="shared" si="5"/>
        <v>0</v>
      </c>
      <c r="AL146" s="133" t="s">
        <v>5144</v>
      </c>
      <c r="AM146" s="133">
        <v>1256</v>
      </c>
      <c r="AN146" s="134">
        <v>0.13600000000000001</v>
      </c>
      <c r="AO146" s="133">
        <v>143</v>
      </c>
      <c r="AP146" s="136">
        <f t="shared" si="4"/>
        <v>0.622</v>
      </c>
    </row>
    <row r="147" spans="1:42" ht="12.95" customHeight="1" x14ac:dyDescent="0.25">
      <c r="A147" s="236" t="s">
        <v>5145</v>
      </c>
      <c r="B147" s="236"/>
      <c r="C147" s="233">
        <v>4605</v>
      </c>
      <c r="D147" s="233"/>
      <c r="E147" s="233">
        <v>3940</v>
      </c>
      <c r="F147" s="233"/>
      <c r="G147" s="233"/>
      <c r="H147" s="239">
        <v>4103</v>
      </c>
      <c r="I147" s="239"/>
      <c r="J147" s="239"/>
      <c r="K147" s="239">
        <v>4140</v>
      </c>
      <c r="L147" s="239"/>
      <c r="M147" s="239"/>
      <c r="N147" s="239">
        <v>4178</v>
      </c>
      <c r="O147" s="239"/>
      <c r="P147" s="239"/>
      <c r="Q147" s="239">
        <v>4216</v>
      </c>
      <c r="R147" s="239"/>
      <c r="S147" s="239"/>
      <c r="T147" s="232">
        <v>4248</v>
      </c>
      <c r="U147" s="232"/>
      <c r="V147" s="232"/>
      <c r="W147" s="232">
        <v>4275</v>
      </c>
      <c r="X147" s="232"/>
      <c r="Y147" s="232"/>
      <c r="Z147" s="233">
        <v>4298</v>
      </c>
      <c r="AA147" s="233"/>
      <c r="AB147" s="234">
        <v>195</v>
      </c>
      <c r="AC147" s="234"/>
      <c r="AD147" s="138">
        <v>4.8000000000000001E-2</v>
      </c>
      <c r="AE147" s="138"/>
      <c r="AG147" s="133">
        <f t="shared" si="5"/>
        <v>0</v>
      </c>
      <c r="AL147" s="133" t="s">
        <v>5146</v>
      </c>
      <c r="AM147" s="133">
        <v>3534</v>
      </c>
      <c r="AN147" s="134">
        <v>0.13500000000000001</v>
      </c>
      <c r="AO147" s="133">
        <v>144</v>
      </c>
      <c r="AP147" s="136">
        <f t="shared" si="4"/>
        <v>0.62</v>
      </c>
    </row>
    <row r="148" spans="1:42" ht="12.95" customHeight="1" x14ac:dyDescent="0.25">
      <c r="A148" s="236" t="s">
        <v>5147</v>
      </c>
      <c r="B148" s="236"/>
      <c r="C148" s="233">
        <v>6780</v>
      </c>
      <c r="D148" s="233"/>
      <c r="E148" s="233">
        <v>6652</v>
      </c>
      <c r="F148" s="233"/>
      <c r="G148" s="233"/>
      <c r="H148" s="239">
        <v>6684</v>
      </c>
      <c r="I148" s="239"/>
      <c r="J148" s="239"/>
      <c r="K148" s="239">
        <v>6709</v>
      </c>
      <c r="L148" s="239"/>
      <c r="M148" s="239"/>
      <c r="N148" s="239">
        <v>6733</v>
      </c>
      <c r="O148" s="239"/>
      <c r="P148" s="239"/>
      <c r="Q148" s="239">
        <v>6758</v>
      </c>
      <c r="R148" s="239"/>
      <c r="S148" s="239"/>
      <c r="T148" s="232">
        <v>6780</v>
      </c>
      <c r="U148" s="232"/>
      <c r="V148" s="232"/>
      <c r="W148" s="232">
        <v>6798</v>
      </c>
      <c r="X148" s="232"/>
      <c r="Y148" s="232"/>
      <c r="Z148" s="233">
        <v>6813</v>
      </c>
      <c r="AA148" s="233"/>
      <c r="AB148" s="234">
        <v>129</v>
      </c>
      <c r="AC148" s="234"/>
      <c r="AD148" s="138">
        <v>1.9E-2</v>
      </c>
      <c r="AE148" s="138"/>
      <c r="AG148" s="133">
        <f t="shared" si="5"/>
        <v>0</v>
      </c>
      <c r="AL148" s="133" t="s">
        <v>5148</v>
      </c>
      <c r="AM148" s="133">
        <v>633</v>
      </c>
      <c r="AN148" s="134">
        <v>0.13300000000000001</v>
      </c>
      <c r="AO148" s="133">
        <v>145</v>
      </c>
      <c r="AP148" s="136">
        <f t="shared" si="4"/>
        <v>0.61699999999999999</v>
      </c>
    </row>
    <row r="149" spans="1:42" ht="12.95" customHeight="1" x14ac:dyDescent="0.25">
      <c r="A149" s="236" t="s">
        <v>5149</v>
      </c>
      <c r="B149" s="236"/>
      <c r="C149" s="233">
        <v>8665</v>
      </c>
      <c r="D149" s="233"/>
      <c r="E149" s="233">
        <v>8786</v>
      </c>
      <c r="F149" s="233"/>
      <c r="G149" s="233"/>
      <c r="H149" s="239">
        <v>8792</v>
      </c>
      <c r="I149" s="239"/>
      <c r="J149" s="239"/>
      <c r="K149" s="239">
        <v>8866</v>
      </c>
      <c r="L149" s="239"/>
      <c r="M149" s="239"/>
      <c r="N149" s="239">
        <v>8939</v>
      </c>
      <c r="O149" s="239"/>
      <c r="P149" s="239"/>
      <c r="Q149" s="239">
        <v>9014</v>
      </c>
      <c r="R149" s="239"/>
      <c r="S149" s="239"/>
      <c r="T149" s="232">
        <v>9079</v>
      </c>
      <c r="U149" s="232"/>
      <c r="V149" s="232"/>
      <c r="W149" s="232">
        <v>9132</v>
      </c>
      <c r="X149" s="232"/>
      <c r="Y149" s="232"/>
      <c r="Z149" s="233">
        <v>9177</v>
      </c>
      <c r="AA149" s="233"/>
      <c r="AB149" s="234">
        <v>385</v>
      </c>
      <c r="AC149" s="234"/>
      <c r="AD149" s="138">
        <v>4.3999999999999997E-2</v>
      </c>
      <c r="AE149" s="138"/>
      <c r="AG149" s="133">
        <f t="shared" si="5"/>
        <v>0</v>
      </c>
      <c r="AL149" s="133" t="s">
        <v>5150</v>
      </c>
      <c r="AN149" s="134">
        <v>0.13200000000000001</v>
      </c>
      <c r="AO149" s="133">
        <v>146</v>
      </c>
      <c r="AP149" s="136">
        <f t="shared" si="4"/>
        <v>0.61399999999999999</v>
      </c>
    </row>
    <row r="150" spans="1:42" ht="12.95" customHeight="1" x14ac:dyDescent="0.25">
      <c r="A150" s="236" t="s">
        <v>5151</v>
      </c>
      <c r="B150" s="236"/>
      <c r="C150" s="233">
        <v>2455</v>
      </c>
      <c r="D150" s="233"/>
      <c r="E150" s="233">
        <v>2546</v>
      </c>
      <c r="F150" s="233"/>
      <c r="G150" s="233"/>
      <c r="H150" s="239">
        <v>2553</v>
      </c>
      <c r="I150" s="239"/>
      <c r="J150" s="239"/>
      <c r="K150" s="239">
        <v>2584</v>
      </c>
      <c r="L150" s="239"/>
      <c r="M150" s="239"/>
      <c r="N150" s="239">
        <v>2615</v>
      </c>
      <c r="O150" s="239"/>
      <c r="P150" s="239"/>
      <c r="Q150" s="239">
        <v>2646</v>
      </c>
      <c r="R150" s="239"/>
      <c r="S150" s="239"/>
      <c r="T150" s="232">
        <v>2673</v>
      </c>
      <c r="U150" s="232"/>
      <c r="V150" s="232"/>
      <c r="W150" s="232">
        <v>2695</v>
      </c>
      <c r="X150" s="232"/>
      <c r="Y150" s="232"/>
      <c r="Z150" s="233">
        <v>2714</v>
      </c>
      <c r="AA150" s="233"/>
      <c r="AB150" s="234">
        <v>161</v>
      </c>
      <c r="AC150" s="234"/>
      <c r="AD150" s="138">
        <v>6.3E-2</v>
      </c>
      <c r="AE150" s="138"/>
      <c r="AG150" s="133">
        <f t="shared" si="5"/>
        <v>0</v>
      </c>
      <c r="AL150" s="133" t="s">
        <v>5152</v>
      </c>
      <c r="AM150" s="133">
        <v>885</v>
      </c>
      <c r="AN150" s="134">
        <v>0.13100000000000001</v>
      </c>
      <c r="AO150" s="133">
        <v>147</v>
      </c>
      <c r="AP150" s="136">
        <f t="shared" si="4"/>
        <v>0.61199999999999999</v>
      </c>
    </row>
    <row r="151" spans="1:42" ht="12.95" customHeight="1" x14ac:dyDescent="0.25">
      <c r="A151" s="236" t="s">
        <v>5153</v>
      </c>
      <c r="B151" s="236"/>
      <c r="C151" s="233">
        <v>11235</v>
      </c>
      <c r="D151" s="233"/>
      <c r="E151" s="233">
        <v>17231</v>
      </c>
      <c r="F151" s="233"/>
      <c r="G151" s="233"/>
      <c r="H151" s="239">
        <v>17663</v>
      </c>
      <c r="I151" s="239"/>
      <c r="J151" s="239"/>
      <c r="K151" s="239">
        <v>18150</v>
      </c>
      <c r="L151" s="239"/>
      <c r="M151" s="239"/>
      <c r="N151" s="232">
        <v>18635</v>
      </c>
      <c r="O151" s="232"/>
      <c r="P151" s="232"/>
      <c r="Q151" s="232">
        <v>19127</v>
      </c>
      <c r="R151" s="232"/>
      <c r="S151" s="232"/>
      <c r="T151" s="232">
        <v>19554</v>
      </c>
      <c r="U151" s="232"/>
      <c r="V151" s="232"/>
      <c r="W151" s="232">
        <v>19904</v>
      </c>
      <c r="X151" s="232"/>
      <c r="Y151" s="232"/>
      <c r="Z151" s="233">
        <v>20201</v>
      </c>
      <c r="AA151" s="233"/>
      <c r="AB151" s="235">
        <v>2538</v>
      </c>
      <c r="AC151" s="235"/>
      <c r="AD151" s="138">
        <v>0.14399999999999999</v>
      </c>
      <c r="AE151" s="138"/>
      <c r="AG151" s="133">
        <f t="shared" si="5"/>
        <v>0</v>
      </c>
      <c r="AL151" s="133" t="s">
        <v>5154</v>
      </c>
      <c r="AN151" s="134">
        <v>0.13</v>
      </c>
      <c r="AO151" s="133">
        <v>148</v>
      </c>
      <c r="AP151" s="136">
        <f t="shared" si="4"/>
        <v>0.60399999999999998</v>
      </c>
    </row>
    <row r="152" spans="1:42" ht="12.95" customHeight="1" x14ac:dyDescent="0.25">
      <c r="A152" s="236" t="s">
        <v>5155</v>
      </c>
      <c r="B152" s="236"/>
      <c r="C152" s="233">
        <v>10300</v>
      </c>
      <c r="D152" s="233"/>
      <c r="E152" s="233">
        <v>10687</v>
      </c>
      <c r="F152" s="233"/>
      <c r="G152" s="233"/>
      <c r="H152" s="239">
        <v>10687</v>
      </c>
      <c r="I152" s="239"/>
      <c r="J152" s="239"/>
      <c r="K152" s="239">
        <v>10756</v>
      </c>
      <c r="L152" s="239"/>
      <c r="M152" s="239"/>
      <c r="N152" s="232">
        <v>10825</v>
      </c>
      <c r="O152" s="232"/>
      <c r="P152" s="232"/>
      <c r="Q152" s="232">
        <v>10896</v>
      </c>
      <c r="R152" s="232"/>
      <c r="S152" s="232"/>
      <c r="T152" s="232">
        <v>10956</v>
      </c>
      <c r="U152" s="232"/>
      <c r="V152" s="232"/>
      <c r="W152" s="232">
        <v>11006</v>
      </c>
      <c r="X152" s="232"/>
      <c r="Y152" s="232"/>
      <c r="Z152" s="233">
        <v>11049</v>
      </c>
      <c r="AA152" s="233"/>
      <c r="AB152" s="234">
        <v>362</v>
      </c>
      <c r="AC152" s="234"/>
      <c r="AD152" s="138">
        <v>3.4000000000000002E-2</v>
      </c>
      <c r="AE152" s="138"/>
      <c r="AG152" s="133">
        <f t="shared" si="5"/>
        <v>0</v>
      </c>
      <c r="AL152" s="133" t="s">
        <v>5156</v>
      </c>
      <c r="AN152" s="134">
        <v>0.13</v>
      </c>
      <c r="AO152" s="133">
        <v>149</v>
      </c>
      <c r="AP152" s="136">
        <f t="shared" si="4"/>
        <v>0.60399999999999998</v>
      </c>
    </row>
    <row r="153" spans="1:42" ht="12.95" customHeight="1" x14ac:dyDescent="0.25">
      <c r="A153" s="236" t="s">
        <v>5157</v>
      </c>
      <c r="B153" s="236"/>
      <c r="C153" s="233">
        <v>9625</v>
      </c>
      <c r="D153" s="233"/>
      <c r="E153" s="233">
        <v>9264</v>
      </c>
      <c r="F153" s="233"/>
      <c r="G153" s="233"/>
      <c r="H153" s="239">
        <v>9318</v>
      </c>
      <c r="I153" s="239"/>
      <c r="J153" s="239"/>
      <c r="K153" s="239">
        <v>9322</v>
      </c>
      <c r="L153" s="239"/>
      <c r="M153" s="239"/>
      <c r="N153" s="239">
        <v>9326</v>
      </c>
      <c r="O153" s="239"/>
      <c r="P153" s="239"/>
      <c r="Q153" s="239">
        <v>9330</v>
      </c>
      <c r="R153" s="239"/>
      <c r="S153" s="239"/>
      <c r="T153" s="232">
        <v>9333</v>
      </c>
      <c r="U153" s="232"/>
      <c r="V153" s="232"/>
      <c r="W153" s="232">
        <v>9336</v>
      </c>
      <c r="X153" s="232"/>
      <c r="Y153" s="232"/>
      <c r="Z153" s="233">
        <v>9338</v>
      </c>
      <c r="AA153" s="233"/>
      <c r="AB153" s="234">
        <v>20</v>
      </c>
      <c r="AC153" s="234"/>
      <c r="AD153" s="138">
        <v>2E-3</v>
      </c>
      <c r="AE153" s="138"/>
      <c r="AG153" s="133">
        <f t="shared" si="5"/>
        <v>0</v>
      </c>
      <c r="AL153" s="133" t="s">
        <v>5158</v>
      </c>
      <c r="AN153" s="134">
        <v>0.13</v>
      </c>
      <c r="AO153" s="133">
        <v>150</v>
      </c>
      <c r="AP153" s="136">
        <f t="shared" si="4"/>
        <v>0.60399999999999998</v>
      </c>
    </row>
    <row r="154" spans="1:42" ht="12.95" customHeight="1" x14ac:dyDescent="0.25">
      <c r="A154" s="236" t="s">
        <v>5159</v>
      </c>
      <c r="B154" s="236"/>
      <c r="C154" s="233">
        <v>2585</v>
      </c>
      <c r="D154" s="233"/>
      <c r="E154" s="233">
        <v>2668</v>
      </c>
      <c r="F154" s="233"/>
      <c r="G154" s="233"/>
      <c r="H154" s="239">
        <v>2665</v>
      </c>
      <c r="I154" s="239"/>
      <c r="J154" s="239"/>
      <c r="K154" s="239">
        <v>2673</v>
      </c>
      <c r="L154" s="239"/>
      <c r="M154" s="239"/>
      <c r="N154" s="239">
        <v>2682</v>
      </c>
      <c r="O154" s="239"/>
      <c r="P154" s="239"/>
      <c r="Q154" s="239">
        <v>2690</v>
      </c>
      <c r="R154" s="239"/>
      <c r="S154" s="239"/>
      <c r="T154" s="232">
        <v>2697</v>
      </c>
      <c r="U154" s="232"/>
      <c r="V154" s="232"/>
      <c r="W154" s="232">
        <v>2703</v>
      </c>
      <c r="X154" s="232"/>
      <c r="Y154" s="232"/>
      <c r="Z154" s="233">
        <v>2709</v>
      </c>
      <c r="AA154" s="233"/>
      <c r="AB154" s="234">
        <v>44</v>
      </c>
      <c r="AC154" s="234"/>
      <c r="AD154" s="138">
        <v>1.7000000000000001E-2</v>
      </c>
      <c r="AE154" s="138"/>
      <c r="AG154" s="133">
        <f t="shared" si="5"/>
        <v>0</v>
      </c>
      <c r="AL154" s="133" t="s">
        <v>5160</v>
      </c>
      <c r="AM154" s="133">
        <v>2281</v>
      </c>
      <c r="AN154" s="134">
        <v>0.129</v>
      </c>
      <c r="AO154" s="133">
        <v>151</v>
      </c>
      <c r="AP154" s="136">
        <f t="shared" si="4"/>
        <v>0.60099999999999998</v>
      </c>
    </row>
    <row r="155" spans="1:42" ht="12.95" customHeight="1" x14ac:dyDescent="0.25">
      <c r="A155" s="236" t="s">
        <v>5161</v>
      </c>
      <c r="B155" s="236"/>
      <c r="C155" s="233">
        <v>2440</v>
      </c>
      <c r="D155" s="233"/>
      <c r="E155" s="233">
        <v>2410</v>
      </c>
      <c r="F155" s="233"/>
      <c r="G155" s="233"/>
      <c r="H155" s="239">
        <v>2407</v>
      </c>
      <c r="I155" s="239"/>
      <c r="J155" s="239"/>
      <c r="K155" s="239">
        <v>2414</v>
      </c>
      <c r="L155" s="239"/>
      <c r="M155" s="239"/>
      <c r="N155" s="239">
        <v>2420</v>
      </c>
      <c r="O155" s="239"/>
      <c r="P155" s="239"/>
      <c r="Q155" s="239">
        <v>2427</v>
      </c>
      <c r="R155" s="239"/>
      <c r="S155" s="239"/>
      <c r="T155" s="232">
        <v>2433</v>
      </c>
      <c r="U155" s="232"/>
      <c r="V155" s="232"/>
      <c r="W155" s="232">
        <v>2438</v>
      </c>
      <c r="X155" s="232"/>
      <c r="Y155" s="232"/>
      <c r="Z155" s="233">
        <v>2442</v>
      </c>
      <c r="AA155" s="233"/>
      <c r="AB155" s="234">
        <v>35</v>
      </c>
      <c r="AC155" s="234"/>
      <c r="AD155" s="138">
        <v>1.4999999999999999E-2</v>
      </c>
      <c r="AE155" s="138"/>
      <c r="AG155" s="133">
        <f t="shared" si="5"/>
        <v>0</v>
      </c>
      <c r="AL155" s="133" t="s">
        <v>5162</v>
      </c>
      <c r="AM155" s="133">
        <v>938</v>
      </c>
      <c r="AN155" s="134">
        <v>0.127</v>
      </c>
      <c r="AO155" s="133">
        <v>152</v>
      </c>
      <c r="AP155" s="136">
        <f t="shared" si="4"/>
        <v>0.59799999999999998</v>
      </c>
    </row>
    <row r="156" spans="1:42" ht="12.95" customHeight="1" x14ac:dyDescent="0.25">
      <c r="A156" s="236" t="s">
        <v>5163</v>
      </c>
      <c r="B156" s="236"/>
      <c r="C156" s="233">
        <v>3915</v>
      </c>
      <c r="D156" s="233"/>
      <c r="E156" s="233">
        <v>3987</v>
      </c>
      <c r="F156" s="233"/>
      <c r="G156" s="233"/>
      <c r="H156" s="239">
        <v>4069</v>
      </c>
      <c r="I156" s="239"/>
      <c r="J156" s="239"/>
      <c r="K156" s="239">
        <v>4214</v>
      </c>
      <c r="L156" s="239"/>
      <c r="M156" s="239"/>
      <c r="N156" s="239">
        <v>4358</v>
      </c>
      <c r="O156" s="239"/>
      <c r="P156" s="239"/>
      <c r="Q156" s="239">
        <v>4504</v>
      </c>
      <c r="R156" s="239"/>
      <c r="S156" s="239"/>
      <c r="T156" s="232">
        <v>4631</v>
      </c>
      <c r="U156" s="232"/>
      <c r="V156" s="232"/>
      <c r="W156" s="232">
        <v>4735</v>
      </c>
      <c r="X156" s="232"/>
      <c r="Y156" s="232"/>
      <c r="Z156" s="233">
        <v>4823</v>
      </c>
      <c r="AA156" s="233"/>
      <c r="AB156" s="234">
        <v>754</v>
      </c>
      <c r="AC156" s="234"/>
      <c r="AD156" s="138">
        <v>0.185</v>
      </c>
      <c r="AE156" s="138"/>
      <c r="AG156" s="133">
        <f t="shared" si="5"/>
        <v>0</v>
      </c>
      <c r="AL156" s="133" t="s">
        <v>5164</v>
      </c>
      <c r="AM156" s="133">
        <v>301</v>
      </c>
      <c r="AN156" s="134">
        <v>0.126</v>
      </c>
      <c r="AO156" s="133">
        <v>153</v>
      </c>
      <c r="AP156" s="136">
        <f t="shared" si="4"/>
        <v>0.59599999999999997</v>
      </c>
    </row>
    <row r="157" spans="1:42" ht="12.95" customHeight="1" x14ac:dyDescent="0.25">
      <c r="A157" s="236" t="s">
        <v>5165</v>
      </c>
      <c r="B157" s="236"/>
      <c r="C157" s="233">
        <v>6980</v>
      </c>
      <c r="D157" s="233"/>
      <c r="E157" s="233">
        <v>6606</v>
      </c>
      <c r="F157" s="233"/>
      <c r="G157" s="233"/>
      <c r="H157" s="239">
        <v>6637</v>
      </c>
      <c r="I157" s="239"/>
      <c r="J157" s="239"/>
      <c r="K157" s="239">
        <v>6631</v>
      </c>
      <c r="L157" s="239"/>
      <c r="M157" s="239"/>
      <c r="N157" s="239">
        <v>6625</v>
      </c>
      <c r="O157" s="239"/>
      <c r="P157" s="239"/>
      <c r="Q157" s="239">
        <v>6619</v>
      </c>
      <c r="R157" s="239"/>
      <c r="S157" s="239"/>
      <c r="T157" s="232">
        <v>6614</v>
      </c>
      <c r="U157" s="232"/>
      <c r="V157" s="232"/>
      <c r="W157" s="232">
        <v>6610</v>
      </c>
      <c r="X157" s="232"/>
      <c r="Y157" s="232"/>
      <c r="Z157" s="233">
        <v>6606</v>
      </c>
      <c r="AA157" s="233"/>
      <c r="AB157" s="234">
        <v>-31</v>
      </c>
      <c r="AC157" s="234"/>
      <c r="AD157" s="138">
        <v>-5.0000000000000001E-3</v>
      </c>
      <c r="AE157" s="138"/>
      <c r="AG157" s="133">
        <f t="shared" si="5"/>
        <v>0</v>
      </c>
      <c r="AL157" s="133" t="s">
        <v>5166</v>
      </c>
      <c r="AN157" s="134">
        <v>0.125</v>
      </c>
      <c r="AO157" s="133">
        <v>154</v>
      </c>
      <c r="AP157" s="136">
        <f t="shared" si="4"/>
        <v>0.58799999999999997</v>
      </c>
    </row>
    <row r="158" spans="1:42" ht="12.95" customHeight="1" x14ac:dyDescent="0.25">
      <c r="A158" s="236" t="s">
        <v>5167</v>
      </c>
      <c r="B158" s="236"/>
      <c r="C158" s="233">
        <v>7475</v>
      </c>
      <c r="D158" s="233"/>
      <c r="E158" s="233">
        <v>7153</v>
      </c>
      <c r="F158" s="233"/>
      <c r="G158" s="233"/>
      <c r="H158" s="239">
        <v>7173</v>
      </c>
      <c r="I158" s="239"/>
      <c r="J158" s="239"/>
      <c r="K158" s="239">
        <v>7194</v>
      </c>
      <c r="L158" s="239"/>
      <c r="M158" s="239"/>
      <c r="N158" s="239">
        <v>7215</v>
      </c>
      <c r="O158" s="239"/>
      <c r="P158" s="239"/>
      <c r="Q158" s="239">
        <v>7236</v>
      </c>
      <c r="R158" s="239"/>
      <c r="S158" s="239"/>
      <c r="T158" s="232">
        <v>7255</v>
      </c>
      <c r="U158" s="232"/>
      <c r="V158" s="232"/>
      <c r="W158" s="232">
        <v>7270</v>
      </c>
      <c r="X158" s="232"/>
      <c r="Y158" s="232"/>
      <c r="Z158" s="233">
        <v>7283</v>
      </c>
      <c r="AA158" s="233"/>
      <c r="AB158" s="234">
        <v>110</v>
      </c>
      <c r="AC158" s="234"/>
      <c r="AD158" s="138">
        <v>1.4999999999999999E-2</v>
      </c>
      <c r="AE158" s="138"/>
      <c r="AG158" s="133">
        <f t="shared" si="5"/>
        <v>0</v>
      </c>
      <c r="AL158" s="133" t="s">
        <v>5168</v>
      </c>
      <c r="AN158" s="134">
        <v>0.125</v>
      </c>
      <c r="AO158" s="133">
        <v>155</v>
      </c>
      <c r="AP158" s="136">
        <f t="shared" si="4"/>
        <v>0.58799999999999997</v>
      </c>
    </row>
    <row r="159" spans="1:42" ht="12.95" customHeight="1" x14ac:dyDescent="0.25">
      <c r="A159" s="236" t="s">
        <v>5169</v>
      </c>
      <c r="B159" s="236"/>
      <c r="C159" s="233">
        <v>49608</v>
      </c>
      <c r="D159" s="233"/>
      <c r="E159" s="233">
        <v>48491</v>
      </c>
      <c r="F159" s="233"/>
      <c r="G159" s="233"/>
      <c r="H159" s="239">
        <v>49057</v>
      </c>
      <c r="I159" s="239"/>
      <c r="J159" s="239"/>
      <c r="K159" s="239">
        <v>49279</v>
      </c>
      <c r="L159" s="239"/>
      <c r="M159" s="239"/>
      <c r="N159" s="232">
        <v>49500</v>
      </c>
      <c r="O159" s="232"/>
      <c r="P159" s="232"/>
      <c r="Q159" s="232">
        <v>49724</v>
      </c>
      <c r="R159" s="232"/>
      <c r="S159" s="232"/>
      <c r="T159" s="232">
        <v>49918</v>
      </c>
      <c r="U159" s="232"/>
      <c r="V159" s="232"/>
      <c r="W159" s="232">
        <v>50078</v>
      </c>
      <c r="X159" s="232"/>
      <c r="Y159" s="232"/>
      <c r="Z159" s="233">
        <v>50213</v>
      </c>
      <c r="AA159" s="233"/>
      <c r="AB159" s="235">
        <v>1156</v>
      </c>
      <c r="AC159" s="235"/>
      <c r="AD159" s="138">
        <v>2.4E-2</v>
      </c>
      <c r="AE159" s="138"/>
      <c r="AG159" s="133">
        <f t="shared" si="5"/>
        <v>0</v>
      </c>
      <c r="AL159" s="133" t="s">
        <v>5170</v>
      </c>
      <c r="AN159" s="134">
        <v>0.125</v>
      </c>
      <c r="AO159" s="133">
        <v>156</v>
      </c>
      <c r="AP159" s="136">
        <f t="shared" si="4"/>
        <v>0.58799999999999997</v>
      </c>
    </row>
    <row r="160" spans="1:42" ht="12.95" customHeight="1" x14ac:dyDescent="0.25">
      <c r="A160" s="236" t="s">
        <v>5171</v>
      </c>
      <c r="B160" s="236"/>
      <c r="C160" s="233">
        <v>11044</v>
      </c>
      <c r="D160" s="233"/>
      <c r="E160" s="233">
        <v>10620</v>
      </c>
      <c r="F160" s="233"/>
      <c r="G160" s="233"/>
      <c r="H160" s="239">
        <v>10639</v>
      </c>
      <c r="I160" s="239"/>
      <c r="J160" s="239"/>
      <c r="K160" s="239">
        <v>10655</v>
      </c>
      <c r="L160" s="239"/>
      <c r="M160" s="239"/>
      <c r="N160" s="232">
        <v>10671</v>
      </c>
      <c r="O160" s="232"/>
      <c r="P160" s="232"/>
      <c r="Q160" s="232">
        <v>10688</v>
      </c>
      <c r="R160" s="232"/>
      <c r="S160" s="232"/>
      <c r="T160" s="232">
        <v>10702</v>
      </c>
      <c r="U160" s="232"/>
      <c r="V160" s="232"/>
      <c r="W160" s="232">
        <v>10714</v>
      </c>
      <c r="X160" s="232"/>
      <c r="Y160" s="232"/>
      <c r="Z160" s="233">
        <v>10724</v>
      </c>
      <c r="AA160" s="233"/>
      <c r="AB160" s="234">
        <v>85</v>
      </c>
      <c r="AC160" s="234"/>
      <c r="AD160" s="138">
        <v>8.0000000000000002E-3</v>
      </c>
      <c r="AE160" s="138"/>
      <c r="AG160" s="133">
        <f t="shared" si="5"/>
        <v>0</v>
      </c>
      <c r="AL160" s="133" t="s">
        <v>5172</v>
      </c>
      <c r="AM160" s="133">
        <v>315</v>
      </c>
      <c r="AN160" s="134">
        <v>0.124</v>
      </c>
      <c r="AO160" s="133">
        <v>157</v>
      </c>
      <c r="AP160" s="136">
        <f t="shared" si="4"/>
        <v>0.58499999999999996</v>
      </c>
    </row>
    <row r="161" spans="1:42" ht="12.95" customHeight="1" x14ac:dyDescent="0.25">
      <c r="A161" s="236" t="s">
        <v>5173</v>
      </c>
      <c r="B161" s="236"/>
      <c r="C161" s="233">
        <v>3590</v>
      </c>
      <c r="D161" s="233"/>
      <c r="E161" s="233">
        <v>3469</v>
      </c>
      <c r="F161" s="233"/>
      <c r="G161" s="233"/>
      <c r="H161" s="239">
        <v>3477</v>
      </c>
      <c r="I161" s="239"/>
      <c r="J161" s="239"/>
      <c r="K161" s="239">
        <v>3488</v>
      </c>
      <c r="L161" s="239"/>
      <c r="M161" s="239"/>
      <c r="N161" s="239">
        <v>3499</v>
      </c>
      <c r="O161" s="239"/>
      <c r="P161" s="239"/>
      <c r="Q161" s="239">
        <v>3510</v>
      </c>
      <c r="R161" s="239"/>
      <c r="S161" s="239"/>
      <c r="T161" s="232">
        <v>3519</v>
      </c>
      <c r="U161" s="232"/>
      <c r="V161" s="232"/>
      <c r="W161" s="232">
        <v>3527</v>
      </c>
      <c r="X161" s="232"/>
      <c r="Y161" s="232"/>
      <c r="Z161" s="233">
        <v>3534</v>
      </c>
      <c r="AA161" s="233"/>
      <c r="AB161" s="234">
        <v>57</v>
      </c>
      <c r="AC161" s="234"/>
      <c r="AD161" s="138">
        <v>1.6E-2</v>
      </c>
      <c r="AE161" s="138"/>
      <c r="AG161" s="133">
        <f t="shared" si="5"/>
        <v>0</v>
      </c>
      <c r="AL161" s="133" t="s">
        <v>5174</v>
      </c>
      <c r="AN161" s="134">
        <v>0.123</v>
      </c>
      <c r="AO161" s="133">
        <v>158</v>
      </c>
      <c r="AP161" s="136">
        <f t="shared" si="4"/>
        <v>0.57999999999999996</v>
      </c>
    </row>
    <row r="162" spans="1:42" ht="12.95" customHeight="1" x14ac:dyDescent="0.25">
      <c r="A162" s="139"/>
      <c r="B162" s="140"/>
      <c r="C162" s="141"/>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3"/>
      <c r="AB162" s="144"/>
      <c r="AC162" s="145"/>
      <c r="AD162" s="145"/>
      <c r="AE162" s="145"/>
      <c r="AG162" s="133">
        <v>2</v>
      </c>
      <c r="AL162" s="133" t="s">
        <v>5175</v>
      </c>
      <c r="AN162" s="134">
        <v>0.123</v>
      </c>
      <c r="AO162" s="133">
        <v>159</v>
      </c>
      <c r="AP162" s="136">
        <f t="shared" si="4"/>
        <v>0.57999999999999996</v>
      </c>
    </row>
    <row r="163" spans="1:42" ht="12.95" customHeight="1" x14ac:dyDescent="0.25">
      <c r="A163" s="139"/>
      <c r="B163" s="140"/>
      <c r="C163" s="141"/>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3"/>
      <c r="AB163" s="146"/>
      <c r="AC163" s="147"/>
      <c r="AD163" s="147"/>
      <c r="AE163" s="147"/>
      <c r="AG163" s="133">
        <f t="shared" si="5"/>
        <v>0</v>
      </c>
      <c r="AL163" s="133" t="s">
        <v>5176</v>
      </c>
      <c r="AN163" s="134">
        <v>0.122</v>
      </c>
      <c r="AO163" s="133">
        <v>160</v>
      </c>
      <c r="AP163" s="136">
        <f t="shared" si="4"/>
        <v>0.57699999999999996</v>
      </c>
    </row>
    <row r="164" spans="1:42" ht="12.95" customHeight="1" x14ac:dyDescent="0.25">
      <c r="A164" s="236" t="s">
        <v>5177</v>
      </c>
      <c r="B164" s="236"/>
      <c r="C164" s="233">
        <v>2315</v>
      </c>
      <c r="D164" s="233"/>
      <c r="E164" s="233">
        <v>2397</v>
      </c>
      <c r="F164" s="233"/>
      <c r="G164" s="233"/>
      <c r="H164" s="239">
        <v>2397</v>
      </c>
      <c r="I164" s="239"/>
      <c r="J164" s="239"/>
      <c r="K164" s="239">
        <v>2415</v>
      </c>
      <c r="L164" s="239"/>
      <c r="M164" s="239"/>
      <c r="N164" s="239">
        <v>2433</v>
      </c>
      <c r="O164" s="239"/>
      <c r="P164" s="239"/>
      <c r="Q164" s="239">
        <v>2451</v>
      </c>
      <c r="R164" s="239"/>
      <c r="S164" s="239"/>
      <c r="T164" s="232">
        <v>2466</v>
      </c>
      <c r="U164" s="232"/>
      <c r="V164" s="232"/>
      <c r="W164" s="232">
        <v>2479</v>
      </c>
      <c r="X164" s="232"/>
      <c r="Y164" s="232"/>
      <c r="Z164" s="233">
        <v>2490</v>
      </c>
      <c r="AA164" s="233"/>
      <c r="AB164" s="234">
        <v>93</v>
      </c>
      <c r="AC164" s="234"/>
      <c r="AD164" s="138">
        <v>3.9E-2</v>
      </c>
      <c r="AE164" s="138"/>
      <c r="AG164" s="133">
        <f t="shared" si="5"/>
        <v>0</v>
      </c>
      <c r="AL164" s="133" t="s">
        <v>5178</v>
      </c>
      <c r="AN164" s="134">
        <v>0.121</v>
      </c>
      <c r="AO164" s="133">
        <v>161</v>
      </c>
      <c r="AP164" s="136">
        <f t="shared" si="4"/>
        <v>0.57199999999999995</v>
      </c>
    </row>
    <row r="165" spans="1:42" ht="12.95" customHeight="1" x14ac:dyDescent="0.25">
      <c r="A165" s="236" t="s">
        <v>5179</v>
      </c>
      <c r="B165" s="236"/>
      <c r="C165" s="233">
        <v>23735</v>
      </c>
      <c r="D165" s="233"/>
      <c r="E165" s="233">
        <v>23428</v>
      </c>
      <c r="F165" s="233"/>
      <c r="G165" s="233"/>
      <c r="H165" s="239">
        <v>23743</v>
      </c>
      <c r="I165" s="239"/>
      <c r="J165" s="239"/>
      <c r="K165" s="232">
        <v>23794</v>
      </c>
      <c r="L165" s="232"/>
      <c r="M165" s="232"/>
      <c r="N165" s="232">
        <v>23846</v>
      </c>
      <c r="O165" s="232"/>
      <c r="P165" s="232"/>
      <c r="Q165" s="232">
        <v>23898</v>
      </c>
      <c r="R165" s="232"/>
      <c r="S165" s="232"/>
      <c r="T165" s="232">
        <v>23942</v>
      </c>
      <c r="U165" s="232"/>
      <c r="V165" s="232"/>
      <c r="W165" s="232">
        <v>23979</v>
      </c>
      <c r="X165" s="232"/>
      <c r="Y165" s="232"/>
      <c r="Z165" s="233">
        <v>24011</v>
      </c>
      <c r="AA165" s="233"/>
      <c r="AB165" s="234">
        <v>268</v>
      </c>
      <c r="AC165" s="234"/>
      <c r="AD165" s="138">
        <v>1.0999999999999999E-2</v>
      </c>
      <c r="AE165" s="138"/>
      <c r="AG165" s="133">
        <f t="shared" si="5"/>
        <v>0</v>
      </c>
      <c r="AL165" s="133" t="s">
        <v>5180</v>
      </c>
      <c r="AN165" s="134">
        <v>0.121</v>
      </c>
      <c r="AO165" s="133">
        <v>162</v>
      </c>
      <c r="AP165" s="136">
        <f t="shared" si="4"/>
        <v>0.57199999999999995</v>
      </c>
    </row>
    <row r="166" spans="1:42" ht="12.95" customHeight="1" x14ac:dyDescent="0.25">
      <c r="A166" s="236" t="s">
        <v>5181</v>
      </c>
      <c r="B166" s="236"/>
      <c r="C166" s="233">
        <v>5530</v>
      </c>
      <c r="D166" s="233"/>
      <c r="E166" s="233">
        <v>5327</v>
      </c>
      <c r="F166" s="233"/>
      <c r="G166" s="233"/>
      <c r="H166" s="239">
        <v>5363</v>
      </c>
      <c r="I166" s="239"/>
      <c r="J166" s="239"/>
      <c r="K166" s="239">
        <v>5445</v>
      </c>
      <c r="L166" s="239"/>
      <c r="M166" s="239"/>
      <c r="N166" s="239">
        <v>5526</v>
      </c>
      <c r="O166" s="239"/>
      <c r="P166" s="239"/>
      <c r="Q166" s="239">
        <v>5608</v>
      </c>
      <c r="R166" s="239"/>
      <c r="S166" s="239"/>
      <c r="T166" s="232">
        <v>5679</v>
      </c>
      <c r="U166" s="232"/>
      <c r="V166" s="232"/>
      <c r="W166" s="232">
        <v>5738</v>
      </c>
      <c r="X166" s="232"/>
      <c r="Y166" s="232"/>
      <c r="Z166" s="233">
        <v>5788</v>
      </c>
      <c r="AA166" s="233"/>
      <c r="AB166" s="234">
        <v>425</v>
      </c>
      <c r="AC166" s="234"/>
      <c r="AD166" s="138">
        <v>7.9000000000000001E-2</v>
      </c>
      <c r="AE166" s="138"/>
      <c r="AG166" s="133">
        <f t="shared" si="5"/>
        <v>0</v>
      </c>
      <c r="AL166" s="133" t="s">
        <v>5182</v>
      </c>
      <c r="AN166" s="134">
        <v>0.12</v>
      </c>
      <c r="AO166" s="133">
        <v>163</v>
      </c>
      <c r="AP166" s="136">
        <f t="shared" si="4"/>
        <v>0.56699999999999995</v>
      </c>
    </row>
    <row r="167" spans="1:42" ht="12.95" customHeight="1" x14ac:dyDescent="0.25">
      <c r="A167" s="236" t="s">
        <v>4917</v>
      </c>
      <c r="B167" s="236"/>
      <c r="C167" s="233">
        <v>16065</v>
      </c>
      <c r="D167" s="233"/>
      <c r="E167" s="233">
        <v>15807</v>
      </c>
      <c r="F167" s="233"/>
      <c r="G167" s="233"/>
      <c r="H167" s="239">
        <v>15998</v>
      </c>
      <c r="I167" s="239"/>
      <c r="J167" s="239"/>
      <c r="K167" s="232">
        <v>16185</v>
      </c>
      <c r="L167" s="232"/>
      <c r="M167" s="232"/>
      <c r="N167" s="232">
        <v>16371</v>
      </c>
      <c r="O167" s="232"/>
      <c r="P167" s="232"/>
      <c r="Q167" s="232">
        <v>16560</v>
      </c>
      <c r="R167" s="232"/>
      <c r="S167" s="232"/>
      <c r="T167" s="232">
        <v>16724</v>
      </c>
      <c r="U167" s="232"/>
      <c r="V167" s="232"/>
      <c r="W167" s="232">
        <v>16858</v>
      </c>
      <c r="X167" s="232"/>
      <c r="Y167" s="232"/>
      <c r="Z167" s="233">
        <v>16972</v>
      </c>
      <c r="AA167" s="233"/>
      <c r="AB167" s="234">
        <v>974</v>
      </c>
      <c r="AC167" s="234"/>
      <c r="AD167" s="138">
        <v>6.0999999999999999E-2</v>
      </c>
      <c r="AE167" s="138"/>
      <c r="AG167" s="133">
        <f t="shared" si="5"/>
        <v>0</v>
      </c>
      <c r="AL167" s="133" t="s">
        <v>5015</v>
      </c>
      <c r="AN167" s="134">
        <v>0.12</v>
      </c>
      <c r="AO167" s="133">
        <v>164</v>
      </c>
      <c r="AP167" s="136">
        <f t="shared" si="4"/>
        <v>0.56699999999999995</v>
      </c>
    </row>
    <row r="168" spans="1:42" ht="12.95" customHeight="1" x14ac:dyDescent="0.25">
      <c r="A168" s="236" t="s">
        <v>5183</v>
      </c>
      <c r="B168" s="236"/>
      <c r="C168" s="237">
        <v>945</v>
      </c>
      <c r="D168" s="237"/>
      <c r="E168" s="233">
        <v>1159</v>
      </c>
      <c r="F168" s="233"/>
      <c r="G168" s="233"/>
      <c r="H168" s="239">
        <v>1162</v>
      </c>
      <c r="I168" s="239"/>
      <c r="J168" s="239"/>
      <c r="K168" s="239">
        <v>1178</v>
      </c>
      <c r="L168" s="239"/>
      <c r="M168" s="239"/>
      <c r="N168" s="239">
        <v>1194</v>
      </c>
      <c r="O168" s="239"/>
      <c r="P168" s="239"/>
      <c r="Q168" s="239">
        <v>1210</v>
      </c>
      <c r="R168" s="239"/>
      <c r="S168" s="239"/>
      <c r="T168" s="232">
        <v>1223</v>
      </c>
      <c r="U168" s="232"/>
      <c r="V168" s="232"/>
      <c r="W168" s="232">
        <v>1235</v>
      </c>
      <c r="X168" s="232"/>
      <c r="Y168" s="232"/>
      <c r="Z168" s="233">
        <v>1244</v>
      </c>
      <c r="AA168" s="233"/>
      <c r="AB168" s="234">
        <v>82</v>
      </c>
      <c r="AC168" s="234"/>
      <c r="AD168" s="138">
        <v>7.0999999999999994E-2</v>
      </c>
      <c r="AE168" s="138"/>
      <c r="AG168" s="133">
        <f t="shared" si="5"/>
        <v>0</v>
      </c>
      <c r="AL168" s="133" t="s">
        <v>5184</v>
      </c>
      <c r="AN168" s="134">
        <v>0.11899999999999999</v>
      </c>
      <c r="AO168" s="133">
        <v>165</v>
      </c>
      <c r="AP168" s="136">
        <f t="shared" si="4"/>
        <v>0.55900000000000005</v>
      </c>
    </row>
    <row r="169" spans="1:42" ht="12.95" customHeight="1" x14ac:dyDescent="0.25">
      <c r="A169" s="236" t="s">
        <v>5185</v>
      </c>
      <c r="B169" s="236"/>
      <c r="C169" s="233">
        <v>2715</v>
      </c>
      <c r="D169" s="233"/>
      <c r="E169" s="233">
        <v>2669</v>
      </c>
      <c r="F169" s="233"/>
      <c r="G169" s="233"/>
      <c r="H169" s="239">
        <v>2695</v>
      </c>
      <c r="I169" s="239"/>
      <c r="J169" s="239"/>
      <c r="K169" s="239">
        <v>2707</v>
      </c>
      <c r="L169" s="239"/>
      <c r="M169" s="239"/>
      <c r="N169" s="239">
        <v>2720</v>
      </c>
      <c r="O169" s="239"/>
      <c r="P169" s="239"/>
      <c r="Q169" s="239">
        <v>2732</v>
      </c>
      <c r="R169" s="239"/>
      <c r="S169" s="239"/>
      <c r="T169" s="232">
        <v>2743</v>
      </c>
      <c r="U169" s="232"/>
      <c r="V169" s="232"/>
      <c r="W169" s="232">
        <v>2752</v>
      </c>
      <c r="X169" s="232"/>
      <c r="Y169" s="232"/>
      <c r="Z169" s="233">
        <v>2760</v>
      </c>
      <c r="AA169" s="233"/>
      <c r="AB169" s="234">
        <v>65</v>
      </c>
      <c r="AC169" s="234"/>
      <c r="AD169" s="138">
        <v>2.4E-2</v>
      </c>
      <c r="AE169" s="138"/>
      <c r="AG169" s="133">
        <f t="shared" si="5"/>
        <v>0</v>
      </c>
      <c r="AL169" s="133" t="s">
        <v>5186</v>
      </c>
      <c r="AN169" s="134">
        <v>0.11899999999999999</v>
      </c>
      <c r="AO169" s="133">
        <v>166</v>
      </c>
      <c r="AP169" s="136">
        <f t="shared" si="4"/>
        <v>0.55900000000000005</v>
      </c>
    </row>
    <row r="170" spans="1:42" ht="12.95" customHeight="1" x14ac:dyDescent="0.25">
      <c r="A170" s="236" t="s">
        <v>5187</v>
      </c>
      <c r="B170" s="236"/>
      <c r="C170" s="233">
        <v>13456</v>
      </c>
      <c r="D170" s="233"/>
      <c r="E170" s="233">
        <v>13706</v>
      </c>
      <c r="F170" s="233"/>
      <c r="G170" s="233"/>
      <c r="H170" s="239">
        <v>13808</v>
      </c>
      <c r="I170" s="239"/>
      <c r="J170" s="239"/>
      <c r="K170" s="232">
        <v>13893</v>
      </c>
      <c r="L170" s="232"/>
      <c r="M170" s="232"/>
      <c r="N170" s="232">
        <v>13977</v>
      </c>
      <c r="O170" s="232"/>
      <c r="P170" s="232"/>
      <c r="Q170" s="232">
        <v>14063</v>
      </c>
      <c r="R170" s="232"/>
      <c r="S170" s="232"/>
      <c r="T170" s="232">
        <v>14138</v>
      </c>
      <c r="U170" s="232"/>
      <c r="V170" s="232"/>
      <c r="W170" s="232">
        <v>14199</v>
      </c>
      <c r="X170" s="232"/>
      <c r="Y170" s="232"/>
      <c r="Z170" s="233">
        <v>14251</v>
      </c>
      <c r="AA170" s="233"/>
      <c r="AB170" s="234">
        <v>443</v>
      </c>
      <c r="AC170" s="234"/>
      <c r="AD170" s="138">
        <v>3.2000000000000001E-2</v>
      </c>
      <c r="AE170" s="138"/>
      <c r="AG170" s="133">
        <f t="shared" si="5"/>
        <v>0</v>
      </c>
      <c r="AL170" s="133" t="s">
        <v>5188</v>
      </c>
      <c r="AN170" s="134">
        <v>0.11899999999999999</v>
      </c>
      <c r="AO170" s="133">
        <v>167</v>
      </c>
      <c r="AP170" s="136">
        <f t="shared" si="4"/>
        <v>0.55900000000000005</v>
      </c>
    </row>
    <row r="171" spans="1:42" ht="12.95" customHeight="1" x14ac:dyDescent="0.25">
      <c r="A171" s="236" t="s">
        <v>4931</v>
      </c>
      <c r="B171" s="236"/>
      <c r="C171" s="233">
        <v>11705</v>
      </c>
      <c r="D171" s="233"/>
      <c r="E171" s="233">
        <v>12216</v>
      </c>
      <c r="F171" s="233"/>
      <c r="G171" s="233"/>
      <c r="H171" s="239">
        <v>12754</v>
      </c>
      <c r="I171" s="239"/>
      <c r="J171" s="239"/>
      <c r="K171" s="232">
        <v>12849</v>
      </c>
      <c r="L171" s="232"/>
      <c r="M171" s="232"/>
      <c r="N171" s="232">
        <v>12943</v>
      </c>
      <c r="O171" s="232"/>
      <c r="P171" s="232"/>
      <c r="Q171" s="232">
        <v>13038</v>
      </c>
      <c r="R171" s="232"/>
      <c r="S171" s="232"/>
      <c r="T171" s="232">
        <v>13121</v>
      </c>
      <c r="U171" s="232"/>
      <c r="V171" s="232"/>
      <c r="W171" s="232">
        <v>13189</v>
      </c>
      <c r="X171" s="232"/>
      <c r="Y171" s="232"/>
      <c r="Z171" s="233">
        <v>13246</v>
      </c>
      <c r="AA171" s="233"/>
      <c r="AB171" s="234">
        <v>492</v>
      </c>
      <c r="AC171" s="234"/>
      <c r="AD171" s="138">
        <v>3.9E-2</v>
      </c>
      <c r="AE171" s="138"/>
      <c r="AG171" s="133">
        <f t="shared" si="5"/>
        <v>0</v>
      </c>
      <c r="AL171" s="133" t="s">
        <v>5189</v>
      </c>
      <c r="AM171" s="133">
        <v>3500</v>
      </c>
      <c r="AN171" s="134">
        <v>0.11799999999999999</v>
      </c>
      <c r="AO171" s="133">
        <v>168</v>
      </c>
      <c r="AP171" s="136">
        <f t="shared" si="4"/>
        <v>0.55400000000000005</v>
      </c>
    </row>
    <row r="172" spans="1:42" ht="12.95" customHeight="1" x14ac:dyDescent="0.25">
      <c r="A172" s="236" t="s">
        <v>5190</v>
      </c>
      <c r="B172" s="236"/>
      <c r="C172" s="233">
        <v>5985</v>
      </c>
      <c r="D172" s="233"/>
      <c r="E172" s="233">
        <v>5890</v>
      </c>
      <c r="F172" s="233"/>
      <c r="G172" s="233"/>
      <c r="H172" s="239">
        <v>5898</v>
      </c>
      <c r="I172" s="239"/>
      <c r="J172" s="239"/>
      <c r="K172" s="239">
        <v>5917</v>
      </c>
      <c r="L172" s="239"/>
      <c r="M172" s="239"/>
      <c r="N172" s="239">
        <v>5935</v>
      </c>
      <c r="O172" s="239"/>
      <c r="P172" s="239"/>
      <c r="Q172" s="239">
        <v>5954</v>
      </c>
      <c r="R172" s="239"/>
      <c r="S172" s="239"/>
      <c r="T172" s="232">
        <v>5970</v>
      </c>
      <c r="U172" s="232"/>
      <c r="V172" s="232"/>
      <c r="W172" s="232">
        <v>5984</v>
      </c>
      <c r="X172" s="232"/>
      <c r="Y172" s="232"/>
      <c r="Z172" s="233">
        <v>5995</v>
      </c>
      <c r="AA172" s="233"/>
      <c r="AB172" s="234">
        <v>97</v>
      </c>
      <c r="AC172" s="234"/>
      <c r="AD172" s="138">
        <v>1.6E-2</v>
      </c>
      <c r="AE172" s="138"/>
      <c r="AG172" s="133">
        <f t="shared" si="5"/>
        <v>0</v>
      </c>
      <c r="AL172" s="133" t="s">
        <v>5191</v>
      </c>
      <c r="AN172" s="134">
        <v>0.11799999999999999</v>
      </c>
      <c r="AO172" s="133">
        <v>169</v>
      </c>
      <c r="AP172" s="136">
        <f t="shared" si="4"/>
        <v>0.55400000000000005</v>
      </c>
    </row>
    <row r="173" spans="1:42" ht="12.95" customHeight="1" x14ac:dyDescent="0.25">
      <c r="A173" s="236" t="s">
        <v>5192</v>
      </c>
      <c r="B173" s="236"/>
      <c r="C173" s="233">
        <v>2265</v>
      </c>
      <c r="D173" s="233"/>
      <c r="E173" s="233">
        <v>2328</v>
      </c>
      <c r="F173" s="233"/>
      <c r="G173" s="233"/>
      <c r="H173" s="239">
        <v>2334</v>
      </c>
      <c r="I173" s="239"/>
      <c r="J173" s="239"/>
      <c r="K173" s="239">
        <v>2349</v>
      </c>
      <c r="L173" s="239"/>
      <c r="M173" s="239"/>
      <c r="N173" s="239">
        <v>2365</v>
      </c>
      <c r="O173" s="239"/>
      <c r="P173" s="239"/>
      <c r="Q173" s="239">
        <v>2380</v>
      </c>
      <c r="R173" s="239"/>
      <c r="S173" s="239"/>
      <c r="T173" s="232">
        <v>2394</v>
      </c>
      <c r="U173" s="232"/>
      <c r="V173" s="232"/>
      <c r="W173" s="232">
        <v>2405</v>
      </c>
      <c r="X173" s="232"/>
      <c r="Y173" s="232"/>
      <c r="Z173" s="233">
        <v>2414</v>
      </c>
      <c r="AA173" s="233"/>
      <c r="AB173" s="234">
        <v>80</v>
      </c>
      <c r="AC173" s="234"/>
      <c r="AD173" s="138">
        <v>3.4000000000000002E-2</v>
      </c>
      <c r="AE173" s="138"/>
      <c r="AG173" s="133">
        <f t="shared" si="5"/>
        <v>0</v>
      </c>
      <c r="AL173" s="133" t="s">
        <v>5193</v>
      </c>
      <c r="AN173" s="134">
        <v>0.11600000000000001</v>
      </c>
      <c r="AO173" s="133">
        <v>170</v>
      </c>
      <c r="AP173" s="136">
        <f t="shared" si="4"/>
        <v>0.55100000000000005</v>
      </c>
    </row>
    <row r="174" spans="1:42" ht="12.95" customHeight="1" x14ac:dyDescent="0.25">
      <c r="A174" s="236" t="s">
        <v>5194</v>
      </c>
      <c r="B174" s="236"/>
      <c r="C174" s="233">
        <v>6595</v>
      </c>
      <c r="D174" s="233"/>
      <c r="E174" s="233">
        <v>6454</v>
      </c>
      <c r="F174" s="233"/>
      <c r="G174" s="233"/>
      <c r="H174" s="239">
        <v>6481</v>
      </c>
      <c r="I174" s="239"/>
      <c r="J174" s="239"/>
      <c r="K174" s="239">
        <v>6515</v>
      </c>
      <c r="L174" s="239"/>
      <c r="M174" s="239"/>
      <c r="N174" s="239">
        <v>6548</v>
      </c>
      <c r="O174" s="239"/>
      <c r="P174" s="239"/>
      <c r="Q174" s="239">
        <v>6582</v>
      </c>
      <c r="R174" s="239"/>
      <c r="S174" s="239"/>
      <c r="T174" s="232">
        <v>6612</v>
      </c>
      <c r="U174" s="232"/>
      <c r="V174" s="232"/>
      <c r="W174" s="232">
        <v>6636</v>
      </c>
      <c r="X174" s="232"/>
      <c r="Y174" s="232"/>
      <c r="Z174" s="233">
        <v>6656</v>
      </c>
      <c r="AA174" s="233"/>
      <c r="AB174" s="234">
        <v>175</v>
      </c>
      <c r="AC174" s="234"/>
      <c r="AD174" s="138">
        <v>2.7E-2</v>
      </c>
      <c r="AE174" s="138"/>
      <c r="AG174" s="133">
        <f t="shared" si="5"/>
        <v>0</v>
      </c>
      <c r="AL174" s="133" t="s">
        <v>71</v>
      </c>
      <c r="AN174" s="134">
        <v>0.115</v>
      </c>
      <c r="AO174" s="133">
        <v>171</v>
      </c>
      <c r="AP174" s="136">
        <f t="shared" si="4"/>
        <v>0.54300000000000004</v>
      </c>
    </row>
    <row r="175" spans="1:42" ht="12.95" customHeight="1" x14ac:dyDescent="0.25">
      <c r="A175" s="236" t="s">
        <v>5195</v>
      </c>
      <c r="B175" s="236"/>
      <c r="C175" s="233">
        <v>30880</v>
      </c>
      <c r="D175" s="233"/>
      <c r="E175" s="233">
        <v>31531</v>
      </c>
      <c r="F175" s="233"/>
      <c r="G175" s="233"/>
      <c r="H175" s="239">
        <v>31612</v>
      </c>
      <c r="I175" s="239"/>
      <c r="J175" s="239"/>
      <c r="K175" s="232">
        <v>31808</v>
      </c>
      <c r="L175" s="232"/>
      <c r="M175" s="232"/>
      <c r="N175" s="232">
        <v>32003</v>
      </c>
      <c r="O175" s="232"/>
      <c r="P175" s="232"/>
      <c r="Q175" s="232">
        <v>32201</v>
      </c>
      <c r="R175" s="232"/>
      <c r="S175" s="232"/>
      <c r="T175" s="232">
        <v>32373</v>
      </c>
      <c r="U175" s="232"/>
      <c r="V175" s="232"/>
      <c r="W175" s="232">
        <v>32513</v>
      </c>
      <c r="X175" s="232"/>
      <c r="Y175" s="232"/>
      <c r="Z175" s="233">
        <v>32633</v>
      </c>
      <c r="AA175" s="233"/>
      <c r="AB175" s="235">
        <v>1021</v>
      </c>
      <c r="AC175" s="235"/>
      <c r="AD175" s="138">
        <v>3.2000000000000001E-2</v>
      </c>
      <c r="AE175" s="138"/>
      <c r="AG175" s="133">
        <f t="shared" si="5"/>
        <v>0</v>
      </c>
      <c r="AL175" s="133" t="s">
        <v>5196</v>
      </c>
      <c r="AN175" s="134">
        <v>0.115</v>
      </c>
      <c r="AO175" s="133">
        <v>172</v>
      </c>
      <c r="AP175" s="136">
        <f t="shared" si="4"/>
        <v>0.54300000000000004</v>
      </c>
    </row>
    <row r="176" spans="1:42" ht="12.95" customHeight="1" x14ac:dyDescent="0.25">
      <c r="A176" s="236" t="s">
        <v>5197</v>
      </c>
      <c r="B176" s="236"/>
      <c r="C176" s="233">
        <v>7195</v>
      </c>
      <c r="D176" s="233"/>
      <c r="E176" s="233">
        <v>7002</v>
      </c>
      <c r="F176" s="233"/>
      <c r="G176" s="233"/>
      <c r="H176" s="239">
        <v>7035</v>
      </c>
      <c r="I176" s="239"/>
      <c r="J176" s="239"/>
      <c r="K176" s="239">
        <v>7071</v>
      </c>
      <c r="L176" s="239"/>
      <c r="M176" s="239"/>
      <c r="N176" s="239">
        <v>7106</v>
      </c>
      <c r="O176" s="239"/>
      <c r="P176" s="239"/>
      <c r="Q176" s="239">
        <v>7143</v>
      </c>
      <c r="R176" s="239"/>
      <c r="S176" s="239"/>
      <c r="T176" s="232">
        <v>7174</v>
      </c>
      <c r="U176" s="232"/>
      <c r="V176" s="232"/>
      <c r="W176" s="232">
        <v>7200</v>
      </c>
      <c r="X176" s="232"/>
      <c r="Y176" s="232"/>
      <c r="Z176" s="233">
        <v>7221</v>
      </c>
      <c r="AA176" s="233"/>
      <c r="AB176" s="234">
        <v>186</v>
      </c>
      <c r="AC176" s="234"/>
      <c r="AD176" s="138">
        <v>2.5999999999999999E-2</v>
      </c>
      <c r="AE176" s="138"/>
      <c r="AG176" s="133">
        <f t="shared" si="5"/>
        <v>0</v>
      </c>
      <c r="AL176" s="133" t="s">
        <v>5198</v>
      </c>
      <c r="AN176" s="134">
        <v>0.115</v>
      </c>
      <c r="AO176" s="133">
        <v>173</v>
      </c>
      <c r="AP176" s="136">
        <f t="shared" si="4"/>
        <v>0.54300000000000004</v>
      </c>
    </row>
    <row r="177" spans="1:46" ht="12.95" customHeight="1" x14ac:dyDescent="0.25">
      <c r="A177" s="236" t="s">
        <v>5199</v>
      </c>
      <c r="B177" s="236"/>
      <c r="C177" s="233">
        <v>30790</v>
      </c>
      <c r="D177" s="233"/>
      <c r="E177" s="233">
        <v>30768</v>
      </c>
      <c r="F177" s="233"/>
      <c r="G177" s="233"/>
      <c r="H177" s="239">
        <v>31053</v>
      </c>
      <c r="I177" s="239"/>
      <c r="J177" s="239"/>
      <c r="K177" s="232">
        <v>31129</v>
      </c>
      <c r="L177" s="232"/>
      <c r="M177" s="232"/>
      <c r="N177" s="232">
        <v>31205</v>
      </c>
      <c r="O177" s="232"/>
      <c r="P177" s="232"/>
      <c r="Q177" s="232">
        <v>31281</v>
      </c>
      <c r="R177" s="232"/>
      <c r="S177" s="232"/>
      <c r="T177" s="232">
        <v>31348</v>
      </c>
      <c r="U177" s="232"/>
      <c r="V177" s="232"/>
      <c r="W177" s="232">
        <v>31402</v>
      </c>
      <c r="X177" s="232"/>
      <c r="Y177" s="232"/>
      <c r="Z177" s="233">
        <v>31449</v>
      </c>
      <c r="AA177" s="233"/>
      <c r="AB177" s="234">
        <v>396</v>
      </c>
      <c r="AC177" s="234"/>
      <c r="AD177" s="138">
        <v>1.2999999999999999E-2</v>
      </c>
      <c r="AE177" s="138"/>
      <c r="AG177" s="133">
        <f t="shared" si="5"/>
        <v>0</v>
      </c>
      <c r="AL177" s="133" t="s">
        <v>5200</v>
      </c>
      <c r="AN177" s="134">
        <v>0.114</v>
      </c>
      <c r="AO177" s="133">
        <v>174</v>
      </c>
      <c r="AP177" s="136">
        <f t="shared" si="4"/>
        <v>0.53500000000000003</v>
      </c>
    </row>
    <row r="178" spans="1:46" ht="12.95" customHeight="1" x14ac:dyDescent="0.25">
      <c r="A178" s="236" t="s">
        <v>5201</v>
      </c>
      <c r="B178" s="236"/>
      <c r="C178" s="237">
        <v>945</v>
      </c>
      <c r="D178" s="237"/>
      <c r="E178" s="237">
        <v>913</v>
      </c>
      <c r="F178" s="237"/>
      <c r="G178" s="237"/>
      <c r="H178" s="240">
        <v>949</v>
      </c>
      <c r="I178" s="240"/>
      <c r="J178" s="240"/>
      <c r="K178" s="240">
        <v>970</v>
      </c>
      <c r="L178" s="240"/>
      <c r="M178" s="240"/>
      <c r="N178" s="240">
        <v>991</v>
      </c>
      <c r="O178" s="240"/>
      <c r="P178" s="240"/>
      <c r="Q178" s="239">
        <v>1012</v>
      </c>
      <c r="R178" s="239"/>
      <c r="S178" s="239"/>
      <c r="T178" s="239">
        <v>1031</v>
      </c>
      <c r="U178" s="239"/>
      <c r="V178" s="239"/>
      <c r="W178" s="232">
        <v>1046</v>
      </c>
      <c r="X178" s="232"/>
      <c r="Y178" s="232"/>
      <c r="Z178" s="233">
        <v>1058</v>
      </c>
      <c r="AA178" s="233"/>
      <c r="AB178" s="234">
        <v>109</v>
      </c>
      <c r="AC178" s="234"/>
      <c r="AD178" s="138">
        <v>0.115</v>
      </c>
      <c r="AE178" s="138"/>
      <c r="AG178" s="133">
        <f t="shared" si="5"/>
        <v>0</v>
      </c>
      <c r="AL178" s="133" t="s">
        <v>5202</v>
      </c>
      <c r="AN178" s="134">
        <v>0.114</v>
      </c>
      <c r="AO178" s="133">
        <v>175</v>
      </c>
      <c r="AP178" s="136">
        <f t="shared" si="4"/>
        <v>0.53500000000000003</v>
      </c>
    </row>
    <row r="179" spans="1:46" ht="12.95" customHeight="1" x14ac:dyDescent="0.25">
      <c r="A179" s="236" t="s">
        <v>5203</v>
      </c>
      <c r="B179" s="236"/>
      <c r="C179" s="237">
        <v>860</v>
      </c>
      <c r="D179" s="237"/>
      <c r="E179" s="237">
        <v>784</v>
      </c>
      <c r="F179" s="237"/>
      <c r="G179" s="237"/>
      <c r="H179" s="240">
        <v>795</v>
      </c>
      <c r="I179" s="240"/>
      <c r="J179" s="240"/>
      <c r="K179" s="240">
        <v>798</v>
      </c>
      <c r="L179" s="240"/>
      <c r="M179" s="240"/>
      <c r="N179" s="240">
        <v>801</v>
      </c>
      <c r="O179" s="240"/>
      <c r="P179" s="240"/>
      <c r="Q179" s="240">
        <v>804</v>
      </c>
      <c r="R179" s="240"/>
      <c r="S179" s="240"/>
      <c r="T179" s="240">
        <v>807</v>
      </c>
      <c r="U179" s="240"/>
      <c r="V179" s="240"/>
      <c r="W179" s="240">
        <v>809</v>
      </c>
      <c r="X179" s="240"/>
      <c r="Y179" s="240"/>
      <c r="Z179" s="237">
        <v>811</v>
      </c>
      <c r="AA179" s="237"/>
      <c r="AB179" s="234">
        <v>16</v>
      </c>
      <c r="AC179" s="234"/>
      <c r="AD179" s="138">
        <v>0.02</v>
      </c>
      <c r="AE179" s="138"/>
      <c r="AG179" s="133">
        <f t="shared" si="5"/>
        <v>0</v>
      </c>
      <c r="AL179" s="133" t="s">
        <v>5204</v>
      </c>
      <c r="AN179" s="134">
        <v>0.114</v>
      </c>
      <c r="AO179" s="133">
        <v>176</v>
      </c>
      <c r="AP179" s="136">
        <f t="shared" si="4"/>
        <v>0.53500000000000003</v>
      </c>
    </row>
    <row r="180" spans="1:46" ht="12.95" customHeight="1" x14ac:dyDescent="0.25">
      <c r="A180" s="236" t="s">
        <v>5205</v>
      </c>
      <c r="B180" s="236"/>
      <c r="C180" s="233">
        <v>5465</v>
      </c>
      <c r="D180" s="233"/>
      <c r="E180" s="233">
        <v>5697</v>
      </c>
      <c r="F180" s="233"/>
      <c r="G180" s="233"/>
      <c r="H180" s="239">
        <v>5702</v>
      </c>
      <c r="I180" s="239"/>
      <c r="J180" s="239"/>
      <c r="K180" s="239">
        <v>5733</v>
      </c>
      <c r="L180" s="239"/>
      <c r="M180" s="239"/>
      <c r="N180" s="239">
        <v>5764</v>
      </c>
      <c r="O180" s="239"/>
      <c r="P180" s="239"/>
      <c r="Q180" s="239">
        <v>5795</v>
      </c>
      <c r="R180" s="239"/>
      <c r="S180" s="239"/>
      <c r="T180" s="232">
        <v>5822</v>
      </c>
      <c r="U180" s="232"/>
      <c r="V180" s="232"/>
      <c r="W180" s="232">
        <v>5845</v>
      </c>
      <c r="X180" s="232"/>
      <c r="Y180" s="232"/>
      <c r="Z180" s="233">
        <v>5863</v>
      </c>
      <c r="AA180" s="233"/>
      <c r="AB180" s="234">
        <v>161</v>
      </c>
      <c r="AC180" s="234"/>
      <c r="AD180" s="138">
        <v>2.8000000000000001E-2</v>
      </c>
      <c r="AE180" s="138"/>
      <c r="AG180" s="133">
        <f t="shared" si="5"/>
        <v>0</v>
      </c>
      <c r="AL180" s="133" t="s">
        <v>5206</v>
      </c>
      <c r="AM180" s="133">
        <v>555</v>
      </c>
      <c r="AN180" s="134">
        <v>0.113</v>
      </c>
      <c r="AO180" s="133">
        <v>177</v>
      </c>
      <c r="AP180" s="136">
        <f t="shared" si="4"/>
        <v>0.53200000000000003</v>
      </c>
    </row>
    <row r="181" spans="1:46" ht="12.95" customHeight="1" x14ac:dyDescent="0.25">
      <c r="A181" s="236" t="s">
        <v>4959</v>
      </c>
      <c r="B181" s="236"/>
      <c r="C181" s="233">
        <v>23675</v>
      </c>
      <c r="D181" s="233"/>
      <c r="E181" s="233">
        <v>24211</v>
      </c>
      <c r="F181" s="233"/>
      <c r="G181" s="233"/>
      <c r="H181" s="239">
        <v>24401</v>
      </c>
      <c r="I181" s="239"/>
      <c r="J181" s="239"/>
      <c r="K181" s="232">
        <v>24612</v>
      </c>
      <c r="L181" s="232"/>
      <c r="M181" s="232"/>
      <c r="N181" s="232">
        <v>24822</v>
      </c>
      <c r="O181" s="232"/>
      <c r="P181" s="232"/>
      <c r="Q181" s="232">
        <v>25035</v>
      </c>
      <c r="R181" s="232"/>
      <c r="S181" s="232"/>
      <c r="T181" s="232">
        <v>25220</v>
      </c>
      <c r="U181" s="232"/>
      <c r="V181" s="232"/>
      <c r="W181" s="232">
        <v>25372</v>
      </c>
      <c r="X181" s="232"/>
      <c r="Y181" s="232"/>
      <c r="Z181" s="233">
        <v>25500</v>
      </c>
      <c r="AA181" s="233"/>
      <c r="AB181" s="235">
        <v>1099</v>
      </c>
      <c r="AC181" s="235"/>
      <c r="AD181" s="138">
        <v>4.4999999999999998E-2</v>
      </c>
      <c r="AE181" s="138"/>
      <c r="AG181" s="133">
        <f t="shared" si="5"/>
        <v>0</v>
      </c>
      <c r="AL181" s="133" t="s">
        <v>5207</v>
      </c>
      <c r="AN181" s="134">
        <v>0.112</v>
      </c>
      <c r="AO181" s="133">
        <v>178</v>
      </c>
      <c r="AP181" s="136">
        <f t="shared" si="4"/>
        <v>0.52700000000000002</v>
      </c>
    </row>
    <row r="182" spans="1:46" ht="12.95" customHeight="1" x14ac:dyDescent="0.25">
      <c r="A182" s="236" t="s">
        <v>5208</v>
      </c>
      <c r="B182" s="236"/>
      <c r="C182" s="233">
        <v>6170</v>
      </c>
      <c r="D182" s="233"/>
      <c r="E182" s="233">
        <v>6194</v>
      </c>
      <c r="F182" s="233"/>
      <c r="G182" s="233"/>
      <c r="H182" s="239">
        <v>6211</v>
      </c>
      <c r="I182" s="239"/>
      <c r="J182" s="239"/>
      <c r="K182" s="239">
        <v>6249</v>
      </c>
      <c r="L182" s="239"/>
      <c r="M182" s="239"/>
      <c r="N182" s="239">
        <v>6287</v>
      </c>
      <c r="O182" s="239"/>
      <c r="P182" s="239"/>
      <c r="Q182" s="239">
        <v>6325</v>
      </c>
      <c r="R182" s="239"/>
      <c r="S182" s="239"/>
      <c r="T182" s="232">
        <v>6359</v>
      </c>
      <c r="U182" s="232"/>
      <c r="V182" s="232"/>
      <c r="W182" s="232">
        <v>6386</v>
      </c>
      <c r="X182" s="232"/>
      <c r="Y182" s="232"/>
      <c r="Z182" s="233">
        <v>6409</v>
      </c>
      <c r="AA182" s="233"/>
      <c r="AB182" s="234">
        <v>198</v>
      </c>
      <c r="AC182" s="234"/>
      <c r="AD182" s="138">
        <v>3.2000000000000001E-2</v>
      </c>
      <c r="AE182" s="138"/>
      <c r="AG182" s="133">
        <f t="shared" si="5"/>
        <v>0</v>
      </c>
      <c r="AL182" s="133" t="s">
        <v>5209</v>
      </c>
      <c r="AN182" s="134">
        <v>0.112</v>
      </c>
      <c r="AO182" s="133">
        <v>179</v>
      </c>
      <c r="AP182" s="136">
        <f t="shared" si="4"/>
        <v>0.52700000000000002</v>
      </c>
    </row>
    <row r="183" spans="1:46" ht="12.95" customHeight="1" x14ac:dyDescent="0.25">
      <c r="A183" s="236" t="s">
        <v>5082</v>
      </c>
      <c r="B183" s="236"/>
      <c r="C183" s="233">
        <v>5787</v>
      </c>
      <c r="D183" s="233"/>
      <c r="E183" s="233">
        <v>8028</v>
      </c>
      <c r="F183" s="233"/>
      <c r="G183" s="233"/>
      <c r="H183" s="239">
        <v>7857</v>
      </c>
      <c r="I183" s="239"/>
      <c r="J183" s="239"/>
      <c r="K183" s="239">
        <v>8039</v>
      </c>
      <c r="L183" s="239"/>
      <c r="M183" s="239"/>
      <c r="N183" s="239">
        <v>8219</v>
      </c>
      <c r="O183" s="239"/>
      <c r="P183" s="239"/>
      <c r="Q183" s="239">
        <v>8403</v>
      </c>
      <c r="R183" s="239"/>
      <c r="S183" s="239"/>
      <c r="T183" s="232">
        <v>8562</v>
      </c>
      <c r="U183" s="232"/>
      <c r="V183" s="232"/>
      <c r="W183" s="232">
        <v>8692</v>
      </c>
      <c r="X183" s="232"/>
      <c r="Y183" s="232"/>
      <c r="Z183" s="233">
        <v>8803</v>
      </c>
      <c r="AA183" s="233"/>
      <c r="AB183" s="234">
        <v>946</v>
      </c>
      <c r="AC183" s="234"/>
      <c r="AD183" s="138">
        <v>0.12</v>
      </c>
      <c r="AE183" s="138"/>
      <c r="AG183" s="133">
        <f t="shared" si="5"/>
        <v>0</v>
      </c>
      <c r="AL183" s="133" t="s">
        <v>5210</v>
      </c>
      <c r="AN183" s="134">
        <v>0.11</v>
      </c>
      <c r="AO183" s="133">
        <v>180</v>
      </c>
      <c r="AP183" s="136">
        <f t="shared" si="4"/>
        <v>0.52500000000000002</v>
      </c>
    </row>
    <row r="184" spans="1:46" ht="12.95" customHeight="1" x14ac:dyDescent="0.25">
      <c r="A184" s="236" t="s">
        <v>4962</v>
      </c>
      <c r="B184" s="236"/>
      <c r="C184" s="233">
        <v>4355</v>
      </c>
      <c r="D184" s="233"/>
      <c r="E184" s="233">
        <v>4091</v>
      </c>
      <c r="F184" s="233"/>
      <c r="G184" s="233"/>
      <c r="H184" s="239">
        <v>4109</v>
      </c>
      <c r="I184" s="239"/>
      <c r="J184" s="239"/>
      <c r="K184" s="239">
        <v>4113</v>
      </c>
      <c r="L184" s="239"/>
      <c r="M184" s="239"/>
      <c r="N184" s="239">
        <v>4117</v>
      </c>
      <c r="O184" s="239"/>
      <c r="P184" s="239"/>
      <c r="Q184" s="239">
        <v>4120</v>
      </c>
      <c r="R184" s="239"/>
      <c r="S184" s="239"/>
      <c r="T184" s="232">
        <v>4124</v>
      </c>
      <c r="U184" s="232"/>
      <c r="V184" s="232"/>
      <c r="W184" s="232">
        <v>4126</v>
      </c>
      <c r="X184" s="232"/>
      <c r="Y184" s="232"/>
      <c r="Z184" s="233">
        <v>4129</v>
      </c>
      <c r="AA184" s="233"/>
      <c r="AB184" s="234">
        <v>20</v>
      </c>
      <c r="AC184" s="234"/>
      <c r="AD184" s="138">
        <v>5.0000000000000001E-3</v>
      </c>
      <c r="AE184" s="138"/>
      <c r="AG184" s="133">
        <f t="shared" si="5"/>
        <v>0</v>
      </c>
      <c r="AL184" s="133" t="s">
        <v>5211</v>
      </c>
      <c r="AN184" s="134">
        <v>0.109</v>
      </c>
      <c r="AO184" s="133">
        <v>181</v>
      </c>
      <c r="AP184" s="136">
        <f t="shared" si="4"/>
        <v>0.52200000000000002</v>
      </c>
    </row>
    <row r="185" spans="1:46" ht="12.95" customHeight="1" x14ac:dyDescent="0.25">
      <c r="A185" s="236" t="s">
        <v>5212</v>
      </c>
      <c r="B185" s="236"/>
      <c r="C185" s="233">
        <v>1905</v>
      </c>
      <c r="D185" s="233"/>
      <c r="E185" s="233">
        <v>1828</v>
      </c>
      <c r="F185" s="233"/>
      <c r="G185" s="233"/>
      <c r="H185" s="239">
        <v>1844</v>
      </c>
      <c r="I185" s="239"/>
      <c r="J185" s="239"/>
      <c r="K185" s="239">
        <v>1833</v>
      </c>
      <c r="L185" s="239"/>
      <c r="M185" s="239"/>
      <c r="N185" s="239">
        <v>1822</v>
      </c>
      <c r="O185" s="239"/>
      <c r="P185" s="239"/>
      <c r="Q185" s="239">
        <v>1810</v>
      </c>
      <c r="R185" s="239"/>
      <c r="S185" s="239"/>
      <c r="T185" s="232">
        <v>1801</v>
      </c>
      <c r="U185" s="232"/>
      <c r="V185" s="232"/>
      <c r="W185" s="232">
        <v>1793</v>
      </c>
      <c r="X185" s="232"/>
      <c r="Y185" s="232"/>
      <c r="Z185" s="233">
        <v>1786</v>
      </c>
      <c r="AA185" s="233"/>
      <c r="AB185" s="234">
        <v>-58</v>
      </c>
      <c r="AC185" s="234"/>
      <c r="AD185" s="138">
        <v>-3.1E-2</v>
      </c>
      <c r="AE185" s="138"/>
      <c r="AG185" s="133">
        <f t="shared" si="5"/>
        <v>0</v>
      </c>
      <c r="AL185" s="133" t="s">
        <v>5213</v>
      </c>
      <c r="AN185" s="134">
        <v>0.107</v>
      </c>
      <c r="AO185" s="133">
        <v>182</v>
      </c>
      <c r="AP185" s="136">
        <f t="shared" si="4"/>
        <v>0.51900000000000002</v>
      </c>
    </row>
    <row r="186" spans="1:46" ht="12.95" customHeight="1" x14ac:dyDescent="0.25">
      <c r="A186" s="236" t="s">
        <v>5214</v>
      </c>
      <c r="B186" s="236"/>
      <c r="C186" s="233">
        <v>2980</v>
      </c>
      <c r="D186" s="233"/>
      <c r="E186" s="233">
        <v>3239</v>
      </c>
      <c r="F186" s="233"/>
      <c r="G186" s="233"/>
      <c r="H186" s="239">
        <v>3251</v>
      </c>
      <c r="I186" s="239"/>
      <c r="J186" s="239"/>
      <c r="K186" s="239">
        <v>3263</v>
      </c>
      <c r="L186" s="239"/>
      <c r="M186" s="239"/>
      <c r="N186" s="239">
        <v>3274</v>
      </c>
      <c r="O186" s="239"/>
      <c r="P186" s="239"/>
      <c r="Q186" s="239">
        <v>3286</v>
      </c>
      <c r="R186" s="239"/>
      <c r="S186" s="239"/>
      <c r="T186" s="232">
        <v>3296</v>
      </c>
      <c r="U186" s="232"/>
      <c r="V186" s="232"/>
      <c r="W186" s="232">
        <v>3304</v>
      </c>
      <c r="X186" s="232"/>
      <c r="Y186" s="232"/>
      <c r="Z186" s="233">
        <v>3311</v>
      </c>
      <c r="AA186" s="233"/>
      <c r="AB186" s="234">
        <v>60</v>
      </c>
      <c r="AC186" s="234"/>
      <c r="AD186" s="138">
        <v>1.7999999999999999E-2</v>
      </c>
      <c r="AE186" s="138"/>
      <c r="AG186" s="133">
        <f t="shared" si="5"/>
        <v>0</v>
      </c>
      <c r="AL186" s="133" t="s">
        <v>5215</v>
      </c>
      <c r="AN186" s="134">
        <v>0.106</v>
      </c>
      <c r="AO186" s="133">
        <v>183</v>
      </c>
      <c r="AP186" s="136">
        <f t="shared" si="4"/>
        <v>0.51700000000000002</v>
      </c>
    </row>
    <row r="187" spans="1:46" ht="12.95" customHeight="1" x14ac:dyDescent="0.25">
      <c r="A187" s="236" t="s">
        <v>5216</v>
      </c>
      <c r="B187" s="236"/>
      <c r="C187" s="233">
        <v>16845</v>
      </c>
      <c r="D187" s="233"/>
      <c r="E187" s="233">
        <v>16738</v>
      </c>
      <c r="F187" s="233"/>
      <c r="G187" s="233"/>
      <c r="H187" s="239">
        <v>17003</v>
      </c>
      <c r="I187" s="239"/>
      <c r="J187" s="239"/>
      <c r="K187" s="232">
        <v>17177</v>
      </c>
      <c r="L187" s="232"/>
      <c r="M187" s="232"/>
      <c r="N187" s="232">
        <v>17350</v>
      </c>
      <c r="O187" s="232"/>
      <c r="P187" s="232"/>
      <c r="Q187" s="232">
        <v>17526</v>
      </c>
      <c r="R187" s="232"/>
      <c r="S187" s="232"/>
      <c r="T187" s="232">
        <v>17678</v>
      </c>
      <c r="U187" s="232"/>
      <c r="V187" s="232"/>
      <c r="W187" s="232">
        <v>17803</v>
      </c>
      <c r="X187" s="232"/>
      <c r="Y187" s="232"/>
      <c r="Z187" s="233">
        <v>17909</v>
      </c>
      <c r="AA187" s="233"/>
      <c r="AB187" s="234">
        <v>906</v>
      </c>
      <c r="AC187" s="234"/>
      <c r="AD187" s="138">
        <v>5.2999999999999999E-2</v>
      </c>
      <c r="AE187" s="138"/>
      <c r="AG187" s="133">
        <f t="shared" si="5"/>
        <v>0</v>
      </c>
      <c r="AL187" s="133" t="s">
        <v>5217</v>
      </c>
      <c r="AN187" s="134">
        <v>0.105</v>
      </c>
      <c r="AO187" s="133">
        <v>184</v>
      </c>
      <c r="AP187" s="136">
        <f t="shared" si="4"/>
        <v>0.51400000000000001</v>
      </c>
    </row>
    <row r="188" spans="1:46" ht="12.95" customHeight="1" x14ac:dyDescent="0.25">
      <c r="A188" s="236" t="s">
        <v>5218</v>
      </c>
      <c r="B188" s="236"/>
      <c r="C188" s="233">
        <v>81821</v>
      </c>
      <c r="D188" s="233"/>
      <c r="E188" s="233">
        <v>82795</v>
      </c>
      <c r="F188" s="233"/>
      <c r="G188" s="233"/>
      <c r="H188" s="239">
        <v>82878</v>
      </c>
      <c r="I188" s="239"/>
      <c r="J188" s="239"/>
      <c r="K188" s="232">
        <v>83699</v>
      </c>
      <c r="L188" s="232"/>
      <c r="M188" s="232"/>
      <c r="N188" s="232">
        <v>84521</v>
      </c>
      <c r="O188" s="232"/>
      <c r="P188" s="232"/>
      <c r="Q188" s="232">
        <v>85354</v>
      </c>
      <c r="R188" s="232"/>
      <c r="S188" s="232"/>
      <c r="T188" s="232">
        <v>86073</v>
      </c>
      <c r="U188" s="232"/>
      <c r="V188" s="232"/>
      <c r="W188" s="232">
        <v>86662</v>
      </c>
      <c r="X188" s="232"/>
      <c r="Y188" s="232"/>
      <c r="Z188" s="233">
        <v>87167</v>
      </c>
      <c r="AA188" s="233"/>
      <c r="AB188" s="235">
        <v>4289</v>
      </c>
      <c r="AC188" s="235"/>
      <c r="AD188" s="138">
        <v>5.1999999999999998E-2</v>
      </c>
      <c r="AE188" s="138"/>
      <c r="AG188" s="133">
        <f t="shared" si="5"/>
        <v>0</v>
      </c>
      <c r="AL188" s="133" t="s">
        <v>5219</v>
      </c>
      <c r="AM188" s="133">
        <v>6054</v>
      </c>
      <c r="AN188" s="134">
        <v>0.104</v>
      </c>
      <c r="AO188" s="133">
        <v>185</v>
      </c>
      <c r="AP188" s="136">
        <f t="shared" si="4"/>
        <v>0.50900000000000001</v>
      </c>
    </row>
    <row r="189" spans="1:46" ht="12.95" customHeight="1" x14ac:dyDescent="0.25">
      <c r="A189" s="236" t="s">
        <v>5220</v>
      </c>
      <c r="B189" s="236"/>
      <c r="C189" s="233">
        <v>10510</v>
      </c>
      <c r="D189" s="233"/>
      <c r="E189" s="233">
        <v>10142</v>
      </c>
      <c r="F189" s="233"/>
      <c r="G189" s="233"/>
      <c r="H189" s="239">
        <v>10448</v>
      </c>
      <c r="I189" s="239"/>
      <c r="J189" s="239"/>
      <c r="K189" s="232">
        <v>10592</v>
      </c>
      <c r="L189" s="232"/>
      <c r="M189" s="232"/>
      <c r="N189" s="232">
        <v>10735</v>
      </c>
      <c r="O189" s="232"/>
      <c r="P189" s="232"/>
      <c r="Q189" s="232">
        <v>10881</v>
      </c>
      <c r="R189" s="232"/>
      <c r="S189" s="232"/>
      <c r="T189" s="232">
        <v>11007</v>
      </c>
      <c r="U189" s="232"/>
      <c r="V189" s="232"/>
      <c r="W189" s="232">
        <v>11110</v>
      </c>
      <c r="X189" s="232"/>
      <c r="Y189" s="232"/>
      <c r="Z189" s="233">
        <v>11198</v>
      </c>
      <c r="AA189" s="233"/>
      <c r="AB189" s="234">
        <v>750</v>
      </c>
      <c r="AC189" s="234"/>
      <c r="AD189" s="138">
        <v>7.1999999999999995E-2</v>
      </c>
      <c r="AE189" s="138"/>
      <c r="AG189" s="133">
        <f t="shared" si="5"/>
        <v>0</v>
      </c>
      <c r="AL189" s="133" t="s">
        <v>5221</v>
      </c>
      <c r="AM189" s="133">
        <v>2710</v>
      </c>
      <c r="AN189" s="134">
        <v>0.104</v>
      </c>
      <c r="AO189" s="133">
        <v>186</v>
      </c>
      <c r="AP189" s="136">
        <f t="shared" si="4"/>
        <v>0.50900000000000001</v>
      </c>
    </row>
    <row r="190" spans="1:46" ht="12.95" customHeight="1" x14ac:dyDescent="0.25">
      <c r="A190" s="236" t="s">
        <v>5222</v>
      </c>
      <c r="B190" s="236"/>
      <c r="C190" s="233">
        <v>11762</v>
      </c>
      <c r="D190" s="233"/>
      <c r="E190" s="233">
        <v>11443</v>
      </c>
      <c r="F190" s="233"/>
      <c r="G190" s="233"/>
      <c r="H190" s="239">
        <v>11523</v>
      </c>
      <c r="I190" s="239"/>
      <c r="J190" s="239"/>
      <c r="K190" s="232">
        <v>11528</v>
      </c>
      <c r="L190" s="232"/>
      <c r="M190" s="232"/>
      <c r="N190" s="232">
        <v>11533</v>
      </c>
      <c r="O190" s="232"/>
      <c r="P190" s="232"/>
      <c r="Q190" s="232">
        <v>11539</v>
      </c>
      <c r="R190" s="232"/>
      <c r="S190" s="232"/>
      <c r="T190" s="232">
        <v>11543</v>
      </c>
      <c r="U190" s="232"/>
      <c r="V190" s="232"/>
      <c r="W190" s="232">
        <v>11547</v>
      </c>
      <c r="X190" s="232"/>
      <c r="Y190" s="232"/>
      <c r="Z190" s="233">
        <v>11550</v>
      </c>
      <c r="AA190" s="233"/>
      <c r="AB190" s="234">
        <v>27</v>
      </c>
      <c r="AC190" s="234"/>
      <c r="AD190" s="138">
        <v>2E-3</v>
      </c>
      <c r="AE190" s="138"/>
      <c r="AG190" s="133">
        <f t="shared" si="5"/>
        <v>0</v>
      </c>
      <c r="AL190" s="133" t="s">
        <v>5223</v>
      </c>
      <c r="AM190" s="133">
        <v>269</v>
      </c>
      <c r="AN190" s="134">
        <v>0.10100000000000001</v>
      </c>
      <c r="AO190" s="133">
        <v>187</v>
      </c>
      <c r="AP190" s="136">
        <f t="shared" si="4"/>
        <v>0.50600000000000001</v>
      </c>
      <c r="AS190" s="133">
        <f>SUM(AS192:AS256)</f>
        <v>819264</v>
      </c>
    </row>
    <row r="191" spans="1:46" ht="12.95" customHeight="1" x14ac:dyDescent="0.25">
      <c r="A191" s="231" t="s">
        <v>5224</v>
      </c>
      <c r="B191" s="231"/>
      <c r="C191" s="220">
        <v>748978</v>
      </c>
      <c r="D191" s="220"/>
      <c r="E191" s="220">
        <v>799874</v>
      </c>
      <c r="F191" s="220"/>
      <c r="G191" s="220"/>
      <c r="H191" s="218">
        <v>819264</v>
      </c>
      <c r="I191" s="218"/>
      <c r="J191" s="218"/>
      <c r="K191" s="218">
        <v>840934</v>
      </c>
      <c r="L191" s="218"/>
      <c r="M191" s="218"/>
      <c r="N191" s="218">
        <v>863327</v>
      </c>
      <c r="O191" s="218"/>
      <c r="P191" s="218"/>
      <c r="Q191" s="218">
        <v>884387</v>
      </c>
      <c r="R191" s="218"/>
      <c r="S191" s="218"/>
      <c r="T191" s="218">
        <v>903114</v>
      </c>
      <c r="U191" s="218"/>
      <c r="V191" s="218"/>
      <c r="W191" s="218">
        <v>918918</v>
      </c>
      <c r="X191" s="218"/>
      <c r="Y191" s="218"/>
      <c r="Z191" s="219">
        <v>932820</v>
      </c>
      <c r="AA191" s="219"/>
      <c r="AB191" s="220">
        <v>113556</v>
      </c>
      <c r="AC191" s="220"/>
      <c r="AD191" s="135">
        <v>0.13900000000000001</v>
      </c>
      <c r="AE191" s="135"/>
      <c r="AG191" s="133">
        <f t="shared" si="5"/>
        <v>0</v>
      </c>
      <c r="AL191" s="133" t="s">
        <v>5172</v>
      </c>
      <c r="AN191" s="134">
        <v>9.9000000000000005E-2</v>
      </c>
      <c r="AO191" s="133">
        <v>188</v>
      </c>
      <c r="AP191" s="136">
        <f t="shared" si="4"/>
        <v>0.503</v>
      </c>
    </row>
    <row r="192" spans="1:46" ht="12.95" customHeight="1" x14ac:dyDescent="0.25">
      <c r="A192" s="221" t="s">
        <v>5225</v>
      </c>
      <c r="B192" s="221"/>
      <c r="C192" s="216">
        <v>56105</v>
      </c>
      <c r="D192" s="216"/>
      <c r="E192" s="216">
        <v>55310</v>
      </c>
      <c r="F192" s="216"/>
      <c r="G192" s="216"/>
      <c r="H192" s="241">
        <v>55590</v>
      </c>
      <c r="I192" s="241"/>
      <c r="J192" s="241"/>
      <c r="K192" s="215">
        <v>56172</v>
      </c>
      <c r="L192" s="215"/>
      <c r="M192" s="215"/>
      <c r="N192" s="215">
        <v>56754</v>
      </c>
      <c r="O192" s="215"/>
      <c r="P192" s="215"/>
      <c r="Q192" s="215">
        <v>57336</v>
      </c>
      <c r="R192" s="215"/>
      <c r="S192" s="215"/>
      <c r="T192" s="215">
        <v>57918</v>
      </c>
      <c r="U192" s="215"/>
      <c r="V192" s="215"/>
      <c r="W192" s="215">
        <v>58500</v>
      </c>
      <c r="X192" s="215"/>
      <c r="Y192" s="215"/>
      <c r="Z192" s="216">
        <v>59083</v>
      </c>
      <c r="AA192" s="216"/>
      <c r="AB192" s="217">
        <v>3493</v>
      </c>
      <c r="AC192" s="217"/>
      <c r="AD192" s="137">
        <v>6.3E-2</v>
      </c>
      <c r="AE192" s="137"/>
      <c r="AG192" s="133">
        <f t="shared" si="5"/>
        <v>0</v>
      </c>
      <c r="AL192" s="133" t="s">
        <v>5226</v>
      </c>
      <c r="AN192" s="134">
        <v>9.8000000000000004E-2</v>
      </c>
      <c r="AO192" s="133">
        <v>189</v>
      </c>
      <c r="AP192" s="136">
        <f t="shared" si="4"/>
        <v>0.49299999999999999</v>
      </c>
      <c r="AR192" s="133" t="s">
        <v>5227</v>
      </c>
      <c r="AS192" s="133">
        <v>55590</v>
      </c>
      <c r="AT192" s="133">
        <f>RANK(AS192,AS$192:AS$256)</f>
        <v>2</v>
      </c>
    </row>
    <row r="193" spans="1:46" ht="12.95" customHeight="1" x14ac:dyDescent="0.25">
      <c r="A193" s="236" t="s">
        <v>5228</v>
      </c>
      <c r="B193" s="236"/>
      <c r="C193" s="233">
        <v>6425</v>
      </c>
      <c r="D193" s="233"/>
      <c r="E193" s="233">
        <v>6417</v>
      </c>
      <c r="F193" s="233"/>
      <c r="G193" s="233"/>
      <c r="H193" s="239">
        <v>6505</v>
      </c>
      <c r="I193" s="239"/>
      <c r="J193" s="239"/>
      <c r="K193" s="239">
        <v>6657</v>
      </c>
      <c r="L193" s="239"/>
      <c r="M193" s="239"/>
      <c r="N193" s="239">
        <v>6810</v>
      </c>
      <c r="O193" s="239"/>
      <c r="P193" s="239"/>
      <c r="Q193" s="239">
        <v>6963</v>
      </c>
      <c r="R193" s="239"/>
      <c r="S193" s="239"/>
      <c r="T193" s="232">
        <v>7116</v>
      </c>
      <c r="U193" s="232"/>
      <c r="V193" s="232"/>
      <c r="W193" s="232">
        <v>7269</v>
      </c>
      <c r="X193" s="232"/>
      <c r="Y193" s="232"/>
      <c r="Z193" s="233">
        <v>7422</v>
      </c>
      <c r="AA193" s="233"/>
      <c r="AB193" s="234">
        <v>917</v>
      </c>
      <c r="AC193" s="234"/>
      <c r="AD193" s="138">
        <v>0.14099999999999999</v>
      </c>
      <c r="AE193" s="138"/>
      <c r="AG193" s="133">
        <f t="shared" si="5"/>
        <v>0</v>
      </c>
      <c r="AL193" s="133" t="s">
        <v>5229</v>
      </c>
      <c r="AM193" s="133">
        <v>2560</v>
      </c>
      <c r="AN193" s="134">
        <v>9.8000000000000004E-2</v>
      </c>
      <c r="AO193" s="133">
        <v>190</v>
      </c>
      <c r="AP193" s="136">
        <f t="shared" si="4"/>
        <v>0.49299999999999999</v>
      </c>
      <c r="AR193" s="133" t="s">
        <v>5133</v>
      </c>
      <c r="AS193" s="133">
        <v>6505</v>
      </c>
      <c r="AT193" s="133">
        <f t="shared" ref="AT193:AT256" si="6">RANK(AS193,AS$192:AS$256)</f>
        <v>38</v>
      </c>
    </row>
    <row r="194" spans="1:46" ht="12.95" customHeight="1" x14ac:dyDescent="0.25">
      <c r="A194" s="236" t="s">
        <v>5230</v>
      </c>
      <c r="B194" s="236"/>
      <c r="C194" s="233">
        <v>4370</v>
      </c>
      <c r="D194" s="233"/>
      <c r="E194" s="233">
        <v>4554</v>
      </c>
      <c r="F194" s="233"/>
      <c r="G194" s="233"/>
      <c r="H194" s="239">
        <v>4564</v>
      </c>
      <c r="I194" s="239"/>
      <c r="J194" s="239"/>
      <c r="K194" s="239">
        <v>4964</v>
      </c>
      <c r="L194" s="239"/>
      <c r="M194" s="239"/>
      <c r="N194" s="239">
        <v>5464</v>
      </c>
      <c r="O194" s="239"/>
      <c r="P194" s="239"/>
      <c r="Q194" s="239">
        <v>5533</v>
      </c>
      <c r="R194" s="239"/>
      <c r="S194" s="239"/>
      <c r="T194" s="232">
        <v>5602</v>
      </c>
      <c r="U194" s="232"/>
      <c r="V194" s="232"/>
      <c r="W194" s="232">
        <v>5671</v>
      </c>
      <c r="X194" s="232"/>
      <c r="Y194" s="232"/>
      <c r="Z194" s="233">
        <v>5740</v>
      </c>
      <c r="AA194" s="233"/>
      <c r="AB194" s="235">
        <v>1176</v>
      </c>
      <c r="AC194" s="235"/>
      <c r="AD194" s="138">
        <v>0.25800000000000001</v>
      </c>
      <c r="AE194" s="138"/>
      <c r="AG194" s="133">
        <f t="shared" si="5"/>
        <v>0</v>
      </c>
      <c r="AL194" s="133" t="s">
        <v>5231</v>
      </c>
      <c r="AN194" s="134">
        <v>9.8000000000000004E-2</v>
      </c>
      <c r="AO194" s="133">
        <v>191</v>
      </c>
      <c r="AP194" s="136">
        <f t="shared" si="4"/>
        <v>0.49299999999999999</v>
      </c>
      <c r="AR194" s="133" t="s">
        <v>5005</v>
      </c>
      <c r="AS194" s="133">
        <v>4564</v>
      </c>
      <c r="AT194" s="133">
        <f t="shared" si="6"/>
        <v>43</v>
      </c>
    </row>
    <row r="195" spans="1:46" ht="12.95" customHeight="1" x14ac:dyDescent="0.25">
      <c r="A195" s="236" t="s">
        <v>5232</v>
      </c>
      <c r="B195" s="236"/>
      <c r="C195" s="233">
        <v>1350</v>
      </c>
      <c r="D195" s="233"/>
      <c r="E195" s="233">
        <v>1375</v>
      </c>
      <c r="F195" s="233"/>
      <c r="G195" s="233"/>
      <c r="H195" s="239">
        <v>1392</v>
      </c>
      <c r="I195" s="239"/>
      <c r="J195" s="239"/>
      <c r="K195" s="239">
        <v>1408</v>
      </c>
      <c r="L195" s="239"/>
      <c r="M195" s="239"/>
      <c r="N195" s="239">
        <v>1423</v>
      </c>
      <c r="O195" s="239"/>
      <c r="P195" s="239"/>
      <c r="Q195" s="239">
        <v>1439</v>
      </c>
      <c r="R195" s="239"/>
      <c r="S195" s="239"/>
      <c r="T195" s="232">
        <v>1453</v>
      </c>
      <c r="U195" s="232"/>
      <c r="V195" s="232"/>
      <c r="W195" s="232">
        <v>1464</v>
      </c>
      <c r="X195" s="232"/>
      <c r="Y195" s="232"/>
      <c r="Z195" s="233">
        <v>1474</v>
      </c>
      <c r="AA195" s="233"/>
      <c r="AB195" s="234">
        <v>82</v>
      </c>
      <c r="AC195" s="234"/>
      <c r="AD195" s="138">
        <v>5.8999999999999997E-2</v>
      </c>
      <c r="AE195" s="138"/>
      <c r="AG195" s="133">
        <f t="shared" si="5"/>
        <v>0</v>
      </c>
      <c r="AL195" s="133" t="s">
        <v>5233</v>
      </c>
      <c r="AN195" s="134">
        <v>9.8000000000000004E-2</v>
      </c>
      <c r="AO195" s="133">
        <v>192</v>
      </c>
      <c r="AP195" s="136">
        <f t="shared" si="4"/>
        <v>0.49299999999999999</v>
      </c>
      <c r="AR195" s="133" t="s">
        <v>5234</v>
      </c>
      <c r="AS195" s="133">
        <v>1392</v>
      </c>
      <c r="AT195" s="133">
        <f t="shared" si="6"/>
        <v>60</v>
      </c>
    </row>
    <row r="196" spans="1:46" ht="12.95" customHeight="1" x14ac:dyDescent="0.25">
      <c r="A196" s="236" t="s">
        <v>5235</v>
      </c>
      <c r="B196" s="236"/>
      <c r="C196" s="233">
        <v>36880</v>
      </c>
      <c r="D196" s="233"/>
      <c r="E196" s="233">
        <v>36793</v>
      </c>
      <c r="F196" s="233"/>
      <c r="G196" s="233"/>
      <c r="H196" s="239">
        <v>37014</v>
      </c>
      <c r="I196" s="239"/>
      <c r="J196" s="239"/>
      <c r="K196" s="232">
        <v>37364</v>
      </c>
      <c r="L196" s="232"/>
      <c r="M196" s="232"/>
      <c r="N196" s="232">
        <v>37714</v>
      </c>
      <c r="O196" s="232"/>
      <c r="P196" s="232"/>
      <c r="Q196" s="232">
        <v>38146</v>
      </c>
      <c r="R196" s="232"/>
      <c r="S196" s="232"/>
      <c r="T196" s="232">
        <v>38578</v>
      </c>
      <c r="U196" s="232"/>
      <c r="V196" s="232"/>
      <c r="W196" s="232">
        <v>39092</v>
      </c>
      <c r="X196" s="232"/>
      <c r="Y196" s="232"/>
      <c r="Z196" s="233">
        <v>39607</v>
      </c>
      <c r="AA196" s="233"/>
      <c r="AB196" s="235">
        <v>2593</v>
      </c>
      <c r="AC196" s="235"/>
      <c r="AD196" s="138">
        <v>7.0000000000000007E-2</v>
      </c>
      <c r="AE196" s="138"/>
      <c r="AG196" s="133">
        <f t="shared" si="5"/>
        <v>0</v>
      </c>
      <c r="AL196" s="133" t="s">
        <v>5236</v>
      </c>
      <c r="AM196" s="133">
        <v>1103</v>
      </c>
      <c r="AN196" s="134">
        <v>9.6000000000000002E-2</v>
      </c>
      <c r="AO196" s="133">
        <v>193</v>
      </c>
      <c r="AP196" s="136">
        <f t="shared" ref="AP196:AP259" si="7">_xlfn.PERCENTRANK.EXC(AN$4:AN$381,AN196)</f>
        <v>0.49</v>
      </c>
      <c r="AR196" s="133" t="s">
        <v>5237</v>
      </c>
      <c r="AS196" s="133">
        <v>37014</v>
      </c>
      <c r="AT196" s="133">
        <f t="shared" si="6"/>
        <v>3</v>
      </c>
    </row>
    <row r="197" spans="1:46" ht="12.95" customHeight="1" x14ac:dyDescent="0.25">
      <c r="A197" s="236" t="s">
        <v>5238</v>
      </c>
      <c r="B197" s="236"/>
      <c r="C197" s="233">
        <v>4930</v>
      </c>
      <c r="D197" s="233"/>
      <c r="E197" s="233">
        <v>5089</v>
      </c>
      <c r="F197" s="233"/>
      <c r="G197" s="233"/>
      <c r="H197" s="239">
        <v>5287</v>
      </c>
      <c r="I197" s="239"/>
      <c r="J197" s="239"/>
      <c r="K197" s="239">
        <v>5360</v>
      </c>
      <c r="L197" s="239"/>
      <c r="M197" s="239"/>
      <c r="N197" s="239">
        <v>5432</v>
      </c>
      <c r="O197" s="239"/>
      <c r="P197" s="239"/>
      <c r="Q197" s="239">
        <v>5506</v>
      </c>
      <c r="R197" s="239"/>
      <c r="S197" s="239"/>
      <c r="T197" s="232">
        <v>5569</v>
      </c>
      <c r="U197" s="232"/>
      <c r="V197" s="232"/>
      <c r="W197" s="232">
        <v>5622</v>
      </c>
      <c r="X197" s="232"/>
      <c r="Y197" s="232"/>
      <c r="Z197" s="233">
        <v>5666</v>
      </c>
      <c r="AA197" s="233"/>
      <c r="AB197" s="234">
        <v>379</v>
      </c>
      <c r="AC197" s="234"/>
      <c r="AD197" s="138">
        <v>7.1999999999999995E-2</v>
      </c>
      <c r="AE197" s="138"/>
      <c r="AG197" s="133">
        <f t="shared" ref="AG197:AG260" si="8">IF(ISERROR(FIND(AG$3,A197,1)),0,1)</f>
        <v>0</v>
      </c>
      <c r="AL197" s="133" t="s">
        <v>5239</v>
      </c>
      <c r="AN197" s="134">
        <v>9.5000000000000001E-2</v>
      </c>
      <c r="AO197" s="133">
        <v>194</v>
      </c>
      <c r="AP197" s="136">
        <f t="shared" si="7"/>
        <v>0.48799999999999999</v>
      </c>
      <c r="AR197" s="133" t="s">
        <v>5240</v>
      </c>
      <c r="AS197" s="133">
        <v>5287</v>
      </c>
      <c r="AT197" s="133">
        <f t="shared" si="6"/>
        <v>40</v>
      </c>
    </row>
    <row r="198" spans="1:46" ht="12.95" customHeight="1" x14ac:dyDescent="0.25">
      <c r="A198" s="236" t="s">
        <v>5241</v>
      </c>
      <c r="B198" s="236"/>
      <c r="C198" s="233">
        <v>7590</v>
      </c>
      <c r="D198" s="233"/>
      <c r="E198" s="233">
        <v>7833</v>
      </c>
      <c r="F198" s="233"/>
      <c r="G198" s="233"/>
      <c r="H198" s="239">
        <v>7956</v>
      </c>
      <c r="I198" s="239"/>
      <c r="J198" s="239"/>
      <c r="K198" s="239">
        <v>8706</v>
      </c>
      <c r="L198" s="239"/>
      <c r="M198" s="239"/>
      <c r="N198" s="239">
        <v>9456</v>
      </c>
      <c r="O198" s="239"/>
      <c r="P198" s="239"/>
      <c r="Q198" s="239">
        <v>9877</v>
      </c>
      <c r="R198" s="239"/>
      <c r="S198" s="239"/>
      <c r="T198" s="232">
        <v>10297</v>
      </c>
      <c r="U198" s="232"/>
      <c r="V198" s="232"/>
      <c r="W198" s="232">
        <v>10567</v>
      </c>
      <c r="X198" s="232"/>
      <c r="Y198" s="232"/>
      <c r="Z198" s="233">
        <v>10837</v>
      </c>
      <c r="AA198" s="233"/>
      <c r="AB198" s="235">
        <v>2881</v>
      </c>
      <c r="AC198" s="235"/>
      <c r="AD198" s="138">
        <v>0.36199999999999999</v>
      </c>
      <c r="AE198" s="138"/>
      <c r="AG198" s="133">
        <f t="shared" si="8"/>
        <v>0</v>
      </c>
      <c r="AL198" s="133" t="s">
        <v>5242</v>
      </c>
      <c r="AN198" s="134">
        <v>9.4E-2</v>
      </c>
      <c r="AO198" s="133">
        <v>195</v>
      </c>
      <c r="AP198" s="136">
        <f t="shared" si="7"/>
        <v>0.47699999999999998</v>
      </c>
      <c r="AR198" s="133" t="s">
        <v>4940</v>
      </c>
      <c r="AS198" s="133">
        <v>7956</v>
      </c>
      <c r="AT198" s="133">
        <f t="shared" si="6"/>
        <v>34</v>
      </c>
    </row>
    <row r="199" spans="1:46" ht="12.95" customHeight="1" x14ac:dyDescent="0.25">
      <c r="A199" s="236" t="s">
        <v>5243</v>
      </c>
      <c r="B199" s="236"/>
      <c r="C199" s="233">
        <v>9104</v>
      </c>
      <c r="D199" s="233"/>
      <c r="E199" s="233">
        <v>10195</v>
      </c>
      <c r="F199" s="233"/>
      <c r="G199" s="233"/>
      <c r="H199" s="239">
        <v>10432</v>
      </c>
      <c r="I199" s="239"/>
      <c r="J199" s="239"/>
      <c r="K199" s="232">
        <v>10950</v>
      </c>
      <c r="L199" s="232"/>
      <c r="M199" s="232"/>
      <c r="N199" s="232">
        <v>11464</v>
      </c>
      <c r="O199" s="232"/>
      <c r="P199" s="232"/>
      <c r="Q199" s="232">
        <v>11987</v>
      </c>
      <c r="R199" s="232"/>
      <c r="S199" s="232"/>
      <c r="T199" s="232">
        <v>12440</v>
      </c>
      <c r="U199" s="232"/>
      <c r="V199" s="232"/>
      <c r="W199" s="232">
        <v>12812</v>
      </c>
      <c r="X199" s="232"/>
      <c r="Y199" s="232"/>
      <c r="Z199" s="233">
        <v>13128</v>
      </c>
      <c r="AA199" s="233"/>
      <c r="AB199" s="235">
        <v>2696</v>
      </c>
      <c r="AC199" s="235"/>
      <c r="AD199" s="138">
        <v>0.25800000000000001</v>
      </c>
      <c r="AE199" s="138"/>
      <c r="AG199" s="133">
        <f t="shared" si="8"/>
        <v>0</v>
      </c>
      <c r="AL199" s="133" t="s">
        <v>75</v>
      </c>
      <c r="AN199" s="134">
        <v>9.4E-2</v>
      </c>
      <c r="AO199" s="133">
        <v>196</v>
      </c>
      <c r="AP199" s="136">
        <f t="shared" si="7"/>
        <v>0.47699999999999998</v>
      </c>
      <c r="AR199" s="133" t="s">
        <v>5007</v>
      </c>
      <c r="AS199" s="133">
        <v>10432</v>
      </c>
      <c r="AT199" s="133">
        <f t="shared" si="6"/>
        <v>32</v>
      </c>
    </row>
    <row r="200" spans="1:46" ht="12.95" customHeight="1" x14ac:dyDescent="0.25">
      <c r="A200" s="236" t="s">
        <v>5244</v>
      </c>
      <c r="B200" s="236"/>
      <c r="C200" s="233">
        <v>3105</v>
      </c>
      <c r="D200" s="233"/>
      <c r="E200" s="233">
        <v>2951</v>
      </c>
      <c r="F200" s="233"/>
      <c r="G200" s="233"/>
      <c r="H200" s="239">
        <v>2985</v>
      </c>
      <c r="I200" s="239"/>
      <c r="J200" s="239"/>
      <c r="K200" s="239">
        <v>3047</v>
      </c>
      <c r="L200" s="239"/>
      <c r="M200" s="239"/>
      <c r="N200" s="239">
        <v>3109</v>
      </c>
      <c r="O200" s="239"/>
      <c r="P200" s="239"/>
      <c r="Q200" s="239">
        <v>3171</v>
      </c>
      <c r="R200" s="239"/>
      <c r="S200" s="239"/>
      <c r="T200" s="232">
        <v>3233</v>
      </c>
      <c r="U200" s="232"/>
      <c r="V200" s="232"/>
      <c r="W200" s="232">
        <v>3295</v>
      </c>
      <c r="X200" s="232"/>
      <c r="Y200" s="232"/>
      <c r="Z200" s="233">
        <v>3358</v>
      </c>
      <c r="AA200" s="233"/>
      <c r="AB200" s="234">
        <v>373</v>
      </c>
      <c r="AC200" s="234"/>
      <c r="AD200" s="138">
        <v>0.125</v>
      </c>
      <c r="AE200" s="138"/>
      <c r="AG200" s="133">
        <f t="shared" si="8"/>
        <v>0</v>
      </c>
      <c r="AL200" s="133" t="s">
        <v>5245</v>
      </c>
      <c r="AN200" s="134">
        <v>9.4E-2</v>
      </c>
      <c r="AO200" s="133">
        <v>197</v>
      </c>
      <c r="AP200" s="136">
        <f t="shared" si="7"/>
        <v>0.47699999999999998</v>
      </c>
      <c r="AR200" s="133" t="s">
        <v>5170</v>
      </c>
      <c r="AS200" s="133">
        <v>2985</v>
      </c>
      <c r="AT200" s="133">
        <f t="shared" si="6"/>
        <v>54</v>
      </c>
    </row>
    <row r="201" spans="1:46" ht="12.95" customHeight="1" x14ac:dyDescent="0.25">
      <c r="A201" s="236" t="s">
        <v>5246</v>
      </c>
      <c r="B201" s="236"/>
      <c r="C201" s="233">
        <v>13211</v>
      </c>
      <c r="D201" s="233"/>
      <c r="E201" s="233">
        <v>13590</v>
      </c>
      <c r="F201" s="233"/>
      <c r="G201" s="233"/>
      <c r="H201" s="239">
        <v>14082</v>
      </c>
      <c r="I201" s="239"/>
      <c r="J201" s="239"/>
      <c r="K201" s="232">
        <v>14256</v>
      </c>
      <c r="L201" s="232"/>
      <c r="M201" s="232"/>
      <c r="N201" s="232">
        <v>14430</v>
      </c>
      <c r="O201" s="232"/>
      <c r="P201" s="232"/>
      <c r="Q201" s="232">
        <v>14606</v>
      </c>
      <c r="R201" s="232"/>
      <c r="S201" s="232"/>
      <c r="T201" s="232">
        <v>14759</v>
      </c>
      <c r="U201" s="232"/>
      <c r="V201" s="232"/>
      <c r="W201" s="232">
        <v>14884</v>
      </c>
      <c r="X201" s="232"/>
      <c r="Y201" s="232"/>
      <c r="Z201" s="233">
        <v>14990</v>
      </c>
      <c r="AA201" s="233"/>
      <c r="AB201" s="234">
        <v>908</v>
      </c>
      <c r="AC201" s="234"/>
      <c r="AD201" s="138">
        <v>6.4000000000000001E-2</v>
      </c>
      <c r="AE201" s="138"/>
      <c r="AG201" s="133">
        <f t="shared" si="8"/>
        <v>0</v>
      </c>
      <c r="AL201" s="133" t="s">
        <v>5247</v>
      </c>
      <c r="AN201" s="134">
        <v>9.4E-2</v>
      </c>
      <c r="AO201" s="133">
        <v>198</v>
      </c>
      <c r="AP201" s="136">
        <f t="shared" si="7"/>
        <v>0.47699999999999998</v>
      </c>
      <c r="AR201" s="133" t="s">
        <v>5248</v>
      </c>
      <c r="AS201" s="133">
        <v>14082</v>
      </c>
      <c r="AT201" s="133">
        <f t="shared" si="6"/>
        <v>25</v>
      </c>
    </row>
    <row r="202" spans="1:46" ht="12.95" customHeight="1" x14ac:dyDescent="0.25">
      <c r="A202" s="139" t="s">
        <v>4867</v>
      </c>
      <c r="B202" s="140"/>
      <c r="C202" s="141" t="s">
        <v>4868</v>
      </c>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3"/>
      <c r="AB202" s="144" t="s">
        <v>4869</v>
      </c>
      <c r="AC202" s="145"/>
      <c r="AD202" s="145"/>
      <c r="AE202" s="145"/>
      <c r="AG202" s="133">
        <v>2</v>
      </c>
      <c r="AL202" s="133" t="s">
        <v>5249</v>
      </c>
      <c r="AM202" s="133">
        <v>359</v>
      </c>
      <c r="AN202" s="134">
        <v>9.2999999999999999E-2</v>
      </c>
      <c r="AO202" s="133">
        <v>199</v>
      </c>
      <c r="AP202" s="136">
        <f t="shared" si="7"/>
        <v>0.47199999999999998</v>
      </c>
      <c r="AT202" s="133" t="e">
        <f t="shared" si="6"/>
        <v>#N/A</v>
      </c>
    </row>
    <row r="203" spans="1:46" ht="12.95" customHeight="1" x14ac:dyDescent="0.25">
      <c r="A203" s="139"/>
      <c r="B203" s="140"/>
      <c r="C203" s="141"/>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3"/>
      <c r="AB203" s="146" t="s">
        <v>4871</v>
      </c>
      <c r="AC203" s="147"/>
      <c r="AD203" s="147"/>
      <c r="AE203" s="147"/>
      <c r="AG203" s="133">
        <f t="shared" si="8"/>
        <v>0</v>
      </c>
      <c r="AL203" s="133" t="s">
        <v>5250</v>
      </c>
      <c r="AN203" s="134">
        <v>9.2999999999999999E-2</v>
      </c>
      <c r="AO203" s="133">
        <v>200</v>
      </c>
      <c r="AP203" s="136">
        <f t="shared" si="7"/>
        <v>0.47199999999999998</v>
      </c>
      <c r="AT203" s="133" t="e">
        <f t="shared" si="6"/>
        <v>#N/A</v>
      </c>
    </row>
    <row r="204" spans="1:46" ht="12.95" customHeight="1" x14ac:dyDescent="0.25">
      <c r="A204" s="236" t="s">
        <v>5251</v>
      </c>
      <c r="B204" s="236"/>
      <c r="C204" s="235">
        <v>11525</v>
      </c>
      <c r="D204" s="235"/>
      <c r="E204" s="235"/>
      <c r="F204" s="235">
        <v>13064</v>
      </c>
      <c r="G204" s="235"/>
      <c r="H204" s="235"/>
      <c r="I204" s="232">
        <v>13241</v>
      </c>
      <c r="J204" s="232"/>
      <c r="K204" s="232"/>
      <c r="L204" s="232">
        <v>13798</v>
      </c>
      <c r="M204" s="232"/>
      <c r="N204" s="232"/>
      <c r="O204" s="243">
        <v>14355</v>
      </c>
      <c r="P204" s="243"/>
      <c r="Q204" s="243"/>
      <c r="R204" s="232">
        <v>14912</v>
      </c>
      <c r="S204" s="232"/>
      <c r="T204" s="232"/>
      <c r="U204" s="232">
        <v>15469</v>
      </c>
      <c r="V204" s="232"/>
      <c r="W204" s="232"/>
      <c r="X204" s="232">
        <v>16026</v>
      </c>
      <c r="Y204" s="232"/>
      <c r="Z204" s="232"/>
      <c r="AA204" s="235">
        <v>16584</v>
      </c>
      <c r="AB204" s="235"/>
      <c r="AC204" s="151">
        <v>3343</v>
      </c>
      <c r="AD204" s="152">
        <v>0.252</v>
      </c>
      <c r="AG204" s="133">
        <f t="shared" si="8"/>
        <v>0</v>
      </c>
      <c r="AL204" s="133" t="s">
        <v>5252</v>
      </c>
      <c r="AN204" s="134">
        <v>9.1999999999999998E-2</v>
      </c>
      <c r="AO204" s="133">
        <v>201</v>
      </c>
      <c r="AP204" s="136">
        <f t="shared" si="7"/>
        <v>0.46700000000000003</v>
      </c>
      <c r="AR204" s="133" t="s">
        <v>5011</v>
      </c>
      <c r="AS204" s="133">
        <v>13241</v>
      </c>
      <c r="AT204" s="133">
        <f t="shared" si="6"/>
        <v>26</v>
      </c>
    </row>
    <row r="205" spans="1:46" ht="12.95" customHeight="1" x14ac:dyDescent="0.25">
      <c r="A205" s="236" t="s">
        <v>5253</v>
      </c>
      <c r="B205" s="236"/>
      <c r="C205" s="234">
        <v>580</v>
      </c>
      <c r="D205" s="234"/>
      <c r="E205" s="234"/>
      <c r="F205" s="234">
        <v>508</v>
      </c>
      <c r="G205" s="234"/>
      <c r="H205" s="234"/>
      <c r="I205" s="238">
        <v>500</v>
      </c>
      <c r="J205" s="238"/>
      <c r="K205" s="238"/>
      <c r="L205" s="238">
        <v>508</v>
      </c>
      <c r="M205" s="238"/>
      <c r="N205" s="238"/>
      <c r="O205" s="244">
        <v>515</v>
      </c>
      <c r="P205" s="244"/>
      <c r="Q205" s="244"/>
      <c r="R205" s="238">
        <v>523</v>
      </c>
      <c r="S205" s="238"/>
      <c r="T205" s="238"/>
      <c r="U205" s="238">
        <v>530</v>
      </c>
      <c r="V205" s="238"/>
      <c r="W205" s="238"/>
      <c r="X205" s="238">
        <v>535</v>
      </c>
      <c r="Y205" s="238"/>
      <c r="Z205" s="238"/>
      <c r="AA205" s="234">
        <v>540</v>
      </c>
      <c r="AB205" s="234"/>
      <c r="AC205" s="153">
        <v>40</v>
      </c>
      <c r="AD205" s="152">
        <v>0.08</v>
      </c>
      <c r="AG205" s="133">
        <f t="shared" si="8"/>
        <v>0</v>
      </c>
      <c r="AL205" s="133" t="s">
        <v>5254</v>
      </c>
      <c r="AN205" s="134">
        <v>9.1999999999999998E-2</v>
      </c>
      <c r="AO205" s="133">
        <v>202</v>
      </c>
      <c r="AP205" s="136">
        <f t="shared" si="7"/>
        <v>0.46700000000000003</v>
      </c>
      <c r="AR205" s="133" t="s">
        <v>5255</v>
      </c>
      <c r="AS205" s="133">
        <v>500</v>
      </c>
      <c r="AT205" s="133">
        <f t="shared" si="6"/>
        <v>62</v>
      </c>
    </row>
    <row r="206" spans="1:46" ht="12.95" customHeight="1" x14ac:dyDescent="0.25">
      <c r="A206" s="236" t="s">
        <v>5256</v>
      </c>
      <c r="B206" s="236"/>
      <c r="C206" s="235">
        <v>7390</v>
      </c>
      <c r="D206" s="235"/>
      <c r="E206" s="235"/>
      <c r="F206" s="235">
        <v>7360</v>
      </c>
      <c r="G206" s="235"/>
      <c r="H206" s="235"/>
      <c r="I206" s="232">
        <v>7411</v>
      </c>
      <c r="J206" s="232"/>
      <c r="K206" s="232"/>
      <c r="L206" s="232">
        <v>7591</v>
      </c>
      <c r="M206" s="232"/>
      <c r="N206" s="232"/>
      <c r="O206" s="243">
        <v>7770</v>
      </c>
      <c r="P206" s="243"/>
      <c r="Q206" s="243"/>
      <c r="R206" s="232">
        <v>7952</v>
      </c>
      <c r="S206" s="232"/>
      <c r="T206" s="232"/>
      <c r="U206" s="232">
        <v>8110</v>
      </c>
      <c r="V206" s="232"/>
      <c r="W206" s="232"/>
      <c r="X206" s="232">
        <v>8240</v>
      </c>
      <c r="Y206" s="232"/>
      <c r="Z206" s="232"/>
      <c r="AA206" s="235">
        <v>8349</v>
      </c>
      <c r="AB206" s="235"/>
      <c r="AC206" s="153">
        <v>938</v>
      </c>
      <c r="AD206" s="152">
        <v>0.127</v>
      </c>
      <c r="AG206" s="133">
        <f t="shared" si="8"/>
        <v>0</v>
      </c>
      <c r="AL206" s="133" t="s">
        <v>5257</v>
      </c>
      <c r="AM206" s="133">
        <v>3131</v>
      </c>
      <c r="AN206" s="134">
        <v>9.0999999999999998E-2</v>
      </c>
      <c r="AO206" s="133">
        <v>203</v>
      </c>
      <c r="AP206" s="136">
        <f t="shared" si="7"/>
        <v>0.46100000000000002</v>
      </c>
      <c r="AR206" s="133" t="s">
        <v>5162</v>
      </c>
      <c r="AS206" s="133">
        <v>7411</v>
      </c>
      <c r="AT206" s="133">
        <f t="shared" si="6"/>
        <v>35</v>
      </c>
    </row>
    <row r="207" spans="1:46" ht="12.95" customHeight="1" x14ac:dyDescent="0.25">
      <c r="A207" s="236" t="s">
        <v>5258</v>
      </c>
      <c r="B207" s="236"/>
      <c r="C207" s="235">
        <v>2605</v>
      </c>
      <c r="D207" s="235"/>
      <c r="E207" s="235"/>
      <c r="F207" s="235">
        <v>3290</v>
      </c>
      <c r="G207" s="235"/>
      <c r="H207" s="235"/>
      <c r="I207" s="232">
        <v>3306</v>
      </c>
      <c r="J207" s="232"/>
      <c r="K207" s="232"/>
      <c r="L207" s="232">
        <v>3342</v>
      </c>
      <c r="M207" s="232"/>
      <c r="N207" s="232"/>
      <c r="O207" s="243">
        <v>3378</v>
      </c>
      <c r="P207" s="243"/>
      <c r="Q207" s="243"/>
      <c r="R207" s="232">
        <v>3415</v>
      </c>
      <c r="S207" s="232"/>
      <c r="T207" s="232"/>
      <c r="U207" s="232">
        <v>3447</v>
      </c>
      <c r="V207" s="232"/>
      <c r="W207" s="232"/>
      <c r="X207" s="232">
        <v>3473</v>
      </c>
      <c r="Y207" s="232"/>
      <c r="Z207" s="232"/>
      <c r="AA207" s="235">
        <v>3495</v>
      </c>
      <c r="AB207" s="235"/>
      <c r="AC207" s="153">
        <v>189</v>
      </c>
      <c r="AD207" s="152">
        <v>5.7000000000000002E-2</v>
      </c>
      <c r="AG207" s="133">
        <f t="shared" si="8"/>
        <v>0</v>
      </c>
      <c r="AL207" s="133" t="s">
        <v>5259</v>
      </c>
      <c r="AN207" s="134">
        <v>9.0999999999999998E-2</v>
      </c>
      <c r="AO207" s="133">
        <v>204</v>
      </c>
      <c r="AP207" s="136">
        <f t="shared" si="7"/>
        <v>0.46100000000000002</v>
      </c>
      <c r="AR207" s="133" t="s">
        <v>5260</v>
      </c>
      <c r="AS207" s="133">
        <v>3306</v>
      </c>
      <c r="AT207" s="133">
        <f t="shared" si="6"/>
        <v>52</v>
      </c>
    </row>
    <row r="208" spans="1:46" ht="12.95" customHeight="1" x14ac:dyDescent="0.25">
      <c r="A208" s="236" t="s">
        <v>5261</v>
      </c>
      <c r="B208" s="236"/>
      <c r="C208" s="235">
        <v>16712</v>
      </c>
      <c r="D208" s="235"/>
      <c r="E208" s="235"/>
      <c r="F208" s="235">
        <v>17249</v>
      </c>
      <c r="G208" s="235"/>
      <c r="H208" s="235"/>
      <c r="I208" s="232">
        <v>17558</v>
      </c>
      <c r="J208" s="232"/>
      <c r="K208" s="232"/>
      <c r="L208" s="232">
        <v>18057</v>
      </c>
      <c r="M208" s="232"/>
      <c r="N208" s="232"/>
      <c r="O208" s="243">
        <v>18553</v>
      </c>
      <c r="P208" s="243"/>
      <c r="Q208" s="243"/>
      <c r="R208" s="232">
        <v>19057</v>
      </c>
      <c r="S208" s="232"/>
      <c r="T208" s="232"/>
      <c r="U208" s="232">
        <v>19493</v>
      </c>
      <c r="V208" s="232"/>
      <c r="W208" s="232"/>
      <c r="X208" s="232">
        <v>19851</v>
      </c>
      <c r="Y208" s="232"/>
      <c r="Z208" s="232"/>
      <c r="AA208" s="235">
        <v>20155</v>
      </c>
      <c r="AB208" s="235"/>
      <c r="AC208" s="151">
        <v>2597</v>
      </c>
      <c r="AD208" s="152">
        <v>0.14799999999999999</v>
      </c>
      <c r="AG208" s="133">
        <f t="shared" si="8"/>
        <v>0</v>
      </c>
      <c r="AL208" s="133" t="s">
        <v>5262</v>
      </c>
      <c r="AN208" s="134">
        <v>0.09</v>
      </c>
      <c r="AO208" s="133">
        <v>205</v>
      </c>
      <c r="AP208" s="136">
        <f t="shared" si="7"/>
        <v>0.45900000000000002</v>
      </c>
      <c r="AR208" s="133" t="s">
        <v>5115</v>
      </c>
      <c r="AS208" s="133">
        <v>17558</v>
      </c>
      <c r="AT208" s="133">
        <f t="shared" si="6"/>
        <v>19</v>
      </c>
    </row>
    <row r="209" spans="1:46" ht="12.95" customHeight="1" x14ac:dyDescent="0.25">
      <c r="A209" s="236" t="s">
        <v>5263</v>
      </c>
      <c r="B209" s="236"/>
      <c r="C209" s="235">
        <v>24234</v>
      </c>
      <c r="D209" s="235"/>
      <c r="E209" s="235"/>
      <c r="F209" s="235">
        <v>26147</v>
      </c>
      <c r="G209" s="235"/>
      <c r="H209" s="235"/>
      <c r="I209" s="232">
        <v>26587</v>
      </c>
      <c r="J209" s="232"/>
      <c r="K209" s="232"/>
      <c r="L209" s="232">
        <v>26987</v>
      </c>
      <c r="M209" s="232"/>
      <c r="N209" s="232"/>
      <c r="O209" s="243">
        <v>28319</v>
      </c>
      <c r="P209" s="243"/>
      <c r="Q209" s="243"/>
      <c r="R209" s="232">
        <v>29668</v>
      </c>
      <c r="S209" s="232"/>
      <c r="T209" s="232"/>
      <c r="U209" s="232">
        <v>31023</v>
      </c>
      <c r="V209" s="232"/>
      <c r="W209" s="232"/>
      <c r="X209" s="232">
        <v>31845</v>
      </c>
      <c r="Y209" s="232"/>
      <c r="Z209" s="232"/>
      <c r="AA209" s="235">
        <v>32541</v>
      </c>
      <c r="AB209" s="235"/>
      <c r="AC209" s="151">
        <v>5954</v>
      </c>
      <c r="AD209" s="152">
        <v>0.224</v>
      </c>
      <c r="AG209" s="133">
        <f t="shared" si="8"/>
        <v>0</v>
      </c>
      <c r="AL209" s="133" t="s">
        <v>5264</v>
      </c>
      <c r="AM209" s="133">
        <v>123</v>
      </c>
      <c r="AN209" s="134">
        <v>8.7999999999999995E-2</v>
      </c>
      <c r="AO209" s="133">
        <v>206</v>
      </c>
      <c r="AP209" s="136">
        <f t="shared" si="7"/>
        <v>0.45300000000000001</v>
      </c>
      <c r="AR209" s="133" t="s">
        <v>5037</v>
      </c>
      <c r="AS209" s="133">
        <v>26587</v>
      </c>
      <c r="AT209" s="133">
        <f t="shared" si="6"/>
        <v>6</v>
      </c>
    </row>
    <row r="210" spans="1:46" ht="12.95" customHeight="1" x14ac:dyDescent="0.25">
      <c r="A210" s="236" t="s">
        <v>5265</v>
      </c>
      <c r="B210" s="236"/>
      <c r="C210" s="235">
        <v>4475</v>
      </c>
      <c r="D210" s="235"/>
      <c r="E210" s="235"/>
      <c r="F210" s="235">
        <v>4422</v>
      </c>
      <c r="G210" s="235"/>
      <c r="H210" s="235"/>
      <c r="I210" s="232">
        <v>4431</v>
      </c>
      <c r="J210" s="232"/>
      <c r="K210" s="232"/>
      <c r="L210" s="232">
        <v>4467</v>
      </c>
      <c r="M210" s="232"/>
      <c r="N210" s="232"/>
      <c r="O210" s="243">
        <v>4504</v>
      </c>
      <c r="P210" s="243"/>
      <c r="Q210" s="243"/>
      <c r="R210" s="232">
        <v>4541</v>
      </c>
      <c r="S210" s="232"/>
      <c r="T210" s="232"/>
      <c r="U210" s="232">
        <v>4572</v>
      </c>
      <c r="V210" s="232"/>
      <c r="W210" s="232"/>
      <c r="X210" s="232">
        <v>4599</v>
      </c>
      <c r="Y210" s="232"/>
      <c r="Z210" s="232"/>
      <c r="AA210" s="235">
        <v>4621</v>
      </c>
      <c r="AB210" s="235"/>
      <c r="AC210" s="153">
        <v>190</v>
      </c>
      <c r="AD210" s="152">
        <v>4.2999999999999997E-2</v>
      </c>
      <c r="AG210" s="133">
        <f t="shared" si="8"/>
        <v>0</v>
      </c>
      <c r="AL210" s="133" t="s">
        <v>5266</v>
      </c>
      <c r="AN210" s="134">
        <v>8.7999999999999995E-2</v>
      </c>
      <c r="AO210" s="133">
        <v>207</v>
      </c>
      <c r="AP210" s="136">
        <f t="shared" si="7"/>
        <v>0.45300000000000001</v>
      </c>
      <c r="AR210" s="133" t="s">
        <v>5267</v>
      </c>
      <c r="AS210" s="133">
        <v>4431</v>
      </c>
      <c r="AT210" s="133">
        <f t="shared" si="6"/>
        <v>44</v>
      </c>
    </row>
    <row r="211" spans="1:46" ht="12.95" customHeight="1" x14ac:dyDescent="0.25">
      <c r="A211" s="236" t="s">
        <v>5268</v>
      </c>
      <c r="B211" s="236"/>
      <c r="C211" s="235">
        <v>16070</v>
      </c>
      <c r="D211" s="235"/>
      <c r="E211" s="235"/>
      <c r="F211" s="235">
        <v>16269</v>
      </c>
      <c r="G211" s="235"/>
      <c r="H211" s="235"/>
      <c r="I211" s="232">
        <v>16512</v>
      </c>
      <c r="J211" s="232"/>
      <c r="K211" s="232"/>
      <c r="L211" s="232">
        <v>17019</v>
      </c>
      <c r="M211" s="232"/>
      <c r="N211" s="232"/>
      <c r="O211" s="243">
        <v>17523</v>
      </c>
      <c r="P211" s="243"/>
      <c r="Q211" s="243"/>
      <c r="R211" s="232">
        <v>18035</v>
      </c>
      <c r="S211" s="232"/>
      <c r="T211" s="232"/>
      <c r="U211" s="232">
        <v>18479</v>
      </c>
      <c r="V211" s="232"/>
      <c r="W211" s="232"/>
      <c r="X211" s="232">
        <v>18843</v>
      </c>
      <c r="Y211" s="232"/>
      <c r="Z211" s="232"/>
      <c r="AA211" s="235">
        <v>19152</v>
      </c>
      <c r="AB211" s="235"/>
      <c r="AC211" s="151">
        <v>2640</v>
      </c>
      <c r="AD211" s="152">
        <v>0.16</v>
      </c>
      <c r="AG211" s="133">
        <f t="shared" si="8"/>
        <v>0</v>
      </c>
      <c r="AL211" s="133" t="s">
        <v>5269</v>
      </c>
      <c r="AN211" s="134">
        <v>8.4000000000000005E-2</v>
      </c>
      <c r="AO211" s="133">
        <v>208</v>
      </c>
      <c r="AP211" s="136">
        <f t="shared" si="7"/>
        <v>0.443</v>
      </c>
      <c r="AR211" s="133" t="s">
        <v>5101</v>
      </c>
      <c r="AS211" s="133">
        <v>16512</v>
      </c>
      <c r="AT211" s="133">
        <f t="shared" si="6"/>
        <v>20</v>
      </c>
    </row>
    <row r="212" spans="1:46" ht="12.95" customHeight="1" x14ac:dyDescent="0.25">
      <c r="A212" s="236" t="s">
        <v>5270</v>
      </c>
      <c r="B212" s="236"/>
      <c r="C212" s="235">
        <v>13535</v>
      </c>
      <c r="D212" s="235"/>
      <c r="E212" s="235"/>
      <c r="F212" s="235">
        <v>18074</v>
      </c>
      <c r="G212" s="235"/>
      <c r="H212" s="235"/>
      <c r="I212" s="232">
        <v>18798</v>
      </c>
      <c r="J212" s="232"/>
      <c r="K212" s="232"/>
      <c r="L212" s="232">
        <v>19854</v>
      </c>
      <c r="M212" s="232"/>
      <c r="N212" s="232"/>
      <c r="O212" s="243">
        <v>20904</v>
      </c>
      <c r="P212" s="243"/>
      <c r="Q212" s="243"/>
      <c r="R212" s="232">
        <v>21970</v>
      </c>
      <c r="S212" s="232"/>
      <c r="T212" s="232"/>
      <c r="U212" s="232">
        <v>22894</v>
      </c>
      <c r="V212" s="232"/>
      <c r="W212" s="232"/>
      <c r="X212" s="232">
        <v>23653</v>
      </c>
      <c r="Y212" s="232"/>
      <c r="Z212" s="232"/>
      <c r="AA212" s="235">
        <v>24296</v>
      </c>
      <c r="AB212" s="235"/>
      <c r="AC212" s="151">
        <v>5498</v>
      </c>
      <c r="AD212" s="152">
        <v>0.29199999999999998</v>
      </c>
      <c r="AG212" s="133">
        <f t="shared" si="8"/>
        <v>0</v>
      </c>
      <c r="AL212" s="133" t="s">
        <v>5271</v>
      </c>
      <c r="AM212" s="133">
        <v>360</v>
      </c>
      <c r="AN212" s="134">
        <v>8.4000000000000005E-2</v>
      </c>
      <c r="AO212" s="133">
        <v>209</v>
      </c>
      <c r="AP212" s="136">
        <f t="shared" si="7"/>
        <v>0.443</v>
      </c>
      <c r="AR212" s="148" t="s">
        <v>80</v>
      </c>
      <c r="AS212" s="148">
        <v>18798</v>
      </c>
      <c r="AT212" s="148">
        <f t="shared" si="6"/>
        <v>15</v>
      </c>
    </row>
    <row r="213" spans="1:46" ht="12.95" customHeight="1" x14ac:dyDescent="0.25">
      <c r="A213" s="236" t="s">
        <v>5272</v>
      </c>
      <c r="B213" s="236"/>
      <c r="C213" s="235">
        <v>4795</v>
      </c>
      <c r="D213" s="235"/>
      <c r="E213" s="235"/>
      <c r="F213" s="235">
        <v>4840</v>
      </c>
      <c r="G213" s="235"/>
      <c r="H213" s="235"/>
      <c r="I213" s="232">
        <v>4892</v>
      </c>
      <c r="J213" s="232"/>
      <c r="K213" s="232"/>
      <c r="L213" s="232">
        <v>4985</v>
      </c>
      <c r="M213" s="232"/>
      <c r="N213" s="232"/>
      <c r="O213" s="243">
        <v>5078</v>
      </c>
      <c r="P213" s="243"/>
      <c r="Q213" s="243"/>
      <c r="R213" s="232">
        <v>5171</v>
      </c>
      <c r="S213" s="232"/>
      <c r="T213" s="232"/>
      <c r="U213" s="232">
        <v>5263</v>
      </c>
      <c r="V213" s="232"/>
      <c r="W213" s="232"/>
      <c r="X213" s="232">
        <v>5355</v>
      </c>
      <c r="Y213" s="232"/>
      <c r="Z213" s="232"/>
      <c r="AA213" s="235">
        <v>5447</v>
      </c>
      <c r="AB213" s="235"/>
      <c r="AC213" s="153">
        <v>555</v>
      </c>
      <c r="AD213" s="152">
        <v>0.113</v>
      </c>
      <c r="AG213" s="133">
        <f t="shared" si="8"/>
        <v>0</v>
      </c>
      <c r="AL213" s="133" t="s">
        <v>5273</v>
      </c>
      <c r="AN213" s="134">
        <v>8.4000000000000005E-2</v>
      </c>
      <c r="AO213" s="133">
        <v>210</v>
      </c>
      <c r="AP213" s="136">
        <f t="shared" si="7"/>
        <v>0.443</v>
      </c>
      <c r="AR213" s="133" t="s">
        <v>5206</v>
      </c>
      <c r="AS213" s="133">
        <v>4892</v>
      </c>
      <c r="AT213" s="133">
        <f t="shared" si="6"/>
        <v>41</v>
      </c>
    </row>
    <row r="214" spans="1:46" ht="12.95" customHeight="1" x14ac:dyDescent="0.25">
      <c r="A214" s="236" t="s">
        <v>5274</v>
      </c>
      <c r="B214" s="236"/>
      <c r="C214" s="235">
        <v>10420</v>
      </c>
      <c r="D214" s="235"/>
      <c r="E214" s="235"/>
      <c r="F214" s="235">
        <v>11405</v>
      </c>
      <c r="G214" s="235"/>
      <c r="H214" s="235"/>
      <c r="I214" s="232">
        <v>11548</v>
      </c>
      <c r="J214" s="232"/>
      <c r="K214" s="232"/>
      <c r="L214" s="232">
        <v>11732</v>
      </c>
      <c r="M214" s="232"/>
      <c r="N214" s="232"/>
      <c r="O214" s="243">
        <v>11916</v>
      </c>
      <c r="P214" s="243"/>
      <c r="Q214" s="243"/>
      <c r="R214" s="232">
        <v>12100</v>
      </c>
      <c r="S214" s="232"/>
      <c r="T214" s="232"/>
      <c r="U214" s="232">
        <v>12284</v>
      </c>
      <c r="V214" s="232"/>
      <c r="W214" s="232"/>
      <c r="X214" s="232">
        <v>12468</v>
      </c>
      <c r="Y214" s="232"/>
      <c r="Z214" s="232"/>
      <c r="AA214" s="235">
        <v>12651</v>
      </c>
      <c r="AB214" s="235"/>
      <c r="AC214" s="151">
        <v>1103</v>
      </c>
      <c r="AD214" s="152">
        <v>9.6000000000000002E-2</v>
      </c>
      <c r="AG214" s="133">
        <f t="shared" si="8"/>
        <v>0</v>
      </c>
      <c r="AL214" s="133" t="s">
        <v>5275</v>
      </c>
      <c r="AN214" s="134">
        <v>8.4000000000000005E-2</v>
      </c>
      <c r="AO214" s="133">
        <v>211</v>
      </c>
      <c r="AP214" s="136">
        <f t="shared" si="7"/>
        <v>0.443</v>
      </c>
      <c r="AR214" s="133" t="s">
        <v>5236</v>
      </c>
      <c r="AS214" s="133">
        <v>11548</v>
      </c>
      <c r="AT214" s="133">
        <f t="shared" si="6"/>
        <v>30</v>
      </c>
    </row>
    <row r="215" spans="1:46" ht="12.95" customHeight="1" x14ac:dyDescent="0.25">
      <c r="A215" s="236" t="s">
        <v>5276</v>
      </c>
      <c r="B215" s="236"/>
      <c r="C215" s="235">
        <v>58740</v>
      </c>
      <c r="D215" s="235"/>
      <c r="E215" s="235"/>
      <c r="F215" s="235">
        <v>57825</v>
      </c>
      <c r="G215" s="235"/>
      <c r="H215" s="235"/>
      <c r="I215" s="232">
        <v>58177</v>
      </c>
      <c r="J215" s="232"/>
      <c r="K215" s="232"/>
      <c r="L215" s="232">
        <v>59676</v>
      </c>
      <c r="M215" s="232"/>
      <c r="N215" s="232"/>
      <c r="O215" s="243">
        <v>61027</v>
      </c>
      <c r="P215" s="243"/>
      <c r="Q215" s="243"/>
      <c r="R215" s="232">
        <v>62135</v>
      </c>
      <c r="S215" s="232"/>
      <c r="T215" s="232"/>
      <c r="U215" s="232">
        <v>62983</v>
      </c>
      <c r="V215" s="232"/>
      <c r="W215" s="232"/>
      <c r="X215" s="232">
        <v>63732</v>
      </c>
      <c r="Y215" s="232"/>
      <c r="Z215" s="232"/>
      <c r="AA215" s="235">
        <v>64231</v>
      </c>
      <c r="AB215" s="235"/>
      <c r="AC215" s="151">
        <v>6054</v>
      </c>
      <c r="AD215" s="152">
        <v>0.104</v>
      </c>
      <c r="AG215" s="133">
        <f t="shared" si="8"/>
        <v>0</v>
      </c>
      <c r="AL215" s="133" t="s">
        <v>5277</v>
      </c>
      <c r="AN215" s="134">
        <v>8.3000000000000004E-2</v>
      </c>
      <c r="AO215" s="133">
        <v>212</v>
      </c>
      <c r="AP215" s="136">
        <f t="shared" si="7"/>
        <v>0.437</v>
      </c>
      <c r="AR215" s="133" t="s">
        <v>5219</v>
      </c>
      <c r="AS215" s="133">
        <v>58177</v>
      </c>
      <c r="AT215" s="133">
        <f t="shared" si="6"/>
        <v>1</v>
      </c>
    </row>
    <row r="216" spans="1:46" ht="12.95" customHeight="1" x14ac:dyDescent="0.25">
      <c r="A216" s="236" t="s">
        <v>5278</v>
      </c>
      <c r="B216" s="236"/>
      <c r="C216" s="235">
        <v>11280</v>
      </c>
      <c r="D216" s="235"/>
      <c r="E216" s="235"/>
      <c r="F216" s="235">
        <v>12982</v>
      </c>
      <c r="G216" s="235"/>
      <c r="H216" s="235"/>
      <c r="I216" s="232">
        <v>13220</v>
      </c>
      <c r="J216" s="232"/>
      <c r="K216" s="232"/>
      <c r="L216" s="232">
        <v>13426</v>
      </c>
      <c r="M216" s="232"/>
      <c r="N216" s="232"/>
      <c r="O216" s="243">
        <v>13631</v>
      </c>
      <c r="P216" s="243"/>
      <c r="Q216" s="243"/>
      <c r="R216" s="232">
        <v>13839</v>
      </c>
      <c r="S216" s="232"/>
      <c r="T216" s="232"/>
      <c r="U216" s="232">
        <v>14020</v>
      </c>
      <c r="V216" s="232"/>
      <c r="W216" s="232"/>
      <c r="X216" s="232">
        <v>14168</v>
      </c>
      <c r="Y216" s="232"/>
      <c r="Z216" s="232"/>
      <c r="AA216" s="235">
        <v>14294</v>
      </c>
      <c r="AB216" s="235"/>
      <c r="AC216" s="151">
        <v>1074</v>
      </c>
      <c r="AD216" s="152">
        <v>8.1000000000000003E-2</v>
      </c>
      <c r="AG216" s="133">
        <f t="shared" si="8"/>
        <v>0</v>
      </c>
      <c r="AL216" s="133" t="s">
        <v>78</v>
      </c>
      <c r="AN216" s="134">
        <v>8.3000000000000004E-2</v>
      </c>
      <c r="AO216" s="133">
        <v>213</v>
      </c>
      <c r="AP216" s="136">
        <f t="shared" si="7"/>
        <v>0.437</v>
      </c>
      <c r="AR216" s="133" t="s">
        <v>5279</v>
      </c>
      <c r="AS216" s="133">
        <v>13220</v>
      </c>
      <c r="AT216" s="133">
        <f t="shared" si="6"/>
        <v>27</v>
      </c>
    </row>
    <row r="217" spans="1:46" ht="12.95" customHeight="1" x14ac:dyDescent="0.25">
      <c r="A217" s="236" t="s">
        <v>5280</v>
      </c>
      <c r="B217" s="236"/>
      <c r="C217" s="235">
        <v>11213</v>
      </c>
      <c r="D217" s="235"/>
      <c r="E217" s="235"/>
      <c r="F217" s="235">
        <v>12059</v>
      </c>
      <c r="G217" s="235"/>
      <c r="H217" s="235"/>
      <c r="I217" s="232">
        <v>12174</v>
      </c>
      <c r="J217" s="232"/>
      <c r="K217" s="232"/>
      <c r="L217" s="232">
        <v>12565</v>
      </c>
      <c r="M217" s="232"/>
      <c r="N217" s="232"/>
      <c r="O217" s="243">
        <v>12954</v>
      </c>
      <c r="P217" s="243"/>
      <c r="Q217" s="243"/>
      <c r="R217" s="232">
        <v>13350</v>
      </c>
      <c r="S217" s="232"/>
      <c r="T217" s="232"/>
      <c r="U217" s="232">
        <v>13692</v>
      </c>
      <c r="V217" s="232"/>
      <c r="W217" s="232"/>
      <c r="X217" s="232">
        <v>13973</v>
      </c>
      <c r="Y217" s="232"/>
      <c r="Z217" s="232"/>
      <c r="AA217" s="235">
        <v>14212</v>
      </c>
      <c r="AB217" s="235"/>
      <c r="AC217" s="151">
        <v>2038</v>
      </c>
      <c r="AD217" s="152">
        <v>0.16700000000000001</v>
      </c>
      <c r="AG217" s="133">
        <f t="shared" si="8"/>
        <v>0</v>
      </c>
      <c r="AL217" s="133" t="s">
        <v>73</v>
      </c>
      <c r="AN217" s="134">
        <v>8.2000000000000003E-2</v>
      </c>
      <c r="AO217" s="133">
        <v>214</v>
      </c>
      <c r="AP217" s="136">
        <f t="shared" si="7"/>
        <v>0.435</v>
      </c>
      <c r="AR217" s="133" t="s">
        <v>5094</v>
      </c>
      <c r="AS217" s="133">
        <v>12174</v>
      </c>
      <c r="AT217" s="133">
        <f t="shared" si="6"/>
        <v>29</v>
      </c>
    </row>
    <row r="218" spans="1:46" ht="12.95" customHeight="1" x14ac:dyDescent="0.25">
      <c r="A218" s="236" t="s">
        <v>5281</v>
      </c>
      <c r="B218" s="236"/>
      <c r="C218" s="235">
        <v>22390</v>
      </c>
      <c r="D218" s="235"/>
      <c r="E218" s="235"/>
      <c r="F218" s="235">
        <v>25436</v>
      </c>
      <c r="G218" s="235"/>
      <c r="H218" s="235"/>
      <c r="I218" s="232">
        <v>26187</v>
      </c>
      <c r="J218" s="232"/>
      <c r="K218" s="232"/>
      <c r="L218" s="232">
        <v>26679</v>
      </c>
      <c r="M218" s="232"/>
      <c r="N218" s="232"/>
      <c r="O218" s="243">
        <v>27168</v>
      </c>
      <c r="P218" s="243"/>
      <c r="Q218" s="243"/>
      <c r="R218" s="232">
        <v>27664</v>
      </c>
      <c r="S218" s="232"/>
      <c r="T218" s="232"/>
      <c r="U218" s="232">
        <v>28094</v>
      </c>
      <c r="V218" s="232"/>
      <c r="W218" s="232"/>
      <c r="X218" s="232">
        <v>28448</v>
      </c>
      <c r="Y218" s="232"/>
      <c r="Z218" s="232"/>
      <c r="AA218" s="235">
        <v>28747</v>
      </c>
      <c r="AB218" s="235"/>
      <c r="AC218" s="151">
        <v>2560</v>
      </c>
      <c r="AD218" s="152">
        <v>9.8000000000000004E-2</v>
      </c>
      <c r="AG218" s="133">
        <f t="shared" si="8"/>
        <v>0</v>
      </c>
      <c r="AL218" s="133" t="s">
        <v>5282</v>
      </c>
      <c r="AN218" s="134">
        <v>8.1000000000000003E-2</v>
      </c>
      <c r="AO218" s="133">
        <v>215</v>
      </c>
      <c r="AP218" s="136">
        <f t="shared" si="7"/>
        <v>0.43</v>
      </c>
      <c r="AR218" s="133" t="s">
        <v>5229</v>
      </c>
      <c r="AS218" s="133">
        <v>26187</v>
      </c>
      <c r="AT218" s="133">
        <f t="shared" si="6"/>
        <v>8</v>
      </c>
    </row>
    <row r="219" spans="1:46" ht="12.95" customHeight="1" x14ac:dyDescent="0.25">
      <c r="A219" s="236" t="s">
        <v>5283</v>
      </c>
      <c r="B219" s="236"/>
      <c r="C219" s="235">
        <v>12895</v>
      </c>
      <c r="D219" s="235"/>
      <c r="E219" s="235"/>
      <c r="F219" s="235">
        <v>14959</v>
      </c>
      <c r="G219" s="235"/>
      <c r="H219" s="235"/>
      <c r="I219" s="232">
        <v>15344</v>
      </c>
      <c r="J219" s="232"/>
      <c r="K219" s="232"/>
      <c r="L219" s="232">
        <v>15922</v>
      </c>
      <c r="M219" s="232"/>
      <c r="N219" s="232"/>
      <c r="O219" s="243">
        <v>16497</v>
      </c>
      <c r="P219" s="243"/>
      <c r="Q219" s="243"/>
      <c r="R219" s="232">
        <v>17081</v>
      </c>
      <c r="S219" s="232"/>
      <c r="T219" s="232"/>
      <c r="U219" s="232">
        <v>17587</v>
      </c>
      <c r="V219" s="232"/>
      <c r="W219" s="232"/>
      <c r="X219" s="232">
        <v>18002</v>
      </c>
      <c r="Y219" s="232"/>
      <c r="Z219" s="232"/>
      <c r="AA219" s="235">
        <v>18355</v>
      </c>
      <c r="AB219" s="235"/>
      <c r="AC219" s="151">
        <v>3011</v>
      </c>
      <c r="AD219" s="152">
        <v>0.19600000000000001</v>
      </c>
      <c r="AG219" s="133">
        <f t="shared" si="8"/>
        <v>0</v>
      </c>
      <c r="AL219" s="133" t="s">
        <v>5279</v>
      </c>
      <c r="AM219" s="133">
        <v>1074</v>
      </c>
      <c r="AN219" s="134">
        <v>8.1000000000000003E-2</v>
      </c>
      <c r="AO219" s="133">
        <v>216</v>
      </c>
      <c r="AP219" s="136">
        <f t="shared" si="7"/>
        <v>0.43</v>
      </c>
      <c r="AR219" s="133" t="s">
        <v>5063</v>
      </c>
      <c r="AS219" s="133">
        <v>15344</v>
      </c>
      <c r="AT219" s="133">
        <f t="shared" si="6"/>
        <v>23</v>
      </c>
    </row>
    <row r="220" spans="1:46" ht="12.95" customHeight="1" x14ac:dyDescent="0.25">
      <c r="A220" s="236" t="s">
        <v>5284</v>
      </c>
      <c r="B220" s="236"/>
      <c r="C220" s="235">
        <v>3110</v>
      </c>
      <c r="D220" s="235"/>
      <c r="E220" s="235"/>
      <c r="F220" s="235">
        <v>3178</v>
      </c>
      <c r="G220" s="235"/>
      <c r="H220" s="235"/>
      <c r="I220" s="232">
        <v>3308</v>
      </c>
      <c r="J220" s="232"/>
      <c r="K220" s="232"/>
      <c r="L220" s="232">
        <v>3405</v>
      </c>
      <c r="M220" s="232"/>
      <c r="N220" s="232"/>
      <c r="O220" s="243">
        <v>3501</v>
      </c>
      <c r="P220" s="243"/>
      <c r="Q220" s="243"/>
      <c r="R220" s="232">
        <v>3599</v>
      </c>
      <c r="S220" s="232"/>
      <c r="T220" s="232"/>
      <c r="U220" s="232">
        <v>3683</v>
      </c>
      <c r="V220" s="232"/>
      <c r="W220" s="232"/>
      <c r="X220" s="232">
        <v>3753</v>
      </c>
      <c r="Y220" s="232"/>
      <c r="Z220" s="232"/>
      <c r="AA220" s="235">
        <v>3812</v>
      </c>
      <c r="AB220" s="235"/>
      <c r="AC220" s="153">
        <v>504</v>
      </c>
      <c r="AD220" s="152">
        <v>0.152</v>
      </c>
      <c r="AG220" s="133">
        <f t="shared" si="8"/>
        <v>0</v>
      </c>
      <c r="AL220" s="133" t="s">
        <v>5255</v>
      </c>
      <c r="AM220" s="133">
        <v>40</v>
      </c>
      <c r="AN220" s="134">
        <v>0.08</v>
      </c>
      <c r="AO220" s="133">
        <v>217</v>
      </c>
      <c r="AP220" s="136">
        <f t="shared" si="7"/>
        <v>0.42699999999999999</v>
      </c>
      <c r="AR220" s="133" t="s">
        <v>5107</v>
      </c>
      <c r="AS220" s="133">
        <v>3308</v>
      </c>
      <c r="AT220" s="133">
        <f t="shared" si="6"/>
        <v>51</v>
      </c>
    </row>
    <row r="221" spans="1:46" ht="12.95" customHeight="1" x14ac:dyDescent="0.25">
      <c r="A221" s="236" t="s">
        <v>5285</v>
      </c>
      <c r="B221" s="236"/>
      <c r="C221" s="235">
        <v>22025</v>
      </c>
      <c r="D221" s="235"/>
      <c r="E221" s="235"/>
      <c r="F221" s="235">
        <v>24790</v>
      </c>
      <c r="G221" s="235"/>
      <c r="H221" s="235"/>
      <c r="I221" s="232">
        <v>26025</v>
      </c>
      <c r="J221" s="232"/>
      <c r="K221" s="232"/>
      <c r="L221" s="232">
        <v>26545</v>
      </c>
      <c r="M221" s="232"/>
      <c r="N221" s="232"/>
      <c r="O221" s="243">
        <v>27063</v>
      </c>
      <c r="P221" s="243"/>
      <c r="Q221" s="243"/>
      <c r="R221" s="232">
        <v>27588</v>
      </c>
      <c r="S221" s="232"/>
      <c r="T221" s="232"/>
      <c r="U221" s="232">
        <v>28044</v>
      </c>
      <c r="V221" s="232"/>
      <c r="W221" s="232"/>
      <c r="X221" s="232">
        <v>28418</v>
      </c>
      <c r="Y221" s="232"/>
      <c r="Z221" s="232"/>
      <c r="AA221" s="235">
        <v>28735</v>
      </c>
      <c r="AB221" s="235"/>
      <c r="AC221" s="151">
        <v>2710</v>
      </c>
      <c r="AD221" s="152">
        <v>0.104</v>
      </c>
      <c r="AG221" s="133">
        <f t="shared" si="8"/>
        <v>0</v>
      </c>
      <c r="AL221" s="133" t="s">
        <v>5286</v>
      </c>
      <c r="AN221" s="134">
        <v>7.9000000000000001E-2</v>
      </c>
      <c r="AO221" s="133">
        <v>218</v>
      </c>
      <c r="AP221" s="136">
        <f t="shared" si="7"/>
        <v>0.42199999999999999</v>
      </c>
      <c r="AR221" s="133" t="s">
        <v>5221</v>
      </c>
      <c r="AS221" s="133">
        <v>26025</v>
      </c>
      <c r="AT221" s="133">
        <f t="shared" si="6"/>
        <v>9</v>
      </c>
    </row>
    <row r="222" spans="1:46" ht="12.95" customHeight="1" x14ac:dyDescent="0.25">
      <c r="A222" s="236" t="s">
        <v>5287</v>
      </c>
      <c r="B222" s="236"/>
      <c r="C222" s="235">
        <v>4235</v>
      </c>
      <c r="D222" s="235"/>
      <c r="E222" s="235"/>
      <c r="F222" s="235">
        <v>4282</v>
      </c>
      <c r="G222" s="235"/>
      <c r="H222" s="235"/>
      <c r="I222" s="232">
        <v>4309</v>
      </c>
      <c r="J222" s="232"/>
      <c r="K222" s="232"/>
      <c r="L222" s="232">
        <v>4378</v>
      </c>
      <c r="M222" s="232"/>
      <c r="N222" s="232"/>
      <c r="O222" s="243">
        <v>4447</v>
      </c>
      <c r="P222" s="243"/>
      <c r="Q222" s="243"/>
      <c r="R222" s="232">
        <v>4517</v>
      </c>
      <c r="S222" s="232"/>
      <c r="T222" s="232"/>
      <c r="U222" s="232">
        <v>4578</v>
      </c>
      <c r="V222" s="232"/>
      <c r="W222" s="232"/>
      <c r="X222" s="232">
        <v>4627</v>
      </c>
      <c r="Y222" s="232"/>
      <c r="Z222" s="232"/>
      <c r="AA222" s="235">
        <v>4669</v>
      </c>
      <c r="AB222" s="235"/>
      <c r="AC222" s="153">
        <v>360</v>
      </c>
      <c r="AD222" s="152">
        <v>8.4000000000000005E-2</v>
      </c>
      <c r="AG222" s="133">
        <f t="shared" si="8"/>
        <v>0</v>
      </c>
      <c r="AL222" s="133" t="s">
        <v>5288</v>
      </c>
      <c r="AN222" s="134">
        <v>7.9000000000000001E-2</v>
      </c>
      <c r="AO222" s="133">
        <v>219</v>
      </c>
      <c r="AP222" s="136">
        <f t="shared" si="7"/>
        <v>0.42199999999999999</v>
      </c>
      <c r="AR222" s="133" t="s">
        <v>5271</v>
      </c>
      <c r="AS222" s="133">
        <v>4309</v>
      </c>
      <c r="AT222" s="133">
        <f t="shared" si="6"/>
        <v>45</v>
      </c>
    </row>
    <row r="223" spans="1:46" ht="12.95" customHeight="1" x14ac:dyDescent="0.25">
      <c r="A223" s="236" t="s">
        <v>5289</v>
      </c>
      <c r="B223" s="236"/>
      <c r="C223" s="235">
        <v>7365</v>
      </c>
      <c r="D223" s="235"/>
      <c r="E223" s="235"/>
      <c r="F223" s="235">
        <v>10939</v>
      </c>
      <c r="G223" s="235"/>
      <c r="H223" s="235"/>
      <c r="I223" s="232">
        <v>12495</v>
      </c>
      <c r="J223" s="232"/>
      <c r="K223" s="232"/>
      <c r="L223" s="232">
        <v>13605</v>
      </c>
      <c r="M223" s="232"/>
      <c r="N223" s="232"/>
      <c r="O223" s="243">
        <v>14708</v>
      </c>
      <c r="P223" s="243"/>
      <c r="Q223" s="243"/>
      <c r="R223" s="232">
        <v>15829</v>
      </c>
      <c r="S223" s="232"/>
      <c r="T223" s="232"/>
      <c r="U223" s="232">
        <v>16800</v>
      </c>
      <c r="V223" s="232"/>
      <c r="W223" s="232"/>
      <c r="X223" s="232">
        <v>17598</v>
      </c>
      <c r="Y223" s="232"/>
      <c r="Z223" s="232"/>
      <c r="AA223" s="235">
        <v>18274</v>
      </c>
      <c r="AB223" s="235"/>
      <c r="AC223" s="151">
        <v>5779</v>
      </c>
      <c r="AD223" s="152">
        <v>0.46300000000000002</v>
      </c>
      <c r="AG223" s="133">
        <f t="shared" si="8"/>
        <v>0</v>
      </c>
      <c r="AL223" s="133" t="s">
        <v>5290</v>
      </c>
      <c r="AN223" s="134">
        <v>7.6999999999999999E-2</v>
      </c>
      <c r="AO223" s="133">
        <v>220</v>
      </c>
      <c r="AP223" s="136">
        <f t="shared" si="7"/>
        <v>0.41399999999999998</v>
      </c>
      <c r="AR223" s="133" t="s">
        <v>4908</v>
      </c>
      <c r="AS223" s="133">
        <v>12495</v>
      </c>
      <c r="AT223" s="133">
        <f t="shared" si="6"/>
        <v>28</v>
      </c>
    </row>
    <row r="224" spans="1:46" ht="12.95" customHeight="1" x14ac:dyDescent="0.25">
      <c r="A224" s="236" t="s">
        <v>5291</v>
      </c>
      <c r="B224" s="236"/>
      <c r="C224" s="235">
        <v>31280</v>
      </c>
      <c r="D224" s="235"/>
      <c r="E224" s="235"/>
      <c r="F224" s="235">
        <v>34324</v>
      </c>
      <c r="G224" s="235"/>
      <c r="H224" s="235"/>
      <c r="I224" s="232">
        <v>34412</v>
      </c>
      <c r="J224" s="232"/>
      <c r="K224" s="232"/>
      <c r="L224" s="232">
        <v>34777</v>
      </c>
      <c r="M224" s="232"/>
      <c r="N224" s="232"/>
      <c r="O224" s="243">
        <v>35212</v>
      </c>
      <c r="P224" s="243"/>
      <c r="Q224" s="243"/>
      <c r="R224" s="232">
        <v>35737</v>
      </c>
      <c r="S224" s="232"/>
      <c r="T224" s="232"/>
      <c r="U224" s="232">
        <v>36344</v>
      </c>
      <c r="V224" s="232"/>
      <c r="W224" s="232"/>
      <c r="X224" s="232">
        <v>36942</v>
      </c>
      <c r="Y224" s="232"/>
      <c r="Z224" s="232"/>
      <c r="AA224" s="235">
        <v>37543</v>
      </c>
      <c r="AB224" s="235"/>
      <c r="AC224" s="151">
        <v>3131</v>
      </c>
      <c r="AD224" s="152">
        <v>9.0999999999999998E-2</v>
      </c>
      <c r="AG224" s="133">
        <f t="shared" si="8"/>
        <v>0</v>
      </c>
      <c r="AL224" s="133" t="s">
        <v>5292</v>
      </c>
      <c r="AN224" s="134">
        <v>7.6999999999999999E-2</v>
      </c>
      <c r="AO224" s="133">
        <v>221</v>
      </c>
      <c r="AP224" s="136">
        <f t="shared" si="7"/>
        <v>0.41399999999999998</v>
      </c>
      <c r="AR224" s="133" t="s">
        <v>5257</v>
      </c>
      <c r="AS224" s="133">
        <v>34412</v>
      </c>
      <c r="AT224" s="133">
        <f t="shared" si="6"/>
        <v>4</v>
      </c>
    </row>
    <row r="225" spans="1:46" ht="12.95" customHeight="1" x14ac:dyDescent="0.25">
      <c r="A225" s="236" t="s">
        <v>5293</v>
      </c>
      <c r="B225" s="236"/>
      <c r="C225" s="235">
        <v>3340</v>
      </c>
      <c r="D225" s="235"/>
      <c r="E225" s="235"/>
      <c r="F225" s="235">
        <v>3229</v>
      </c>
      <c r="G225" s="235"/>
      <c r="H225" s="235"/>
      <c r="I225" s="232">
        <v>3250</v>
      </c>
      <c r="J225" s="232"/>
      <c r="K225" s="232"/>
      <c r="L225" s="232">
        <v>3277</v>
      </c>
      <c r="M225" s="232"/>
      <c r="N225" s="232"/>
      <c r="O225" s="243">
        <v>3304</v>
      </c>
      <c r="P225" s="243"/>
      <c r="Q225" s="243"/>
      <c r="R225" s="232">
        <v>3332</v>
      </c>
      <c r="S225" s="232"/>
      <c r="T225" s="232"/>
      <c r="U225" s="232">
        <v>3356</v>
      </c>
      <c r="V225" s="232"/>
      <c r="W225" s="232"/>
      <c r="X225" s="232">
        <v>3375</v>
      </c>
      <c r="Y225" s="232"/>
      <c r="Z225" s="232"/>
      <c r="AA225" s="235">
        <v>3392</v>
      </c>
      <c r="AB225" s="235"/>
      <c r="AC225" s="153">
        <v>142</v>
      </c>
      <c r="AD225" s="152">
        <v>4.3999999999999997E-2</v>
      </c>
      <c r="AG225" s="133">
        <f t="shared" si="8"/>
        <v>0</v>
      </c>
      <c r="AL225" s="133" t="s">
        <v>5294</v>
      </c>
      <c r="AN225" s="134">
        <v>7.6999999999999999E-2</v>
      </c>
      <c r="AO225" s="133">
        <v>222</v>
      </c>
      <c r="AP225" s="136">
        <f t="shared" si="7"/>
        <v>0.41399999999999998</v>
      </c>
      <c r="AR225" s="133" t="s">
        <v>5295</v>
      </c>
      <c r="AS225" s="133">
        <v>3250</v>
      </c>
      <c r="AT225" s="133">
        <f t="shared" si="6"/>
        <v>53</v>
      </c>
    </row>
    <row r="226" spans="1:46" ht="12.95" customHeight="1" x14ac:dyDescent="0.25">
      <c r="A226" s="236" t="s">
        <v>5296</v>
      </c>
      <c r="B226" s="236"/>
      <c r="C226" s="235">
        <v>2730</v>
      </c>
      <c r="D226" s="235"/>
      <c r="E226" s="235"/>
      <c r="F226" s="235">
        <v>3843</v>
      </c>
      <c r="G226" s="235"/>
      <c r="H226" s="235"/>
      <c r="I226" s="232">
        <v>3873</v>
      </c>
      <c r="J226" s="232"/>
      <c r="K226" s="232"/>
      <c r="L226" s="232">
        <v>3942</v>
      </c>
      <c r="M226" s="232"/>
      <c r="N226" s="232"/>
      <c r="O226" s="243">
        <v>4010</v>
      </c>
      <c r="P226" s="243"/>
      <c r="Q226" s="243"/>
      <c r="R226" s="232">
        <v>4080</v>
      </c>
      <c r="S226" s="232"/>
      <c r="T226" s="232"/>
      <c r="U226" s="232">
        <v>4140</v>
      </c>
      <c r="V226" s="232"/>
      <c r="W226" s="232"/>
      <c r="X226" s="232">
        <v>4190</v>
      </c>
      <c r="Y226" s="232"/>
      <c r="Z226" s="232"/>
      <c r="AA226" s="235">
        <v>4232</v>
      </c>
      <c r="AB226" s="235"/>
      <c r="AC226" s="153">
        <v>359</v>
      </c>
      <c r="AD226" s="152">
        <v>9.2999999999999999E-2</v>
      </c>
      <c r="AG226" s="133">
        <f t="shared" si="8"/>
        <v>0</v>
      </c>
      <c r="AL226" s="133" t="s">
        <v>5297</v>
      </c>
      <c r="AN226" s="134">
        <v>7.5999999999999998E-2</v>
      </c>
      <c r="AO226" s="133">
        <v>223</v>
      </c>
      <c r="AP226" s="136">
        <f t="shared" si="7"/>
        <v>0.41099999999999998</v>
      </c>
      <c r="AR226" s="133" t="s">
        <v>5249</v>
      </c>
      <c r="AS226" s="133">
        <v>3873</v>
      </c>
      <c r="AT226" s="133">
        <f t="shared" si="6"/>
        <v>47</v>
      </c>
    </row>
    <row r="227" spans="1:46" ht="12.95" customHeight="1" x14ac:dyDescent="0.25">
      <c r="A227" s="236" t="s">
        <v>5298</v>
      </c>
      <c r="B227" s="236"/>
      <c r="C227" s="235">
        <v>7095</v>
      </c>
      <c r="D227" s="235"/>
      <c r="E227" s="235"/>
      <c r="F227" s="235">
        <v>9139</v>
      </c>
      <c r="G227" s="235"/>
      <c r="H227" s="235"/>
      <c r="I227" s="232">
        <v>9245</v>
      </c>
      <c r="J227" s="232"/>
      <c r="K227" s="232"/>
      <c r="L227" s="232">
        <v>9486</v>
      </c>
      <c r="M227" s="232"/>
      <c r="N227" s="232"/>
      <c r="O227" s="243">
        <v>9726</v>
      </c>
      <c r="P227" s="243"/>
      <c r="Q227" s="243"/>
      <c r="R227" s="232">
        <v>9969</v>
      </c>
      <c r="S227" s="232"/>
      <c r="T227" s="232"/>
      <c r="U227" s="232">
        <v>10180</v>
      </c>
      <c r="V227" s="232"/>
      <c r="W227" s="232"/>
      <c r="X227" s="232">
        <v>10354</v>
      </c>
      <c r="Y227" s="232"/>
      <c r="Z227" s="232"/>
      <c r="AA227" s="235">
        <v>10501</v>
      </c>
      <c r="AB227" s="235"/>
      <c r="AC227" s="151">
        <v>1256</v>
      </c>
      <c r="AD227" s="152">
        <v>0.13600000000000001</v>
      </c>
      <c r="AG227" s="133">
        <f t="shared" si="8"/>
        <v>0</v>
      </c>
      <c r="AL227" s="133" t="s">
        <v>5299</v>
      </c>
      <c r="AN227" s="134">
        <v>7.4999999999999997E-2</v>
      </c>
      <c r="AO227" s="133">
        <v>224</v>
      </c>
      <c r="AP227" s="136">
        <f t="shared" si="7"/>
        <v>0.40600000000000003</v>
      </c>
      <c r="AR227" s="133" t="s">
        <v>5144</v>
      </c>
      <c r="AS227" s="133">
        <v>9245</v>
      </c>
      <c r="AT227" s="133">
        <f t="shared" si="6"/>
        <v>33</v>
      </c>
    </row>
    <row r="228" spans="1:46" ht="12.95" customHeight="1" x14ac:dyDescent="0.25">
      <c r="A228" s="236" t="s">
        <v>5300</v>
      </c>
      <c r="B228" s="236"/>
      <c r="C228" s="235">
        <v>16045</v>
      </c>
      <c r="D228" s="235"/>
      <c r="E228" s="235"/>
      <c r="F228" s="235">
        <v>16525</v>
      </c>
      <c r="G228" s="235"/>
      <c r="H228" s="235"/>
      <c r="I228" s="232">
        <v>17653</v>
      </c>
      <c r="J228" s="232"/>
      <c r="K228" s="232"/>
      <c r="L228" s="232">
        <v>18091</v>
      </c>
      <c r="M228" s="232"/>
      <c r="N228" s="232"/>
      <c r="O228" s="243">
        <v>18527</v>
      </c>
      <c r="P228" s="243"/>
      <c r="Q228" s="243"/>
      <c r="R228" s="232">
        <v>18969</v>
      </c>
      <c r="S228" s="232"/>
      <c r="T228" s="232"/>
      <c r="U228" s="232">
        <v>19353</v>
      </c>
      <c r="V228" s="232"/>
      <c r="W228" s="232"/>
      <c r="X228" s="232">
        <v>19668</v>
      </c>
      <c r="Y228" s="232"/>
      <c r="Z228" s="232"/>
      <c r="AA228" s="235">
        <v>19934</v>
      </c>
      <c r="AB228" s="235"/>
      <c r="AC228" s="151">
        <v>2281</v>
      </c>
      <c r="AD228" s="152">
        <v>0.129</v>
      </c>
      <c r="AG228" s="133">
        <f t="shared" si="8"/>
        <v>0</v>
      </c>
      <c r="AL228" s="133" t="s">
        <v>5301</v>
      </c>
      <c r="AN228" s="134">
        <v>7.4999999999999997E-2</v>
      </c>
      <c r="AO228" s="133">
        <v>225</v>
      </c>
      <c r="AP228" s="136">
        <f t="shared" si="7"/>
        <v>0.40600000000000003</v>
      </c>
      <c r="AR228" s="133" t="s">
        <v>5160</v>
      </c>
      <c r="AS228" s="133">
        <v>17653</v>
      </c>
      <c r="AT228" s="133">
        <f t="shared" si="6"/>
        <v>18</v>
      </c>
    </row>
    <row r="229" spans="1:46" ht="12.95" customHeight="1" x14ac:dyDescent="0.25">
      <c r="A229" s="236" t="s">
        <v>5302</v>
      </c>
      <c r="B229" s="236"/>
      <c r="C229" s="235">
        <v>21859</v>
      </c>
      <c r="D229" s="235"/>
      <c r="E229" s="235"/>
      <c r="F229" s="235">
        <v>22377</v>
      </c>
      <c r="G229" s="235"/>
      <c r="H229" s="235"/>
      <c r="I229" s="232">
        <v>22664</v>
      </c>
      <c r="J229" s="232"/>
      <c r="K229" s="232"/>
      <c r="L229" s="232">
        <v>22959</v>
      </c>
      <c r="M229" s="232"/>
      <c r="N229" s="232"/>
      <c r="O229" s="243">
        <v>23253</v>
      </c>
      <c r="P229" s="243"/>
      <c r="Q229" s="243"/>
      <c r="R229" s="232">
        <v>23551</v>
      </c>
      <c r="S229" s="232"/>
      <c r="T229" s="232"/>
      <c r="U229" s="232">
        <v>23809</v>
      </c>
      <c r="V229" s="232"/>
      <c r="W229" s="232"/>
      <c r="X229" s="232">
        <v>24021</v>
      </c>
      <c r="Y229" s="232"/>
      <c r="Z229" s="232"/>
      <c r="AA229" s="235">
        <v>24201</v>
      </c>
      <c r="AB229" s="235"/>
      <c r="AC229" s="151">
        <v>1537</v>
      </c>
      <c r="AD229" s="152">
        <v>6.8000000000000005E-2</v>
      </c>
      <c r="AG229" s="133">
        <f t="shared" si="8"/>
        <v>0</v>
      </c>
      <c r="AL229" s="133" t="s">
        <v>5303</v>
      </c>
      <c r="AN229" s="134">
        <v>7.2999999999999995E-2</v>
      </c>
      <c r="AO229" s="133">
        <v>226</v>
      </c>
      <c r="AP229" s="136">
        <f t="shared" si="7"/>
        <v>0.40100000000000002</v>
      </c>
      <c r="AR229" s="133" t="s">
        <v>5304</v>
      </c>
      <c r="AS229" s="133">
        <v>22664</v>
      </c>
      <c r="AT229" s="133">
        <f t="shared" si="6"/>
        <v>12</v>
      </c>
    </row>
    <row r="230" spans="1:46" ht="12.95" customHeight="1" x14ac:dyDescent="0.25">
      <c r="A230" s="236" t="s">
        <v>5305</v>
      </c>
      <c r="B230" s="236"/>
      <c r="C230" s="235">
        <v>2195</v>
      </c>
      <c r="D230" s="235"/>
      <c r="E230" s="235"/>
      <c r="F230" s="235">
        <v>2383</v>
      </c>
      <c r="G230" s="235"/>
      <c r="H230" s="235"/>
      <c r="I230" s="232">
        <v>2383</v>
      </c>
      <c r="J230" s="232"/>
      <c r="K230" s="232"/>
      <c r="L230" s="232">
        <v>2441</v>
      </c>
      <c r="M230" s="232"/>
      <c r="N230" s="232"/>
      <c r="O230" s="243">
        <v>2498</v>
      </c>
      <c r="P230" s="243"/>
      <c r="Q230" s="243"/>
      <c r="R230" s="232">
        <v>2557</v>
      </c>
      <c r="S230" s="232"/>
      <c r="T230" s="232"/>
      <c r="U230" s="232">
        <v>2607</v>
      </c>
      <c r="V230" s="232"/>
      <c r="W230" s="232"/>
      <c r="X230" s="232">
        <v>2649</v>
      </c>
      <c r="Y230" s="232"/>
      <c r="Z230" s="232"/>
      <c r="AA230" s="235">
        <v>2684</v>
      </c>
      <c r="AB230" s="235"/>
      <c r="AC230" s="153">
        <v>301</v>
      </c>
      <c r="AD230" s="152">
        <v>0.126</v>
      </c>
      <c r="AG230" s="133">
        <f t="shared" si="8"/>
        <v>0</v>
      </c>
      <c r="AL230" s="133" t="s">
        <v>5306</v>
      </c>
      <c r="AM230" s="133">
        <v>240</v>
      </c>
      <c r="AN230" s="134">
        <v>7.2999999999999995E-2</v>
      </c>
      <c r="AO230" s="133">
        <v>227</v>
      </c>
      <c r="AP230" s="136">
        <f t="shared" si="7"/>
        <v>0.40100000000000002</v>
      </c>
      <c r="AR230" s="133" t="s">
        <v>5164</v>
      </c>
      <c r="AS230" s="133">
        <v>2383</v>
      </c>
      <c r="AT230" s="133">
        <f t="shared" si="6"/>
        <v>58</v>
      </c>
    </row>
    <row r="231" spans="1:46" ht="12.95" customHeight="1" x14ac:dyDescent="0.25">
      <c r="A231" s="236" t="s">
        <v>5307</v>
      </c>
      <c r="B231" s="236"/>
      <c r="C231" s="235">
        <v>2575</v>
      </c>
      <c r="D231" s="235"/>
      <c r="E231" s="235"/>
      <c r="F231" s="235">
        <v>2543</v>
      </c>
      <c r="G231" s="235"/>
      <c r="H231" s="235"/>
      <c r="I231" s="232">
        <v>2541</v>
      </c>
      <c r="J231" s="232"/>
      <c r="K231" s="232"/>
      <c r="L231" s="232">
        <v>2553</v>
      </c>
      <c r="M231" s="232"/>
      <c r="N231" s="232"/>
      <c r="O231" s="243">
        <v>2565</v>
      </c>
      <c r="P231" s="243"/>
      <c r="Q231" s="243"/>
      <c r="R231" s="232">
        <v>2577</v>
      </c>
      <c r="S231" s="232"/>
      <c r="T231" s="232"/>
      <c r="U231" s="232">
        <v>2588</v>
      </c>
      <c r="V231" s="232"/>
      <c r="W231" s="232"/>
      <c r="X231" s="232">
        <v>2596</v>
      </c>
      <c r="Y231" s="232"/>
      <c r="Z231" s="232"/>
      <c r="AA231" s="235">
        <v>2604</v>
      </c>
      <c r="AB231" s="235"/>
      <c r="AC231" s="153">
        <v>63</v>
      </c>
      <c r="AD231" s="152">
        <v>2.5000000000000001E-2</v>
      </c>
      <c r="AG231" s="133">
        <f t="shared" si="8"/>
        <v>0</v>
      </c>
      <c r="AL231" s="133" t="s">
        <v>5308</v>
      </c>
      <c r="AN231" s="134">
        <v>7.1999999999999995E-2</v>
      </c>
      <c r="AO231" s="133">
        <v>228</v>
      </c>
      <c r="AP231" s="136">
        <f t="shared" si="7"/>
        <v>0.38500000000000001</v>
      </c>
      <c r="AR231" s="133" t="s">
        <v>5309</v>
      </c>
      <c r="AS231" s="133">
        <v>2541</v>
      </c>
      <c r="AT231" s="133">
        <f t="shared" si="6"/>
        <v>57</v>
      </c>
    </row>
    <row r="232" spans="1:46" ht="12.95" customHeight="1" x14ac:dyDescent="0.25">
      <c r="A232" s="236" t="s">
        <v>5310</v>
      </c>
      <c r="B232" s="236"/>
      <c r="C232" s="235">
        <v>4245</v>
      </c>
      <c r="D232" s="235"/>
      <c r="E232" s="235"/>
      <c r="F232" s="235">
        <v>4752</v>
      </c>
      <c r="G232" s="235"/>
      <c r="H232" s="235"/>
      <c r="I232" s="232">
        <v>4771</v>
      </c>
      <c r="J232" s="232"/>
      <c r="K232" s="232"/>
      <c r="L232" s="232">
        <v>4893</v>
      </c>
      <c r="M232" s="232"/>
      <c r="N232" s="232"/>
      <c r="O232" s="243">
        <v>5014</v>
      </c>
      <c r="P232" s="243"/>
      <c r="Q232" s="243"/>
      <c r="R232" s="232">
        <v>5136</v>
      </c>
      <c r="S232" s="232"/>
      <c r="T232" s="232"/>
      <c r="U232" s="232">
        <v>5243</v>
      </c>
      <c r="V232" s="232"/>
      <c r="W232" s="232"/>
      <c r="X232" s="232">
        <v>5330</v>
      </c>
      <c r="Y232" s="232"/>
      <c r="Z232" s="232"/>
      <c r="AA232" s="235">
        <v>5404</v>
      </c>
      <c r="AB232" s="235"/>
      <c r="AC232" s="153">
        <v>633</v>
      </c>
      <c r="AD232" s="152">
        <v>0.13300000000000001</v>
      </c>
      <c r="AG232" s="133">
        <f t="shared" si="8"/>
        <v>0</v>
      </c>
      <c r="AL232" s="133" t="s">
        <v>5009</v>
      </c>
      <c r="AN232" s="134">
        <v>7.1999999999999995E-2</v>
      </c>
      <c r="AO232" s="133">
        <v>229</v>
      </c>
      <c r="AP232" s="136">
        <f t="shared" si="7"/>
        <v>0.38500000000000001</v>
      </c>
      <c r="AR232" s="133" t="s">
        <v>5148</v>
      </c>
      <c r="AS232" s="133">
        <v>4771</v>
      </c>
      <c r="AT232" s="133">
        <f t="shared" si="6"/>
        <v>42</v>
      </c>
    </row>
    <row r="233" spans="1:46" ht="12.95" customHeight="1" x14ac:dyDescent="0.25">
      <c r="A233" s="236" t="s">
        <v>5311</v>
      </c>
      <c r="B233" s="236"/>
      <c r="C233" s="235">
        <v>2365</v>
      </c>
      <c r="D233" s="235"/>
      <c r="E233" s="235"/>
      <c r="F233" s="235">
        <v>2504</v>
      </c>
      <c r="G233" s="235"/>
      <c r="H233" s="235"/>
      <c r="I233" s="232">
        <v>2954</v>
      </c>
      <c r="J233" s="232"/>
      <c r="K233" s="232"/>
      <c r="L233" s="232">
        <v>3088</v>
      </c>
      <c r="M233" s="232"/>
      <c r="N233" s="232"/>
      <c r="O233" s="243">
        <v>3222</v>
      </c>
      <c r="P233" s="243"/>
      <c r="Q233" s="243"/>
      <c r="R233" s="232">
        <v>3358</v>
      </c>
      <c r="S233" s="232"/>
      <c r="T233" s="232"/>
      <c r="U233" s="232">
        <v>3475</v>
      </c>
      <c r="V233" s="232"/>
      <c r="W233" s="232"/>
      <c r="X233" s="232">
        <v>3572</v>
      </c>
      <c r="Y233" s="232"/>
      <c r="Z233" s="232"/>
      <c r="AA233" s="235">
        <v>3654</v>
      </c>
      <c r="AB233" s="235"/>
      <c r="AC233" s="153">
        <v>700</v>
      </c>
      <c r="AD233" s="152">
        <v>0.23699999999999999</v>
      </c>
      <c r="AG233" s="133">
        <f t="shared" si="8"/>
        <v>0</v>
      </c>
      <c r="AL233" s="133" t="s">
        <v>5240</v>
      </c>
      <c r="AN233" s="134">
        <v>7.1999999999999995E-2</v>
      </c>
      <c r="AO233" s="133">
        <v>230</v>
      </c>
      <c r="AP233" s="136">
        <f t="shared" si="7"/>
        <v>0.38500000000000001</v>
      </c>
      <c r="AR233" s="133" t="s">
        <v>5025</v>
      </c>
      <c r="AS233" s="133">
        <v>2954</v>
      </c>
      <c r="AT233" s="133">
        <f t="shared" si="6"/>
        <v>55</v>
      </c>
    </row>
    <row r="234" spans="1:46" ht="12.95" customHeight="1" x14ac:dyDescent="0.25">
      <c r="A234" s="236" t="s">
        <v>5312</v>
      </c>
      <c r="B234" s="236"/>
      <c r="C234" s="235">
        <v>1395</v>
      </c>
      <c r="D234" s="235"/>
      <c r="E234" s="235"/>
      <c r="F234" s="235">
        <v>1385</v>
      </c>
      <c r="G234" s="235"/>
      <c r="H234" s="235"/>
      <c r="I234" s="232">
        <v>1398</v>
      </c>
      <c r="J234" s="232"/>
      <c r="K234" s="232"/>
      <c r="L234" s="232">
        <v>1422</v>
      </c>
      <c r="M234" s="232"/>
      <c r="N234" s="232"/>
      <c r="O234" s="243">
        <v>1445</v>
      </c>
      <c r="P234" s="243"/>
      <c r="Q234" s="243"/>
      <c r="R234" s="232">
        <v>1469</v>
      </c>
      <c r="S234" s="232"/>
      <c r="T234" s="232"/>
      <c r="U234" s="232">
        <v>1489</v>
      </c>
      <c r="V234" s="232"/>
      <c r="W234" s="232"/>
      <c r="X234" s="232">
        <v>1506</v>
      </c>
      <c r="Y234" s="232"/>
      <c r="Z234" s="232"/>
      <c r="AA234" s="235">
        <v>1521</v>
      </c>
      <c r="AB234" s="235"/>
      <c r="AC234" s="153">
        <v>123</v>
      </c>
      <c r="AD234" s="152">
        <v>8.7999999999999995E-2</v>
      </c>
      <c r="AG234" s="133">
        <f t="shared" si="8"/>
        <v>0</v>
      </c>
      <c r="AL234" s="133" t="s">
        <v>5313</v>
      </c>
      <c r="AN234" s="134">
        <v>7.1999999999999995E-2</v>
      </c>
      <c r="AO234" s="133">
        <v>231</v>
      </c>
      <c r="AP234" s="136">
        <f t="shared" si="7"/>
        <v>0.38500000000000001</v>
      </c>
      <c r="AR234" s="133" t="s">
        <v>5264</v>
      </c>
      <c r="AS234" s="133">
        <v>1398</v>
      </c>
      <c r="AT234" s="133">
        <f t="shared" si="6"/>
        <v>59</v>
      </c>
    </row>
    <row r="235" spans="1:46" ht="12.95" customHeight="1" x14ac:dyDescent="0.25">
      <c r="A235" s="236" t="s">
        <v>5314</v>
      </c>
      <c r="B235" s="236"/>
      <c r="C235" s="235">
        <v>9915</v>
      </c>
      <c r="D235" s="235"/>
      <c r="E235" s="235"/>
      <c r="F235" s="235">
        <v>13715</v>
      </c>
      <c r="G235" s="235"/>
      <c r="H235" s="235"/>
      <c r="I235" s="232">
        <v>14992</v>
      </c>
      <c r="J235" s="232"/>
      <c r="K235" s="232"/>
      <c r="L235" s="232">
        <v>15475</v>
      </c>
      <c r="M235" s="232"/>
      <c r="N235" s="232"/>
      <c r="O235" s="243">
        <v>15958</v>
      </c>
      <c r="P235" s="243"/>
      <c r="Q235" s="243"/>
      <c r="R235" s="232">
        <v>16441</v>
      </c>
      <c r="S235" s="232"/>
      <c r="T235" s="232"/>
      <c r="U235" s="232">
        <v>16924</v>
      </c>
      <c r="V235" s="232"/>
      <c r="W235" s="232"/>
      <c r="X235" s="232">
        <v>17407</v>
      </c>
      <c r="Y235" s="232"/>
      <c r="Z235" s="232"/>
      <c r="AA235" s="235">
        <v>17891</v>
      </c>
      <c r="AB235" s="235"/>
      <c r="AC235" s="151">
        <v>2899</v>
      </c>
      <c r="AD235" s="152">
        <v>0.193</v>
      </c>
      <c r="AG235" s="133">
        <f t="shared" si="8"/>
        <v>0</v>
      </c>
      <c r="AL235" s="133" t="s">
        <v>5315</v>
      </c>
      <c r="AN235" s="134">
        <v>7.1999999999999995E-2</v>
      </c>
      <c r="AO235" s="133">
        <v>232</v>
      </c>
      <c r="AP235" s="136">
        <f t="shared" si="7"/>
        <v>0.38500000000000001</v>
      </c>
      <c r="AR235" s="133" t="s">
        <v>5069</v>
      </c>
      <c r="AS235" s="133">
        <v>14992</v>
      </c>
      <c r="AT235" s="133">
        <f t="shared" si="6"/>
        <v>24</v>
      </c>
    </row>
    <row r="236" spans="1:46" ht="12.95" customHeight="1" x14ac:dyDescent="0.25">
      <c r="A236" s="236" t="s">
        <v>5316</v>
      </c>
      <c r="B236" s="236"/>
      <c r="C236" s="235">
        <v>6725</v>
      </c>
      <c r="D236" s="235"/>
      <c r="E236" s="235"/>
      <c r="F236" s="235">
        <v>6618</v>
      </c>
      <c r="G236" s="235"/>
      <c r="H236" s="235"/>
      <c r="I236" s="232">
        <v>6747</v>
      </c>
      <c r="J236" s="232"/>
      <c r="K236" s="232"/>
      <c r="L236" s="232">
        <v>6917</v>
      </c>
      <c r="M236" s="232"/>
      <c r="N236" s="232"/>
      <c r="O236" s="243">
        <v>7086</v>
      </c>
      <c r="P236" s="243"/>
      <c r="Q236" s="243"/>
      <c r="R236" s="232">
        <v>7258</v>
      </c>
      <c r="S236" s="232"/>
      <c r="T236" s="232"/>
      <c r="U236" s="232">
        <v>7406</v>
      </c>
      <c r="V236" s="232"/>
      <c r="W236" s="232"/>
      <c r="X236" s="232">
        <v>7528</v>
      </c>
      <c r="Y236" s="232"/>
      <c r="Z236" s="232"/>
      <c r="AA236" s="235">
        <v>7632</v>
      </c>
      <c r="AB236" s="235"/>
      <c r="AC236" s="153">
        <v>885</v>
      </c>
      <c r="AD236" s="152">
        <v>0.13100000000000001</v>
      </c>
      <c r="AG236" s="133">
        <f t="shared" si="8"/>
        <v>0</v>
      </c>
      <c r="AL236" s="133" t="s">
        <v>5317</v>
      </c>
      <c r="AN236" s="134">
        <v>7.1999999999999995E-2</v>
      </c>
      <c r="AO236" s="133">
        <v>233</v>
      </c>
      <c r="AP236" s="136">
        <f t="shared" si="7"/>
        <v>0.38500000000000001</v>
      </c>
      <c r="AR236" s="133" t="s">
        <v>5152</v>
      </c>
      <c r="AS236" s="133">
        <v>6747</v>
      </c>
      <c r="AT236" s="133">
        <f t="shared" si="6"/>
        <v>37</v>
      </c>
    </row>
    <row r="237" spans="1:46" ht="12.95" customHeight="1" x14ac:dyDescent="0.25">
      <c r="A237" s="236" t="s">
        <v>4959</v>
      </c>
      <c r="B237" s="236"/>
      <c r="C237" s="235">
        <v>19530</v>
      </c>
      <c r="D237" s="235"/>
      <c r="E237" s="235"/>
      <c r="F237" s="235">
        <v>19418</v>
      </c>
      <c r="G237" s="235"/>
      <c r="H237" s="235"/>
      <c r="I237" s="232">
        <v>19574</v>
      </c>
      <c r="J237" s="232"/>
      <c r="K237" s="232"/>
      <c r="L237" s="232">
        <v>19766</v>
      </c>
      <c r="M237" s="232"/>
      <c r="N237" s="232"/>
      <c r="O237" s="243">
        <v>19957</v>
      </c>
      <c r="P237" s="243"/>
      <c r="Q237" s="243"/>
      <c r="R237" s="232">
        <v>20151</v>
      </c>
      <c r="S237" s="232"/>
      <c r="T237" s="232"/>
      <c r="U237" s="232">
        <v>20319</v>
      </c>
      <c r="V237" s="232"/>
      <c r="W237" s="232"/>
      <c r="X237" s="232">
        <v>20457</v>
      </c>
      <c r="Y237" s="232"/>
      <c r="Z237" s="232"/>
      <c r="AA237" s="235">
        <v>20574</v>
      </c>
      <c r="AB237" s="235"/>
      <c r="AC237" s="151">
        <v>1000</v>
      </c>
      <c r="AD237" s="152">
        <v>5.0999999999999997E-2</v>
      </c>
      <c r="AG237" s="133">
        <f t="shared" si="8"/>
        <v>0</v>
      </c>
      <c r="AL237" s="133" t="s">
        <v>5318</v>
      </c>
      <c r="AN237" s="134">
        <v>7.0999999999999994E-2</v>
      </c>
      <c r="AO237" s="133">
        <v>234</v>
      </c>
      <c r="AP237" s="136">
        <f t="shared" si="7"/>
        <v>0.377</v>
      </c>
      <c r="AR237" s="133" t="s">
        <v>5045</v>
      </c>
      <c r="AS237" s="133">
        <v>19574</v>
      </c>
      <c r="AT237" s="133">
        <f t="shared" si="6"/>
        <v>13</v>
      </c>
    </row>
    <row r="238" spans="1:46" ht="12.95" customHeight="1" x14ac:dyDescent="0.25">
      <c r="A238" s="236" t="s">
        <v>5319</v>
      </c>
      <c r="B238" s="236"/>
      <c r="C238" s="235">
        <v>2474</v>
      </c>
      <c r="D238" s="235"/>
      <c r="E238" s="235"/>
      <c r="F238" s="235">
        <v>2665</v>
      </c>
      <c r="G238" s="235"/>
      <c r="H238" s="235"/>
      <c r="I238" s="232">
        <v>2668</v>
      </c>
      <c r="J238" s="232"/>
      <c r="K238" s="232"/>
      <c r="L238" s="232">
        <v>2720</v>
      </c>
      <c r="M238" s="232"/>
      <c r="N238" s="232"/>
      <c r="O238" s="243">
        <v>2771</v>
      </c>
      <c r="P238" s="243"/>
      <c r="Q238" s="243"/>
      <c r="R238" s="232">
        <v>2823</v>
      </c>
      <c r="S238" s="232"/>
      <c r="T238" s="232"/>
      <c r="U238" s="232">
        <v>2868</v>
      </c>
      <c r="V238" s="232"/>
      <c r="W238" s="232"/>
      <c r="X238" s="232">
        <v>2905</v>
      </c>
      <c r="Y238" s="232"/>
      <c r="Z238" s="232"/>
      <c r="AA238" s="235">
        <v>2937</v>
      </c>
      <c r="AB238" s="235"/>
      <c r="AC238" s="153">
        <v>269</v>
      </c>
      <c r="AD238" s="152">
        <v>0.10100000000000001</v>
      </c>
      <c r="AG238" s="133">
        <f t="shared" si="8"/>
        <v>0</v>
      </c>
      <c r="AL238" s="133" t="s">
        <v>5320</v>
      </c>
      <c r="AN238" s="134">
        <v>7.0999999999999994E-2</v>
      </c>
      <c r="AO238" s="133">
        <v>235</v>
      </c>
      <c r="AP238" s="136">
        <f t="shared" si="7"/>
        <v>0.377</v>
      </c>
      <c r="AR238" s="133" t="s">
        <v>5223</v>
      </c>
      <c r="AS238" s="133">
        <v>2668</v>
      </c>
      <c r="AT238" s="133">
        <f t="shared" si="6"/>
        <v>56</v>
      </c>
    </row>
    <row r="239" spans="1:46" ht="12.95" customHeight="1" x14ac:dyDescent="0.25">
      <c r="A239" s="236" t="s">
        <v>5321</v>
      </c>
      <c r="B239" s="236"/>
      <c r="C239" s="235">
        <v>17600</v>
      </c>
      <c r="D239" s="235"/>
      <c r="E239" s="235"/>
      <c r="F239" s="235">
        <v>17578</v>
      </c>
      <c r="G239" s="235"/>
      <c r="H239" s="235"/>
      <c r="I239" s="232">
        <v>18272</v>
      </c>
      <c r="J239" s="232"/>
      <c r="K239" s="232"/>
      <c r="L239" s="232">
        <v>18755</v>
      </c>
      <c r="M239" s="232"/>
      <c r="N239" s="232"/>
      <c r="O239" s="243">
        <v>19235</v>
      </c>
      <c r="P239" s="243"/>
      <c r="Q239" s="243"/>
      <c r="R239" s="232">
        <v>19723</v>
      </c>
      <c r="S239" s="232"/>
      <c r="T239" s="232"/>
      <c r="U239" s="232">
        <v>20146</v>
      </c>
      <c r="V239" s="232"/>
      <c r="W239" s="232"/>
      <c r="X239" s="232">
        <v>20493</v>
      </c>
      <c r="Y239" s="232"/>
      <c r="Z239" s="232"/>
      <c r="AA239" s="235">
        <v>20787</v>
      </c>
      <c r="AB239" s="235"/>
      <c r="AC239" s="151">
        <v>2515</v>
      </c>
      <c r="AD239" s="152">
        <v>0.13800000000000001</v>
      </c>
      <c r="AG239" s="133">
        <f t="shared" si="8"/>
        <v>0</v>
      </c>
      <c r="AL239" s="133" t="s">
        <v>5322</v>
      </c>
      <c r="AN239" s="134">
        <v>7.0999999999999994E-2</v>
      </c>
      <c r="AO239" s="133">
        <v>236</v>
      </c>
      <c r="AP239" s="136">
        <f t="shared" si="7"/>
        <v>0.377</v>
      </c>
      <c r="AR239" s="133" t="s">
        <v>5140</v>
      </c>
      <c r="AS239" s="133">
        <v>18272</v>
      </c>
      <c r="AT239" s="133">
        <f t="shared" si="6"/>
        <v>16</v>
      </c>
    </row>
    <row r="240" spans="1:46" ht="12.95" customHeight="1" x14ac:dyDescent="0.25">
      <c r="A240" s="236" t="s">
        <v>5323</v>
      </c>
      <c r="B240" s="236"/>
      <c r="C240" s="235">
        <v>3210</v>
      </c>
      <c r="D240" s="235"/>
      <c r="E240" s="235"/>
      <c r="F240" s="235">
        <v>3509</v>
      </c>
      <c r="G240" s="235"/>
      <c r="H240" s="235"/>
      <c r="I240" s="232">
        <v>3553</v>
      </c>
      <c r="J240" s="232"/>
      <c r="K240" s="232"/>
      <c r="L240" s="232">
        <v>3656</v>
      </c>
      <c r="M240" s="232"/>
      <c r="N240" s="232"/>
      <c r="O240" s="243">
        <v>3758</v>
      </c>
      <c r="P240" s="243"/>
      <c r="Q240" s="243"/>
      <c r="R240" s="232">
        <v>3862</v>
      </c>
      <c r="S240" s="232"/>
      <c r="T240" s="232"/>
      <c r="U240" s="232">
        <v>3952</v>
      </c>
      <c r="V240" s="232"/>
      <c r="W240" s="232"/>
      <c r="X240" s="232">
        <v>4026</v>
      </c>
      <c r="Y240" s="232"/>
      <c r="Z240" s="232"/>
      <c r="AA240" s="235">
        <v>4089</v>
      </c>
      <c r="AB240" s="235"/>
      <c r="AC240" s="153">
        <v>536</v>
      </c>
      <c r="AD240" s="152">
        <v>0.151</v>
      </c>
      <c r="AG240" s="133">
        <f t="shared" si="8"/>
        <v>0</v>
      </c>
      <c r="AL240" s="133" t="s">
        <v>5324</v>
      </c>
      <c r="AN240" s="134">
        <v>7.0000000000000007E-2</v>
      </c>
      <c r="AO240" s="133">
        <v>237</v>
      </c>
      <c r="AP240" s="136">
        <f t="shared" si="7"/>
        <v>0.36399999999999999</v>
      </c>
      <c r="AR240" s="133" t="s">
        <v>5109</v>
      </c>
      <c r="AS240" s="133">
        <v>3553</v>
      </c>
      <c r="AT240" s="133">
        <f t="shared" si="6"/>
        <v>49</v>
      </c>
    </row>
    <row r="241" spans="1:46" ht="12.95" customHeight="1" x14ac:dyDescent="0.25">
      <c r="A241" s="236" t="s">
        <v>5325</v>
      </c>
      <c r="B241" s="236"/>
      <c r="C241" s="235">
        <v>25875</v>
      </c>
      <c r="D241" s="235"/>
      <c r="E241" s="235"/>
      <c r="F241" s="235">
        <v>25569</v>
      </c>
      <c r="G241" s="235"/>
      <c r="H241" s="235"/>
      <c r="I241" s="232">
        <v>26211</v>
      </c>
      <c r="J241" s="232"/>
      <c r="K241" s="232"/>
      <c r="L241" s="232">
        <v>26890</v>
      </c>
      <c r="M241" s="232"/>
      <c r="N241" s="232"/>
      <c r="O241" s="243">
        <v>27715</v>
      </c>
      <c r="P241" s="243"/>
      <c r="Q241" s="243"/>
      <c r="R241" s="232">
        <v>28501</v>
      </c>
      <c r="S241" s="232"/>
      <c r="T241" s="232"/>
      <c r="U241" s="232">
        <v>28995</v>
      </c>
      <c r="V241" s="232"/>
      <c r="W241" s="232"/>
      <c r="X241" s="232">
        <v>29383</v>
      </c>
      <c r="Y241" s="232"/>
      <c r="Z241" s="232"/>
      <c r="AA241" s="235">
        <v>29745</v>
      </c>
      <c r="AB241" s="235"/>
      <c r="AC241" s="151">
        <v>3534</v>
      </c>
      <c r="AD241" s="152">
        <v>0.13500000000000001</v>
      </c>
      <c r="AG241" s="133">
        <f t="shared" si="8"/>
        <v>0</v>
      </c>
      <c r="AL241" s="133" t="s">
        <v>5326</v>
      </c>
      <c r="AN241" s="134">
        <v>7.0000000000000007E-2</v>
      </c>
      <c r="AO241" s="133">
        <v>238</v>
      </c>
      <c r="AP241" s="136">
        <f t="shared" si="7"/>
        <v>0.36399999999999999</v>
      </c>
      <c r="AR241" s="133" t="s">
        <v>5146</v>
      </c>
      <c r="AS241" s="133">
        <v>26211</v>
      </c>
      <c r="AT241" s="133">
        <f t="shared" si="6"/>
        <v>7</v>
      </c>
    </row>
    <row r="242" spans="1:46" ht="12.95" customHeight="1" x14ac:dyDescent="0.25">
      <c r="A242" s="236" t="s">
        <v>5327</v>
      </c>
      <c r="B242" s="236"/>
      <c r="C242" s="235">
        <v>3140</v>
      </c>
      <c r="D242" s="235"/>
      <c r="E242" s="235"/>
      <c r="F242" s="235">
        <v>3523</v>
      </c>
      <c r="G242" s="235"/>
      <c r="H242" s="235"/>
      <c r="I242" s="232">
        <v>3564</v>
      </c>
      <c r="J242" s="232"/>
      <c r="K242" s="232"/>
      <c r="L242" s="232">
        <v>3662</v>
      </c>
      <c r="M242" s="232"/>
      <c r="N242" s="232"/>
      <c r="O242" s="243">
        <v>3760</v>
      </c>
      <c r="P242" s="243"/>
      <c r="Q242" s="243"/>
      <c r="R242" s="232">
        <v>3860</v>
      </c>
      <c r="S242" s="232"/>
      <c r="T242" s="232"/>
      <c r="U242" s="232">
        <v>3946</v>
      </c>
      <c r="V242" s="232"/>
      <c r="W242" s="232"/>
      <c r="X242" s="232">
        <v>4016</v>
      </c>
      <c r="Y242" s="232"/>
      <c r="Z242" s="232"/>
      <c r="AA242" s="235">
        <v>4076</v>
      </c>
      <c r="AB242" s="235"/>
      <c r="AC242" s="153">
        <v>512</v>
      </c>
      <c r="AD242" s="152">
        <v>0.14399999999999999</v>
      </c>
      <c r="AG242" s="133">
        <f t="shared" si="8"/>
        <v>0</v>
      </c>
      <c r="AL242" s="133" t="s">
        <v>5237</v>
      </c>
      <c r="AN242" s="134">
        <v>7.0000000000000007E-2</v>
      </c>
      <c r="AO242" s="133">
        <v>239</v>
      </c>
      <c r="AP242" s="136">
        <f t="shared" si="7"/>
        <v>0.36399999999999999</v>
      </c>
      <c r="AR242" s="133" t="s">
        <v>5129</v>
      </c>
      <c r="AS242" s="133">
        <v>3564</v>
      </c>
      <c r="AT242" s="133">
        <f t="shared" si="6"/>
        <v>48</v>
      </c>
    </row>
    <row r="243" spans="1:46" ht="12.95" customHeight="1" x14ac:dyDescent="0.25">
      <c r="A243" s="139"/>
      <c r="B243" s="140"/>
      <c r="C243" s="141"/>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3"/>
      <c r="AB243" s="144"/>
      <c r="AC243" s="145"/>
      <c r="AD243" s="145"/>
      <c r="AE243" s="145"/>
      <c r="AG243" s="133">
        <v>2</v>
      </c>
      <c r="AL243" s="133" t="s">
        <v>5328</v>
      </c>
      <c r="AN243" s="134">
        <v>7.0000000000000007E-2</v>
      </c>
      <c r="AO243" s="133">
        <v>240</v>
      </c>
      <c r="AP243" s="136">
        <f t="shared" si="7"/>
        <v>0.36399999999999999</v>
      </c>
      <c r="AT243" s="133" t="e">
        <f t="shared" si="6"/>
        <v>#N/A</v>
      </c>
    </row>
    <row r="244" spans="1:46" ht="12.95" customHeight="1" x14ac:dyDescent="0.25">
      <c r="A244" s="139"/>
      <c r="B244" s="140"/>
      <c r="C244" s="141"/>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3"/>
      <c r="AB244" s="146"/>
      <c r="AC244" s="147"/>
      <c r="AD244" s="147"/>
      <c r="AE244" s="147"/>
      <c r="AG244" s="133">
        <f t="shared" si="8"/>
        <v>0</v>
      </c>
      <c r="AL244" s="133" t="s">
        <v>5329</v>
      </c>
      <c r="AN244" s="134">
        <v>7.0000000000000007E-2</v>
      </c>
      <c r="AO244" s="133">
        <v>241</v>
      </c>
      <c r="AP244" s="136">
        <f t="shared" si="7"/>
        <v>0.36399999999999999</v>
      </c>
      <c r="AR244" s="133" t="s">
        <v>5320</v>
      </c>
      <c r="AS244" s="133">
        <v>15928</v>
      </c>
      <c r="AT244" s="133">
        <f t="shared" si="6"/>
        <v>21</v>
      </c>
    </row>
    <row r="245" spans="1:46" ht="12.95" customHeight="1" x14ac:dyDescent="0.25">
      <c r="A245" s="154" t="s">
        <v>5330</v>
      </c>
      <c r="B245" s="233">
        <v>14245</v>
      </c>
      <c r="C245" s="233"/>
      <c r="D245" s="233">
        <v>15552</v>
      </c>
      <c r="E245" s="233"/>
      <c r="F245" s="233"/>
      <c r="G245" s="239">
        <v>15928</v>
      </c>
      <c r="H245" s="239"/>
      <c r="I245" s="239"/>
      <c r="J245" s="239">
        <v>16116</v>
      </c>
      <c r="K245" s="239"/>
      <c r="L245" s="239"/>
      <c r="M245" s="239">
        <v>16304</v>
      </c>
      <c r="N245" s="239"/>
      <c r="O245" s="239"/>
      <c r="P245" s="239">
        <v>16492</v>
      </c>
      <c r="Q245" s="239"/>
      <c r="R245" s="239"/>
      <c r="S245" s="239">
        <v>16679</v>
      </c>
      <c r="T245" s="239"/>
      <c r="U245" s="239"/>
      <c r="V245" s="239">
        <v>16866</v>
      </c>
      <c r="W245" s="239"/>
      <c r="X245" s="239"/>
      <c r="Y245" s="233">
        <v>17053</v>
      </c>
      <c r="Z245" s="233"/>
      <c r="AA245" s="233"/>
      <c r="AB245" s="235">
        <v>1125</v>
      </c>
      <c r="AC245" s="235"/>
      <c r="AD245" s="138">
        <v>7.0999999999999994E-2</v>
      </c>
      <c r="AE245" s="138"/>
      <c r="AG245" s="133">
        <f t="shared" si="8"/>
        <v>0</v>
      </c>
      <c r="AL245" s="133" t="s">
        <v>5304</v>
      </c>
      <c r="AM245" s="133">
        <v>1537</v>
      </c>
      <c r="AN245" s="134">
        <v>6.8000000000000005E-2</v>
      </c>
      <c r="AO245" s="133">
        <v>242</v>
      </c>
      <c r="AP245" s="136">
        <f t="shared" si="7"/>
        <v>0.36099999999999999</v>
      </c>
      <c r="AR245" s="133" t="s">
        <v>4982</v>
      </c>
      <c r="AS245" s="133">
        <v>7287</v>
      </c>
      <c r="AT245" s="133">
        <f t="shared" si="6"/>
        <v>36</v>
      </c>
    </row>
    <row r="246" spans="1:46" ht="12.95" customHeight="1" x14ac:dyDescent="0.25">
      <c r="A246" s="154" t="s">
        <v>5331</v>
      </c>
      <c r="B246" s="233">
        <v>4885</v>
      </c>
      <c r="C246" s="233"/>
      <c r="D246" s="233">
        <v>6464</v>
      </c>
      <c r="E246" s="233"/>
      <c r="F246" s="233"/>
      <c r="G246" s="239">
        <v>7287</v>
      </c>
      <c r="H246" s="239"/>
      <c r="I246" s="239"/>
      <c r="J246" s="239">
        <v>7696</v>
      </c>
      <c r="K246" s="239"/>
      <c r="L246" s="239"/>
      <c r="M246" s="239">
        <v>8103</v>
      </c>
      <c r="N246" s="239"/>
      <c r="O246" s="239"/>
      <c r="P246" s="239">
        <v>8516</v>
      </c>
      <c r="Q246" s="239"/>
      <c r="R246" s="239"/>
      <c r="S246" s="239">
        <v>8874</v>
      </c>
      <c r="T246" s="239"/>
      <c r="U246" s="239"/>
      <c r="V246" s="239">
        <v>9168</v>
      </c>
      <c r="W246" s="239"/>
      <c r="X246" s="239"/>
      <c r="Y246" s="233">
        <v>9417</v>
      </c>
      <c r="Z246" s="233"/>
      <c r="AA246" s="233"/>
      <c r="AB246" s="235">
        <v>2130</v>
      </c>
      <c r="AC246" s="235"/>
      <c r="AD246" s="138">
        <v>0.29199999999999998</v>
      </c>
      <c r="AE246" s="138"/>
      <c r="AG246" s="133">
        <f t="shared" si="8"/>
        <v>0</v>
      </c>
      <c r="AL246" s="133" t="s">
        <v>5332</v>
      </c>
      <c r="AN246" s="134">
        <v>6.7000000000000004E-2</v>
      </c>
      <c r="AO246" s="133">
        <v>243</v>
      </c>
      <c r="AP246" s="136">
        <f t="shared" si="7"/>
        <v>0.35599999999999998</v>
      </c>
      <c r="AR246" s="133" t="s">
        <v>5055</v>
      </c>
      <c r="AS246" s="133">
        <v>28620</v>
      </c>
      <c r="AT246" s="133">
        <f t="shared" si="6"/>
        <v>5</v>
      </c>
    </row>
    <row r="247" spans="1:46" ht="12.95" customHeight="1" x14ac:dyDescent="0.25">
      <c r="A247" s="154" t="s">
        <v>5333</v>
      </c>
      <c r="B247" s="233">
        <v>26863</v>
      </c>
      <c r="C247" s="233"/>
      <c r="D247" s="233">
        <v>28395</v>
      </c>
      <c r="E247" s="233"/>
      <c r="F247" s="233"/>
      <c r="G247" s="239">
        <v>28620</v>
      </c>
      <c r="H247" s="239"/>
      <c r="I247" s="239"/>
      <c r="J247" s="239">
        <v>30147</v>
      </c>
      <c r="K247" s="239"/>
      <c r="L247" s="239"/>
      <c r="M247" s="239">
        <v>31668</v>
      </c>
      <c r="N247" s="239"/>
      <c r="O247" s="239"/>
      <c r="P247" s="239">
        <v>32607</v>
      </c>
      <c r="Q247" s="239"/>
      <c r="R247" s="239"/>
      <c r="S247" s="239">
        <v>33393</v>
      </c>
      <c r="T247" s="239"/>
      <c r="U247" s="239"/>
      <c r="V247" s="239">
        <v>34003</v>
      </c>
      <c r="W247" s="239"/>
      <c r="X247" s="239"/>
      <c r="Y247" s="233">
        <v>34491</v>
      </c>
      <c r="Z247" s="233"/>
      <c r="AA247" s="233"/>
      <c r="AB247" s="235">
        <v>5871</v>
      </c>
      <c r="AC247" s="235"/>
      <c r="AD247" s="138">
        <v>0.20499999999999999</v>
      </c>
      <c r="AE247" s="138"/>
      <c r="AG247" s="133">
        <f t="shared" si="8"/>
        <v>0</v>
      </c>
      <c r="AL247" s="133" t="s">
        <v>5334</v>
      </c>
      <c r="AN247" s="134">
        <v>6.7000000000000004E-2</v>
      </c>
      <c r="AO247" s="133">
        <v>244</v>
      </c>
      <c r="AP247" s="136">
        <f t="shared" si="7"/>
        <v>0.35599999999999998</v>
      </c>
      <c r="AR247" s="133" t="s">
        <v>5335</v>
      </c>
      <c r="AS247" s="133">
        <v>24231</v>
      </c>
      <c r="AT247" s="133">
        <f t="shared" si="6"/>
        <v>10</v>
      </c>
    </row>
    <row r="248" spans="1:46" ht="12.95" customHeight="1" x14ac:dyDescent="0.25">
      <c r="A248" s="154" t="s">
        <v>5336</v>
      </c>
      <c r="B248" s="233">
        <v>24990</v>
      </c>
      <c r="C248" s="233"/>
      <c r="D248" s="233">
        <v>24015</v>
      </c>
      <c r="E248" s="233"/>
      <c r="F248" s="233"/>
      <c r="G248" s="239">
        <v>24231</v>
      </c>
      <c r="H248" s="239"/>
      <c r="I248" s="239"/>
      <c r="J248" s="239">
        <v>24522</v>
      </c>
      <c r="K248" s="239"/>
      <c r="L248" s="239"/>
      <c r="M248" s="239">
        <v>24812</v>
      </c>
      <c r="N248" s="239"/>
      <c r="O248" s="239"/>
      <c r="P248" s="239">
        <v>25107</v>
      </c>
      <c r="Q248" s="239"/>
      <c r="R248" s="239"/>
      <c r="S248" s="239">
        <v>25362</v>
      </c>
      <c r="T248" s="239"/>
      <c r="U248" s="239"/>
      <c r="V248" s="239">
        <v>25572</v>
      </c>
      <c r="W248" s="239"/>
      <c r="X248" s="239"/>
      <c r="Y248" s="233">
        <v>25749</v>
      </c>
      <c r="Z248" s="233"/>
      <c r="AA248" s="233"/>
      <c r="AB248" s="235">
        <v>1518</v>
      </c>
      <c r="AC248" s="235"/>
      <c r="AD248" s="138">
        <v>6.3E-2</v>
      </c>
      <c r="AE248" s="138"/>
      <c r="AG248" s="133">
        <f t="shared" si="8"/>
        <v>0</v>
      </c>
      <c r="AL248" s="133" t="s">
        <v>5337</v>
      </c>
      <c r="AN248" s="134">
        <v>6.6000000000000003E-2</v>
      </c>
      <c r="AO248" s="133">
        <v>245</v>
      </c>
      <c r="AP248" s="136">
        <f t="shared" si="7"/>
        <v>0.35299999999999998</v>
      </c>
      <c r="AR248" s="133" t="s">
        <v>4963</v>
      </c>
      <c r="AS248" s="133">
        <v>5483</v>
      </c>
      <c r="AT248" s="133">
        <f t="shared" si="6"/>
        <v>39</v>
      </c>
    </row>
    <row r="249" spans="1:46" ht="12.95" customHeight="1" x14ac:dyDescent="0.25">
      <c r="A249" s="154" t="s">
        <v>5338</v>
      </c>
      <c r="B249" s="233">
        <v>4105</v>
      </c>
      <c r="C249" s="233"/>
      <c r="D249" s="233">
        <v>5315</v>
      </c>
      <c r="E249" s="233"/>
      <c r="F249" s="233"/>
      <c r="G249" s="239">
        <v>5483</v>
      </c>
      <c r="H249" s="239"/>
      <c r="I249" s="239"/>
      <c r="J249" s="239">
        <v>5774</v>
      </c>
      <c r="K249" s="239"/>
      <c r="L249" s="239"/>
      <c r="M249" s="239">
        <v>6065</v>
      </c>
      <c r="N249" s="239"/>
      <c r="O249" s="239"/>
      <c r="P249" s="239">
        <v>6357</v>
      </c>
      <c r="Q249" s="239"/>
      <c r="R249" s="239"/>
      <c r="S249" s="239">
        <v>6649</v>
      </c>
      <c r="T249" s="239"/>
      <c r="U249" s="239"/>
      <c r="V249" s="239">
        <v>6941</v>
      </c>
      <c r="W249" s="239"/>
      <c r="X249" s="239"/>
      <c r="Y249" s="233">
        <v>7233</v>
      </c>
      <c r="Z249" s="233"/>
      <c r="AA249" s="233"/>
      <c r="AB249" s="235">
        <v>1750</v>
      </c>
      <c r="AC249" s="235"/>
      <c r="AD249" s="138">
        <v>0.31900000000000001</v>
      </c>
      <c r="AE249" s="138"/>
      <c r="AG249" s="133">
        <f t="shared" si="8"/>
        <v>0</v>
      </c>
      <c r="AL249" s="133" t="s">
        <v>5248</v>
      </c>
      <c r="AN249" s="134">
        <v>6.4000000000000001E-2</v>
      </c>
      <c r="AO249" s="133">
        <v>246</v>
      </c>
      <c r="AP249" s="136">
        <f t="shared" si="7"/>
        <v>0.35</v>
      </c>
      <c r="AR249" s="133" t="s">
        <v>5009</v>
      </c>
      <c r="AS249" s="133">
        <v>23460</v>
      </c>
      <c r="AT249" s="133">
        <f t="shared" si="6"/>
        <v>11</v>
      </c>
    </row>
    <row r="250" spans="1:46" ht="12.95" customHeight="1" x14ac:dyDescent="0.25">
      <c r="A250" s="154" t="s">
        <v>5220</v>
      </c>
      <c r="B250" s="233">
        <v>15395</v>
      </c>
      <c r="C250" s="233"/>
      <c r="D250" s="233">
        <v>21219</v>
      </c>
      <c r="E250" s="233"/>
      <c r="F250" s="233"/>
      <c r="G250" s="239">
        <v>23460</v>
      </c>
      <c r="H250" s="239"/>
      <c r="I250" s="239"/>
      <c r="J250" s="239">
        <v>24622</v>
      </c>
      <c r="K250" s="239"/>
      <c r="L250" s="239"/>
      <c r="M250" s="239">
        <v>25777</v>
      </c>
      <c r="N250" s="239"/>
      <c r="O250" s="239"/>
      <c r="P250" s="239">
        <v>26951</v>
      </c>
      <c r="Q250" s="239"/>
      <c r="R250" s="239"/>
      <c r="S250" s="239">
        <v>27967</v>
      </c>
      <c r="T250" s="239"/>
      <c r="U250" s="239"/>
      <c r="V250" s="239">
        <v>28802</v>
      </c>
      <c r="W250" s="239"/>
      <c r="X250" s="239"/>
      <c r="Y250" s="233">
        <v>29510</v>
      </c>
      <c r="Z250" s="233"/>
      <c r="AA250" s="233"/>
      <c r="AB250" s="235">
        <v>6050</v>
      </c>
      <c r="AC250" s="235"/>
      <c r="AD250" s="138">
        <v>0.25800000000000001</v>
      </c>
      <c r="AE250" s="138"/>
      <c r="AG250" s="133">
        <f t="shared" si="8"/>
        <v>0</v>
      </c>
      <c r="AL250" s="133" t="s">
        <v>5339</v>
      </c>
      <c r="AN250" s="134">
        <v>6.3E-2</v>
      </c>
      <c r="AO250" s="133">
        <v>247</v>
      </c>
      <c r="AP250" s="136">
        <f t="shared" si="7"/>
        <v>0.33500000000000002</v>
      </c>
      <c r="AR250" s="133" t="s">
        <v>5029</v>
      </c>
      <c r="AS250" s="133">
        <v>3378</v>
      </c>
      <c r="AT250" s="133">
        <f t="shared" si="6"/>
        <v>50</v>
      </c>
    </row>
    <row r="251" spans="1:46" ht="12.95" customHeight="1" x14ac:dyDescent="0.25">
      <c r="A251" s="154" t="s">
        <v>5340</v>
      </c>
      <c r="B251" s="233">
        <v>3025</v>
      </c>
      <c r="C251" s="233"/>
      <c r="D251" s="233">
        <v>3299</v>
      </c>
      <c r="E251" s="233"/>
      <c r="F251" s="233"/>
      <c r="G251" s="239">
        <v>3378</v>
      </c>
      <c r="H251" s="239"/>
      <c r="I251" s="239"/>
      <c r="J251" s="239">
        <v>3507</v>
      </c>
      <c r="K251" s="239"/>
      <c r="L251" s="239"/>
      <c r="M251" s="239">
        <v>3636</v>
      </c>
      <c r="N251" s="239"/>
      <c r="O251" s="239"/>
      <c r="P251" s="239">
        <v>3765</v>
      </c>
      <c r="Q251" s="239"/>
      <c r="R251" s="239"/>
      <c r="S251" s="239">
        <v>3894</v>
      </c>
      <c r="T251" s="239"/>
      <c r="U251" s="239"/>
      <c r="V251" s="239">
        <v>4024</v>
      </c>
      <c r="W251" s="239"/>
      <c r="X251" s="239"/>
      <c r="Y251" s="233">
        <v>4154</v>
      </c>
      <c r="Z251" s="233"/>
      <c r="AA251" s="233"/>
      <c r="AB251" s="234">
        <v>776</v>
      </c>
      <c r="AC251" s="234"/>
      <c r="AD251" s="138">
        <v>0.23</v>
      </c>
      <c r="AE251" s="138"/>
      <c r="AG251" s="133">
        <f t="shared" si="8"/>
        <v>0</v>
      </c>
      <c r="AL251" s="133" t="s">
        <v>5341</v>
      </c>
      <c r="AN251" s="134">
        <v>6.3E-2</v>
      </c>
      <c r="AO251" s="133">
        <v>248</v>
      </c>
      <c r="AP251" s="136">
        <f t="shared" si="7"/>
        <v>0.33500000000000002</v>
      </c>
      <c r="AR251" s="133" t="s">
        <v>5202</v>
      </c>
      <c r="AS251" s="133">
        <v>1381</v>
      </c>
      <c r="AT251" s="133">
        <f t="shared" si="6"/>
        <v>61</v>
      </c>
    </row>
    <row r="252" spans="1:46" ht="12.95" customHeight="1" x14ac:dyDescent="0.25">
      <c r="A252" s="154" t="s">
        <v>5342</v>
      </c>
      <c r="B252" s="233">
        <v>1445</v>
      </c>
      <c r="C252" s="233"/>
      <c r="D252" s="233">
        <v>1320</v>
      </c>
      <c r="E252" s="233"/>
      <c r="F252" s="233"/>
      <c r="G252" s="239">
        <v>1381</v>
      </c>
      <c r="H252" s="239"/>
      <c r="I252" s="239"/>
      <c r="J252" s="239">
        <v>1411</v>
      </c>
      <c r="K252" s="239"/>
      <c r="L252" s="239"/>
      <c r="M252" s="239">
        <v>1442</v>
      </c>
      <c r="N252" s="239"/>
      <c r="O252" s="239"/>
      <c r="P252" s="239">
        <v>1472</v>
      </c>
      <c r="Q252" s="239"/>
      <c r="R252" s="239"/>
      <c r="S252" s="239">
        <v>1499</v>
      </c>
      <c r="T252" s="239"/>
      <c r="U252" s="239"/>
      <c r="V252" s="239">
        <v>1521</v>
      </c>
      <c r="W252" s="239"/>
      <c r="X252" s="239"/>
      <c r="Y252" s="233">
        <v>1539</v>
      </c>
      <c r="Z252" s="233"/>
      <c r="AA252" s="233"/>
      <c r="AB252" s="234">
        <v>158</v>
      </c>
      <c r="AC252" s="234"/>
      <c r="AD252" s="138">
        <v>0.114</v>
      </c>
      <c r="AE252" s="138"/>
      <c r="AG252" s="133">
        <f t="shared" si="8"/>
        <v>0</v>
      </c>
      <c r="AL252" s="133" t="s">
        <v>5227</v>
      </c>
      <c r="AN252" s="134">
        <v>6.3E-2</v>
      </c>
      <c r="AO252" s="133">
        <v>249</v>
      </c>
      <c r="AP252" s="136">
        <f t="shared" si="7"/>
        <v>0.33500000000000002</v>
      </c>
      <c r="AR252" s="133" t="s">
        <v>5178</v>
      </c>
      <c r="AS252" s="133">
        <v>15779</v>
      </c>
      <c r="AT252" s="133">
        <f t="shared" si="6"/>
        <v>22</v>
      </c>
    </row>
    <row r="253" spans="1:46" ht="12.95" customHeight="1" x14ac:dyDescent="0.25">
      <c r="A253" s="154" t="s">
        <v>5343</v>
      </c>
      <c r="B253" s="233">
        <v>14900</v>
      </c>
      <c r="C253" s="233"/>
      <c r="D253" s="233">
        <v>15663</v>
      </c>
      <c r="E253" s="233"/>
      <c r="F253" s="233"/>
      <c r="G253" s="239">
        <v>15779</v>
      </c>
      <c r="H253" s="239"/>
      <c r="I253" s="239"/>
      <c r="J253" s="239">
        <v>16145</v>
      </c>
      <c r="K253" s="239"/>
      <c r="L253" s="239"/>
      <c r="M253" s="239">
        <v>16509</v>
      </c>
      <c r="N253" s="239"/>
      <c r="O253" s="239"/>
      <c r="P253" s="239">
        <v>16878</v>
      </c>
      <c r="Q253" s="239"/>
      <c r="R253" s="239"/>
      <c r="S253" s="239">
        <v>17198</v>
      </c>
      <c r="T253" s="239"/>
      <c r="U253" s="239"/>
      <c r="V253" s="239">
        <v>17461</v>
      </c>
      <c r="W253" s="239"/>
      <c r="X253" s="239"/>
      <c r="Y253" s="233">
        <v>17684</v>
      </c>
      <c r="Z253" s="233"/>
      <c r="AA253" s="233"/>
      <c r="AB253" s="235">
        <v>1905</v>
      </c>
      <c r="AC253" s="235"/>
      <c r="AD253" s="138">
        <v>0.121</v>
      </c>
      <c r="AE253" s="138"/>
      <c r="AG253" s="133">
        <f t="shared" si="8"/>
        <v>0</v>
      </c>
      <c r="AL253" s="133" t="s">
        <v>5335</v>
      </c>
      <c r="AN253" s="134">
        <v>6.3E-2</v>
      </c>
      <c r="AO253" s="133">
        <v>250</v>
      </c>
      <c r="AP253" s="136">
        <f t="shared" si="7"/>
        <v>0.33500000000000002</v>
      </c>
      <c r="AR253" s="133" t="s">
        <v>5344</v>
      </c>
      <c r="AS253" s="133">
        <v>3884</v>
      </c>
      <c r="AT253" s="133">
        <f t="shared" si="6"/>
        <v>46</v>
      </c>
    </row>
    <row r="254" spans="1:46" ht="12.95" customHeight="1" x14ac:dyDescent="0.25">
      <c r="A254" s="154" t="s">
        <v>5345</v>
      </c>
      <c r="B254" s="233">
        <v>3815</v>
      </c>
      <c r="C254" s="233"/>
      <c r="D254" s="233">
        <v>3874</v>
      </c>
      <c r="E254" s="233"/>
      <c r="F254" s="233"/>
      <c r="G254" s="239">
        <v>3884</v>
      </c>
      <c r="H254" s="239"/>
      <c r="I254" s="239"/>
      <c r="J254" s="239">
        <v>3915</v>
      </c>
      <c r="K254" s="239"/>
      <c r="L254" s="239"/>
      <c r="M254" s="239">
        <v>3945</v>
      </c>
      <c r="N254" s="239"/>
      <c r="O254" s="239"/>
      <c r="P254" s="239">
        <v>3976</v>
      </c>
      <c r="Q254" s="239"/>
      <c r="R254" s="239"/>
      <c r="S254" s="239">
        <v>4003</v>
      </c>
      <c r="T254" s="239"/>
      <c r="U254" s="239"/>
      <c r="V254" s="239">
        <v>4025</v>
      </c>
      <c r="W254" s="239"/>
      <c r="X254" s="239"/>
      <c r="Y254" s="233">
        <v>4044</v>
      </c>
      <c r="Z254" s="233"/>
      <c r="AA254" s="233"/>
      <c r="AB254" s="234">
        <v>160</v>
      </c>
      <c r="AC254" s="234"/>
      <c r="AD254" s="138">
        <v>4.1000000000000002E-2</v>
      </c>
      <c r="AE254" s="138"/>
      <c r="AG254" s="133">
        <f t="shared" si="8"/>
        <v>0</v>
      </c>
      <c r="AL254" s="133" t="s">
        <v>5346</v>
      </c>
      <c r="AN254" s="134">
        <v>6.3E-2</v>
      </c>
      <c r="AO254" s="133">
        <v>251</v>
      </c>
      <c r="AP254" s="136">
        <f t="shared" si="7"/>
        <v>0.33500000000000002</v>
      </c>
      <c r="AR254" s="133" t="s">
        <v>5103</v>
      </c>
      <c r="AS254" s="133">
        <v>17663</v>
      </c>
      <c r="AT254" s="133">
        <f t="shared" si="6"/>
        <v>17</v>
      </c>
    </row>
    <row r="255" spans="1:46" ht="12.95" customHeight="1" x14ac:dyDescent="0.25">
      <c r="A255" s="154" t="s">
        <v>5347</v>
      </c>
      <c r="B255" s="233">
        <v>16702</v>
      </c>
      <c r="C255" s="233"/>
      <c r="D255" s="233">
        <v>17349</v>
      </c>
      <c r="E255" s="233"/>
      <c r="F255" s="233"/>
      <c r="G255" s="239">
        <v>17663</v>
      </c>
      <c r="H255" s="239"/>
      <c r="I255" s="239"/>
      <c r="J255" s="239">
        <v>18503</v>
      </c>
      <c r="K255" s="239"/>
      <c r="L255" s="239"/>
      <c r="M255" s="239">
        <v>19040</v>
      </c>
      <c r="N255" s="239"/>
      <c r="O255" s="239"/>
      <c r="P255" s="239">
        <v>19486</v>
      </c>
      <c r="Q255" s="239"/>
      <c r="R255" s="239"/>
      <c r="S255" s="239">
        <v>19859</v>
      </c>
      <c r="T255" s="239"/>
      <c r="U255" s="239"/>
      <c r="V255" s="239">
        <v>20197</v>
      </c>
      <c r="W255" s="239"/>
      <c r="X255" s="239"/>
      <c r="Y255" s="233">
        <v>20476</v>
      </c>
      <c r="Z255" s="233"/>
      <c r="AA255" s="233"/>
      <c r="AB255" s="235">
        <v>2813</v>
      </c>
      <c r="AC255" s="235"/>
      <c r="AD255" s="138">
        <v>0.159</v>
      </c>
      <c r="AE255" s="138"/>
      <c r="AG255" s="133">
        <f t="shared" si="8"/>
        <v>0</v>
      </c>
      <c r="AL255" s="133" t="s">
        <v>5348</v>
      </c>
      <c r="AN255" s="134">
        <v>6.3E-2</v>
      </c>
      <c r="AO255" s="133">
        <v>252</v>
      </c>
      <c r="AP255" s="136">
        <f t="shared" si="7"/>
        <v>0.33500000000000002</v>
      </c>
      <c r="AR255" s="133" t="s">
        <v>5292</v>
      </c>
      <c r="AS255" s="133">
        <v>19180</v>
      </c>
      <c r="AT255" s="133">
        <f t="shared" si="6"/>
        <v>14</v>
      </c>
    </row>
    <row r="256" spans="1:46" ht="12.95" customHeight="1" x14ac:dyDescent="0.25">
      <c r="A256" s="154" t="s">
        <v>5349</v>
      </c>
      <c r="B256" s="233">
        <v>18562</v>
      </c>
      <c r="C256" s="233"/>
      <c r="D256" s="233">
        <v>18875</v>
      </c>
      <c r="E256" s="233"/>
      <c r="F256" s="233"/>
      <c r="G256" s="239">
        <v>19180</v>
      </c>
      <c r="H256" s="239"/>
      <c r="I256" s="239"/>
      <c r="J256" s="239">
        <v>19464</v>
      </c>
      <c r="K256" s="239"/>
      <c r="L256" s="239"/>
      <c r="M256" s="239">
        <v>19747</v>
      </c>
      <c r="N256" s="239"/>
      <c r="O256" s="239"/>
      <c r="P256" s="239">
        <v>20034</v>
      </c>
      <c r="Q256" s="239"/>
      <c r="R256" s="239"/>
      <c r="S256" s="239">
        <v>20283</v>
      </c>
      <c r="T256" s="239"/>
      <c r="U256" s="239"/>
      <c r="V256" s="239">
        <v>20487</v>
      </c>
      <c r="W256" s="239"/>
      <c r="X256" s="239"/>
      <c r="Y256" s="233">
        <v>20661</v>
      </c>
      <c r="Z256" s="233"/>
      <c r="AA256" s="233"/>
      <c r="AB256" s="235">
        <v>1481</v>
      </c>
      <c r="AC256" s="235"/>
      <c r="AD256" s="138">
        <v>7.6999999999999999E-2</v>
      </c>
      <c r="AE256" s="138"/>
      <c r="AG256" s="133">
        <f t="shared" si="8"/>
        <v>0</v>
      </c>
      <c r="AL256" s="133" t="s">
        <v>5350</v>
      </c>
      <c r="AN256" s="134">
        <v>6.2E-2</v>
      </c>
      <c r="AO256" s="133">
        <v>253</v>
      </c>
      <c r="AP256" s="136">
        <f t="shared" si="7"/>
        <v>0.32900000000000001</v>
      </c>
      <c r="AR256" s="133" t="s">
        <v>5020</v>
      </c>
      <c r="AS256" s="133">
        <v>10435</v>
      </c>
      <c r="AT256" s="133">
        <f t="shared" si="6"/>
        <v>31</v>
      </c>
    </row>
    <row r="257" spans="1:42" ht="12.95" customHeight="1" x14ac:dyDescent="0.25">
      <c r="A257" s="154" t="s">
        <v>5351</v>
      </c>
      <c r="B257" s="233">
        <v>7789</v>
      </c>
      <c r="C257" s="233"/>
      <c r="D257" s="233">
        <v>9750</v>
      </c>
      <c r="E257" s="233"/>
      <c r="F257" s="233"/>
      <c r="G257" s="239">
        <v>10435</v>
      </c>
      <c r="H257" s="239"/>
      <c r="I257" s="239"/>
      <c r="J257" s="239">
        <v>10917</v>
      </c>
      <c r="K257" s="239"/>
      <c r="L257" s="239"/>
      <c r="M257" s="239">
        <v>11396</v>
      </c>
      <c r="N257" s="239"/>
      <c r="O257" s="239"/>
      <c r="P257" s="239">
        <v>11882</v>
      </c>
      <c r="Q257" s="239"/>
      <c r="R257" s="239"/>
      <c r="S257" s="239">
        <v>12304</v>
      </c>
      <c r="T257" s="239"/>
      <c r="U257" s="239"/>
      <c r="V257" s="239">
        <v>12650</v>
      </c>
      <c r="W257" s="239"/>
      <c r="X257" s="239"/>
      <c r="Y257" s="233">
        <v>12943</v>
      </c>
      <c r="Z257" s="233"/>
      <c r="AA257" s="233"/>
      <c r="AB257" s="235">
        <v>2508</v>
      </c>
      <c r="AC257" s="235"/>
      <c r="AD257" s="138">
        <v>0.24</v>
      </c>
      <c r="AE257" s="138"/>
      <c r="AG257" s="133">
        <f t="shared" si="8"/>
        <v>0</v>
      </c>
      <c r="AL257" s="133" t="s">
        <v>5352</v>
      </c>
      <c r="AN257" s="134">
        <v>6.2E-2</v>
      </c>
      <c r="AO257" s="133">
        <v>254</v>
      </c>
      <c r="AP257" s="136">
        <f t="shared" si="7"/>
        <v>0.32900000000000001</v>
      </c>
    </row>
    <row r="258" spans="1:42" ht="12.95" customHeight="1" x14ac:dyDescent="0.25">
      <c r="A258" s="155" t="s">
        <v>5353</v>
      </c>
      <c r="B258" s="219">
        <v>1517550</v>
      </c>
      <c r="C258" s="219"/>
      <c r="D258" s="219">
        <v>1526006</v>
      </c>
      <c r="E258" s="219"/>
      <c r="F258" s="219"/>
      <c r="G258" s="219">
        <v>1567443</v>
      </c>
      <c r="H258" s="219"/>
      <c r="I258" s="219"/>
      <c r="J258" s="219">
        <v>1594787</v>
      </c>
      <c r="K258" s="219"/>
      <c r="L258" s="219"/>
      <c r="M258" s="219">
        <v>1616816</v>
      </c>
      <c r="N258" s="219"/>
      <c r="O258" s="219"/>
      <c r="P258" s="219">
        <v>1643971</v>
      </c>
      <c r="Q258" s="219"/>
      <c r="R258" s="219"/>
      <c r="S258" s="219">
        <v>1667290</v>
      </c>
      <c r="T258" s="219"/>
      <c r="U258" s="219"/>
      <c r="V258" s="219">
        <v>1683402</v>
      </c>
      <c r="W258" s="219"/>
      <c r="X258" s="219"/>
      <c r="Y258" s="219">
        <v>1696133</v>
      </c>
      <c r="Z258" s="219"/>
      <c r="AA258" s="219"/>
      <c r="AB258" s="220">
        <v>128690</v>
      </c>
      <c r="AC258" s="220"/>
      <c r="AD258" s="135">
        <v>8.2000000000000003E-2</v>
      </c>
      <c r="AE258" s="135"/>
      <c r="AG258" s="133">
        <f t="shared" si="8"/>
        <v>0</v>
      </c>
      <c r="AL258" s="133" t="s">
        <v>5286</v>
      </c>
      <c r="AN258" s="134">
        <v>6.0999999999999999E-2</v>
      </c>
      <c r="AO258" s="133">
        <v>255</v>
      </c>
      <c r="AP258" s="136">
        <f t="shared" si="7"/>
        <v>0.31900000000000001</v>
      </c>
    </row>
    <row r="259" spans="1:42" ht="12.95" customHeight="1" x14ac:dyDescent="0.25">
      <c r="A259" s="156" t="s">
        <v>5354</v>
      </c>
      <c r="B259" s="216">
        <v>100188</v>
      </c>
      <c r="C259" s="216"/>
      <c r="D259" s="216">
        <v>117132</v>
      </c>
      <c r="E259" s="216"/>
      <c r="F259" s="216"/>
      <c r="G259" s="241">
        <v>126629</v>
      </c>
      <c r="H259" s="241"/>
      <c r="I259" s="241"/>
      <c r="J259" s="241">
        <v>132848</v>
      </c>
      <c r="K259" s="241"/>
      <c r="L259" s="241"/>
      <c r="M259" s="241">
        <v>137233</v>
      </c>
      <c r="N259" s="241"/>
      <c r="O259" s="241"/>
      <c r="P259" s="241">
        <v>143015</v>
      </c>
      <c r="Q259" s="241"/>
      <c r="R259" s="241"/>
      <c r="S259" s="241">
        <v>148841</v>
      </c>
      <c r="T259" s="241"/>
      <c r="U259" s="241"/>
      <c r="V259" s="241">
        <v>153321</v>
      </c>
      <c r="W259" s="241"/>
      <c r="X259" s="241"/>
      <c r="Y259" s="216">
        <v>157035</v>
      </c>
      <c r="Z259" s="216"/>
      <c r="AA259" s="216"/>
      <c r="AB259" s="217">
        <v>30406</v>
      </c>
      <c r="AC259" s="217"/>
      <c r="AD259" s="137">
        <v>0.24</v>
      </c>
      <c r="AE259" s="137"/>
      <c r="AG259" s="133">
        <f t="shared" si="8"/>
        <v>0</v>
      </c>
      <c r="AL259" s="133" t="s">
        <v>5355</v>
      </c>
      <c r="AN259" s="134">
        <v>6.0999999999999999E-2</v>
      </c>
      <c r="AO259" s="133">
        <v>256</v>
      </c>
      <c r="AP259" s="136">
        <f t="shared" si="7"/>
        <v>0.31900000000000001</v>
      </c>
    </row>
    <row r="260" spans="1:42" ht="12.95" customHeight="1" x14ac:dyDescent="0.25">
      <c r="A260" s="154" t="s">
        <v>5356</v>
      </c>
      <c r="B260" s="233">
        <v>72179</v>
      </c>
      <c r="C260" s="233"/>
      <c r="D260" s="233">
        <v>78266</v>
      </c>
      <c r="E260" s="233"/>
      <c r="F260" s="233"/>
      <c r="G260" s="239">
        <v>79870</v>
      </c>
      <c r="H260" s="239"/>
      <c r="I260" s="239"/>
      <c r="J260" s="239">
        <v>81333</v>
      </c>
      <c r="K260" s="239"/>
      <c r="L260" s="239"/>
      <c r="M260" s="239">
        <v>82568</v>
      </c>
      <c r="N260" s="239"/>
      <c r="O260" s="239"/>
      <c r="P260" s="239">
        <v>83813</v>
      </c>
      <c r="Q260" s="239"/>
      <c r="R260" s="239"/>
      <c r="S260" s="239">
        <v>84123</v>
      </c>
      <c r="T260" s="239"/>
      <c r="U260" s="239"/>
      <c r="V260" s="239">
        <v>84490</v>
      </c>
      <c r="W260" s="239"/>
      <c r="X260" s="239"/>
      <c r="Y260" s="233">
        <v>84713</v>
      </c>
      <c r="Z260" s="233"/>
      <c r="AA260" s="233"/>
      <c r="AB260" s="235">
        <v>4843</v>
      </c>
      <c r="AC260" s="235"/>
      <c r="AD260" s="138">
        <v>6.0999999999999999E-2</v>
      </c>
      <c r="AE260" s="138"/>
      <c r="AG260" s="133">
        <f t="shared" si="8"/>
        <v>0</v>
      </c>
      <c r="AL260" s="133" t="s">
        <v>5357</v>
      </c>
      <c r="AN260" s="134">
        <v>6.0999999999999999E-2</v>
      </c>
      <c r="AO260" s="133">
        <v>257</v>
      </c>
      <c r="AP260" s="136">
        <f t="shared" ref="AP260:AP323" si="9">_xlfn.PERCENTRANK.EXC(AN$4:AN$381,AN260)</f>
        <v>0.31900000000000001</v>
      </c>
    </row>
    <row r="261" spans="1:42" ht="12.95" customHeight="1" x14ac:dyDescent="0.25">
      <c r="A261" s="154" t="s">
        <v>5358</v>
      </c>
      <c r="B261" s="233">
        <v>71657</v>
      </c>
      <c r="C261" s="233"/>
      <c r="D261" s="233">
        <v>70340</v>
      </c>
      <c r="E261" s="233"/>
      <c r="F261" s="233"/>
      <c r="G261" s="239">
        <v>70596</v>
      </c>
      <c r="H261" s="239"/>
      <c r="I261" s="239"/>
      <c r="J261" s="239">
        <v>71526</v>
      </c>
      <c r="K261" s="239"/>
      <c r="L261" s="239"/>
      <c r="M261" s="239">
        <v>72319</v>
      </c>
      <c r="N261" s="239"/>
      <c r="O261" s="239"/>
      <c r="P261" s="239">
        <v>73060</v>
      </c>
      <c r="Q261" s="239"/>
      <c r="R261" s="239"/>
      <c r="S261" s="239">
        <v>73588</v>
      </c>
      <c r="T261" s="239"/>
      <c r="U261" s="239"/>
      <c r="V261" s="239">
        <v>74087</v>
      </c>
      <c r="W261" s="239"/>
      <c r="X261" s="239"/>
      <c r="Y261" s="233">
        <v>74502</v>
      </c>
      <c r="Z261" s="233"/>
      <c r="AA261" s="233"/>
      <c r="AB261" s="235">
        <v>3906</v>
      </c>
      <c r="AC261" s="235"/>
      <c r="AD261" s="138">
        <v>5.5E-2</v>
      </c>
      <c r="AE261" s="138"/>
      <c r="AG261" s="133">
        <f t="shared" ref="AG261:AG324" si="10">IF(ISERROR(FIND(AG$3,A261,1)),0,1)</f>
        <v>0</v>
      </c>
      <c r="AL261" s="133" t="s">
        <v>5359</v>
      </c>
      <c r="AN261" s="134">
        <v>6.0999999999999999E-2</v>
      </c>
      <c r="AO261" s="133">
        <v>258</v>
      </c>
      <c r="AP261" s="136">
        <f t="shared" si="9"/>
        <v>0.31900000000000001</v>
      </c>
    </row>
    <row r="262" spans="1:42" ht="12.95" customHeight="1" x14ac:dyDescent="0.25">
      <c r="A262" s="154" t="s">
        <v>5360</v>
      </c>
      <c r="B262" s="233">
        <v>95139</v>
      </c>
      <c r="C262" s="233"/>
      <c r="D262" s="233">
        <v>95176</v>
      </c>
      <c r="E262" s="233"/>
      <c r="F262" s="233"/>
      <c r="G262" s="239">
        <v>101692</v>
      </c>
      <c r="H262" s="239"/>
      <c r="I262" s="239"/>
      <c r="J262" s="239">
        <v>105069</v>
      </c>
      <c r="K262" s="239"/>
      <c r="L262" s="239"/>
      <c r="M262" s="239">
        <v>108227</v>
      </c>
      <c r="N262" s="239"/>
      <c r="O262" s="239"/>
      <c r="P262" s="239">
        <v>111507</v>
      </c>
      <c r="Q262" s="239"/>
      <c r="R262" s="239"/>
      <c r="S262" s="239">
        <v>114601</v>
      </c>
      <c r="T262" s="239"/>
      <c r="U262" s="239"/>
      <c r="V262" s="239">
        <v>116878</v>
      </c>
      <c r="W262" s="239"/>
      <c r="X262" s="239"/>
      <c r="Y262" s="233">
        <v>118052</v>
      </c>
      <c r="Z262" s="233"/>
      <c r="AA262" s="233"/>
      <c r="AB262" s="235">
        <v>16360</v>
      </c>
      <c r="AC262" s="235"/>
      <c r="AD262" s="138">
        <v>0.161</v>
      </c>
      <c r="AE262" s="138"/>
      <c r="AG262" s="133">
        <f t="shared" si="10"/>
        <v>0</v>
      </c>
      <c r="AL262" s="133" t="s">
        <v>5361</v>
      </c>
      <c r="AN262" s="134">
        <v>0.06</v>
      </c>
      <c r="AO262" s="133">
        <v>259</v>
      </c>
      <c r="AP262" s="136">
        <f t="shared" si="9"/>
        <v>0.316</v>
      </c>
    </row>
    <row r="263" spans="1:42" ht="12.95" customHeight="1" x14ac:dyDescent="0.25">
      <c r="A263" s="154" t="s">
        <v>5362</v>
      </c>
      <c r="B263" s="233">
        <v>93471</v>
      </c>
      <c r="C263" s="233"/>
      <c r="D263" s="233">
        <v>100232</v>
      </c>
      <c r="E263" s="233"/>
      <c r="F263" s="233"/>
      <c r="G263" s="239">
        <v>102654</v>
      </c>
      <c r="H263" s="239"/>
      <c r="I263" s="239"/>
      <c r="J263" s="239">
        <v>103621</v>
      </c>
      <c r="K263" s="239"/>
      <c r="L263" s="239"/>
      <c r="M263" s="239">
        <v>104301</v>
      </c>
      <c r="N263" s="239"/>
      <c r="O263" s="239"/>
      <c r="P263" s="239">
        <v>104837</v>
      </c>
      <c r="Q263" s="239"/>
      <c r="R263" s="239"/>
      <c r="S263" s="239">
        <v>105110</v>
      </c>
      <c r="T263" s="239"/>
      <c r="U263" s="239"/>
      <c r="V263" s="239">
        <v>105080</v>
      </c>
      <c r="W263" s="239"/>
      <c r="X263" s="239"/>
      <c r="Y263" s="233">
        <v>105424</v>
      </c>
      <c r="Z263" s="233"/>
      <c r="AA263" s="233"/>
      <c r="AB263" s="235">
        <v>2770</v>
      </c>
      <c r="AC263" s="235"/>
      <c r="AD263" s="138">
        <v>2.7E-2</v>
      </c>
      <c r="AE263" s="138"/>
      <c r="AG263" s="133">
        <f t="shared" si="10"/>
        <v>0</v>
      </c>
      <c r="AL263" s="133" t="s">
        <v>5234</v>
      </c>
      <c r="AN263" s="134">
        <v>5.8999999999999997E-2</v>
      </c>
      <c r="AO263" s="133">
        <v>260</v>
      </c>
      <c r="AP263" s="136">
        <f t="shared" si="9"/>
        <v>0.313</v>
      </c>
    </row>
    <row r="264" spans="1:42" ht="12.95" customHeight="1" x14ac:dyDescent="0.25">
      <c r="A264" s="154" t="s">
        <v>5363</v>
      </c>
      <c r="B264" s="233">
        <v>51869</v>
      </c>
      <c r="C264" s="233"/>
      <c r="D264" s="233">
        <v>50799</v>
      </c>
      <c r="E264" s="233"/>
      <c r="F264" s="233"/>
      <c r="G264" s="239">
        <v>52319</v>
      </c>
      <c r="H264" s="239"/>
      <c r="I264" s="239"/>
      <c r="J264" s="239">
        <v>53241</v>
      </c>
      <c r="K264" s="239"/>
      <c r="L264" s="239"/>
      <c r="M264" s="239">
        <v>54072</v>
      </c>
      <c r="N264" s="239"/>
      <c r="O264" s="239"/>
      <c r="P264" s="239">
        <v>54730</v>
      </c>
      <c r="Q264" s="239"/>
      <c r="R264" s="239"/>
      <c r="S264" s="239">
        <v>55162</v>
      </c>
      <c r="T264" s="239"/>
      <c r="U264" s="239"/>
      <c r="V264" s="239">
        <v>55406</v>
      </c>
      <c r="W264" s="239"/>
      <c r="X264" s="239"/>
      <c r="Y264" s="233">
        <v>55811</v>
      </c>
      <c r="Z264" s="233"/>
      <c r="AA264" s="233"/>
      <c r="AB264" s="235">
        <v>3492</v>
      </c>
      <c r="AC264" s="235"/>
      <c r="AD264" s="138">
        <v>6.7000000000000004E-2</v>
      </c>
      <c r="AE264" s="138"/>
      <c r="AG264" s="133">
        <f t="shared" si="10"/>
        <v>0</v>
      </c>
      <c r="AL264" s="133" t="s">
        <v>5364</v>
      </c>
      <c r="AN264" s="134">
        <v>5.8000000000000003E-2</v>
      </c>
      <c r="AO264" s="133">
        <v>261</v>
      </c>
      <c r="AP264" s="136">
        <f t="shared" si="9"/>
        <v>0.308</v>
      </c>
    </row>
    <row r="265" spans="1:42" ht="12.95" customHeight="1" x14ac:dyDescent="0.25">
      <c r="A265" s="154" t="s">
        <v>5365</v>
      </c>
      <c r="B265" s="233">
        <v>4318</v>
      </c>
      <c r="C265" s="233"/>
      <c r="D265" s="233">
        <v>5150</v>
      </c>
      <c r="E265" s="233"/>
      <c r="F265" s="233"/>
      <c r="G265" s="239">
        <v>5499</v>
      </c>
      <c r="H265" s="239"/>
      <c r="I265" s="239"/>
      <c r="J265" s="239">
        <v>5747</v>
      </c>
      <c r="K265" s="239"/>
      <c r="L265" s="239"/>
      <c r="M265" s="239">
        <v>5998</v>
      </c>
      <c r="N265" s="239"/>
      <c r="O265" s="239"/>
      <c r="P265" s="239">
        <v>6501</v>
      </c>
      <c r="Q265" s="239"/>
      <c r="R265" s="239"/>
      <c r="S265" s="239">
        <v>6749</v>
      </c>
      <c r="T265" s="239"/>
      <c r="U265" s="239"/>
      <c r="V265" s="239">
        <v>7001</v>
      </c>
      <c r="W265" s="239"/>
      <c r="X265" s="239"/>
      <c r="Y265" s="233">
        <v>7335</v>
      </c>
      <c r="Z265" s="233"/>
      <c r="AA265" s="233"/>
      <c r="AB265" s="235">
        <v>1836</v>
      </c>
      <c r="AC265" s="235"/>
      <c r="AD265" s="138">
        <v>0.33400000000000002</v>
      </c>
      <c r="AE265" s="138"/>
      <c r="AG265" s="133">
        <f t="shared" si="10"/>
        <v>0</v>
      </c>
      <c r="AL265" s="133" t="s">
        <v>5105</v>
      </c>
      <c r="AN265" s="134">
        <v>5.8000000000000003E-2</v>
      </c>
      <c r="AO265" s="133">
        <v>262</v>
      </c>
      <c r="AP265" s="136">
        <f t="shared" si="9"/>
        <v>0.308</v>
      </c>
    </row>
    <row r="266" spans="1:42" ht="12.95" customHeight="1" x14ac:dyDescent="0.25">
      <c r="A266" s="154" t="s">
        <v>5366</v>
      </c>
      <c r="B266" s="233">
        <v>41642</v>
      </c>
      <c r="C266" s="233"/>
      <c r="D266" s="233">
        <v>42117</v>
      </c>
      <c r="E266" s="233"/>
      <c r="F266" s="233"/>
      <c r="G266" s="239">
        <v>42462</v>
      </c>
      <c r="H266" s="239"/>
      <c r="I266" s="239"/>
      <c r="J266" s="239">
        <v>43288</v>
      </c>
      <c r="K266" s="239"/>
      <c r="L266" s="239"/>
      <c r="M266" s="239">
        <v>43711</v>
      </c>
      <c r="N266" s="239"/>
      <c r="O266" s="239"/>
      <c r="P266" s="239">
        <v>44054</v>
      </c>
      <c r="Q266" s="239"/>
      <c r="R266" s="239"/>
      <c r="S266" s="239">
        <v>44854</v>
      </c>
      <c r="T266" s="239"/>
      <c r="U266" s="239"/>
      <c r="V266" s="239">
        <v>45183</v>
      </c>
      <c r="W266" s="239"/>
      <c r="X266" s="239"/>
      <c r="Y266" s="233">
        <v>45439</v>
      </c>
      <c r="Z266" s="233"/>
      <c r="AA266" s="233"/>
      <c r="AB266" s="235">
        <v>2977</v>
      </c>
      <c r="AC266" s="235"/>
      <c r="AD266" s="138">
        <v>7.0000000000000007E-2</v>
      </c>
      <c r="AE266" s="138"/>
      <c r="AG266" s="133">
        <f t="shared" si="10"/>
        <v>0</v>
      </c>
      <c r="AL266" s="133" t="s">
        <v>5367</v>
      </c>
      <c r="AN266" s="134">
        <v>5.7000000000000002E-2</v>
      </c>
      <c r="AO266" s="133">
        <v>263</v>
      </c>
      <c r="AP266" s="136">
        <f t="shared" si="9"/>
        <v>0.3</v>
      </c>
    </row>
    <row r="267" spans="1:42" ht="12.95" customHeight="1" x14ac:dyDescent="0.25">
      <c r="A267" s="154" t="s">
        <v>5368</v>
      </c>
      <c r="B267" s="233">
        <v>141061</v>
      </c>
      <c r="C267" s="233"/>
      <c r="D267" s="233">
        <v>137849</v>
      </c>
      <c r="E267" s="233"/>
      <c r="F267" s="233"/>
      <c r="G267" s="239">
        <v>138049</v>
      </c>
      <c r="H267" s="239"/>
      <c r="I267" s="239"/>
      <c r="J267" s="239">
        <v>138663</v>
      </c>
      <c r="K267" s="239"/>
      <c r="L267" s="239"/>
      <c r="M267" s="239">
        <v>140022</v>
      </c>
      <c r="N267" s="239"/>
      <c r="O267" s="239"/>
      <c r="P267" s="239">
        <v>142561</v>
      </c>
      <c r="Q267" s="239"/>
      <c r="R267" s="239"/>
      <c r="S267" s="239">
        <v>144724</v>
      </c>
      <c r="T267" s="239"/>
      <c r="U267" s="239"/>
      <c r="V267" s="239">
        <v>145520</v>
      </c>
      <c r="W267" s="239"/>
      <c r="X267" s="239"/>
      <c r="Y267" s="233">
        <v>146656</v>
      </c>
      <c r="Z267" s="233"/>
      <c r="AA267" s="233"/>
      <c r="AB267" s="235">
        <v>8607</v>
      </c>
      <c r="AC267" s="235"/>
      <c r="AD267" s="138">
        <v>6.2E-2</v>
      </c>
      <c r="AE267" s="138"/>
      <c r="AG267" s="133">
        <f t="shared" si="10"/>
        <v>0</v>
      </c>
      <c r="AL267" s="133" t="s">
        <v>5260</v>
      </c>
      <c r="AM267" s="133">
        <v>189</v>
      </c>
      <c r="AN267" s="134">
        <v>5.7000000000000002E-2</v>
      </c>
      <c r="AO267" s="133">
        <v>264</v>
      </c>
      <c r="AP267" s="136">
        <f t="shared" si="9"/>
        <v>0.3</v>
      </c>
    </row>
    <row r="268" spans="1:42" ht="12.95" customHeight="1" x14ac:dyDescent="0.25">
      <c r="A268" s="154" t="s">
        <v>5369</v>
      </c>
      <c r="B268" s="233">
        <v>96005</v>
      </c>
      <c r="C268" s="233"/>
      <c r="D268" s="233">
        <v>100631</v>
      </c>
      <c r="E268" s="233"/>
      <c r="F268" s="233"/>
      <c r="G268" s="239">
        <v>101251</v>
      </c>
      <c r="H268" s="239"/>
      <c r="I268" s="239"/>
      <c r="J268" s="239">
        <v>102210</v>
      </c>
      <c r="K268" s="239"/>
      <c r="L268" s="239"/>
      <c r="M268" s="239">
        <v>102553</v>
      </c>
      <c r="N268" s="239"/>
      <c r="O268" s="239"/>
      <c r="P268" s="239">
        <v>102944</v>
      </c>
      <c r="Q268" s="239"/>
      <c r="R268" s="239"/>
      <c r="S268" s="239">
        <v>102909</v>
      </c>
      <c r="T268" s="239"/>
      <c r="U268" s="239"/>
      <c r="V268" s="239">
        <v>103041</v>
      </c>
      <c r="W268" s="239"/>
      <c r="X268" s="239"/>
      <c r="Y268" s="233">
        <v>103280</v>
      </c>
      <c r="Z268" s="233"/>
      <c r="AA268" s="233"/>
      <c r="AB268" s="235">
        <v>2029</v>
      </c>
      <c r="AC268" s="235"/>
      <c r="AD268" s="138">
        <v>0.02</v>
      </c>
      <c r="AE268" s="138"/>
      <c r="AG268" s="133">
        <f t="shared" si="10"/>
        <v>0</v>
      </c>
      <c r="AL268" s="133" t="s">
        <v>5370</v>
      </c>
      <c r="AN268" s="134">
        <v>5.7000000000000002E-2</v>
      </c>
      <c r="AO268" s="133">
        <v>265</v>
      </c>
      <c r="AP268" s="136">
        <f t="shared" si="9"/>
        <v>0.3</v>
      </c>
    </row>
    <row r="269" spans="1:42" ht="12.95" customHeight="1" x14ac:dyDescent="0.25">
      <c r="A269" s="154" t="s">
        <v>5371</v>
      </c>
      <c r="B269" s="233">
        <v>66321</v>
      </c>
      <c r="C269" s="233"/>
      <c r="D269" s="233">
        <v>68489</v>
      </c>
      <c r="E269" s="233"/>
      <c r="F269" s="233"/>
      <c r="G269" s="239">
        <v>70385</v>
      </c>
      <c r="H269" s="239"/>
      <c r="I269" s="239"/>
      <c r="J269" s="239">
        <v>72380</v>
      </c>
      <c r="K269" s="239"/>
      <c r="L269" s="239"/>
      <c r="M269" s="239">
        <v>73004</v>
      </c>
      <c r="N269" s="239"/>
      <c r="O269" s="239"/>
      <c r="P269" s="239">
        <v>74203</v>
      </c>
      <c r="Q269" s="239"/>
      <c r="R269" s="239"/>
      <c r="S269" s="239">
        <v>75613</v>
      </c>
      <c r="T269" s="239"/>
      <c r="U269" s="239"/>
      <c r="V269" s="239">
        <v>76270</v>
      </c>
      <c r="W269" s="239"/>
      <c r="X269" s="239"/>
      <c r="Y269" s="233">
        <v>76951</v>
      </c>
      <c r="Z269" s="233"/>
      <c r="AA269" s="233"/>
      <c r="AB269" s="235">
        <v>6566</v>
      </c>
      <c r="AC269" s="235"/>
      <c r="AD269" s="138">
        <v>9.2999999999999999E-2</v>
      </c>
      <c r="AE269" s="138"/>
      <c r="AG269" s="133">
        <f t="shared" si="10"/>
        <v>0</v>
      </c>
      <c r="AL269" s="133" t="s">
        <v>5372</v>
      </c>
      <c r="AN269" s="134">
        <v>5.6000000000000001E-2</v>
      </c>
      <c r="AO269" s="133">
        <v>266</v>
      </c>
      <c r="AP269" s="136">
        <f t="shared" si="9"/>
        <v>0.29799999999999999</v>
      </c>
    </row>
    <row r="270" spans="1:42" ht="12.95" customHeight="1" x14ac:dyDescent="0.25">
      <c r="A270" s="154" t="s">
        <v>5373</v>
      </c>
      <c r="B270" s="233">
        <v>131616</v>
      </c>
      <c r="C270" s="233"/>
      <c r="D270" s="233">
        <v>132904</v>
      </c>
      <c r="E270" s="233"/>
      <c r="F270" s="233"/>
      <c r="G270" s="239">
        <v>137110</v>
      </c>
      <c r="H270" s="239"/>
      <c r="I270" s="239"/>
      <c r="J270" s="239">
        <v>138842</v>
      </c>
      <c r="K270" s="239"/>
      <c r="L270" s="239"/>
      <c r="M270" s="239">
        <v>140432</v>
      </c>
      <c r="N270" s="239"/>
      <c r="O270" s="239"/>
      <c r="P270" s="239">
        <v>141898</v>
      </c>
      <c r="Q270" s="239"/>
      <c r="R270" s="239"/>
      <c r="S270" s="239">
        <v>143712</v>
      </c>
      <c r="T270" s="239"/>
      <c r="U270" s="239"/>
      <c r="V270" s="239">
        <v>144223</v>
      </c>
      <c r="W270" s="239"/>
      <c r="X270" s="239"/>
      <c r="Y270" s="233">
        <v>144877</v>
      </c>
      <c r="Z270" s="233"/>
      <c r="AA270" s="233"/>
      <c r="AB270" s="235">
        <v>7767</v>
      </c>
      <c r="AC270" s="235"/>
      <c r="AD270" s="138">
        <v>5.7000000000000002E-2</v>
      </c>
      <c r="AE270" s="138"/>
      <c r="AG270" s="133">
        <f t="shared" si="10"/>
        <v>0</v>
      </c>
      <c r="AL270" s="133" t="s">
        <v>5374</v>
      </c>
      <c r="AN270" s="134">
        <v>5.5E-2</v>
      </c>
      <c r="AO270" s="133">
        <v>267</v>
      </c>
      <c r="AP270" s="136">
        <f t="shared" si="9"/>
        <v>0.28999999999999998</v>
      </c>
    </row>
    <row r="271" spans="1:42" ht="12.95" customHeight="1" x14ac:dyDescent="0.25">
      <c r="A271" s="154" t="s">
        <v>5375</v>
      </c>
      <c r="B271" s="233">
        <v>83639</v>
      </c>
      <c r="C271" s="233"/>
      <c r="D271" s="233">
        <v>81746</v>
      </c>
      <c r="E271" s="233"/>
      <c r="F271" s="233"/>
      <c r="G271" s="239">
        <v>87719</v>
      </c>
      <c r="H271" s="239"/>
      <c r="I271" s="239"/>
      <c r="J271" s="239">
        <v>92546</v>
      </c>
      <c r="K271" s="239"/>
      <c r="L271" s="239"/>
      <c r="M271" s="239">
        <v>94735</v>
      </c>
      <c r="N271" s="239"/>
      <c r="O271" s="239"/>
      <c r="P271" s="239">
        <v>97599</v>
      </c>
      <c r="Q271" s="239"/>
      <c r="R271" s="239"/>
      <c r="S271" s="239">
        <v>99607</v>
      </c>
      <c r="T271" s="239"/>
      <c r="U271" s="239"/>
      <c r="V271" s="239">
        <v>101667</v>
      </c>
      <c r="W271" s="239"/>
      <c r="X271" s="239"/>
      <c r="Y271" s="233">
        <v>102305</v>
      </c>
      <c r="Z271" s="233"/>
      <c r="AA271" s="233"/>
      <c r="AB271" s="235">
        <v>14586</v>
      </c>
      <c r="AC271" s="235"/>
      <c r="AD271" s="138">
        <v>0.16600000000000001</v>
      </c>
      <c r="AE271" s="138"/>
      <c r="AG271" s="133">
        <f t="shared" si="10"/>
        <v>0</v>
      </c>
      <c r="AL271" s="133" t="s">
        <v>5376</v>
      </c>
      <c r="AN271" s="134">
        <v>5.5E-2</v>
      </c>
      <c r="AO271" s="133">
        <v>268</v>
      </c>
      <c r="AP271" s="136">
        <f t="shared" si="9"/>
        <v>0.28999999999999998</v>
      </c>
    </row>
    <row r="272" spans="1:42" ht="12.95" customHeight="1" x14ac:dyDescent="0.25">
      <c r="A272" s="154" t="s">
        <v>5377</v>
      </c>
      <c r="B272" s="233">
        <v>64469</v>
      </c>
      <c r="C272" s="233"/>
      <c r="D272" s="233">
        <v>66605</v>
      </c>
      <c r="E272" s="233"/>
      <c r="F272" s="233"/>
      <c r="G272" s="239">
        <v>67986</v>
      </c>
      <c r="H272" s="239"/>
      <c r="I272" s="239"/>
      <c r="J272" s="239">
        <v>68387</v>
      </c>
      <c r="K272" s="239"/>
      <c r="L272" s="239"/>
      <c r="M272" s="239">
        <v>69071</v>
      </c>
      <c r="N272" s="239"/>
      <c r="O272" s="239"/>
      <c r="P272" s="239">
        <v>69893</v>
      </c>
      <c r="Q272" s="239"/>
      <c r="R272" s="239"/>
      <c r="S272" s="239">
        <v>69943</v>
      </c>
      <c r="T272" s="239"/>
      <c r="U272" s="239"/>
      <c r="V272" s="239">
        <v>70370</v>
      </c>
      <c r="W272" s="239"/>
      <c r="X272" s="239"/>
      <c r="Y272" s="233">
        <v>70660</v>
      </c>
      <c r="Z272" s="233"/>
      <c r="AA272" s="233"/>
      <c r="AB272" s="235">
        <v>2674</v>
      </c>
      <c r="AC272" s="235"/>
      <c r="AD272" s="138">
        <v>3.9E-2</v>
      </c>
      <c r="AE272" s="138"/>
      <c r="AG272" s="133">
        <f t="shared" si="10"/>
        <v>0</v>
      </c>
      <c r="AL272" s="133" t="s">
        <v>5378</v>
      </c>
      <c r="AN272" s="134">
        <v>5.5E-2</v>
      </c>
      <c r="AO272" s="133">
        <v>269</v>
      </c>
      <c r="AP272" s="136">
        <f t="shared" si="9"/>
        <v>0.28999999999999998</v>
      </c>
    </row>
    <row r="273" spans="1:42" ht="12.95" customHeight="1" x14ac:dyDescent="0.25">
      <c r="A273" s="154" t="s">
        <v>5379</v>
      </c>
      <c r="B273" s="233">
        <v>154560</v>
      </c>
      <c r="C273" s="233"/>
      <c r="D273" s="233">
        <v>144381</v>
      </c>
      <c r="E273" s="233"/>
      <c r="F273" s="233"/>
      <c r="G273" s="239">
        <v>145913</v>
      </c>
      <c r="H273" s="239"/>
      <c r="I273" s="239"/>
      <c r="J273" s="239">
        <v>146533</v>
      </c>
      <c r="K273" s="239"/>
      <c r="L273" s="239"/>
      <c r="M273" s="239">
        <v>147898</v>
      </c>
      <c r="N273" s="239"/>
      <c r="O273" s="239"/>
      <c r="P273" s="239">
        <v>149046</v>
      </c>
      <c r="Q273" s="239"/>
      <c r="R273" s="239"/>
      <c r="S273" s="239">
        <v>149501</v>
      </c>
      <c r="T273" s="239"/>
      <c r="U273" s="239"/>
      <c r="V273" s="239">
        <v>150207</v>
      </c>
      <c r="W273" s="239"/>
      <c r="X273" s="239"/>
      <c r="Y273" s="233">
        <v>150422</v>
      </c>
      <c r="Z273" s="233"/>
      <c r="AA273" s="233"/>
      <c r="AB273" s="235">
        <v>4509</v>
      </c>
      <c r="AC273" s="235"/>
      <c r="AD273" s="138">
        <v>3.1E-2</v>
      </c>
      <c r="AE273" s="138"/>
      <c r="AG273" s="133">
        <f t="shared" si="10"/>
        <v>0</v>
      </c>
      <c r="AL273" s="133" t="s">
        <v>5380</v>
      </c>
      <c r="AN273" s="134">
        <v>5.2999999999999999E-2</v>
      </c>
      <c r="AO273" s="133">
        <v>270</v>
      </c>
      <c r="AP273" s="136">
        <f t="shared" si="9"/>
        <v>0.28699999999999998</v>
      </c>
    </row>
    <row r="274" spans="1:42" ht="12.95" customHeight="1" x14ac:dyDescent="0.25">
      <c r="A274" s="154" t="s">
        <v>5381</v>
      </c>
      <c r="B274" s="233">
        <v>89851</v>
      </c>
      <c r="C274" s="233"/>
      <c r="D274" s="233">
        <v>85093</v>
      </c>
      <c r="E274" s="233"/>
      <c r="F274" s="233"/>
      <c r="G274" s="239">
        <v>85633</v>
      </c>
      <c r="H274" s="239"/>
      <c r="I274" s="239"/>
      <c r="J274" s="239">
        <v>86048</v>
      </c>
      <c r="K274" s="239"/>
      <c r="L274" s="239"/>
      <c r="M274" s="239">
        <v>87079</v>
      </c>
      <c r="N274" s="239"/>
      <c r="O274" s="239"/>
      <c r="P274" s="239">
        <v>88209</v>
      </c>
      <c r="Q274" s="239"/>
      <c r="R274" s="239"/>
      <c r="S274" s="239">
        <v>89309</v>
      </c>
      <c r="T274" s="239"/>
      <c r="U274" s="239"/>
      <c r="V274" s="239">
        <v>89432</v>
      </c>
      <c r="W274" s="239"/>
      <c r="X274" s="239"/>
      <c r="Y274" s="233">
        <v>89915</v>
      </c>
      <c r="Z274" s="233"/>
      <c r="AA274" s="233"/>
      <c r="AB274" s="235">
        <v>4282</v>
      </c>
      <c r="AC274" s="235"/>
      <c r="AD274" s="138">
        <v>0.05</v>
      </c>
      <c r="AE274" s="138"/>
      <c r="AG274" s="133">
        <f t="shared" si="10"/>
        <v>0</v>
      </c>
      <c r="AL274" s="133" t="s">
        <v>5382</v>
      </c>
      <c r="AN274" s="134">
        <v>5.1999999999999998E-2</v>
      </c>
      <c r="AO274" s="133">
        <v>271</v>
      </c>
      <c r="AP274" s="136">
        <f t="shared" si="9"/>
        <v>0.28199999999999997</v>
      </c>
    </row>
    <row r="275" spans="1:42" ht="12.95" customHeight="1" x14ac:dyDescent="0.25">
      <c r="A275" s="154" t="s">
        <v>5383</v>
      </c>
      <c r="B275" s="233">
        <v>111973</v>
      </c>
      <c r="C275" s="233"/>
      <c r="D275" s="233">
        <v>105642</v>
      </c>
      <c r="E275" s="233"/>
      <c r="F275" s="233"/>
      <c r="G275" s="239">
        <v>106922</v>
      </c>
      <c r="H275" s="239"/>
      <c r="I275" s="239"/>
      <c r="J275" s="239">
        <v>107403</v>
      </c>
      <c r="K275" s="239"/>
      <c r="L275" s="239"/>
      <c r="M275" s="239">
        <v>108060</v>
      </c>
      <c r="N275" s="239"/>
      <c r="O275" s="239"/>
      <c r="P275" s="239">
        <v>109844</v>
      </c>
      <c r="Q275" s="239"/>
      <c r="R275" s="239"/>
      <c r="S275" s="239">
        <v>112163</v>
      </c>
      <c r="T275" s="239"/>
      <c r="U275" s="239"/>
      <c r="V275" s="239">
        <v>114009</v>
      </c>
      <c r="W275" s="239"/>
      <c r="X275" s="239"/>
      <c r="Y275" s="233">
        <v>115200</v>
      </c>
      <c r="Z275" s="233"/>
      <c r="AA275" s="233"/>
      <c r="AB275" s="235">
        <v>8278</v>
      </c>
      <c r="AC275" s="235"/>
      <c r="AD275" s="138">
        <v>7.6999999999999999E-2</v>
      </c>
      <c r="AE275" s="138"/>
      <c r="AG275" s="133">
        <f t="shared" si="10"/>
        <v>0</v>
      </c>
      <c r="AL275" s="133" t="s">
        <v>5384</v>
      </c>
      <c r="AN275" s="134">
        <v>5.1999999999999998E-2</v>
      </c>
      <c r="AO275" s="133">
        <v>272</v>
      </c>
      <c r="AP275" s="136">
        <f t="shared" si="9"/>
        <v>0.28199999999999997</v>
      </c>
    </row>
    <row r="276" spans="1:42" ht="12.95" customHeight="1" x14ac:dyDescent="0.25">
      <c r="A276" s="154" t="s">
        <v>5385</v>
      </c>
      <c r="B276" s="233">
        <v>47592</v>
      </c>
      <c r="C276" s="233"/>
      <c r="D276" s="233">
        <v>43454</v>
      </c>
      <c r="E276" s="233"/>
      <c r="F276" s="233"/>
      <c r="G276" s="239">
        <v>44754</v>
      </c>
      <c r="H276" s="239"/>
      <c r="I276" s="239"/>
      <c r="J276" s="239">
        <v>45102</v>
      </c>
      <c r="K276" s="239"/>
      <c r="L276" s="239"/>
      <c r="M276" s="239">
        <v>45533</v>
      </c>
      <c r="N276" s="239"/>
      <c r="O276" s="239"/>
      <c r="P276" s="239">
        <v>46257</v>
      </c>
      <c r="Q276" s="239"/>
      <c r="R276" s="239"/>
      <c r="S276" s="239">
        <v>46781</v>
      </c>
      <c r="T276" s="239"/>
      <c r="U276" s="239"/>
      <c r="V276" s="239">
        <v>47217</v>
      </c>
      <c r="W276" s="239"/>
      <c r="X276" s="239"/>
      <c r="Y276" s="233">
        <v>47556</v>
      </c>
      <c r="Z276" s="233"/>
      <c r="AA276" s="233"/>
      <c r="AB276" s="235">
        <v>2802</v>
      </c>
      <c r="AC276" s="235"/>
      <c r="AD276" s="138">
        <v>6.3E-2</v>
      </c>
      <c r="AE276" s="138"/>
      <c r="AG276" s="133">
        <f t="shared" si="10"/>
        <v>0</v>
      </c>
      <c r="AL276" s="133" t="s">
        <v>5045</v>
      </c>
      <c r="AM276" s="133">
        <v>1000</v>
      </c>
      <c r="AN276" s="134">
        <v>5.0999999999999997E-2</v>
      </c>
      <c r="AO276" s="133">
        <v>273</v>
      </c>
      <c r="AP276" s="136">
        <f t="shared" si="9"/>
        <v>0.27900000000000003</v>
      </c>
    </row>
    <row r="277" spans="1:42" ht="12.95" customHeight="1" x14ac:dyDescent="0.25">
      <c r="A277" s="155" t="s">
        <v>5386</v>
      </c>
      <c r="B277" s="219">
        <v>423397</v>
      </c>
      <c r="C277" s="219"/>
      <c r="D277" s="219">
        <v>448734</v>
      </c>
      <c r="E277" s="219"/>
      <c r="F277" s="219"/>
      <c r="G277" s="245">
        <v>450226</v>
      </c>
      <c r="H277" s="245"/>
      <c r="I277" s="245"/>
      <c r="J277" s="245">
        <v>459344</v>
      </c>
      <c r="K277" s="245"/>
      <c r="L277" s="245"/>
      <c r="M277" s="245">
        <v>468428</v>
      </c>
      <c r="N277" s="245"/>
      <c r="O277" s="245"/>
      <c r="P277" s="245">
        <v>475978</v>
      </c>
      <c r="Q277" s="245"/>
      <c r="R277" s="245"/>
      <c r="S277" s="245">
        <v>482560</v>
      </c>
      <c r="T277" s="245"/>
      <c r="U277" s="245"/>
      <c r="V277" s="245">
        <v>488026</v>
      </c>
      <c r="W277" s="245"/>
      <c r="X277" s="245"/>
      <c r="Y277" s="219">
        <v>492709</v>
      </c>
      <c r="Z277" s="219"/>
      <c r="AA277" s="219"/>
      <c r="AB277" s="220">
        <v>42483</v>
      </c>
      <c r="AC277" s="220"/>
      <c r="AD277" s="135">
        <v>9.4E-2</v>
      </c>
      <c r="AE277" s="135"/>
      <c r="AG277" s="133">
        <f t="shared" si="10"/>
        <v>0</v>
      </c>
      <c r="AL277" s="133" t="s">
        <v>5387</v>
      </c>
      <c r="AN277" s="134">
        <v>0.05</v>
      </c>
      <c r="AO277" s="133">
        <v>274</v>
      </c>
      <c r="AP277" s="136">
        <f t="shared" si="9"/>
        <v>0.27700000000000002</v>
      </c>
    </row>
    <row r="278" spans="1:42" ht="12.95" customHeight="1" x14ac:dyDescent="0.25">
      <c r="A278" s="156" t="s">
        <v>5388</v>
      </c>
      <c r="B278" s="216">
        <v>1510</v>
      </c>
      <c r="C278" s="216"/>
      <c r="D278" s="216">
        <v>1443</v>
      </c>
      <c r="E278" s="216"/>
      <c r="F278" s="216"/>
      <c r="G278" s="241">
        <v>1449</v>
      </c>
      <c r="H278" s="241"/>
      <c r="I278" s="241"/>
      <c r="J278" s="241">
        <v>1483</v>
      </c>
      <c r="K278" s="241"/>
      <c r="L278" s="241"/>
      <c r="M278" s="241">
        <v>1516</v>
      </c>
      <c r="N278" s="241"/>
      <c r="O278" s="241"/>
      <c r="P278" s="241">
        <v>1550</v>
      </c>
      <c r="Q278" s="241"/>
      <c r="R278" s="241"/>
      <c r="S278" s="241">
        <v>1580</v>
      </c>
      <c r="T278" s="241"/>
      <c r="U278" s="241"/>
      <c r="V278" s="241">
        <v>1604</v>
      </c>
      <c r="W278" s="241"/>
      <c r="X278" s="241"/>
      <c r="Y278" s="216">
        <v>1624</v>
      </c>
      <c r="Z278" s="216"/>
      <c r="AA278" s="216"/>
      <c r="AB278" s="242">
        <v>175</v>
      </c>
      <c r="AC278" s="242"/>
      <c r="AD278" s="137">
        <v>0.121</v>
      </c>
      <c r="AE278" s="137"/>
      <c r="AG278" s="133">
        <f t="shared" si="10"/>
        <v>0</v>
      </c>
      <c r="AL278" s="133" t="s">
        <v>5389</v>
      </c>
      <c r="AN278" s="134">
        <v>4.9000000000000002E-2</v>
      </c>
      <c r="AO278" s="133">
        <v>275</v>
      </c>
      <c r="AP278" s="136">
        <f t="shared" si="9"/>
        <v>0.27400000000000002</v>
      </c>
    </row>
    <row r="279" spans="1:42" ht="12.95" customHeight="1" x14ac:dyDescent="0.25">
      <c r="A279" s="154" t="s">
        <v>5390</v>
      </c>
      <c r="B279" s="233">
        <v>2660</v>
      </c>
      <c r="C279" s="233"/>
      <c r="D279" s="233">
        <v>2577</v>
      </c>
      <c r="E279" s="233"/>
      <c r="F279" s="233"/>
      <c r="G279" s="239">
        <v>2559</v>
      </c>
      <c r="H279" s="239"/>
      <c r="I279" s="239"/>
      <c r="J279" s="239">
        <v>2710</v>
      </c>
      <c r="K279" s="239"/>
      <c r="L279" s="239"/>
      <c r="M279" s="239">
        <v>2859</v>
      </c>
      <c r="N279" s="239"/>
      <c r="O279" s="239"/>
      <c r="P279" s="239">
        <v>3011</v>
      </c>
      <c r="Q279" s="239"/>
      <c r="R279" s="239"/>
      <c r="S279" s="239">
        <v>3143</v>
      </c>
      <c r="T279" s="239"/>
      <c r="U279" s="239"/>
      <c r="V279" s="239">
        <v>3251</v>
      </c>
      <c r="W279" s="239"/>
      <c r="X279" s="239"/>
      <c r="Y279" s="233">
        <v>3343</v>
      </c>
      <c r="Z279" s="233"/>
      <c r="AA279" s="233"/>
      <c r="AB279" s="234">
        <v>784</v>
      </c>
      <c r="AC279" s="234"/>
      <c r="AD279" s="138">
        <v>0.30599999999999999</v>
      </c>
      <c r="AE279" s="138"/>
      <c r="AG279" s="133">
        <f t="shared" si="10"/>
        <v>0</v>
      </c>
      <c r="AL279" s="133" t="s">
        <v>5391</v>
      </c>
      <c r="AN279" s="134">
        <v>4.8000000000000001E-2</v>
      </c>
      <c r="AO279" s="133">
        <v>276</v>
      </c>
      <c r="AP279" s="136">
        <f t="shared" si="9"/>
        <v>0.26600000000000001</v>
      </c>
    </row>
    <row r="280" spans="1:42" ht="12.95" customHeight="1" x14ac:dyDescent="0.25">
      <c r="A280" s="154" t="s">
        <v>5392</v>
      </c>
      <c r="B280" s="233">
        <v>3970</v>
      </c>
      <c r="C280" s="233"/>
      <c r="D280" s="233">
        <v>3924</v>
      </c>
      <c r="E280" s="233"/>
      <c r="F280" s="233"/>
      <c r="G280" s="239">
        <v>3882</v>
      </c>
      <c r="H280" s="239"/>
      <c r="I280" s="239"/>
      <c r="J280" s="239">
        <v>4012</v>
      </c>
      <c r="K280" s="239"/>
      <c r="L280" s="239"/>
      <c r="M280" s="239">
        <v>4141</v>
      </c>
      <c r="N280" s="239"/>
      <c r="O280" s="239"/>
      <c r="P280" s="239">
        <v>4273</v>
      </c>
      <c r="Q280" s="239"/>
      <c r="R280" s="239"/>
      <c r="S280" s="239">
        <v>4387</v>
      </c>
      <c r="T280" s="239"/>
      <c r="U280" s="239"/>
      <c r="V280" s="239">
        <v>4480</v>
      </c>
      <c r="W280" s="239"/>
      <c r="X280" s="239"/>
      <c r="Y280" s="233">
        <v>4559</v>
      </c>
      <c r="Z280" s="233"/>
      <c r="AA280" s="233"/>
      <c r="AB280" s="234">
        <v>677</v>
      </c>
      <c r="AC280" s="234"/>
      <c r="AD280" s="138">
        <v>0.17399999999999999</v>
      </c>
      <c r="AE280" s="138"/>
      <c r="AG280" s="133">
        <f t="shared" si="10"/>
        <v>0</v>
      </c>
      <c r="AL280" s="133" t="s">
        <v>5393</v>
      </c>
      <c r="AN280" s="134">
        <v>4.8000000000000001E-2</v>
      </c>
      <c r="AO280" s="133">
        <v>277</v>
      </c>
      <c r="AP280" s="136">
        <f t="shared" si="9"/>
        <v>0.26600000000000001</v>
      </c>
    </row>
    <row r="281" spans="1:42" ht="12.95" customHeight="1" x14ac:dyDescent="0.25">
      <c r="A281" s="154" t="s">
        <v>5394</v>
      </c>
      <c r="B281" s="233">
        <v>8375</v>
      </c>
      <c r="C281" s="233"/>
      <c r="D281" s="233">
        <v>11367</v>
      </c>
      <c r="E281" s="233"/>
      <c r="F281" s="233"/>
      <c r="G281" s="239">
        <v>11935</v>
      </c>
      <c r="H281" s="239"/>
      <c r="I281" s="239"/>
      <c r="J281" s="239">
        <v>11965</v>
      </c>
      <c r="K281" s="239"/>
      <c r="L281" s="239"/>
      <c r="M281" s="239">
        <v>11996</v>
      </c>
      <c r="N281" s="239"/>
      <c r="O281" s="239"/>
      <c r="P281" s="239">
        <v>12027</v>
      </c>
      <c r="Q281" s="239"/>
      <c r="R281" s="239"/>
      <c r="S281" s="239">
        <v>12053</v>
      </c>
      <c r="T281" s="239"/>
      <c r="U281" s="239"/>
      <c r="V281" s="239">
        <v>12075</v>
      </c>
      <c r="W281" s="239"/>
      <c r="X281" s="239"/>
      <c r="Y281" s="233">
        <v>12094</v>
      </c>
      <c r="Z281" s="233"/>
      <c r="AA281" s="233"/>
      <c r="AB281" s="234">
        <v>159</v>
      </c>
      <c r="AC281" s="234"/>
      <c r="AD281" s="138">
        <v>1.2999999999999999E-2</v>
      </c>
      <c r="AE281" s="138"/>
      <c r="AG281" s="133">
        <f t="shared" si="10"/>
        <v>0</v>
      </c>
      <c r="AL281" s="133" t="s">
        <v>5045</v>
      </c>
      <c r="AN281" s="134">
        <v>4.8000000000000001E-2</v>
      </c>
      <c r="AO281" s="133">
        <v>278</v>
      </c>
      <c r="AP281" s="136">
        <f t="shared" si="9"/>
        <v>0.26600000000000001</v>
      </c>
    </row>
    <row r="282" spans="1:42" ht="12.95" customHeight="1" x14ac:dyDescent="0.25">
      <c r="A282" s="139"/>
      <c r="B282" s="140"/>
      <c r="C282" s="141"/>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3"/>
      <c r="AB282" s="144"/>
      <c r="AC282" s="145"/>
      <c r="AD282" s="145"/>
      <c r="AE282" s="145"/>
      <c r="AG282" s="133">
        <v>2</v>
      </c>
      <c r="AL282" s="133" t="s">
        <v>5395</v>
      </c>
      <c r="AN282" s="134">
        <v>4.5999999999999999E-2</v>
      </c>
      <c r="AO282" s="133">
        <v>279</v>
      </c>
      <c r="AP282" s="136">
        <f t="shared" si="9"/>
        <v>0.26300000000000001</v>
      </c>
    </row>
    <row r="283" spans="1:42" ht="12.95" customHeight="1" x14ac:dyDescent="0.25">
      <c r="A283" s="139"/>
      <c r="B283" s="140"/>
      <c r="C283" s="141"/>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3"/>
      <c r="AB283" s="146"/>
      <c r="AC283" s="147"/>
      <c r="AD283" s="147"/>
      <c r="AE283" s="147"/>
      <c r="AG283" s="133">
        <f t="shared" si="10"/>
        <v>0</v>
      </c>
      <c r="AL283" s="133" t="s">
        <v>5045</v>
      </c>
      <c r="AN283" s="134">
        <v>4.4999999999999998E-2</v>
      </c>
      <c r="AO283" s="133">
        <v>280</v>
      </c>
      <c r="AP283" s="136">
        <f t="shared" si="9"/>
        <v>0.26100000000000001</v>
      </c>
    </row>
    <row r="284" spans="1:42" ht="12.95" customHeight="1" x14ac:dyDescent="0.25">
      <c r="A284" s="154" t="s">
        <v>5396</v>
      </c>
      <c r="B284" s="233">
        <v>9740</v>
      </c>
      <c r="C284" s="233"/>
      <c r="D284" s="233"/>
      <c r="E284" s="233">
        <v>9920</v>
      </c>
      <c r="F284" s="233"/>
      <c r="G284" s="233"/>
      <c r="H284" s="239">
        <v>9808</v>
      </c>
      <c r="I284" s="239"/>
      <c r="J284" s="239"/>
      <c r="K284" s="239">
        <v>10010</v>
      </c>
      <c r="L284" s="239"/>
      <c r="M284" s="239"/>
      <c r="N284" s="232">
        <v>10210</v>
      </c>
      <c r="O284" s="232"/>
      <c r="P284" s="232"/>
      <c r="Q284" s="232">
        <v>10414</v>
      </c>
      <c r="R284" s="232"/>
      <c r="S284" s="232"/>
      <c r="T284" s="232">
        <v>10590</v>
      </c>
      <c r="U284" s="232"/>
      <c r="V284" s="232"/>
      <c r="W284" s="232">
        <v>10735</v>
      </c>
      <c r="X284" s="232"/>
      <c r="Y284" s="232"/>
      <c r="Z284" s="233">
        <v>10858</v>
      </c>
      <c r="AA284" s="233"/>
      <c r="AB284" s="235">
        <v>1050</v>
      </c>
      <c r="AC284" s="235"/>
      <c r="AD284" s="138">
        <v>0.107</v>
      </c>
      <c r="AE284" s="138"/>
      <c r="AG284" s="133">
        <f t="shared" si="10"/>
        <v>0</v>
      </c>
      <c r="AL284" s="133" t="s">
        <v>5397</v>
      </c>
      <c r="AN284" s="134">
        <v>4.3999999999999997E-2</v>
      </c>
      <c r="AO284" s="133">
        <v>281</v>
      </c>
      <c r="AP284" s="136">
        <f t="shared" si="9"/>
        <v>0.248</v>
      </c>
    </row>
    <row r="285" spans="1:42" ht="12.95" customHeight="1" x14ac:dyDescent="0.25">
      <c r="A285" s="154" t="s">
        <v>5398</v>
      </c>
      <c r="B285" s="233">
        <v>20190</v>
      </c>
      <c r="C285" s="233"/>
      <c r="D285" s="233"/>
      <c r="E285" s="233">
        <v>22594</v>
      </c>
      <c r="F285" s="233"/>
      <c r="G285" s="233"/>
      <c r="H285" s="239">
        <v>22826</v>
      </c>
      <c r="I285" s="239"/>
      <c r="J285" s="239"/>
      <c r="K285" s="232">
        <v>22936</v>
      </c>
      <c r="L285" s="232"/>
      <c r="M285" s="232"/>
      <c r="N285" s="232">
        <v>23045</v>
      </c>
      <c r="O285" s="232"/>
      <c r="P285" s="232"/>
      <c r="Q285" s="232">
        <v>23156</v>
      </c>
      <c r="R285" s="232"/>
      <c r="S285" s="232"/>
      <c r="T285" s="232">
        <v>23252</v>
      </c>
      <c r="U285" s="232"/>
      <c r="V285" s="232"/>
      <c r="W285" s="232">
        <v>23331</v>
      </c>
      <c r="X285" s="232"/>
      <c r="Y285" s="232"/>
      <c r="Z285" s="233">
        <v>23398</v>
      </c>
      <c r="AA285" s="233"/>
      <c r="AB285" s="234">
        <v>572</v>
      </c>
      <c r="AC285" s="234"/>
      <c r="AD285" s="138">
        <v>2.5000000000000001E-2</v>
      </c>
      <c r="AE285" s="138"/>
      <c r="AG285" s="133">
        <f t="shared" si="10"/>
        <v>0</v>
      </c>
      <c r="AL285" s="133" t="s">
        <v>5399</v>
      </c>
      <c r="AN285" s="134">
        <v>4.3999999999999997E-2</v>
      </c>
      <c r="AO285" s="133">
        <v>282</v>
      </c>
      <c r="AP285" s="136">
        <f t="shared" si="9"/>
        <v>0.248</v>
      </c>
    </row>
    <row r="286" spans="1:42" ht="12.95" customHeight="1" x14ac:dyDescent="0.25">
      <c r="A286" s="154" t="s">
        <v>5400</v>
      </c>
      <c r="B286" s="233">
        <v>5955</v>
      </c>
      <c r="C286" s="233"/>
      <c r="D286" s="233"/>
      <c r="E286" s="233">
        <v>7699</v>
      </c>
      <c r="F286" s="233"/>
      <c r="G286" s="233"/>
      <c r="H286" s="239">
        <v>7572</v>
      </c>
      <c r="I286" s="239"/>
      <c r="J286" s="239"/>
      <c r="K286" s="239">
        <v>7715</v>
      </c>
      <c r="L286" s="239"/>
      <c r="M286" s="239"/>
      <c r="N286" s="239">
        <v>7857</v>
      </c>
      <c r="O286" s="239"/>
      <c r="P286" s="239"/>
      <c r="Q286" s="239">
        <v>8002</v>
      </c>
      <c r="R286" s="239"/>
      <c r="S286" s="239"/>
      <c r="T286" s="232">
        <v>8127</v>
      </c>
      <c r="U286" s="232"/>
      <c r="V286" s="232"/>
      <c r="W286" s="232">
        <v>8230</v>
      </c>
      <c r="X286" s="232"/>
      <c r="Y286" s="232"/>
      <c r="Z286" s="233">
        <v>8317</v>
      </c>
      <c r="AA286" s="233"/>
      <c r="AB286" s="234">
        <v>745</v>
      </c>
      <c r="AC286" s="234"/>
      <c r="AD286" s="138">
        <v>9.8000000000000004E-2</v>
      </c>
      <c r="AE286" s="138"/>
      <c r="AG286" s="133">
        <f t="shared" si="10"/>
        <v>0</v>
      </c>
      <c r="AL286" s="133" t="s">
        <v>5401</v>
      </c>
      <c r="AN286" s="134">
        <v>4.3999999999999997E-2</v>
      </c>
      <c r="AO286" s="133">
        <v>283</v>
      </c>
      <c r="AP286" s="136">
        <f t="shared" si="9"/>
        <v>0.248</v>
      </c>
    </row>
    <row r="287" spans="1:42" ht="12.95" customHeight="1" x14ac:dyDescent="0.25">
      <c r="A287" s="154" t="s">
        <v>5402</v>
      </c>
      <c r="B287" s="233">
        <v>14595</v>
      </c>
      <c r="C287" s="233"/>
      <c r="D287" s="233"/>
      <c r="E287" s="233">
        <v>15569</v>
      </c>
      <c r="F287" s="233"/>
      <c r="G287" s="233"/>
      <c r="H287" s="239">
        <v>16651</v>
      </c>
      <c r="I287" s="239"/>
      <c r="J287" s="239"/>
      <c r="K287" s="232">
        <v>16880</v>
      </c>
      <c r="L287" s="232"/>
      <c r="M287" s="232"/>
      <c r="N287" s="232">
        <v>17108</v>
      </c>
      <c r="O287" s="232"/>
      <c r="P287" s="232"/>
      <c r="Q287" s="232">
        <v>17339</v>
      </c>
      <c r="R287" s="232"/>
      <c r="S287" s="232"/>
      <c r="T287" s="232">
        <v>17540</v>
      </c>
      <c r="U287" s="232"/>
      <c r="V287" s="232"/>
      <c r="W287" s="232">
        <v>17704</v>
      </c>
      <c r="X287" s="232"/>
      <c r="Y287" s="232"/>
      <c r="Z287" s="233">
        <v>17844</v>
      </c>
      <c r="AA287" s="233"/>
      <c r="AB287" s="235">
        <v>1193</v>
      </c>
      <c r="AC287" s="235"/>
      <c r="AD287" s="138">
        <v>7.1999999999999995E-2</v>
      </c>
      <c r="AE287" s="138"/>
      <c r="AG287" s="133">
        <f t="shared" si="10"/>
        <v>0</v>
      </c>
      <c r="AL287" s="133" t="s">
        <v>5295</v>
      </c>
      <c r="AM287" s="133">
        <v>142</v>
      </c>
      <c r="AN287" s="134">
        <v>4.3999999999999997E-2</v>
      </c>
      <c r="AO287" s="133">
        <v>284</v>
      </c>
      <c r="AP287" s="136">
        <f t="shared" si="9"/>
        <v>0.248</v>
      </c>
    </row>
    <row r="288" spans="1:42" ht="12.95" customHeight="1" x14ac:dyDescent="0.25">
      <c r="A288" s="154" t="s">
        <v>5403</v>
      </c>
      <c r="B288" s="233">
        <v>3335</v>
      </c>
      <c r="C288" s="233"/>
      <c r="D288" s="233"/>
      <c r="E288" s="233">
        <v>4283</v>
      </c>
      <c r="F288" s="233"/>
      <c r="G288" s="233"/>
      <c r="H288" s="239">
        <v>4541</v>
      </c>
      <c r="I288" s="239"/>
      <c r="J288" s="239"/>
      <c r="K288" s="239">
        <v>4644</v>
      </c>
      <c r="L288" s="239"/>
      <c r="M288" s="239"/>
      <c r="N288" s="239">
        <v>4746</v>
      </c>
      <c r="O288" s="239"/>
      <c r="P288" s="239"/>
      <c r="Q288" s="239">
        <v>4849</v>
      </c>
      <c r="R288" s="239"/>
      <c r="S288" s="239"/>
      <c r="T288" s="232">
        <v>4939</v>
      </c>
      <c r="U288" s="232"/>
      <c r="V288" s="232"/>
      <c r="W288" s="232">
        <v>5013</v>
      </c>
      <c r="X288" s="232"/>
      <c r="Y288" s="232"/>
      <c r="Z288" s="233">
        <v>5075</v>
      </c>
      <c r="AA288" s="233"/>
      <c r="AB288" s="234">
        <v>534</v>
      </c>
      <c r="AC288" s="234"/>
      <c r="AD288" s="138">
        <v>0.11799999999999999</v>
      </c>
      <c r="AE288" s="138"/>
      <c r="AG288" s="133">
        <f t="shared" si="10"/>
        <v>0</v>
      </c>
      <c r="AL288" s="133" t="s">
        <v>5404</v>
      </c>
      <c r="AN288" s="134">
        <v>4.3999999999999997E-2</v>
      </c>
      <c r="AO288" s="133">
        <v>285</v>
      </c>
      <c r="AP288" s="136">
        <f t="shared" si="9"/>
        <v>0.248</v>
      </c>
    </row>
    <row r="289" spans="1:42" ht="12.95" customHeight="1" x14ac:dyDescent="0.25">
      <c r="A289" s="154" t="s">
        <v>5405</v>
      </c>
      <c r="B289" s="233">
        <v>15535</v>
      </c>
      <c r="C289" s="233"/>
      <c r="D289" s="233"/>
      <c r="E289" s="233">
        <v>16896</v>
      </c>
      <c r="F289" s="233"/>
      <c r="G289" s="233"/>
      <c r="H289" s="239">
        <v>16767</v>
      </c>
      <c r="I289" s="239"/>
      <c r="J289" s="239"/>
      <c r="K289" s="232">
        <v>16959</v>
      </c>
      <c r="L289" s="232"/>
      <c r="M289" s="232"/>
      <c r="N289" s="232">
        <v>17150</v>
      </c>
      <c r="O289" s="232"/>
      <c r="P289" s="232"/>
      <c r="Q289" s="232">
        <v>17343</v>
      </c>
      <c r="R289" s="232"/>
      <c r="S289" s="232"/>
      <c r="T289" s="232">
        <v>17511</v>
      </c>
      <c r="U289" s="232"/>
      <c r="V289" s="232"/>
      <c r="W289" s="232">
        <v>17649</v>
      </c>
      <c r="X289" s="232"/>
      <c r="Y289" s="232"/>
      <c r="Z289" s="233">
        <v>17766</v>
      </c>
      <c r="AA289" s="233"/>
      <c r="AB289" s="234">
        <v>999</v>
      </c>
      <c r="AC289" s="234"/>
      <c r="AD289" s="138">
        <v>0.06</v>
      </c>
      <c r="AE289" s="138"/>
      <c r="AG289" s="133">
        <f t="shared" si="10"/>
        <v>0</v>
      </c>
      <c r="AL289" s="133" t="s">
        <v>5406</v>
      </c>
      <c r="AN289" s="134">
        <v>4.2999999999999997E-2</v>
      </c>
      <c r="AO289" s="133">
        <v>286</v>
      </c>
      <c r="AP289" s="136">
        <f t="shared" si="9"/>
        <v>0.23699999999999999</v>
      </c>
    </row>
    <row r="290" spans="1:42" ht="12.95" customHeight="1" x14ac:dyDescent="0.25">
      <c r="A290" s="154" t="s">
        <v>5407</v>
      </c>
      <c r="B290" s="233">
        <v>6205</v>
      </c>
      <c r="C290" s="233"/>
      <c r="D290" s="233"/>
      <c r="E290" s="233">
        <v>6069</v>
      </c>
      <c r="F290" s="233"/>
      <c r="G290" s="233"/>
      <c r="H290" s="239">
        <v>6011</v>
      </c>
      <c r="I290" s="239"/>
      <c r="J290" s="239"/>
      <c r="K290" s="239">
        <v>6450</v>
      </c>
      <c r="L290" s="239"/>
      <c r="M290" s="239"/>
      <c r="N290" s="239">
        <v>6887</v>
      </c>
      <c r="O290" s="239"/>
      <c r="P290" s="239"/>
      <c r="Q290" s="239">
        <v>7331</v>
      </c>
      <c r="R290" s="239"/>
      <c r="S290" s="239"/>
      <c r="T290" s="232">
        <v>7715</v>
      </c>
      <c r="U290" s="232"/>
      <c r="V290" s="232"/>
      <c r="W290" s="232">
        <v>8031</v>
      </c>
      <c r="X290" s="232"/>
      <c r="Y290" s="232"/>
      <c r="Z290" s="233">
        <v>8298</v>
      </c>
      <c r="AA290" s="233"/>
      <c r="AB290" s="235">
        <v>2287</v>
      </c>
      <c r="AC290" s="235"/>
      <c r="AD290" s="138">
        <v>0.38</v>
      </c>
      <c r="AE290" s="138"/>
      <c r="AG290" s="133">
        <f t="shared" si="10"/>
        <v>0</v>
      </c>
      <c r="AL290" s="133" t="s">
        <v>5267</v>
      </c>
      <c r="AM290" s="133">
        <v>190</v>
      </c>
      <c r="AN290" s="134">
        <v>4.2999999999999997E-2</v>
      </c>
      <c r="AO290" s="133">
        <v>287</v>
      </c>
      <c r="AP290" s="136">
        <f t="shared" si="9"/>
        <v>0.23699999999999999</v>
      </c>
    </row>
    <row r="291" spans="1:42" ht="12.95" customHeight="1" x14ac:dyDescent="0.25">
      <c r="A291" s="154" t="s">
        <v>5408</v>
      </c>
      <c r="B291" s="233">
        <v>7865</v>
      </c>
      <c r="C291" s="233"/>
      <c r="D291" s="233"/>
      <c r="E291" s="233">
        <v>8881</v>
      </c>
      <c r="F291" s="233"/>
      <c r="G291" s="233"/>
      <c r="H291" s="239">
        <v>8788</v>
      </c>
      <c r="I291" s="239"/>
      <c r="J291" s="239"/>
      <c r="K291" s="239">
        <v>8995</v>
      </c>
      <c r="L291" s="239"/>
      <c r="M291" s="239"/>
      <c r="N291" s="239">
        <v>9200</v>
      </c>
      <c r="O291" s="239"/>
      <c r="P291" s="239"/>
      <c r="Q291" s="239">
        <v>9409</v>
      </c>
      <c r="R291" s="239"/>
      <c r="S291" s="239"/>
      <c r="T291" s="232">
        <v>9590</v>
      </c>
      <c r="U291" s="232"/>
      <c r="V291" s="232"/>
      <c r="W291" s="232">
        <v>9738</v>
      </c>
      <c r="X291" s="232"/>
      <c r="Y291" s="232"/>
      <c r="Z291" s="233">
        <v>9864</v>
      </c>
      <c r="AA291" s="233"/>
      <c r="AB291" s="235">
        <v>1076</v>
      </c>
      <c r="AC291" s="235"/>
      <c r="AD291" s="138">
        <v>0.122</v>
      </c>
      <c r="AE291" s="138"/>
      <c r="AG291" s="133">
        <f t="shared" si="10"/>
        <v>0</v>
      </c>
      <c r="AL291" s="133" t="s">
        <v>5409</v>
      </c>
      <c r="AN291" s="134">
        <v>4.2999999999999997E-2</v>
      </c>
      <c r="AO291" s="133">
        <v>288</v>
      </c>
      <c r="AP291" s="136">
        <f t="shared" si="9"/>
        <v>0.23699999999999999</v>
      </c>
    </row>
    <row r="292" spans="1:42" ht="12.95" customHeight="1" x14ac:dyDescent="0.25">
      <c r="A292" s="154" t="s">
        <v>5410</v>
      </c>
      <c r="B292" s="233">
        <v>42275</v>
      </c>
      <c r="C292" s="233"/>
      <c r="D292" s="233"/>
      <c r="E292" s="233">
        <v>45538</v>
      </c>
      <c r="F292" s="233"/>
      <c r="G292" s="233"/>
      <c r="H292" s="239">
        <v>45577</v>
      </c>
      <c r="I292" s="239"/>
      <c r="J292" s="239"/>
      <c r="K292" s="232">
        <v>47546</v>
      </c>
      <c r="L292" s="232"/>
      <c r="M292" s="232"/>
      <c r="N292" s="232">
        <v>49519</v>
      </c>
      <c r="O292" s="232"/>
      <c r="P292" s="232"/>
      <c r="Q292" s="232">
        <v>49847</v>
      </c>
      <c r="R292" s="232"/>
      <c r="S292" s="232"/>
      <c r="T292" s="232">
        <v>50175</v>
      </c>
      <c r="U292" s="232"/>
      <c r="V292" s="232"/>
      <c r="W292" s="232">
        <v>50504</v>
      </c>
      <c r="X292" s="232"/>
      <c r="Y292" s="232"/>
      <c r="Z292" s="233">
        <v>50831</v>
      </c>
      <c r="AA292" s="233"/>
      <c r="AB292" s="235">
        <v>5254</v>
      </c>
      <c r="AC292" s="235"/>
      <c r="AD292" s="138">
        <v>0.115</v>
      </c>
      <c r="AE292" s="138"/>
      <c r="AG292" s="133">
        <f t="shared" si="10"/>
        <v>0</v>
      </c>
      <c r="AL292" s="133" t="s">
        <v>5411</v>
      </c>
      <c r="AN292" s="134">
        <v>4.2999999999999997E-2</v>
      </c>
      <c r="AO292" s="133">
        <v>289</v>
      </c>
      <c r="AP292" s="136">
        <f t="shared" si="9"/>
        <v>0.23699999999999999</v>
      </c>
    </row>
    <row r="293" spans="1:42" ht="12.95" customHeight="1" x14ac:dyDescent="0.25">
      <c r="A293" s="154" t="s">
        <v>5412</v>
      </c>
      <c r="B293" s="237">
        <v>522</v>
      </c>
      <c r="C293" s="237"/>
      <c r="D293" s="237"/>
      <c r="E293" s="237">
        <v>540</v>
      </c>
      <c r="F293" s="237"/>
      <c r="G293" s="237"/>
      <c r="H293" s="240">
        <v>532</v>
      </c>
      <c r="I293" s="240"/>
      <c r="J293" s="240"/>
      <c r="K293" s="240">
        <v>539</v>
      </c>
      <c r="L293" s="240"/>
      <c r="M293" s="240"/>
      <c r="N293" s="240">
        <v>547</v>
      </c>
      <c r="O293" s="240"/>
      <c r="P293" s="240"/>
      <c r="Q293" s="240">
        <v>554</v>
      </c>
      <c r="R293" s="240"/>
      <c r="S293" s="240"/>
      <c r="T293" s="240">
        <v>560</v>
      </c>
      <c r="U293" s="240"/>
      <c r="V293" s="240"/>
      <c r="W293" s="240">
        <v>565</v>
      </c>
      <c r="X293" s="240"/>
      <c r="Y293" s="240"/>
      <c r="Z293" s="237">
        <v>570</v>
      </c>
      <c r="AA293" s="237"/>
      <c r="AB293" s="234">
        <v>38</v>
      </c>
      <c r="AC293" s="234"/>
      <c r="AD293" s="138">
        <v>7.0999999999999994E-2</v>
      </c>
      <c r="AE293" s="138"/>
      <c r="AG293" s="133">
        <f t="shared" si="10"/>
        <v>0</v>
      </c>
      <c r="AL293" s="133" t="s">
        <v>5413</v>
      </c>
      <c r="AN293" s="134">
        <v>4.2000000000000003E-2</v>
      </c>
      <c r="AO293" s="133">
        <v>290</v>
      </c>
      <c r="AP293" s="136">
        <f t="shared" si="9"/>
        <v>0.23200000000000001</v>
      </c>
    </row>
    <row r="294" spans="1:42" ht="12.95" customHeight="1" x14ac:dyDescent="0.25">
      <c r="A294" s="154" t="s">
        <v>5414</v>
      </c>
      <c r="B294" s="233">
        <v>10745</v>
      </c>
      <c r="C294" s="233"/>
      <c r="D294" s="233"/>
      <c r="E294" s="233">
        <v>12109</v>
      </c>
      <c r="F294" s="233"/>
      <c r="G294" s="233"/>
      <c r="H294" s="239">
        <v>12688</v>
      </c>
      <c r="I294" s="239"/>
      <c r="J294" s="239"/>
      <c r="K294" s="232">
        <v>12864</v>
      </c>
      <c r="L294" s="232"/>
      <c r="M294" s="232"/>
      <c r="N294" s="232">
        <v>13038</v>
      </c>
      <c r="O294" s="232"/>
      <c r="P294" s="232"/>
      <c r="Q294" s="232">
        <v>13216</v>
      </c>
      <c r="R294" s="232"/>
      <c r="S294" s="232"/>
      <c r="T294" s="232">
        <v>13369</v>
      </c>
      <c r="U294" s="232"/>
      <c r="V294" s="232"/>
      <c r="W294" s="232">
        <v>13495</v>
      </c>
      <c r="X294" s="232"/>
      <c r="Y294" s="232"/>
      <c r="Z294" s="233">
        <v>13602</v>
      </c>
      <c r="AA294" s="233"/>
      <c r="AB294" s="234">
        <v>914</v>
      </c>
      <c r="AC294" s="234"/>
      <c r="AD294" s="138">
        <v>7.1999999999999995E-2</v>
      </c>
      <c r="AE294" s="138"/>
      <c r="AG294" s="133">
        <f t="shared" si="10"/>
        <v>0</v>
      </c>
      <c r="AL294" s="133" t="s">
        <v>5415</v>
      </c>
      <c r="AN294" s="134">
        <v>4.2000000000000003E-2</v>
      </c>
      <c r="AO294" s="133">
        <v>291</v>
      </c>
      <c r="AP294" s="136">
        <f t="shared" si="9"/>
        <v>0.23200000000000001</v>
      </c>
    </row>
    <row r="295" spans="1:42" ht="12.95" customHeight="1" x14ac:dyDescent="0.25">
      <c r="A295" s="154" t="s">
        <v>5416</v>
      </c>
      <c r="B295" s="233">
        <v>4125</v>
      </c>
      <c r="C295" s="233"/>
      <c r="D295" s="233"/>
      <c r="E295" s="233">
        <v>6110</v>
      </c>
      <c r="F295" s="233"/>
      <c r="G295" s="233"/>
      <c r="H295" s="239">
        <v>6053</v>
      </c>
      <c r="I295" s="239"/>
      <c r="J295" s="239"/>
      <c r="K295" s="239">
        <v>6582</v>
      </c>
      <c r="L295" s="239"/>
      <c r="M295" s="239"/>
      <c r="N295" s="239">
        <v>7108</v>
      </c>
      <c r="O295" s="239"/>
      <c r="P295" s="239"/>
      <c r="Q295" s="239">
        <v>7643</v>
      </c>
      <c r="R295" s="239"/>
      <c r="S295" s="239"/>
      <c r="T295" s="232">
        <v>8105</v>
      </c>
      <c r="U295" s="232"/>
      <c r="V295" s="232"/>
      <c r="W295" s="232">
        <v>8486</v>
      </c>
      <c r="X295" s="232"/>
      <c r="Y295" s="232"/>
      <c r="Z295" s="233">
        <v>8808</v>
      </c>
      <c r="AA295" s="233"/>
      <c r="AB295" s="235">
        <v>2755</v>
      </c>
      <c r="AC295" s="235"/>
      <c r="AD295" s="138">
        <v>0.45500000000000002</v>
      </c>
      <c r="AE295" s="138"/>
      <c r="AG295" s="133">
        <f t="shared" si="10"/>
        <v>0</v>
      </c>
      <c r="AL295" s="133" t="s">
        <v>72</v>
      </c>
      <c r="AN295" s="134">
        <v>4.1000000000000002E-2</v>
      </c>
      <c r="AO295" s="133">
        <v>292</v>
      </c>
      <c r="AP295" s="136">
        <f t="shared" si="9"/>
        <v>0.221</v>
      </c>
    </row>
    <row r="296" spans="1:42" ht="12.95" customHeight="1" x14ac:dyDescent="0.25">
      <c r="A296" s="154" t="s">
        <v>5417</v>
      </c>
      <c r="B296" s="233">
        <v>10455</v>
      </c>
      <c r="C296" s="233"/>
      <c r="D296" s="233"/>
      <c r="E296" s="233">
        <v>12559</v>
      </c>
      <c r="F296" s="233"/>
      <c r="G296" s="233"/>
      <c r="H296" s="239">
        <v>12428</v>
      </c>
      <c r="I296" s="239"/>
      <c r="J296" s="239"/>
      <c r="K296" s="232">
        <v>12712</v>
      </c>
      <c r="L296" s="232"/>
      <c r="M296" s="232"/>
      <c r="N296" s="232">
        <v>12995</v>
      </c>
      <c r="O296" s="232"/>
      <c r="P296" s="232"/>
      <c r="Q296" s="232">
        <v>13281</v>
      </c>
      <c r="R296" s="232"/>
      <c r="S296" s="232"/>
      <c r="T296" s="232">
        <v>13530</v>
      </c>
      <c r="U296" s="232"/>
      <c r="V296" s="232"/>
      <c r="W296" s="232">
        <v>13734</v>
      </c>
      <c r="X296" s="232"/>
      <c r="Y296" s="232"/>
      <c r="Z296" s="233">
        <v>13907</v>
      </c>
      <c r="AA296" s="233"/>
      <c r="AB296" s="235">
        <v>1479</v>
      </c>
      <c r="AC296" s="235"/>
      <c r="AD296" s="138">
        <v>0.11899999999999999</v>
      </c>
      <c r="AE296" s="138"/>
      <c r="AG296" s="133">
        <f t="shared" si="10"/>
        <v>0</v>
      </c>
      <c r="AL296" s="133" t="s">
        <v>5418</v>
      </c>
      <c r="AN296" s="134">
        <v>4.1000000000000002E-2</v>
      </c>
      <c r="AO296" s="133">
        <v>293</v>
      </c>
      <c r="AP296" s="136">
        <f t="shared" si="9"/>
        <v>0.221</v>
      </c>
    </row>
    <row r="297" spans="1:42" ht="12.95" customHeight="1" x14ac:dyDescent="0.25">
      <c r="A297" s="154" t="s">
        <v>5419</v>
      </c>
      <c r="B297" s="233">
        <v>5090</v>
      </c>
      <c r="C297" s="233"/>
      <c r="D297" s="233"/>
      <c r="E297" s="233">
        <v>8544</v>
      </c>
      <c r="F297" s="233"/>
      <c r="G297" s="233"/>
      <c r="H297" s="239">
        <v>8574</v>
      </c>
      <c r="I297" s="239"/>
      <c r="J297" s="239"/>
      <c r="K297" s="239">
        <v>8735</v>
      </c>
      <c r="L297" s="239"/>
      <c r="M297" s="239"/>
      <c r="N297" s="239">
        <v>8896</v>
      </c>
      <c r="O297" s="239"/>
      <c r="P297" s="239"/>
      <c r="Q297" s="239">
        <v>9058</v>
      </c>
      <c r="R297" s="239"/>
      <c r="S297" s="239"/>
      <c r="T297" s="232">
        <v>9200</v>
      </c>
      <c r="U297" s="232"/>
      <c r="V297" s="232"/>
      <c r="W297" s="232">
        <v>9315</v>
      </c>
      <c r="X297" s="232"/>
      <c r="Y297" s="232"/>
      <c r="Z297" s="233">
        <v>9414</v>
      </c>
      <c r="AA297" s="233"/>
      <c r="AB297" s="234">
        <v>840</v>
      </c>
      <c r="AC297" s="234"/>
      <c r="AD297" s="138">
        <v>9.8000000000000004E-2</v>
      </c>
      <c r="AE297" s="138"/>
      <c r="AG297" s="133">
        <f t="shared" si="10"/>
        <v>0</v>
      </c>
      <c r="AL297" s="133" t="s">
        <v>5344</v>
      </c>
      <c r="AN297" s="134">
        <v>4.1000000000000002E-2</v>
      </c>
      <c r="AO297" s="133">
        <v>294</v>
      </c>
      <c r="AP297" s="136">
        <f t="shared" si="9"/>
        <v>0.221</v>
      </c>
    </row>
    <row r="298" spans="1:42" ht="12.95" customHeight="1" x14ac:dyDescent="0.25">
      <c r="A298" s="154" t="s">
        <v>5420</v>
      </c>
      <c r="B298" s="233">
        <v>19080</v>
      </c>
      <c r="C298" s="233"/>
      <c r="D298" s="233"/>
      <c r="E298" s="233">
        <v>19131</v>
      </c>
      <c r="F298" s="233"/>
      <c r="G298" s="233"/>
      <c r="H298" s="239">
        <v>18963</v>
      </c>
      <c r="I298" s="239"/>
      <c r="J298" s="239"/>
      <c r="K298" s="232">
        <v>19071</v>
      </c>
      <c r="L298" s="232"/>
      <c r="M298" s="232"/>
      <c r="N298" s="232">
        <v>19178</v>
      </c>
      <c r="O298" s="232"/>
      <c r="P298" s="232"/>
      <c r="Q298" s="232">
        <v>19287</v>
      </c>
      <c r="R298" s="232"/>
      <c r="S298" s="232"/>
      <c r="T298" s="232">
        <v>19381</v>
      </c>
      <c r="U298" s="232"/>
      <c r="V298" s="232"/>
      <c r="W298" s="232">
        <v>19459</v>
      </c>
      <c r="X298" s="232"/>
      <c r="Y298" s="232"/>
      <c r="Z298" s="233">
        <v>19524</v>
      </c>
      <c r="AA298" s="233"/>
      <c r="AB298" s="234">
        <v>561</v>
      </c>
      <c r="AC298" s="234"/>
      <c r="AD298" s="138">
        <v>0.03</v>
      </c>
      <c r="AE298" s="138"/>
      <c r="AG298" s="133">
        <f t="shared" si="10"/>
        <v>0</v>
      </c>
      <c r="AL298" s="133" t="s">
        <v>5421</v>
      </c>
      <c r="AN298" s="134">
        <v>4.1000000000000002E-2</v>
      </c>
      <c r="AO298" s="133">
        <v>295</v>
      </c>
      <c r="AP298" s="136">
        <f t="shared" si="9"/>
        <v>0.221</v>
      </c>
    </row>
    <row r="299" spans="1:42" ht="12.95" customHeight="1" x14ac:dyDescent="0.25">
      <c r="A299" s="154" t="s">
        <v>5422</v>
      </c>
      <c r="B299" s="233">
        <v>4175</v>
      </c>
      <c r="C299" s="233"/>
      <c r="D299" s="233"/>
      <c r="E299" s="233">
        <v>4146</v>
      </c>
      <c r="F299" s="233"/>
      <c r="G299" s="233"/>
      <c r="H299" s="239">
        <v>4085</v>
      </c>
      <c r="I299" s="239"/>
      <c r="J299" s="239"/>
      <c r="K299" s="239">
        <v>4097</v>
      </c>
      <c r="L299" s="239"/>
      <c r="M299" s="239"/>
      <c r="N299" s="239">
        <v>4109</v>
      </c>
      <c r="O299" s="239"/>
      <c r="P299" s="239"/>
      <c r="Q299" s="239">
        <v>4122</v>
      </c>
      <c r="R299" s="239"/>
      <c r="S299" s="239"/>
      <c r="T299" s="232">
        <v>4132</v>
      </c>
      <c r="U299" s="232"/>
      <c r="V299" s="232"/>
      <c r="W299" s="232">
        <v>4141</v>
      </c>
      <c r="X299" s="232"/>
      <c r="Y299" s="232"/>
      <c r="Z299" s="233">
        <v>4149</v>
      </c>
      <c r="AA299" s="233"/>
      <c r="AB299" s="234">
        <v>64</v>
      </c>
      <c r="AC299" s="234"/>
      <c r="AD299" s="138">
        <v>1.6E-2</v>
      </c>
      <c r="AE299" s="138"/>
      <c r="AG299" s="133">
        <f t="shared" si="10"/>
        <v>0</v>
      </c>
      <c r="AL299" s="133" t="s">
        <v>5423</v>
      </c>
      <c r="AN299" s="134">
        <v>0.04</v>
      </c>
      <c r="AO299" s="133">
        <v>296</v>
      </c>
      <c r="AP299" s="136">
        <f t="shared" si="9"/>
        <v>0.218</v>
      </c>
    </row>
    <row r="300" spans="1:42" ht="12.95" customHeight="1" x14ac:dyDescent="0.25">
      <c r="A300" s="154" t="s">
        <v>5424</v>
      </c>
      <c r="B300" s="233">
        <v>22250</v>
      </c>
      <c r="C300" s="233"/>
      <c r="D300" s="233"/>
      <c r="E300" s="233">
        <v>23033</v>
      </c>
      <c r="F300" s="233"/>
      <c r="G300" s="233"/>
      <c r="H300" s="239">
        <v>23414</v>
      </c>
      <c r="I300" s="239"/>
      <c r="J300" s="239"/>
      <c r="K300" s="232">
        <v>23916</v>
      </c>
      <c r="L300" s="232"/>
      <c r="M300" s="232"/>
      <c r="N300" s="232">
        <v>24415</v>
      </c>
      <c r="O300" s="232"/>
      <c r="P300" s="232"/>
      <c r="Q300" s="232">
        <v>24922</v>
      </c>
      <c r="R300" s="232"/>
      <c r="S300" s="232"/>
      <c r="T300" s="232">
        <v>25361</v>
      </c>
      <c r="U300" s="232"/>
      <c r="V300" s="232"/>
      <c r="W300" s="232">
        <v>25721</v>
      </c>
      <c r="X300" s="232"/>
      <c r="Y300" s="232"/>
      <c r="Z300" s="233">
        <v>26027</v>
      </c>
      <c r="AA300" s="233"/>
      <c r="AB300" s="235">
        <v>2613</v>
      </c>
      <c r="AC300" s="235"/>
      <c r="AD300" s="138">
        <v>0.112</v>
      </c>
      <c r="AE300" s="138"/>
      <c r="AG300" s="133">
        <f t="shared" si="10"/>
        <v>0</v>
      </c>
      <c r="AL300" s="133" t="s">
        <v>5425</v>
      </c>
      <c r="AN300" s="134">
        <v>3.9E-2</v>
      </c>
      <c r="AO300" s="133">
        <v>297</v>
      </c>
      <c r="AP300" s="136">
        <f t="shared" si="9"/>
        <v>0.20799999999999999</v>
      </c>
    </row>
    <row r="301" spans="1:42" ht="12.95" customHeight="1" x14ac:dyDescent="0.25">
      <c r="A301" s="154" t="s">
        <v>5426</v>
      </c>
      <c r="B301" s="233">
        <v>19020</v>
      </c>
      <c r="C301" s="233"/>
      <c r="D301" s="233"/>
      <c r="E301" s="233">
        <v>20726</v>
      </c>
      <c r="F301" s="233"/>
      <c r="G301" s="233"/>
      <c r="H301" s="239">
        <v>20564</v>
      </c>
      <c r="I301" s="239"/>
      <c r="J301" s="239"/>
      <c r="K301" s="232">
        <v>20745</v>
      </c>
      <c r="L301" s="232"/>
      <c r="M301" s="232"/>
      <c r="N301" s="232">
        <v>20925</v>
      </c>
      <c r="O301" s="232"/>
      <c r="P301" s="232"/>
      <c r="Q301" s="232">
        <v>21107</v>
      </c>
      <c r="R301" s="232"/>
      <c r="S301" s="232"/>
      <c r="T301" s="232">
        <v>21265</v>
      </c>
      <c r="U301" s="232"/>
      <c r="V301" s="232"/>
      <c r="W301" s="232">
        <v>21395</v>
      </c>
      <c r="X301" s="232"/>
      <c r="Y301" s="232"/>
      <c r="Z301" s="233">
        <v>21505</v>
      </c>
      <c r="AA301" s="233"/>
      <c r="AB301" s="234">
        <v>941</v>
      </c>
      <c r="AC301" s="234"/>
      <c r="AD301" s="138">
        <v>4.5999999999999999E-2</v>
      </c>
      <c r="AE301" s="138"/>
      <c r="AG301" s="133">
        <f t="shared" si="10"/>
        <v>0</v>
      </c>
      <c r="AL301" s="133" t="s">
        <v>5427</v>
      </c>
      <c r="AN301" s="134">
        <v>3.9E-2</v>
      </c>
      <c r="AO301" s="133">
        <v>298</v>
      </c>
      <c r="AP301" s="136">
        <f t="shared" si="9"/>
        <v>0.20799999999999999</v>
      </c>
    </row>
    <row r="302" spans="1:42" ht="12.95" customHeight="1" x14ac:dyDescent="0.25">
      <c r="A302" s="154" t="s">
        <v>5428</v>
      </c>
      <c r="B302" s="233">
        <v>10728</v>
      </c>
      <c r="C302" s="233"/>
      <c r="D302" s="233"/>
      <c r="E302" s="233">
        <v>9536</v>
      </c>
      <c r="F302" s="233"/>
      <c r="G302" s="233"/>
      <c r="H302" s="239">
        <v>9493</v>
      </c>
      <c r="I302" s="239"/>
      <c r="J302" s="239"/>
      <c r="K302" s="239">
        <v>9620</v>
      </c>
      <c r="L302" s="239"/>
      <c r="M302" s="239"/>
      <c r="N302" s="239">
        <v>9747</v>
      </c>
      <c r="O302" s="239"/>
      <c r="P302" s="239"/>
      <c r="Q302" s="239">
        <v>9875</v>
      </c>
      <c r="R302" s="239"/>
      <c r="S302" s="239"/>
      <c r="T302" s="232">
        <v>9987</v>
      </c>
      <c r="U302" s="232"/>
      <c r="V302" s="232"/>
      <c r="W302" s="232">
        <v>10078</v>
      </c>
      <c r="X302" s="232"/>
      <c r="Y302" s="232"/>
      <c r="Z302" s="233">
        <v>10156</v>
      </c>
      <c r="AA302" s="233"/>
      <c r="AB302" s="234">
        <v>663</v>
      </c>
      <c r="AC302" s="234"/>
      <c r="AD302" s="138">
        <v>7.0000000000000007E-2</v>
      </c>
      <c r="AE302" s="138"/>
      <c r="AG302" s="133">
        <f t="shared" si="10"/>
        <v>0</v>
      </c>
      <c r="AL302" s="133" t="s">
        <v>5242</v>
      </c>
      <c r="AN302" s="134">
        <v>3.9E-2</v>
      </c>
      <c r="AO302" s="133">
        <v>299</v>
      </c>
      <c r="AP302" s="136">
        <f t="shared" si="9"/>
        <v>0.20799999999999999</v>
      </c>
    </row>
    <row r="303" spans="1:42" ht="12.95" customHeight="1" x14ac:dyDescent="0.25">
      <c r="A303" s="154" t="s">
        <v>5429</v>
      </c>
      <c r="B303" s="233">
        <v>40225</v>
      </c>
      <c r="C303" s="233"/>
      <c r="D303" s="233"/>
      <c r="E303" s="233">
        <v>41864</v>
      </c>
      <c r="F303" s="233"/>
      <c r="G303" s="233"/>
      <c r="H303" s="239">
        <v>41842</v>
      </c>
      <c r="I303" s="239"/>
      <c r="J303" s="239"/>
      <c r="K303" s="232">
        <v>42342</v>
      </c>
      <c r="L303" s="232"/>
      <c r="M303" s="232"/>
      <c r="N303" s="232">
        <v>42839</v>
      </c>
      <c r="O303" s="232"/>
      <c r="P303" s="232"/>
      <c r="Q303" s="232">
        <v>43346</v>
      </c>
      <c r="R303" s="232"/>
      <c r="S303" s="232"/>
      <c r="T303" s="232">
        <v>43784</v>
      </c>
      <c r="U303" s="232"/>
      <c r="V303" s="232"/>
      <c r="W303" s="232">
        <v>44146</v>
      </c>
      <c r="X303" s="232"/>
      <c r="Y303" s="232"/>
      <c r="Z303" s="233">
        <v>44449</v>
      </c>
      <c r="AA303" s="233"/>
      <c r="AB303" s="235">
        <v>2607</v>
      </c>
      <c r="AC303" s="235"/>
      <c r="AD303" s="138">
        <v>6.2E-2</v>
      </c>
      <c r="AE303" s="138"/>
      <c r="AG303" s="133">
        <f t="shared" si="10"/>
        <v>0</v>
      </c>
      <c r="AL303" s="133" t="s">
        <v>5430</v>
      </c>
      <c r="AN303" s="134">
        <v>3.9E-2</v>
      </c>
      <c r="AO303" s="133">
        <v>300</v>
      </c>
      <c r="AP303" s="136">
        <f t="shared" si="9"/>
        <v>0.20799999999999999</v>
      </c>
    </row>
    <row r="304" spans="1:42" ht="12.95" customHeight="1" x14ac:dyDescent="0.25">
      <c r="A304" s="154" t="s">
        <v>5289</v>
      </c>
      <c r="B304" s="233">
        <v>9744</v>
      </c>
      <c r="C304" s="233"/>
      <c r="D304" s="233"/>
      <c r="E304" s="233">
        <v>7385</v>
      </c>
      <c r="F304" s="233"/>
      <c r="G304" s="233"/>
      <c r="H304" s="239">
        <v>8078</v>
      </c>
      <c r="I304" s="239"/>
      <c r="J304" s="239"/>
      <c r="K304" s="239">
        <v>7927</v>
      </c>
      <c r="L304" s="239"/>
      <c r="M304" s="239"/>
      <c r="N304" s="239">
        <v>7777</v>
      </c>
      <c r="O304" s="239"/>
      <c r="P304" s="239"/>
      <c r="Q304" s="239">
        <v>7625</v>
      </c>
      <c r="R304" s="239"/>
      <c r="S304" s="239"/>
      <c r="T304" s="232">
        <v>7493</v>
      </c>
      <c r="U304" s="232"/>
      <c r="V304" s="232"/>
      <c r="W304" s="232">
        <v>7384</v>
      </c>
      <c r="X304" s="232"/>
      <c r="Y304" s="232"/>
      <c r="Z304" s="233">
        <v>7292</v>
      </c>
      <c r="AA304" s="233"/>
      <c r="AB304" s="234">
        <v>-786</v>
      </c>
      <c r="AC304" s="234"/>
      <c r="AD304" s="138">
        <v>-9.7000000000000003E-2</v>
      </c>
      <c r="AE304" s="138"/>
      <c r="AG304" s="133">
        <f t="shared" si="10"/>
        <v>0</v>
      </c>
      <c r="AL304" s="133" t="s">
        <v>5431</v>
      </c>
      <c r="AN304" s="134">
        <v>3.5000000000000003E-2</v>
      </c>
      <c r="AO304" s="133">
        <v>301</v>
      </c>
      <c r="AP304" s="136">
        <f t="shared" si="9"/>
        <v>0.20499999999999999</v>
      </c>
    </row>
    <row r="305" spans="1:42" ht="12.95" customHeight="1" x14ac:dyDescent="0.25">
      <c r="A305" s="154" t="s">
        <v>5432</v>
      </c>
      <c r="B305" s="233">
        <v>7347</v>
      </c>
      <c r="C305" s="233"/>
      <c r="D305" s="233"/>
      <c r="E305" s="233">
        <v>7678</v>
      </c>
      <c r="F305" s="233"/>
      <c r="G305" s="233"/>
      <c r="H305" s="239">
        <v>7609</v>
      </c>
      <c r="I305" s="239"/>
      <c r="J305" s="239"/>
      <c r="K305" s="239">
        <v>8049</v>
      </c>
      <c r="L305" s="239"/>
      <c r="M305" s="239"/>
      <c r="N305" s="239">
        <v>8486</v>
      </c>
      <c r="O305" s="239"/>
      <c r="P305" s="239"/>
      <c r="Q305" s="239">
        <v>8930</v>
      </c>
      <c r="R305" s="239"/>
      <c r="S305" s="239"/>
      <c r="T305" s="232">
        <v>9315</v>
      </c>
      <c r="U305" s="232"/>
      <c r="V305" s="232"/>
      <c r="W305" s="232">
        <v>9630</v>
      </c>
      <c r="X305" s="232"/>
      <c r="Y305" s="232"/>
      <c r="Z305" s="233">
        <v>9898</v>
      </c>
      <c r="AA305" s="233"/>
      <c r="AB305" s="235">
        <v>2289</v>
      </c>
      <c r="AC305" s="235"/>
      <c r="AD305" s="138">
        <v>0.30099999999999999</v>
      </c>
      <c r="AE305" s="138"/>
      <c r="AG305" s="133">
        <f t="shared" si="10"/>
        <v>0</v>
      </c>
      <c r="AL305" s="133" t="s">
        <v>5433</v>
      </c>
      <c r="AN305" s="134">
        <v>3.4000000000000002E-2</v>
      </c>
      <c r="AO305" s="133">
        <v>302</v>
      </c>
      <c r="AP305" s="136">
        <f t="shared" si="9"/>
        <v>0.19700000000000001</v>
      </c>
    </row>
    <row r="306" spans="1:42" ht="12.95" customHeight="1" x14ac:dyDescent="0.25">
      <c r="A306" s="154" t="s">
        <v>5434</v>
      </c>
      <c r="B306" s="233">
        <v>7090</v>
      </c>
      <c r="C306" s="233"/>
      <c r="D306" s="233"/>
      <c r="E306" s="233">
        <v>7398</v>
      </c>
      <c r="F306" s="233"/>
      <c r="G306" s="233"/>
      <c r="H306" s="239">
        <v>7314</v>
      </c>
      <c r="I306" s="239"/>
      <c r="J306" s="239"/>
      <c r="K306" s="239">
        <v>7420</v>
      </c>
      <c r="L306" s="239"/>
      <c r="M306" s="239"/>
      <c r="N306" s="239">
        <v>7525</v>
      </c>
      <c r="O306" s="239"/>
      <c r="P306" s="239"/>
      <c r="Q306" s="239">
        <v>7632</v>
      </c>
      <c r="R306" s="239"/>
      <c r="S306" s="239"/>
      <c r="T306" s="232">
        <v>7725</v>
      </c>
      <c r="U306" s="232"/>
      <c r="V306" s="232"/>
      <c r="W306" s="232">
        <v>7801</v>
      </c>
      <c r="X306" s="232"/>
      <c r="Y306" s="232"/>
      <c r="Z306" s="233">
        <v>7865</v>
      </c>
      <c r="AA306" s="233"/>
      <c r="AB306" s="234">
        <v>551</v>
      </c>
      <c r="AC306" s="234"/>
      <c r="AD306" s="138">
        <v>7.4999999999999997E-2</v>
      </c>
      <c r="AE306" s="138"/>
      <c r="AG306" s="133">
        <f t="shared" si="10"/>
        <v>0</v>
      </c>
      <c r="AL306" s="133" t="s">
        <v>5435</v>
      </c>
      <c r="AN306" s="134">
        <v>3.4000000000000002E-2</v>
      </c>
      <c r="AO306" s="133">
        <v>303</v>
      </c>
      <c r="AP306" s="136">
        <f t="shared" si="9"/>
        <v>0.19700000000000001</v>
      </c>
    </row>
    <row r="307" spans="1:42" ht="12.95" customHeight="1" x14ac:dyDescent="0.25">
      <c r="A307" s="154" t="s">
        <v>5436</v>
      </c>
      <c r="B307" s="233">
        <v>1210</v>
      </c>
      <c r="C307" s="233"/>
      <c r="D307" s="233"/>
      <c r="E307" s="233">
        <v>1409</v>
      </c>
      <c r="F307" s="233"/>
      <c r="G307" s="233"/>
      <c r="H307" s="239">
        <v>1383</v>
      </c>
      <c r="I307" s="239"/>
      <c r="J307" s="239"/>
      <c r="K307" s="239">
        <v>1390</v>
      </c>
      <c r="L307" s="239"/>
      <c r="M307" s="239"/>
      <c r="N307" s="239">
        <v>1397</v>
      </c>
      <c r="O307" s="239"/>
      <c r="P307" s="239"/>
      <c r="Q307" s="239">
        <v>1404</v>
      </c>
      <c r="R307" s="239"/>
      <c r="S307" s="239"/>
      <c r="T307" s="232">
        <v>1410</v>
      </c>
      <c r="U307" s="232"/>
      <c r="V307" s="232"/>
      <c r="W307" s="232">
        <v>1415</v>
      </c>
      <c r="X307" s="232"/>
      <c r="Y307" s="232"/>
      <c r="Z307" s="233">
        <v>1419</v>
      </c>
      <c r="AA307" s="233"/>
      <c r="AB307" s="234">
        <v>36</v>
      </c>
      <c r="AC307" s="234"/>
      <c r="AD307" s="138">
        <v>2.5999999999999999E-2</v>
      </c>
      <c r="AE307" s="138"/>
      <c r="AG307" s="133">
        <f t="shared" si="10"/>
        <v>0</v>
      </c>
      <c r="AL307" s="133" t="s">
        <v>5437</v>
      </c>
      <c r="AN307" s="134">
        <v>3.4000000000000002E-2</v>
      </c>
      <c r="AO307" s="133">
        <v>304</v>
      </c>
      <c r="AP307" s="136">
        <f t="shared" si="9"/>
        <v>0.19700000000000001</v>
      </c>
    </row>
    <row r="308" spans="1:42" ht="12.95" customHeight="1" x14ac:dyDescent="0.25">
      <c r="A308" s="154" t="s">
        <v>5438</v>
      </c>
      <c r="B308" s="233">
        <v>28575</v>
      </c>
      <c r="C308" s="233"/>
      <c r="D308" s="233"/>
      <c r="E308" s="233">
        <v>27912</v>
      </c>
      <c r="F308" s="233"/>
      <c r="G308" s="233"/>
      <c r="H308" s="239">
        <v>27771</v>
      </c>
      <c r="I308" s="239"/>
      <c r="J308" s="239"/>
      <c r="K308" s="232">
        <v>28279</v>
      </c>
      <c r="L308" s="232"/>
      <c r="M308" s="232"/>
      <c r="N308" s="232">
        <v>28784</v>
      </c>
      <c r="O308" s="232"/>
      <c r="P308" s="232"/>
      <c r="Q308" s="232">
        <v>29297</v>
      </c>
      <c r="R308" s="232"/>
      <c r="S308" s="232"/>
      <c r="T308" s="232">
        <v>29741</v>
      </c>
      <c r="U308" s="232"/>
      <c r="V308" s="232"/>
      <c r="W308" s="232">
        <v>30106</v>
      </c>
      <c r="X308" s="232"/>
      <c r="Y308" s="232"/>
      <c r="Z308" s="233">
        <v>30416</v>
      </c>
      <c r="AA308" s="233"/>
      <c r="AB308" s="235">
        <v>2645</v>
      </c>
      <c r="AC308" s="235"/>
      <c r="AD308" s="138">
        <v>9.5000000000000001E-2</v>
      </c>
      <c r="AE308" s="138"/>
      <c r="AG308" s="133">
        <f t="shared" si="10"/>
        <v>0</v>
      </c>
      <c r="AL308" s="133" t="s">
        <v>5439</v>
      </c>
      <c r="AN308" s="134">
        <v>3.3000000000000002E-2</v>
      </c>
      <c r="AO308" s="133">
        <v>305</v>
      </c>
      <c r="AP308" s="136">
        <f t="shared" si="9"/>
        <v>0.192</v>
      </c>
    </row>
    <row r="309" spans="1:42" ht="12.95" customHeight="1" x14ac:dyDescent="0.25">
      <c r="A309" s="154" t="s">
        <v>5440</v>
      </c>
      <c r="B309" s="233">
        <v>7910</v>
      </c>
      <c r="C309" s="233"/>
      <c r="D309" s="233"/>
      <c r="E309" s="233">
        <v>8079</v>
      </c>
      <c r="F309" s="233"/>
      <c r="G309" s="233"/>
      <c r="H309" s="239">
        <v>7997</v>
      </c>
      <c r="I309" s="239"/>
      <c r="J309" s="239"/>
      <c r="K309" s="239">
        <v>8254</v>
      </c>
      <c r="L309" s="239"/>
      <c r="M309" s="239"/>
      <c r="N309" s="239">
        <v>8511</v>
      </c>
      <c r="O309" s="239"/>
      <c r="P309" s="239"/>
      <c r="Q309" s="239">
        <v>8771</v>
      </c>
      <c r="R309" s="239"/>
      <c r="S309" s="239"/>
      <c r="T309" s="232">
        <v>8996</v>
      </c>
      <c r="U309" s="232"/>
      <c r="V309" s="232"/>
      <c r="W309" s="232">
        <v>9181</v>
      </c>
      <c r="X309" s="232"/>
      <c r="Y309" s="232"/>
      <c r="Z309" s="233">
        <v>9338</v>
      </c>
      <c r="AA309" s="233"/>
      <c r="AB309" s="235">
        <v>1341</v>
      </c>
      <c r="AC309" s="235"/>
      <c r="AD309" s="138">
        <v>0.16800000000000001</v>
      </c>
      <c r="AE309" s="138"/>
      <c r="AG309" s="133">
        <f t="shared" si="10"/>
        <v>0</v>
      </c>
      <c r="AL309" s="133" t="s">
        <v>5441</v>
      </c>
      <c r="AN309" s="134">
        <v>3.3000000000000002E-2</v>
      </c>
      <c r="AO309" s="133">
        <v>306</v>
      </c>
      <c r="AP309" s="136">
        <f t="shared" si="9"/>
        <v>0.192</v>
      </c>
    </row>
    <row r="310" spans="1:42" ht="12.95" customHeight="1" x14ac:dyDescent="0.25">
      <c r="A310" s="154" t="s">
        <v>5442</v>
      </c>
      <c r="B310" s="233">
        <v>2760</v>
      </c>
      <c r="C310" s="233"/>
      <c r="D310" s="233"/>
      <c r="E310" s="233">
        <v>2779</v>
      </c>
      <c r="F310" s="233"/>
      <c r="G310" s="233"/>
      <c r="H310" s="239">
        <v>2748</v>
      </c>
      <c r="I310" s="239"/>
      <c r="J310" s="239"/>
      <c r="K310" s="239">
        <v>2753</v>
      </c>
      <c r="L310" s="239"/>
      <c r="M310" s="239"/>
      <c r="N310" s="239">
        <v>2758</v>
      </c>
      <c r="O310" s="239"/>
      <c r="P310" s="239"/>
      <c r="Q310" s="239">
        <v>2763</v>
      </c>
      <c r="R310" s="239"/>
      <c r="S310" s="239"/>
      <c r="T310" s="232">
        <v>2768</v>
      </c>
      <c r="U310" s="232"/>
      <c r="V310" s="232"/>
      <c r="W310" s="232">
        <v>2771</v>
      </c>
      <c r="X310" s="232"/>
      <c r="Y310" s="232"/>
      <c r="Z310" s="233">
        <v>2774</v>
      </c>
      <c r="AA310" s="233"/>
      <c r="AB310" s="234">
        <v>26</v>
      </c>
      <c r="AC310" s="234"/>
      <c r="AD310" s="138">
        <v>8.9999999999999993E-3</v>
      </c>
      <c r="AE310" s="138"/>
      <c r="AG310" s="133">
        <f t="shared" si="10"/>
        <v>0</v>
      </c>
      <c r="AL310" s="133" t="s">
        <v>5443</v>
      </c>
      <c r="AN310" s="134">
        <v>3.2000000000000001E-2</v>
      </c>
      <c r="AO310" s="133">
        <v>307</v>
      </c>
      <c r="AP310" s="136">
        <f t="shared" si="9"/>
        <v>0.184</v>
      </c>
    </row>
    <row r="311" spans="1:42" ht="12.95" customHeight="1" x14ac:dyDescent="0.25">
      <c r="A311" s="154" t="s">
        <v>5444</v>
      </c>
      <c r="B311" s="233">
        <v>6465</v>
      </c>
      <c r="C311" s="233"/>
      <c r="D311" s="233"/>
      <c r="E311" s="233">
        <v>6490</v>
      </c>
      <c r="F311" s="233"/>
      <c r="G311" s="233"/>
      <c r="H311" s="239">
        <v>6419</v>
      </c>
      <c r="I311" s="239"/>
      <c r="J311" s="239"/>
      <c r="K311" s="239">
        <v>6494</v>
      </c>
      <c r="L311" s="239"/>
      <c r="M311" s="239"/>
      <c r="N311" s="239">
        <v>6568</v>
      </c>
      <c r="O311" s="239"/>
      <c r="P311" s="239"/>
      <c r="Q311" s="239">
        <v>6644</v>
      </c>
      <c r="R311" s="239"/>
      <c r="S311" s="239"/>
      <c r="T311" s="232">
        <v>6709</v>
      </c>
      <c r="U311" s="232"/>
      <c r="V311" s="232"/>
      <c r="W311" s="232">
        <v>6763</v>
      </c>
      <c r="X311" s="232"/>
      <c r="Y311" s="232"/>
      <c r="Z311" s="233">
        <v>6809</v>
      </c>
      <c r="AA311" s="233"/>
      <c r="AB311" s="234">
        <v>390</v>
      </c>
      <c r="AC311" s="234"/>
      <c r="AD311" s="138">
        <v>6.0999999999999999E-2</v>
      </c>
      <c r="AE311" s="138"/>
      <c r="AG311" s="133">
        <f t="shared" si="10"/>
        <v>0</v>
      </c>
      <c r="AL311" s="133" t="s">
        <v>5445</v>
      </c>
      <c r="AN311" s="134">
        <v>3.2000000000000001E-2</v>
      </c>
      <c r="AO311" s="133">
        <v>308</v>
      </c>
      <c r="AP311" s="136">
        <f t="shared" si="9"/>
        <v>0.184</v>
      </c>
    </row>
    <row r="312" spans="1:42" ht="12.95" customHeight="1" x14ac:dyDescent="0.25">
      <c r="A312" s="154" t="s">
        <v>5446</v>
      </c>
      <c r="B312" s="233">
        <v>10388</v>
      </c>
      <c r="C312" s="233"/>
      <c r="D312" s="233"/>
      <c r="E312" s="233">
        <v>10464</v>
      </c>
      <c r="F312" s="233"/>
      <c r="G312" s="233"/>
      <c r="H312" s="239">
        <v>10337</v>
      </c>
      <c r="I312" s="239"/>
      <c r="J312" s="239"/>
      <c r="K312" s="232">
        <v>10735</v>
      </c>
      <c r="L312" s="232"/>
      <c r="M312" s="232"/>
      <c r="N312" s="232">
        <v>11131</v>
      </c>
      <c r="O312" s="232"/>
      <c r="P312" s="232"/>
      <c r="Q312" s="232">
        <v>11533</v>
      </c>
      <c r="R312" s="232"/>
      <c r="S312" s="232"/>
      <c r="T312" s="232">
        <v>11881</v>
      </c>
      <c r="U312" s="232"/>
      <c r="V312" s="232"/>
      <c r="W312" s="232">
        <v>12167</v>
      </c>
      <c r="X312" s="232"/>
      <c r="Y312" s="232"/>
      <c r="Z312" s="233">
        <v>12409</v>
      </c>
      <c r="AA312" s="233"/>
      <c r="AB312" s="235">
        <v>2072</v>
      </c>
      <c r="AC312" s="235"/>
      <c r="AD312" s="138">
        <v>0.2</v>
      </c>
      <c r="AE312" s="138"/>
      <c r="AG312" s="133">
        <f t="shared" si="10"/>
        <v>0</v>
      </c>
      <c r="AL312" s="133" t="s">
        <v>5447</v>
      </c>
      <c r="AN312" s="134">
        <v>3.2000000000000001E-2</v>
      </c>
      <c r="AO312" s="133">
        <v>309</v>
      </c>
      <c r="AP312" s="136">
        <f t="shared" si="9"/>
        <v>0.184</v>
      </c>
    </row>
    <row r="313" spans="1:42" ht="12.95" customHeight="1" x14ac:dyDescent="0.25">
      <c r="A313" s="154" t="s">
        <v>4959</v>
      </c>
      <c r="B313" s="233">
        <v>3225</v>
      </c>
      <c r="C313" s="233"/>
      <c r="D313" s="233"/>
      <c r="E313" s="233">
        <v>3414</v>
      </c>
      <c r="F313" s="233"/>
      <c r="G313" s="233"/>
      <c r="H313" s="239">
        <v>3355</v>
      </c>
      <c r="I313" s="239"/>
      <c r="J313" s="239"/>
      <c r="K313" s="239">
        <v>3386</v>
      </c>
      <c r="L313" s="239"/>
      <c r="M313" s="239"/>
      <c r="N313" s="239">
        <v>3417</v>
      </c>
      <c r="O313" s="239"/>
      <c r="P313" s="239"/>
      <c r="Q313" s="239">
        <v>3448</v>
      </c>
      <c r="R313" s="239"/>
      <c r="S313" s="239"/>
      <c r="T313" s="232">
        <v>3475</v>
      </c>
      <c r="U313" s="232"/>
      <c r="V313" s="232"/>
      <c r="W313" s="232">
        <v>3498</v>
      </c>
      <c r="X313" s="232"/>
      <c r="Y313" s="232"/>
      <c r="Z313" s="233">
        <v>3517</v>
      </c>
      <c r="AA313" s="233"/>
      <c r="AB313" s="234">
        <v>162</v>
      </c>
      <c r="AC313" s="234"/>
      <c r="AD313" s="138">
        <v>4.8000000000000001E-2</v>
      </c>
      <c r="AE313" s="138"/>
      <c r="AG313" s="133">
        <f t="shared" si="10"/>
        <v>0</v>
      </c>
      <c r="AL313" s="133" t="s">
        <v>5448</v>
      </c>
      <c r="AN313" s="134">
        <v>3.1E-2</v>
      </c>
      <c r="AO313" s="133">
        <v>310</v>
      </c>
      <c r="AP313" s="136">
        <f t="shared" si="9"/>
        <v>0.17899999999999999</v>
      </c>
    </row>
    <row r="314" spans="1:42" ht="12.95" customHeight="1" x14ac:dyDescent="0.25">
      <c r="A314" s="154" t="s">
        <v>5449</v>
      </c>
      <c r="B314" s="233">
        <v>7170</v>
      </c>
      <c r="C314" s="233"/>
      <c r="D314" s="233"/>
      <c r="E314" s="233">
        <v>6949</v>
      </c>
      <c r="F314" s="233"/>
      <c r="G314" s="233"/>
      <c r="H314" s="239">
        <v>6954</v>
      </c>
      <c r="I314" s="239"/>
      <c r="J314" s="239"/>
      <c r="K314" s="239">
        <v>7051</v>
      </c>
      <c r="L314" s="239"/>
      <c r="M314" s="239"/>
      <c r="N314" s="239">
        <v>7147</v>
      </c>
      <c r="O314" s="239"/>
      <c r="P314" s="239"/>
      <c r="Q314" s="239">
        <v>7244</v>
      </c>
      <c r="R314" s="239"/>
      <c r="S314" s="239"/>
      <c r="T314" s="232">
        <v>7329</v>
      </c>
      <c r="U314" s="232"/>
      <c r="V314" s="232"/>
      <c r="W314" s="232">
        <v>7398</v>
      </c>
      <c r="X314" s="232"/>
      <c r="Y314" s="232"/>
      <c r="Z314" s="233">
        <v>7457</v>
      </c>
      <c r="AA314" s="233"/>
      <c r="AB314" s="234">
        <v>503</v>
      </c>
      <c r="AC314" s="234"/>
      <c r="AD314" s="138">
        <v>7.1999999999999995E-2</v>
      </c>
      <c r="AE314" s="138"/>
      <c r="AG314" s="133">
        <f t="shared" si="10"/>
        <v>0</v>
      </c>
      <c r="AL314" s="133" t="s">
        <v>76</v>
      </c>
      <c r="AN314" s="134">
        <v>3.1E-2</v>
      </c>
      <c r="AO314" s="133">
        <v>311</v>
      </c>
      <c r="AP314" s="136">
        <f t="shared" si="9"/>
        <v>0.17899999999999999</v>
      </c>
    </row>
    <row r="315" spans="1:42" ht="12.95" customHeight="1" x14ac:dyDescent="0.25">
      <c r="A315" s="154" t="s">
        <v>5450</v>
      </c>
      <c r="B315" s="237">
        <v>621</v>
      </c>
      <c r="C315" s="237"/>
      <c r="D315" s="237"/>
      <c r="E315" s="237">
        <v>687</v>
      </c>
      <c r="F315" s="237"/>
      <c r="G315" s="237"/>
      <c r="H315" s="240">
        <v>674</v>
      </c>
      <c r="I315" s="240"/>
      <c r="J315" s="240"/>
      <c r="K315" s="240">
        <v>681</v>
      </c>
      <c r="L315" s="240"/>
      <c r="M315" s="240"/>
      <c r="N315" s="240">
        <v>689</v>
      </c>
      <c r="O315" s="240"/>
      <c r="P315" s="240"/>
      <c r="Q315" s="240">
        <v>697</v>
      </c>
      <c r="R315" s="240"/>
      <c r="S315" s="240"/>
      <c r="T315" s="240">
        <v>703</v>
      </c>
      <c r="U315" s="240"/>
      <c r="V315" s="240"/>
      <c r="W315" s="240">
        <v>708</v>
      </c>
      <c r="X315" s="240"/>
      <c r="Y315" s="240"/>
      <c r="Z315" s="237">
        <v>713</v>
      </c>
      <c r="AA315" s="237"/>
      <c r="AB315" s="234">
        <v>39</v>
      </c>
      <c r="AC315" s="234"/>
      <c r="AD315" s="138">
        <v>5.8000000000000003E-2</v>
      </c>
      <c r="AE315" s="138"/>
      <c r="AG315" s="133">
        <f t="shared" si="10"/>
        <v>0</v>
      </c>
      <c r="AL315" s="133" t="s">
        <v>5451</v>
      </c>
      <c r="AN315" s="134">
        <v>0.03</v>
      </c>
      <c r="AO315" s="133">
        <v>312</v>
      </c>
      <c r="AP315" s="136">
        <f t="shared" si="9"/>
        <v>0.17599999999999999</v>
      </c>
    </row>
    <row r="316" spans="1:42" ht="12.95" customHeight="1" x14ac:dyDescent="0.25">
      <c r="A316" s="154" t="s">
        <v>5452</v>
      </c>
      <c r="B316" s="233">
        <v>7217</v>
      </c>
      <c r="C316" s="233"/>
      <c r="D316" s="233"/>
      <c r="E316" s="233">
        <v>8813</v>
      </c>
      <c r="F316" s="233"/>
      <c r="G316" s="233"/>
      <c r="H316" s="239">
        <v>8726</v>
      </c>
      <c r="I316" s="239"/>
      <c r="J316" s="239"/>
      <c r="K316" s="239">
        <v>8932</v>
      </c>
      <c r="L316" s="239"/>
      <c r="M316" s="239"/>
      <c r="N316" s="239">
        <v>9137</v>
      </c>
      <c r="O316" s="239"/>
      <c r="P316" s="239"/>
      <c r="Q316" s="239">
        <v>9345</v>
      </c>
      <c r="R316" s="239"/>
      <c r="S316" s="239"/>
      <c r="T316" s="232">
        <v>9525</v>
      </c>
      <c r="U316" s="232"/>
      <c r="V316" s="232"/>
      <c r="W316" s="232">
        <v>9673</v>
      </c>
      <c r="X316" s="232"/>
      <c r="Y316" s="232"/>
      <c r="Z316" s="233">
        <v>9799</v>
      </c>
      <c r="AA316" s="233"/>
      <c r="AB316" s="235">
        <v>1073</v>
      </c>
      <c r="AC316" s="235"/>
      <c r="AD316" s="138">
        <v>0.123</v>
      </c>
      <c r="AE316" s="138"/>
      <c r="AG316" s="133">
        <f t="shared" si="10"/>
        <v>0</v>
      </c>
      <c r="AL316" s="133" t="s">
        <v>5453</v>
      </c>
      <c r="AN316" s="134">
        <v>2.9000000000000001E-2</v>
      </c>
      <c r="AO316" s="133">
        <v>313</v>
      </c>
      <c r="AP316" s="136">
        <f t="shared" si="9"/>
        <v>0.17100000000000001</v>
      </c>
    </row>
    <row r="317" spans="1:42" ht="12.95" customHeight="1" x14ac:dyDescent="0.25">
      <c r="A317" s="154" t="s">
        <v>5454</v>
      </c>
      <c r="B317" s="233">
        <v>33010</v>
      </c>
      <c r="C317" s="233"/>
      <c r="D317" s="233"/>
      <c r="E317" s="233">
        <v>31629</v>
      </c>
      <c r="F317" s="233"/>
      <c r="G317" s="233"/>
      <c r="H317" s="239">
        <v>31270</v>
      </c>
      <c r="I317" s="239"/>
      <c r="J317" s="239"/>
      <c r="K317" s="232">
        <v>31831</v>
      </c>
      <c r="L317" s="232"/>
      <c r="M317" s="232"/>
      <c r="N317" s="232">
        <v>32391</v>
      </c>
      <c r="O317" s="232"/>
      <c r="P317" s="232"/>
      <c r="Q317" s="232">
        <v>32959</v>
      </c>
      <c r="R317" s="232"/>
      <c r="S317" s="232"/>
      <c r="T317" s="232">
        <v>33451</v>
      </c>
      <c r="U317" s="232"/>
      <c r="V317" s="232"/>
      <c r="W317" s="232">
        <v>33855</v>
      </c>
      <c r="X317" s="232"/>
      <c r="Y317" s="232"/>
      <c r="Z317" s="233">
        <v>34198</v>
      </c>
      <c r="AA317" s="233"/>
      <c r="AB317" s="235">
        <v>2928</v>
      </c>
      <c r="AC317" s="235"/>
      <c r="AD317" s="138">
        <v>9.4E-2</v>
      </c>
      <c r="AE317" s="138"/>
      <c r="AG317" s="133">
        <f t="shared" si="10"/>
        <v>0</v>
      </c>
      <c r="AL317" s="133" t="s">
        <v>5455</v>
      </c>
      <c r="AN317" s="134">
        <v>2.9000000000000001E-2</v>
      </c>
      <c r="AO317" s="133">
        <v>314</v>
      </c>
      <c r="AP317" s="136">
        <f t="shared" si="9"/>
        <v>0.17100000000000001</v>
      </c>
    </row>
    <row r="318" spans="1:42" ht="12.95" customHeight="1" x14ac:dyDescent="0.25">
      <c r="A318" s="154" t="s">
        <v>5456</v>
      </c>
      <c r="B318" s="233">
        <v>1290</v>
      </c>
      <c r="C318" s="233"/>
      <c r="D318" s="233"/>
      <c r="E318" s="233">
        <v>1788</v>
      </c>
      <c r="F318" s="233"/>
      <c r="G318" s="233"/>
      <c r="H318" s="239">
        <v>1793</v>
      </c>
      <c r="I318" s="239"/>
      <c r="J318" s="239"/>
      <c r="K318" s="239">
        <v>1833</v>
      </c>
      <c r="L318" s="239"/>
      <c r="M318" s="239"/>
      <c r="N318" s="239">
        <v>1873</v>
      </c>
      <c r="O318" s="239"/>
      <c r="P318" s="239"/>
      <c r="Q318" s="239">
        <v>1913</v>
      </c>
      <c r="R318" s="239"/>
      <c r="S318" s="239"/>
      <c r="T318" s="232">
        <v>1948</v>
      </c>
      <c r="U318" s="232"/>
      <c r="V318" s="232"/>
      <c r="W318" s="232">
        <v>1977</v>
      </c>
      <c r="X318" s="232"/>
      <c r="Y318" s="232"/>
      <c r="Z318" s="233">
        <v>2001</v>
      </c>
      <c r="AA318" s="233"/>
      <c r="AB318" s="234">
        <v>208</v>
      </c>
      <c r="AC318" s="234"/>
      <c r="AD318" s="138">
        <v>0.11600000000000001</v>
      </c>
      <c r="AE318" s="138"/>
      <c r="AG318" s="133">
        <f t="shared" si="10"/>
        <v>0</v>
      </c>
      <c r="AL318" s="133" t="s">
        <v>5457</v>
      </c>
      <c r="AN318" s="134">
        <v>2.8000000000000001E-2</v>
      </c>
      <c r="AO318" s="133">
        <v>315</v>
      </c>
      <c r="AP318" s="136">
        <f t="shared" si="9"/>
        <v>0.16800000000000001</v>
      </c>
    </row>
    <row r="319" spans="1:42" ht="12.95" customHeight="1" x14ac:dyDescent="0.25">
      <c r="A319" s="154" t="s">
        <v>5458</v>
      </c>
      <c r="B319" s="237">
        <v>750</v>
      </c>
      <c r="C319" s="237"/>
      <c r="D319" s="237"/>
      <c r="E319" s="237">
        <v>802</v>
      </c>
      <c r="F319" s="237"/>
      <c r="G319" s="237"/>
      <c r="H319" s="240">
        <v>796</v>
      </c>
      <c r="I319" s="240"/>
      <c r="J319" s="240"/>
      <c r="K319" s="240">
        <v>801</v>
      </c>
      <c r="L319" s="240"/>
      <c r="M319" s="240"/>
      <c r="N319" s="240">
        <v>806</v>
      </c>
      <c r="O319" s="240"/>
      <c r="P319" s="240"/>
      <c r="Q319" s="240">
        <v>811</v>
      </c>
      <c r="R319" s="240"/>
      <c r="S319" s="240"/>
      <c r="T319" s="240">
        <v>815</v>
      </c>
      <c r="U319" s="240"/>
      <c r="V319" s="240"/>
      <c r="W319" s="240">
        <v>819</v>
      </c>
      <c r="X319" s="240"/>
      <c r="Y319" s="240"/>
      <c r="Z319" s="237">
        <v>822</v>
      </c>
      <c r="AA319" s="237"/>
      <c r="AB319" s="234">
        <v>26</v>
      </c>
      <c r="AC319" s="234"/>
      <c r="AD319" s="138">
        <v>3.3000000000000002E-2</v>
      </c>
      <c r="AE319" s="138"/>
      <c r="AG319" s="133">
        <f t="shared" si="10"/>
        <v>0</v>
      </c>
      <c r="AL319" s="133" t="s">
        <v>5459</v>
      </c>
      <c r="AN319" s="134">
        <v>2.7E-2</v>
      </c>
      <c r="AO319" s="133">
        <v>316</v>
      </c>
      <c r="AP319" s="136">
        <f t="shared" si="9"/>
        <v>0.155</v>
      </c>
    </row>
    <row r="320" spans="1:42" ht="12.95" customHeight="1" x14ac:dyDescent="0.25">
      <c r="A320" s="155" t="s">
        <v>5460</v>
      </c>
      <c r="B320" s="220">
        <v>508929</v>
      </c>
      <c r="C320" s="220"/>
      <c r="D320" s="220"/>
      <c r="E320" s="220">
        <v>513657</v>
      </c>
      <c r="F320" s="220"/>
      <c r="G320" s="220"/>
      <c r="H320" s="218">
        <v>510923</v>
      </c>
      <c r="I320" s="218"/>
      <c r="J320" s="218"/>
      <c r="K320" s="218">
        <v>514006</v>
      </c>
      <c r="L320" s="218"/>
      <c r="M320" s="218"/>
      <c r="N320" s="218">
        <v>517073</v>
      </c>
      <c r="O320" s="218"/>
      <c r="P320" s="218"/>
      <c r="Q320" s="218">
        <v>520189</v>
      </c>
      <c r="R320" s="218"/>
      <c r="S320" s="218"/>
      <c r="T320" s="218">
        <v>522886</v>
      </c>
      <c r="U320" s="218"/>
      <c r="V320" s="218"/>
      <c r="W320" s="218">
        <v>525101</v>
      </c>
      <c r="X320" s="218"/>
      <c r="Y320" s="218"/>
      <c r="Z320" s="219">
        <v>526997</v>
      </c>
      <c r="AA320" s="219"/>
      <c r="AB320" s="220">
        <v>16074</v>
      </c>
      <c r="AC320" s="220"/>
      <c r="AD320" s="135">
        <v>3.1E-2</v>
      </c>
      <c r="AE320" s="135"/>
      <c r="AG320" s="133">
        <f t="shared" si="10"/>
        <v>0</v>
      </c>
      <c r="AL320" s="133" t="s">
        <v>5461</v>
      </c>
      <c r="AN320" s="134">
        <v>2.7E-2</v>
      </c>
      <c r="AO320" s="133">
        <v>317</v>
      </c>
      <c r="AP320" s="136">
        <f t="shared" si="9"/>
        <v>0.155</v>
      </c>
    </row>
    <row r="321" spans="1:42" ht="12.95" customHeight="1" x14ac:dyDescent="0.25">
      <c r="A321" s="156" t="s">
        <v>5462</v>
      </c>
      <c r="B321" s="216">
        <v>9180</v>
      </c>
      <c r="C321" s="216"/>
      <c r="D321" s="216"/>
      <c r="E321" s="216">
        <v>8819</v>
      </c>
      <c r="F321" s="216"/>
      <c r="G321" s="216"/>
      <c r="H321" s="241">
        <v>8730</v>
      </c>
      <c r="I321" s="241"/>
      <c r="J321" s="241"/>
      <c r="K321" s="241">
        <v>8699</v>
      </c>
      <c r="L321" s="241"/>
      <c r="M321" s="241"/>
      <c r="N321" s="241">
        <v>8668</v>
      </c>
      <c r="O321" s="241"/>
      <c r="P321" s="241"/>
      <c r="Q321" s="241">
        <v>8637</v>
      </c>
      <c r="R321" s="241"/>
      <c r="S321" s="241"/>
      <c r="T321" s="215">
        <v>8609</v>
      </c>
      <c r="U321" s="215"/>
      <c r="V321" s="215"/>
      <c r="W321" s="215">
        <v>8587</v>
      </c>
      <c r="X321" s="215"/>
      <c r="Y321" s="215"/>
      <c r="Z321" s="216">
        <v>8568</v>
      </c>
      <c r="AA321" s="216"/>
      <c r="AB321" s="242">
        <v>-162</v>
      </c>
      <c r="AC321" s="242"/>
      <c r="AD321" s="137">
        <v>-1.9E-2</v>
      </c>
      <c r="AE321" s="137"/>
      <c r="AG321" s="133">
        <f t="shared" si="10"/>
        <v>0</v>
      </c>
      <c r="AL321" s="133" t="s">
        <v>5463</v>
      </c>
      <c r="AN321" s="134">
        <v>2.7E-2</v>
      </c>
      <c r="AO321" s="133">
        <v>318</v>
      </c>
      <c r="AP321" s="136">
        <f t="shared" si="9"/>
        <v>0.155</v>
      </c>
    </row>
    <row r="322" spans="1:42" ht="12.95" customHeight="1" x14ac:dyDescent="0.25">
      <c r="A322" s="139"/>
      <c r="B322" s="140"/>
      <c r="C322" s="141"/>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3"/>
      <c r="AB322" s="144"/>
      <c r="AC322" s="145"/>
      <c r="AD322" s="145"/>
      <c r="AE322" s="145"/>
      <c r="AG322" s="133">
        <v>2</v>
      </c>
      <c r="AL322" s="133" t="s">
        <v>5464</v>
      </c>
      <c r="AN322" s="134">
        <v>2.7E-2</v>
      </c>
      <c r="AO322" s="133">
        <v>319</v>
      </c>
      <c r="AP322" s="136">
        <f t="shared" si="9"/>
        <v>0.155</v>
      </c>
    </row>
    <row r="323" spans="1:42" ht="12.95" customHeight="1" x14ac:dyDescent="0.25">
      <c r="A323" s="139"/>
      <c r="B323" s="140"/>
      <c r="C323" s="141"/>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3"/>
      <c r="AB323" s="146"/>
      <c r="AC323" s="147"/>
      <c r="AD323" s="147"/>
      <c r="AE323" s="147"/>
      <c r="AG323" s="133">
        <f t="shared" si="10"/>
        <v>0</v>
      </c>
      <c r="AL323" s="133" t="s">
        <v>5465</v>
      </c>
      <c r="AN323" s="134">
        <v>2.7E-2</v>
      </c>
      <c r="AO323" s="133">
        <v>320</v>
      </c>
      <c r="AP323" s="136">
        <f t="shared" si="9"/>
        <v>0.155</v>
      </c>
    </row>
    <row r="324" spans="1:42" ht="12.95" customHeight="1" x14ac:dyDescent="0.25">
      <c r="A324" s="154" t="s">
        <v>5466</v>
      </c>
      <c r="B324" s="233">
        <v>1100</v>
      </c>
      <c r="C324" s="233"/>
      <c r="D324" s="233"/>
      <c r="E324" s="233">
        <v>1023</v>
      </c>
      <c r="F324" s="233"/>
      <c r="G324" s="233"/>
      <c r="H324" s="239">
        <v>1011</v>
      </c>
      <c r="I324" s="239"/>
      <c r="J324" s="239"/>
      <c r="K324" s="232">
        <v>1008</v>
      </c>
      <c r="L324" s="232"/>
      <c r="M324" s="232"/>
      <c r="N324" s="232">
        <v>1006</v>
      </c>
      <c r="O324" s="232"/>
      <c r="P324" s="232"/>
      <c r="Q324" s="232">
        <v>1003</v>
      </c>
      <c r="R324" s="232"/>
      <c r="S324" s="232"/>
      <c r="T324" s="232">
        <v>1001</v>
      </c>
      <c r="U324" s="232"/>
      <c r="V324" s="232"/>
      <c r="W324" s="238">
        <v>999</v>
      </c>
      <c r="X324" s="238"/>
      <c r="Y324" s="238"/>
      <c r="Z324" s="237">
        <v>997</v>
      </c>
      <c r="AA324" s="237"/>
      <c r="AB324" s="234">
        <v>-14</v>
      </c>
      <c r="AC324" s="234"/>
      <c r="AD324" s="138">
        <v>-1.4E-2</v>
      </c>
      <c r="AE324" s="138"/>
      <c r="AG324" s="133">
        <f t="shared" si="10"/>
        <v>0</v>
      </c>
      <c r="AL324" s="133" t="s">
        <v>5467</v>
      </c>
      <c r="AN324" s="134">
        <v>2.5999999999999999E-2</v>
      </c>
      <c r="AO324" s="133">
        <v>321</v>
      </c>
      <c r="AP324" s="136">
        <f t="shared" ref="AP324:AP381" si="11">_xlfn.PERCENTRANK.EXC(AN$4:AN$381,AN324)</f>
        <v>0.15</v>
      </c>
    </row>
    <row r="325" spans="1:42" ht="12.95" customHeight="1" x14ac:dyDescent="0.25">
      <c r="A325" s="154" t="s">
        <v>5468</v>
      </c>
      <c r="B325" s="233">
        <v>7084</v>
      </c>
      <c r="C325" s="233"/>
      <c r="D325" s="233"/>
      <c r="E325" s="233">
        <v>6983</v>
      </c>
      <c r="F325" s="233"/>
      <c r="G325" s="233"/>
      <c r="H325" s="239">
        <v>6817</v>
      </c>
      <c r="I325" s="239"/>
      <c r="J325" s="239"/>
      <c r="K325" s="232">
        <v>6816</v>
      </c>
      <c r="L325" s="232"/>
      <c r="M325" s="232"/>
      <c r="N325" s="232">
        <v>6815</v>
      </c>
      <c r="O325" s="232"/>
      <c r="P325" s="232"/>
      <c r="Q325" s="232">
        <v>6814</v>
      </c>
      <c r="R325" s="232"/>
      <c r="S325" s="232"/>
      <c r="T325" s="232">
        <v>6813</v>
      </c>
      <c r="U325" s="232"/>
      <c r="V325" s="232"/>
      <c r="W325" s="232">
        <v>6812</v>
      </c>
      <c r="X325" s="232"/>
      <c r="Y325" s="232"/>
      <c r="Z325" s="233">
        <v>6811</v>
      </c>
      <c r="AA325" s="233"/>
      <c r="AB325" s="234">
        <v>-6</v>
      </c>
      <c r="AC325" s="234"/>
      <c r="AD325" s="138">
        <v>-1E-3</v>
      </c>
      <c r="AE325" s="138"/>
      <c r="AG325" s="133">
        <f t="shared" ref="AG325:AG388" si="12">IF(ISERROR(FIND(AG$3,A325,1)),0,1)</f>
        <v>0</v>
      </c>
      <c r="AL325" s="133" t="s">
        <v>5469</v>
      </c>
      <c r="AN325" s="134">
        <v>2.5999999999999999E-2</v>
      </c>
      <c r="AO325" s="133">
        <v>322</v>
      </c>
      <c r="AP325" s="136">
        <f t="shared" si="11"/>
        <v>0.15</v>
      </c>
    </row>
    <row r="326" spans="1:42" ht="12.95" customHeight="1" x14ac:dyDescent="0.25">
      <c r="A326" s="154" t="s">
        <v>5470</v>
      </c>
      <c r="B326" s="233">
        <v>11265</v>
      </c>
      <c r="C326" s="233"/>
      <c r="D326" s="233"/>
      <c r="E326" s="233">
        <v>11583</v>
      </c>
      <c r="F326" s="233"/>
      <c r="G326" s="233"/>
      <c r="H326" s="232">
        <v>11462</v>
      </c>
      <c r="I326" s="232"/>
      <c r="J326" s="232"/>
      <c r="K326" s="232">
        <v>11464</v>
      </c>
      <c r="L326" s="232"/>
      <c r="M326" s="232"/>
      <c r="N326" s="232">
        <v>11467</v>
      </c>
      <c r="O326" s="232"/>
      <c r="P326" s="232"/>
      <c r="Q326" s="232">
        <v>11469</v>
      </c>
      <c r="R326" s="232"/>
      <c r="S326" s="232"/>
      <c r="T326" s="232">
        <v>11470</v>
      </c>
      <c r="U326" s="232"/>
      <c r="V326" s="232"/>
      <c r="W326" s="232">
        <v>11471</v>
      </c>
      <c r="X326" s="232"/>
      <c r="Y326" s="232"/>
      <c r="Z326" s="233">
        <v>11472</v>
      </c>
      <c r="AA326" s="233"/>
      <c r="AB326" s="234">
        <v>10</v>
      </c>
      <c r="AC326" s="234"/>
      <c r="AD326" s="138">
        <v>1E-3</v>
      </c>
      <c r="AE326" s="138"/>
      <c r="AG326" s="133">
        <f t="shared" si="12"/>
        <v>0</v>
      </c>
      <c r="AL326" s="133" t="s">
        <v>5309</v>
      </c>
      <c r="AM326" s="133">
        <v>63</v>
      </c>
      <c r="AN326" s="134">
        <v>2.5000000000000001E-2</v>
      </c>
      <c r="AO326" s="133">
        <v>323</v>
      </c>
      <c r="AP326" s="136">
        <f t="shared" si="11"/>
        <v>0.14199999999999999</v>
      </c>
    </row>
    <row r="327" spans="1:42" ht="12.95" customHeight="1" x14ac:dyDescent="0.25">
      <c r="A327" s="154" t="s">
        <v>5471</v>
      </c>
      <c r="B327" s="233">
        <v>6150</v>
      </c>
      <c r="C327" s="233"/>
      <c r="D327" s="233"/>
      <c r="E327" s="233">
        <v>7588</v>
      </c>
      <c r="F327" s="233"/>
      <c r="G327" s="233"/>
      <c r="H327" s="239">
        <v>7590</v>
      </c>
      <c r="I327" s="239"/>
      <c r="J327" s="239"/>
      <c r="K327" s="232">
        <v>7688</v>
      </c>
      <c r="L327" s="232"/>
      <c r="M327" s="232"/>
      <c r="N327" s="232">
        <v>7785</v>
      </c>
      <c r="O327" s="232"/>
      <c r="P327" s="232"/>
      <c r="Q327" s="232">
        <v>7884</v>
      </c>
      <c r="R327" s="232"/>
      <c r="S327" s="232"/>
      <c r="T327" s="232">
        <v>7970</v>
      </c>
      <c r="U327" s="232"/>
      <c r="V327" s="232"/>
      <c r="W327" s="232">
        <v>8040</v>
      </c>
      <c r="X327" s="232"/>
      <c r="Y327" s="232"/>
      <c r="Z327" s="233">
        <v>8100</v>
      </c>
      <c r="AA327" s="233"/>
      <c r="AB327" s="234">
        <v>510</v>
      </c>
      <c r="AC327" s="234"/>
      <c r="AD327" s="138">
        <v>6.7000000000000004E-2</v>
      </c>
      <c r="AE327" s="138"/>
      <c r="AG327" s="133">
        <f t="shared" si="12"/>
        <v>0</v>
      </c>
      <c r="AL327" s="133" t="s">
        <v>5472</v>
      </c>
      <c r="AN327" s="134">
        <v>2.5000000000000001E-2</v>
      </c>
      <c r="AO327" s="133">
        <v>324</v>
      </c>
      <c r="AP327" s="136">
        <f t="shared" si="11"/>
        <v>0.14199999999999999</v>
      </c>
    </row>
    <row r="328" spans="1:42" ht="12.95" customHeight="1" x14ac:dyDescent="0.25">
      <c r="A328" s="154" t="s">
        <v>5473</v>
      </c>
      <c r="B328" s="233">
        <v>5290</v>
      </c>
      <c r="C328" s="233"/>
      <c r="D328" s="233"/>
      <c r="E328" s="233">
        <v>5357</v>
      </c>
      <c r="F328" s="233"/>
      <c r="G328" s="233"/>
      <c r="H328" s="239">
        <v>5434</v>
      </c>
      <c r="I328" s="239"/>
      <c r="J328" s="239"/>
      <c r="K328" s="232">
        <v>5439</v>
      </c>
      <c r="L328" s="232"/>
      <c r="M328" s="232"/>
      <c r="N328" s="232">
        <v>5444</v>
      </c>
      <c r="O328" s="232"/>
      <c r="P328" s="232"/>
      <c r="Q328" s="232">
        <v>5448</v>
      </c>
      <c r="R328" s="232"/>
      <c r="S328" s="232"/>
      <c r="T328" s="232">
        <v>5453</v>
      </c>
      <c r="U328" s="232"/>
      <c r="V328" s="232"/>
      <c r="W328" s="232">
        <v>5456</v>
      </c>
      <c r="X328" s="232"/>
      <c r="Y328" s="232"/>
      <c r="Z328" s="233">
        <v>5459</v>
      </c>
      <c r="AA328" s="233"/>
      <c r="AB328" s="234">
        <v>25</v>
      </c>
      <c r="AC328" s="234"/>
      <c r="AD328" s="138">
        <v>5.0000000000000001E-3</v>
      </c>
      <c r="AE328" s="138"/>
      <c r="AG328" s="133">
        <f t="shared" si="12"/>
        <v>0</v>
      </c>
      <c r="AL328" s="133" t="s">
        <v>5474</v>
      </c>
      <c r="AN328" s="134">
        <v>2.5000000000000001E-2</v>
      </c>
      <c r="AO328" s="133">
        <v>325</v>
      </c>
      <c r="AP328" s="136">
        <f t="shared" si="11"/>
        <v>0.14199999999999999</v>
      </c>
    </row>
    <row r="329" spans="1:42" ht="12.95" customHeight="1" x14ac:dyDescent="0.25">
      <c r="A329" s="154" t="s">
        <v>5475</v>
      </c>
      <c r="B329" s="233">
        <v>2355</v>
      </c>
      <c r="C329" s="233"/>
      <c r="D329" s="233"/>
      <c r="E329" s="233">
        <v>1955</v>
      </c>
      <c r="F329" s="233"/>
      <c r="G329" s="233"/>
      <c r="H329" s="239">
        <v>1933</v>
      </c>
      <c r="I329" s="239"/>
      <c r="J329" s="239"/>
      <c r="K329" s="232">
        <v>1939</v>
      </c>
      <c r="L329" s="232"/>
      <c r="M329" s="232"/>
      <c r="N329" s="232">
        <v>1945</v>
      </c>
      <c r="O329" s="232"/>
      <c r="P329" s="232"/>
      <c r="Q329" s="232">
        <v>1951</v>
      </c>
      <c r="R329" s="232"/>
      <c r="S329" s="232"/>
      <c r="T329" s="232">
        <v>1956</v>
      </c>
      <c r="U329" s="232"/>
      <c r="V329" s="232"/>
      <c r="W329" s="232">
        <v>1960</v>
      </c>
      <c r="X329" s="232"/>
      <c r="Y329" s="232"/>
      <c r="Z329" s="233">
        <v>1964</v>
      </c>
      <c r="AA329" s="233"/>
      <c r="AB329" s="234">
        <v>31</v>
      </c>
      <c r="AC329" s="234"/>
      <c r="AD329" s="138">
        <v>1.6E-2</v>
      </c>
      <c r="AE329" s="138"/>
      <c r="AG329" s="133">
        <f t="shared" si="12"/>
        <v>0</v>
      </c>
      <c r="AL329" s="133" t="s">
        <v>5476</v>
      </c>
      <c r="AN329" s="134">
        <v>2.4E-2</v>
      </c>
      <c r="AO329" s="133">
        <v>326</v>
      </c>
      <c r="AP329" s="136">
        <f t="shared" si="11"/>
        <v>0.13700000000000001</v>
      </c>
    </row>
    <row r="330" spans="1:42" ht="12.95" customHeight="1" x14ac:dyDescent="0.25">
      <c r="A330" s="154" t="s">
        <v>5477</v>
      </c>
      <c r="B330" s="233">
        <v>79905</v>
      </c>
      <c r="C330" s="233"/>
      <c r="D330" s="233"/>
      <c r="E330" s="233">
        <v>77344</v>
      </c>
      <c r="F330" s="233"/>
      <c r="G330" s="233"/>
      <c r="H330" s="232">
        <v>76119</v>
      </c>
      <c r="I330" s="232"/>
      <c r="J330" s="232"/>
      <c r="K330" s="232">
        <v>76512</v>
      </c>
      <c r="L330" s="232"/>
      <c r="M330" s="232"/>
      <c r="N330" s="232">
        <v>76904</v>
      </c>
      <c r="O330" s="232"/>
      <c r="P330" s="232"/>
      <c r="Q330" s="232">
        <v>77302</v>
      </c>
      <c r="R330" s="232"/>
      <c r="S330" s="232"/>
      <c r="T330" s="232">
        <v>77643</v>
      </c>
      <c r="U330" s="232"/>
      <c r="V330" s="232"/>
      <c r="W330" s="232">
        <v>77929</v>
      </c>
      <c r="X330" s="232"/>
      <c r="Y330" s="232"/>
      <c r="Z330" s="233">
        <v>78169</v>
      </c>
      <c r="AA330" s="233"/>
      <c r="AB330" s="235">
        <v>2050</v>
      </c>
      <c r="AC330" s="235"/>
      <c r="AD330" s="138">
        <v>2.7E-2</v>
      </c>
      <c r="AE330" s="138"/>
      <c r="AG330" s="133">
        <f t="shared" si="12"/>
        <v>0</v>
      </c>
      <c r="AL330" s="133" t="s">
        <v>5478</v>
      </c>
      <c r="AN330" s="134">
        <v>2.4E-2</v>
      </c>
      <c r="AO330" s="133">
        <v>327</v>
      </c>
      <c r="AP330" s="136">
        <f t="shared" si="11"/>
        <v>0.13700000000000001</v>
      </c>
    </row>
    <row r="331" spans="1:42" ht="12.95" customHeight="1" x14ac:dyDescent="0.25">
      <c r="A331" s="154" t="s">
        <v>5479</v>
      </c>
      <c r="B331" s="233">
        <v>69960</v>
      </c>
      <c r="C331" s="233"/>
      <c r="D331" s="233"/>
      <c r="E331" s="233">
        <v>71045</v>
      </c>
      <c r="F331" s="233"/>
      <c r="G331" s="233"/>
      <c r="H331" s="232">
        <v>71340</v>
      </c>
      <c r="I331" s="232"/>
      <c r="J331" s="232"/>
      <c r="K331" s="232">
        <v>71903</v>
      </c>
      <c r="L331" s="232"/>
      <c r="M331" s="232"/>
      <c r="N331" s="232">
        <v>72462</v>
      </c>
      <c r="O331" s="232"/>
      <c r="P331" s="232"/>
      <c r="Q331" s="232">
        <v>73031</v>
      </c>
      <c r="R331" s="232"/>
      <c r="S331" s="232"/>
      <c r="T331" s="232">
        <v>73523</v>
      </c>
      <c r="U331" s="232"/>
      <c r="V331" s="232"/>
      <c r="W331" s="232">
        <v>73927</v>
      </c>
      <c r="X331" s="232"/>
      <c r="Y331" s="232"/>
      <c r="Z331" s="233">
        <v>74270</v>
      </c>
      <c r="AA331" s="233"/>
      <c r="AB331" s="235">
        <v>2930</v>
      </c>
      <c r="AC331" s="235"/>
      <c r="AD331" s="138">
        <v>4.1000000000000002E-2</v>
      </c>
      <c r="AE331" s="138"/>
      <c r="AG331" s="133">
        <f t="shared" si="12"/>
        <v>0</v>
      </c>
      <c r="AL331" s="133" t="s">
        <v>5480</v>
      </c>
      <c r="AN331" s="134">
        <v>0.02</v>
      </c>
      <c r="AO331" s="133">
        <v>328</v>
      </c>
      <c r="AP331" s="136">
        <f t="shared" si="11"/>
        <v>0.13100000000000001</v>
      </c>
    </row>
    <row r="332" spans="1:42" ht="12.95" customHeight="1" x14ac:dyDescent="0.25">
      <c r="A332" s="154" t="s">
        <v>5481</v>
      </c>
      <c r="B332" s="233">
        <v>1520</v>
      </c>
      <c r="C332" s="233"/>
      <c r="D332" s="233"/>
      <c r="E332" s="233">
        <v>1634</v>
      </c>
      <c r="F332" s="233"/>
      <c r="G332" s="233"/>
      <c r="H332" s="239">
        <v>1634</v>
      </c>
      <c r="I332" s="239"/>
      <c r="J332" s="239"/>
      <c r="K332" s="232">
        <v>1632</v>
      </c>
      <c r="L332" s="232"/>
      <c r="M332" s="232"/>
      <c r="N332" s="232">
        <v>1631</v>
      </c>
      <c r="O332" s="232"/>
      <c r="P332" s="232"/>
      <c r="Q332" s="232">
        <v>1629</v>
      </c>
      <c r="R332" s="232"/>
      <c r="S332" s="232"/>
      <c r="T332" s="232">
        <v>1628</v>
      </c>
      <c r="U332" s="232"/>
      <c r="V332" s="232"/>
      <c r="W332" s="232">
        <v>1627</v>
      </c>
      <c r="X332" s="232"/>
      <c r="Y332" s="232"/>
      <c r="Z332" s="233">
        <v>1626</v>
      </c>
      <c r="AA332" s="233"/>
      <c r="AB332" s="234">
        <v>-8</v>
      </c>
      <c r="AC332" s="234"/>
      <c r="AD332" s="138">
        <v>-5.0000000000000001E-3</v>
      </c>
      <c r="AE332" s="138"/>
      <c r="AG332" s="133">
        <f t="shared" si="12"/>
        <v>0</v>
      </c>
      <c r="AL332" s="133" t="s">
        <v>5482</v>
      </c>
      <c r="AN332" s="134">
        <v>0.02</v>
      </c>
      <c r="AO332" s="133">
        <v>329</v>
      </c>
      <c r="AP332" s="136">
        <f t="shared" si="11"/>
        <v>0.13100000000000001</v>
      </c>
    </row>
    <row r="333" spans="1:42" ht="12.95" customHeight="1" x14ac:dyDescent="0.25">
      <c r="A333" s="154" t="s">
        <v>5483</v>
      </c>
      <c r="B333" s="233">
        <v>4985</v>
      </c>
      <c r="C333" s="233"/>
      <c r="D333" s="233"/>
      <c r="E333" s="233">
        <v>5000</v>
      </c>
      <c r="F333" s="233"/>
      <c r="G333" s="233"/>
      <c r="H333" s="239">
        <v>4947</v>
      </c>
      <c r="I333" s="239"/>
      <c r="J333" s="239"/>
      <c r="K333" s="232">
        <v>4981</v>
      </c>
      <c r="L333" s="232"/>
      <c r="M333" s="232"/>
      <c r="N333" s="232">
        <v>5014</v>
      </c>
      <c r="O333" s="232"/>
      <c r="P333" s="232"/>
      <c r="Q333" s="232">
        <v>5048</v>
      </c>
      <c r="R333" s="232"/>
      <c r="S333" s="232"/>
      <c r="T333" s="232">
        <v>5077</v>
      </c>
      <c r="U333" s="232"/>
      <c r="V333" s="232"/>
      <c r="W333" s="232">
        <v>5102</v>
      </c>
      <c r="X333" s="232"/>
      <c r="Y333" s="232"/>
      <c r="Z333" s="233">
        <v>5122</v>
      </c>
      <c r="AA333" s="233"/>
      <c r="AB333" s="234">
        <v>175</v>
      </c>
      <c r="AC333" s="234"/>
      <c r="AD333" s="138">
        <v>3.5000000000000003E-2</v>
      </c>
      <c r="AE333" s="138"/>
      <c r="AG333" s="133">
        <f t="shared" si="12"/>
        <v>0</v>
      </c>
      <c r="AL333" s="133" t="s">
        <v>5484</v>
      </c>
      <c r="AN333" s="134">
        <v>1.9E-2</v>
      </c>
      <c r="AO333" s="133">
        <v>330</v>
      </c>
      <c r="AP333" s="136">
        <f t="shared" si="11"/>
        <v>0.129</v>
      </c>
    </row>
    <row r="334" spans="1:42" ht="12.95" customHeight="1" x14ac:dyDescent="0.25">
      <c r="A334" s="154" t="s">
        <v>5485</v>
      </c>
      <c r="B334" s="233">
        <v>14326</v>
      </c>
      <c r="C334" s="233"/>
      <c r="D334" s="233"/>
      <c r="E334" s="233">
        <v>13926</v>
      </c>
      <c r="F334" s="233"/>
      <c r="G334" s="233"/>
      <c r="H334" s="232">
        <v>14000</v>
      </c>
      <c r="I334" s="232"/>
      <c r="J334" s="232"/>
      <c r="K334" s="232">
        <v>13997</v>
      </c>
      <c r="L334" s="232"/>
      <c r="M334" s="232"/>
      <c r="N334" s="232">
        <v>13994</v>
      </c>
      <c r="O334" s="232"/>
      <c r="P334" s="232"/>
      <c r="Q334" s="232">
        <v>13991</v>
      </c>
      <c r="R334" s="232"/>
      <c r="S334" s="232"/>
      <c r="T334" s="232">
        <v>13988</v>
      </c>
      <c r="U334" s="232"/>
      <c r="V334" s="232"/>
      <c r="W334" s="232">
        <v>13986</v>
      </c>
      <c r="X334" s="232"/>
      <c r="Y334" s="232"/>
      <c r="Z334" s="233">
        <v>13984</v>
      </c>
      <c r="AA334" s="233"/>
      <c r="AB334" s="234">
        <v>-16</v>
      </c>
      <c r="AC334" s="234"/>
      <c r="AD334" s="138">
        <v>-1E-3</v>
      </c>
      <c r="AE334" s="138"/>
      <c r="AG334" s="133">
        <f t="shared" si="12"/>
        <v>0</v>
      </c>
      <c r="AL334" s="133" t="s">
        <v>5486</v>
      </c>
      <c r="AN334" s="134">
        <v>1.7999999999999999E-2</v>
      </c>
      <c r="AO334" s="133">
        <v>331</v>
      </c>
      <c r="AP334" s="136">
        <f t="shared" si="11"/>
        <v>0.126</v>
      </c>
    </row>
    <row r="335" spans="1:42" ht="12.95" customHeight="1" x14ac:dyDescent="0.25">
      <c r="A335" s="154" t="s">
        <v>5487</v>
      </c>
      <c r="B335" s="233">
        <v>2435</v>
      </c>
      <c r="C335" s="233"/>
      <c r="D335" s="233"/>
      <c r="E335" s="233">
        <v>2274</v>
      </c>
      <c r="F335" s="233"/>
      <c r="G335" s="233"/>
      <c r="H335" s="239">
        <v>2244</v>
      </c>
      <c r="I335" s="239"/>
      <c r="J335" s="239"/>
      <c r="K335" s="232">
        <v>2242</v>
      </c>
      <c r="L335" s="232"/>
      <c r="M335" s="232"/>
      <c r="N335" s="232">
        <v>2239</v>
      </c>
      <c r="O335" s="232"/>
      <c r="P335" s="232"/>
      <c r="Q335" s="232">
        <v>2236</v>
      </c>
      <c r="R335" s="232"/>
      <c r="S335" s="232"/>
      <c r="T335" s="232">
        <v>2234</v>
      </c>
      <c r="U335" s="232"/>
      <c r="V335" s="232"/>
      <c r="W335" s="232">
        <v>2233</v>
      </c>
      <c r="X335" s="232"/>
      <c r="Y335" s="232"/>
      <c r="Z335" s="233">
        <v>2231</v>
      </c>
      <c r="AA335" s="233"/>
      <c r="AB335" s="234">
        <v>-13</v>
      </c>
      <c r="AC335" s="234"/>
      <c r="AD335" s="138">
        <v>-6.0000000000000001E-3</v>
      </c>
      <c r="AE335" s="138"/>
      <c r="AG335" s="133">
        <f t="shared" si="12"/>
        <v>0</v>
      </c>
      <c r="AL335" s="133" t="s">
        <v>5488</v>
      </c>
      <c r="AN335" s="134">
        <v>1.7000000000000001E-2</v>
      </c>
      <c r="AO335" s="133">
        <v>332</v>
      </c>
      <c r="AP335" s="136">
        <f t="shared" si="11"/>
        <v>0.124</v>
      </c>
    </row>
    <row r="336" spans="1:42" ht="12.95" customHeight="1" x14ac:dyDescent="0.25">
      <c r="A336" s="154" t="s">
        <v>5489</v>
      </c>
      <c r="B336" s="233">
        <v>11484</v>
      </c>
      <c r="C336" s="233"/>
      <c r="D336" s="233"/>
      <c r="E336" s="233">
        <v>11456</v>
      </c>
      <c r="F336" s="233"/>
      <c r="G336" s="233"/>
      <c r="H336" s="232">
        <v>11329</v>
      </c>
      <c r="I336" s="232"/>
      <c r="J336" s="232"/>
      <c r="K336" s="232">
        <v>11326</v>
      </c>
      <c r="L336" s="232"/>
      <c r="M336" s="232"/>
      <c r="N336" s="232">
        <v>11323</v>
      </c>
      <c r="O336" s="232"/>
      <c r="P336" s="232"/>
      <c r="Q336" s="232">
        <v>11320</v>
      </c>
      <c r="R336" s="232"/>
      <c r="S336" s="232"/>
      <c r="T336" s="232">
        <v>11318</v>
      </c>
      <c r="U336" s="232"/>
      <c r="V336" s="232"/>
      <c r="W336" s="232">
        <v>11316</v>
      </c>
      <c r="X336" s="232"/>
      <c r="Y336" s="232"/>
      <c r="Z336" s="233">
        <v>11314</v>
      </c>
      <c r="AA336" s="233"/>
      <c r="AB336" s="234">
        <v>-15</v>
      </c>
      <c r="AC336" s="234"/>
      <c r="AD336" s="138">
        <v>-1E-3</v>
      </c>
      <c r="AE336" s="138"/>
      <c r="AG336" s="133">
        <f t="shared" si="12"/>
        <v>0</v>
      </c>
      <c r="AL336" s="133" t="s">
        <v>5490</v>
      </c>
      <c r="AN336" s="134">
        <v>1.6E-2</v>
      </c>
      <c r="AO336" s="133">
        <v>333</v>
      </c>
      <c r="AP336" s="136">
        <f t="shared" si="11"/>
        <v>0.113</v>
      </c>
    </row>
    <row r="337" spans="1:42" ht="12.95" customHeight="1" x14ac:dyDescent="0.25">
      <c r="A337" s="154" t="s">
        <v>5491</v>
      </c>
      <c r="B337" s="233">
        <v>64350</v>
      </c>
      <c r="C337" s="233"/>
      <c r="D337" s="233"/>
      <c r="E337" s="233">
        <v>64634</v>
      </c>
      <c r="F337" s="233"/>
      <c r="G337" s="233"/>
      <c r="H337" s="232">
        <v>63939</v>
      </c>
      <c r="I337" s="232"/>
      <c r="J337" s="232"/>
      <c r="K337" s="232">
        <v>64859</v>
      </c>
      <c r="L337" s="232"/>
      <c r="M337" s="232"/>
      <c r="N337" s="232">
        <v>65777</v>
      </c>
      <c r="O337" s="232"/>
      <c r="P337" s="232"/>
      <c r="Q337" s="232">
        <v>66707</v>
      </c>
      <c r="R337" s="232"/>
      <c r="S337" s="232"/>
      <c r="T337" s="232">
        <v>67514</v>
      </c>
      <c r="U337" s="232"/>
      <c r="V337" s="232"/>
      <c r="W337" s="232">
        <v>68176</v>
      </c>
      <c r="X337" s="232"/>
      <c r="Y337" s="232"/>
      <c r="Z337" s="233">
        <v>68737</v>
      </c>
      <c r="AA337" s="233"/>
      <c r="AB337" s="235">
        <v>4798</v>
      </c>
      <c r="AC337" s="235"/>
      <c r="AD337" s="138">
        <v>7.4999999999999997E-2</v>
      </c>
      <c r="AE337" s="138"/>
      <c r="AG337" s="133">
        <f t="shared" si="12"/>
        <v>0</v>
      </c>
      <c r="AL337" s="133" t="s">
        <v>5492</v>
      </c>
      <c r="AN337" s="134">
        <v>1.6E-2</v>
      </c>
      <c r="AO337" s="133">
        <v>334</v>
      </c>
      <c r="AP337" s="136">
        <f t="shared" si="11"/>
        <v>0.113</v>
      </c>
    </row>
    <row r="338" spans="1:42" ht="12.95" customHeight="1" x14ac:dyDescent="0.25">
      <c r="A338" s="154" t="s">
        <v>5493</v>
      </c>
      <c r="B338" s="233">
        <v>7545</v>
      </c>
      <c r="C338" s="233"/>
      <c r="D338" s="233"/>
      <c r="E338" s="233">
        <v>7473</v>
      </c>
      <c r="F338" s="233"/>
      <c r="G338" s="233"/>
      <c r="H338" s="239">
        <v>7514</v>
      </c>
      <c r="I338" s="239"/>
      <c r="J338" s="239"/>
      <c r="K338" s="232">
        <v>7474</v>
      </c>
      <c r="L338" s="232"/>
      <c r="M338" s="232"/>
      <c r="N338" s="232">
        <v>7434</v>
      </c>
      <c r="O338" s="232"/>
      <c r="P338" s="232"/>
      <c r="Q338" s="232">
        <v>7393</v>
      </c>
      <c r="R338" s="232"/>
      <c r="S338" s="232"/>
      <c r="T338" s="232">
        <v>7358</v>
      </c>
      <c r="U338" s="232"/>
      <c r="V338" s="232"/>
      <c r="W338" s="232">
        <v>7329</v>
      </c>
      <c r="X338" s="232"/>
      <c r="Y338" s="232"/>
      <c r="Z338" s="233">
        <v>7305</v>
      </c>
      <c r="AA338" s="233"/>
      <c r="AB338" s="234">
        <v>-209</v>
      </c>
      <c r="AC338" s="234"/>
      <c r="AD338" s="138">
        <v>-2.8000000000000001E-2</v>
      </c>
      <c r="AE338" s="138"/>
      <c r="AG338" s="133">
        <f t="shared" si="12"/>
        <v>0</v>
      </c>
      <c r="AL338" s="133" t="s">
        <v>5494</v>
      </c>
      <c r="AN338" s="134">
        <v>1.6E-2</v>
      </c>
      <c r="AO338" s="133">
        <v>335</v>
      </c>
      <c r="AP338" s="136">
        <f t="shared" si="11"/>
        <v>0.113</v>
      </c>
    </row>
    <row r="339" spans="1:42" ht="12.95" customHeight="1" x14ac:dyDescent="0.25">
      <c r="A339" s="154" t="s">
        <v>5495</v>
      </c>
      <c r="B339" s="233">
        <v>14651</v>
      </c>
      <c r="C339" s="233"/>
      <c r="D339" s="233"/>
      <c r="E339" s="233">
        <v>14707</v>
      </c>
      <c r="F339" s="233"/>
      <c r="G339" s="233"/>
      <c r="H339" s="232">
        <v>14543</v>
      </c>
      <c r="I339" s="232"/>
      <c r="J339" s="232"/>
      <c r="K339" s="232">
        <v>14580</v>
      </c>
      <c r="L339" s="232"/>
      <c r="M339" s="232"/>
      <c r="N339" s="232">
        <v>14617</v>
      </c>
      <c r="O339" s="232"/>
      <c r="P339" s="232"/>
      <c r="Q339" s="232">
        <v>14655</v>
      </c>
      <c r="R339" s="232"/>
      <c r="S339" s="232"/>
      <c r="T339" s="232">
        <v>14688</v>
      </c>
      <c r="U339" s="232"/>
      <c r="V339" s="232"/>
      <c r="W339" s="232">
        <v>14714</v>
      </c>
      <c r="X339" s="232"/>
      <c r="Y339" s="232"/>
      <c r="Z339" s="233">
        <v>14737</v>
      </c>
      <c r="AA339" s="233"/>
      <c r="AB339" s="234">
        <v>194</v>
      </c>
      <c r="AC339" s="234"/>
      <c r="AD339" s="138">
        <v>1.2999999999999999E-2</v>
      </c>
      <c r="AE339" s="138"/>
      <c r="AG339" s="133">
        <f t="shared" si="12"/>
        <v>0</v>
      </c>
      <c r="AL339" s="133" t="s">
        <v>5496</v>
      </c>
      <c r="AN339" s="134">
        <v>1.6E-2</v>
      </c>
      <c r="AO339" s="133">
        <v>336</v>
      </c>
      <c r="AP339" s="136">
        <f t="shared" si="11"/>
        <v>0.113</v>
      </c>
    </row>
    <row r="340" spans="1:42" ht="12.95" customHeight="1" x14ac:dyDescent="0.25">
      <c r="A340" s="154" t="s">
        <v>5497</v>
      </c>
      <c r="B340" s="233">
        <v>11661</v>
      </c>
      <c r="C340" s="233"/>
      <c r="D340" s="233"/>
      <c r="E340" s="233">
        <v>11593</v>
      </c>
      <c r="F340" s="233"/>
      <c r="G340" s="233"/>
      <c r="H340" s="232">
        <v>11414</v>
      </c>
      <c r="I340" s="232"/>
      <c r="J340" s="232"/>
      <c r="K340" s="232">
        <v>11412</v>
      </c>
      <c r="L340" s="232"/>
      <c r="M340" s="232"/>
      <c r="N340" s="232">
        <v>11410</v>
      </c>
      <c r="O340" s="232"/>
      <c r="P340" s="232"/>
      <c r="Q340" s="232">
        <v>11408</v>
      </c>
      <c r="R340" s="232"/>
      <c r="S340" s="232"/>
      <c r="T340" s="232">
        <v>11407</v>
      </c>
      <c r="U340" s="232"/>
      <c r="V340" s="232"/>
      <c r="W340" s="232">
        <v>11405</v>
      </c>
      <c r="X340" s="232"/>
      <c r="Y340" s="232"/>
      <c r="Z340" s="233">
        <v>11404</v>
      </c>
      <c r="AA340" s="233"/>
      <c r="AB340" s="234">
        <v>-10</v>
      </c>
      <c r="AC340" s="234"/>
      <c r="AD340" s="138">
        <v>-1E-3</v>
      </c>
      <c r="AE340" s="138"/>
      <c r="AG340" s="133">
        <f t="shared" si="12"/>
        <v>0</v>
      </c>
      <c r="AL340" s="133" t="s">
        <v>5498</v>
      </c>
      <c r="AN340" s="134">
        <v>1.4999999999999999E-2</v>
      </c>
      <c r="AO340" s="133">
        <v>337</v>
      </c>
      <c r="AP340" s="136">
        <f t="shared" si="11"/>
        <v>0.108</v>
      </c>
    </row>
    <row r="341" spans="1:42" ht="12.95" customHeight="1" x14ac:dyDescent="0.25">
      <c r="A341" s="154" t="s">
        <v>5499</v>
      </c>
      <c r="B341" s="233">
        <v>1035</v>
      </c>
      <c r="C341" s="233"/>
      <c r="D341" s="233"/>
      <c r="E341" s="237">
        <v>870</v>
      </c>
      <c r="F341" s="237"/>
      <c r="G341" s="237"/>
      <c r="H341" s="240">
        <v>860</v>
      </c>
      <c r="I341" s="240"/>
      <c r="J341" s="240"/>
      <c r="K341" s="240">
        <v>860</v>
      </c>
      <c r="L341" s="240"/>
      <c r="M341" s="240"/>
      <c r="N341" s="240">
        <v>859</v>
      </c>
      <c r="O341" s="240"/>
      <c r="P341" s="240"/>
      <c r="Q341" s="240">
        <v>859</v>
      </c>
      <c r="R341" s="240"/>
      <c r="S341" s="240"/>
      <c r="T341" s="240">
        <v>859</v>
      </c>
      <c r="U341" s="240"/>
      <c r="V341" s="240"/>
      <c r="W341" s="238">
        <v>858</v>
      </c>
      <c r="X341" s="238"/>
      <c r="Y341" s="238"/>
      <c r="Z341" s="237">
        <v>858</v>
      </c>
      <c r="AA341" s="237"/>
      <c r="AB341" s="234">
        <v>-2</v>
      </c>
      <c r="AC341" s="234"/>
      <c r="AD341" s="138">
        <v>-2E-3</v>
      </c>
      <c r="AE341" s="138"/>
      <c r="AG341" s="133">
        <f t="shared" si="12"/>
        <v>0</v>
      </c>
      <c r="AL341" s="133" t="s">
        <v>5500</v>
      </c>
      <c r="AN341" s="134">
        <v>1.4999999999999999E-2</v>
      </c>
      <c r="AO341" s="133">
        <v>338</v>
      </c>
      <c r="AP341" s="136">
        <f t="shared" si="11"/>
        <v>0.108</v>
      </c>
    </row>
    <row r="342" spans="1:42" ht="12.95" customHeight="1" x14ac:dyDescent="0.25">
      <c r="A342" s="154" t="s">
        <v>5501</v>
      </c>
      <c r="B342" s="233">
        <v>1970</v>
      </c>
      <c r="C342" s="233"/>
      <c r="D342" s="233"/>
      <c r="E342" s="233">
        <v>1908</v>
      </c>
      <c r="F342" s="233"/>
      <c r="G342" s="233"/>
      <c r="H342" s="239">
        <v>1884</v>
      </c>
      <c r="I342" s="239"/>
      <c r="J342" s="239"/>
      <c r="K342" s="232">
        <v>1883</v>
      </c>
      <c r="L342" s="232"/>
      <c r="M342" s="232"/>
      <c r="N342" s="232">
        <v>1882</v>
      </c>
      <c r="O342" s="232"/>
      <c r="P342" s="232"/>
      <c r="Q342" s="232">
        <v>1882</v>
      </c>
      <c r="R342" s="232"/>
      <c r="S342" s="232"/>
      <c r="T342" s="232">
        <v>1881</v>
      </c>
      <c r="U342" s="232"/>
      <c r="V342" s="232"/>
      <c r="W342" s="232">
        <v>1880</v>
      </c>
      <c r="X342" s="232"/>
      <c r="Y342" s="232"/>
      <c r="Z342" s="233">
        <v>1880</v>
      </c>
      <c r="AA342" s="233"/>
      <c r="AB342" s="234">
        <v>-4</v>
      </c>
      <c r="AC342" s="234"/>
      <c r="AD342" s="138">
        <v>-2E-3</v>
      </c>
      <c r="AE342" s="138"/>
      <c r="AG342" s="133">
        <f t="shared" si="12"/>
        <v>0</v>
      </c>
      <c r="AL342" s="133" t="s">
        <v>5502</v>
      </c>
      <c r="AN342" s="134">
        <v>1.2999999999999999E-2</v>
      </c>
      <c r="AO342" s="133">
        <v>339</v>
      </c>
      <c r="AP342" s="136">
        <f t="shared" si="11"/>
        <v>0.1</v>
      </c>
    </row>
    <row r="343" spans="1:42" ht="12.95" customHeight="1" x14ac:dyDescent="0.25">
      <c r="A343" s="154" t="s">
        <v>5503</v>
      </c>
      <c r="B343" s="233">
        <v>2692</v>
      </c>
      <c r="C343" s="233"/>
      <c r="D343" s="233"/>
      <c r="E343" s="233">
        <v>2945</v>
      </c>
      <c r="F343" s="233"/>
      <c r="G343" s="233"/>
      <c r="H343" s="239">
        <v>2919</v>
      </c>
      <c r="I343" s="239"/>
      <c r="J343" s="239"/>
      <c r="K343" s="232">
        <v>2917</v>
      </c>
      <c r="L343" s="232"/>
      <c r="M343" s="232"/>
      <c r="N343" s="232">
        <v>2915</v>
      </c>
      <c r="O343" s="232"/>
      <c r="P343" s="232"/>
      <c r="Q343" s="232">
        <v>2913</v>
      </c>
      <c r="R343" s="232"/>
      <c r="S343" s="232"/>
      <c r="T343" s="232">
        <v>2911</v>
      </c>
      <c r="U343" s="232"/>
      <c r="V343" s="232"/>
      <c r="W343" s="232">
        <v>2909</v>
      </c>
      <c r="X343" s="232"/>
      <c r="Y343" s="232"/>
      <c r="Z343" s="233">
        <v>2908</v>
      </c>
      <c r="AA343" s="233"/>
      <c r="AB343" s="234">
        <v>-11</v>
      </c>
      <c r="AC343" s="234"/>
      <c r="AD343" s="138">
        <v>-4.0000000000000001E-3</v>
      </c>
      <c r="AE343" s="138"/>
      <c r="AG343" s="133">
        <f t="shared" si="12"/>
        <v>0</v>
      </c>
      <c r="AL343" s="133" t="s">
        <v>5504</v>
      </c>
      <c r="AN343" s="134">
        <v>1.2999999999999999E-2</v>
      </c>
      <c r="AO343" s="133">
        <v>340</v>
      </c>
      <c r="AP343" s="136">
        <f t="shared" si="11"/>
        <v>0.1</v>
      </c>
    </row>
    <row r="344" spans="1:42" ht="12.95" customHeight="1" x14ac:dyDescent="0.25">
      <c r="A344" s="154" t="s">
        <v>5505</v>
      </c>
      <c r="B344" s="233">
        <v>17410</v>
      </c>
      <c r="C344" s="233"/>
      <c r="D344" s="233"/>
      <c r="E344" s="233">
        <v>17613</v>
      </c>
      <c r="F344" s="233"/>
      <c r="G344" s="233"/>
      <c r="H344" s="232">
        <v>17458</v>
      </c>
      <c r="I344" s="232"/>
      <c r="J344" s="232"/>
      <c r="K344" s="232">
        <v>17449</v>
      </c>
      <c r="L344" s="232"/>
      <c r="M344" s="232"/>
      <c r="N344" s="232">
        <v>17441</v>
      </c>
      <c r="O344" s="232"/>
      <c r="P344" s="232"/>
      <c r="Q344" s="232">
        <v>17432</v>
      </c>
      <c r="R344" s="232"/>
      <c r="S344" s="232"/>
      <c r="T344" s="232">
        <v>17424</v>
      </c>
      <c r="U344" s="232"/>
      <c r="V344" s="232"/>
      <c r="W344" s="232">
        <v>17418</v>
      </c>
      <c r="X344" s="232"/>
      <c r="Y344" s="232"/>
      <c r="Z344" s="233">
        <v>17413</v>
      </c>
      <c r="AA344" s="233"/>
      <c r="AB344" s="234">
        <v>-45</v>
      </c>
      <c r="AC344" s="234"/>
      <c r="AD344" s="138">
        <v>-3.0000000000000001E-3</v>
      </c>
      <c r="AE344" s="138"/>
      <c r="AG344" s="133">
        <f t="shared" si="12"/>
        <v>0</v>
      </c>
      <c r="AL344" s="133" t="s">
        <v>5506</v>
      </c>
      <c r="AN344" s="134">
        <v>1.2999999999999999E-2</v>
      </c>
      <c r="AO344" s="133">
        <v>341</v>
      </c>
      <c r="AP344" s="136">
        <f t="shared" si="11"/>
        <v>0.1</v>
      </c>
    </row>
    <row r="345" spans="1:42" ht="12.95" customHeight="1" x14ac:dyDescent="0.25">
      <c r="A345" s="154" t="s">
        <v>5507</v>
      </c>
      <c r="B345" s="233">
        <v>4405</v>
      </c>
      <c r="C345" s="233"/>
      <c r="D345" s="233"/>
      <c r="E345" s="233">
        <v>4341</v>
      </c>
      <c r="F345" s="233"/>
      <c r="G345" s="233"/>
      <c r="H345" s="239">
        <v>4298</v>
      </c>
      <c r="I345" s="239"/>
      <c r="J345" s="239"/>
      <c r="K345" s="232">
        <v>4290</v>
      </c>
      <c r="L345" s="232"/>
      <c r="M345" s="232"/>
      <c r="N345" s="232">
        <v>4282</v>
      </c>
      <c r="O345" s="232"/>
      <c r="P345" s="232"/>
      <c r="Q345" s="232">
        <v>4274</v>
      </c>
      <c r="R345" s="232"/>
      <c r="S345" s="232"/>
      <c r="T345" s="232">
        <v>4267</v>
      </c>
      <c r="U345" s="232"/>
      <c r="V345" s="232"/>
      <c r="W345" s="232">
        <v>4260</v>
      </c>
      <c r="X345" s="232"/>
      <c r="Y345" s="232"/>
      <c r="Z345" s="233">
        <v>4256</v>
      </c>
      <c r="AA345" s="233"/>
      <c r="AB345" s="234">
        <v>-42</v>
      </c>
      <c r="AC345" s="234"/>
      <c r="AD345" s="138">
        <v>-0.01</v>
      </c>
      <c r="AE345" s="138"/>
      <c r="AG345" s="133">
        <f t="shared" si="12"/>
        <v>0</v>
      </c>
      <c r="AL345" s="133" t="s">
        <v>5508</v>
      </c>
      <c r="AN345" s="134">
        <v>1.2E-2</v>
      </c>
      <c r="AO345" s="133">
        <v>342</v>
      </c>
      <c r="AP345" s="136">
        <f t="shared" si="11"/>
        <v>9.7000000000000003E-2</v>
      </c>
    </row>
    <row r="346" spans="1:42" ht="12.95" customHeight="1" x14ac:dyDescent="0.25">
      <c r="A346" s="154" t="s">
        <v>5509</v>
      </c>
      <c r="B346" s="233">
        <v>3800</v>
      </c>
      <c r="C346" s="233"/>
      <c r="D346" s="233"/>
      <c r="E346" s="233">
        <v>3821</v>
      </c>
      <c r="F346" s="233"/>
      <c r="G346" s="233"/>
      <c r="H346" s="239">
        <v>3778</v>
      </c>
      <c r="I346" s="239"/>
      <c r="J346" s="239"/>
      <c r="K346" s="232">
        <v>3778</v>
      </c>
      <c r="L346" s="232"/>
      <c r="M346" s="232"/>
      <c r="N346" s="232">
        <v>3777</v>
      </c>
      <c r="O346" s="232"/>
      <c r="P346" s="232"/>
      <c r="Q346" s="232">
        <v>3777</v>
      </c>
      <c r="R346" s="232"/>
      <c r="S346" s="232"/>
      <c r="T346" s="232">
        <v>3777</v>
      </c>
      <c r="U346" s="232"/>
      <c r="V346" s="232"/>
      <c r="W346" s="232">
        <v>3776</v>
      </c>
      <c r="X346" s="232"/>
      <c r="Y346" s="232"/>
      <c r="Z346" s="233">
        <v>3776</v>
      </c>
      <c r="AA346" s="233"/>
      <c r="AB346" s="234">
        <v>-2</v>
      </c>
      <c r="AC346" s="234"/>
      <c r="AD346" s="138">
        <v>-1E-3</v>
      </c>
      <c r="AE346" s="138"/>
      <c r="AG346" s="133">
        <f t="shared" si="12"/>
        <v>0</v>
      </c>
      <c r="AL346" s="133" t="s">
        <v>5510</v>
      </c>
      <c r="AN346" s="134">
        <v>1.0999999999999999E-2</v>
      </c>
      <c r="AO346" s="133">
        <v>343</v>
      </c>
      <c r="AP346" s="136">
        <f t="shared" si="11"/>
        <v>9.4E-2</v>
      </c>
    </row>
    <row r="347" spans="1:42" ht="12.95" customHeight="1" x14ac:dyDescent="0.25">
      <c r="A347" s="154" t="s">
        <v>5511</v>
      </c>
      <c r="B347" s="233">
        <v>4495</v>
      </c>
      <c r="C347" s="233"/>
      <c r="D347" s="233"/>
      <c r="E347" s="233">
        <v>4676</v>
      </c>
      <c r="F347" s="233"/>
      <c r="G347" s="233"/>
      <c r="H347" s="239">
        <v>4639</v>
      </c>
      <c r="I347" s="239"/>
      <c r="J347" s="239"/>
      <c r="K347" s="232">
        <v>4637</v>
      </c>
      <c r="L347" s="232"/>
      <c r="M347" s="232"/>
      <c r="N347" s="232">
        <v>4636</v>
      </c>
      <c r="O347" s="232"/>
      <c r="P347" s="232"/>
      <c r="Q347" s="232">
        <v>4634</v>
      </c>
      <c r="R347" s="232"/>
      <c r="S347" s="232"/>
      <c r="T347" s="232">
        <v>4633</v>
      </c>
      <c r="U347" s="232"/>
      <c r="V347" s="232"/>
      <c r="W347" s="232">
        <v>4632</v>
      </c>
      <c r="X347" s="232"/>
      <c r="Y347" s="232"/>
      <c r="Z347" s="233">
        <v>4631</v>
      </c>
      <c r="AA347" s="233"/>
      <c r="AB347" s="234">
        <v>-8</v>
      </c>
      <c r="AC347" s="234"/>
      <c r="AD347" s="138">
        <v>-2E-3</v>
      </c>
      <c r="AE347" s="138"/>
      <c r="AG347" s="133">
        <f t="shared" si="12"/>
        <v>0</v>
      </c>
      <c r="AL347" s="133" t="s">
        <v>5512</v>
      </c>
      <c r="AN347" s="134">
        <v>8.9999999999999993E-3</v>
      </c>
      <c r="AO347" s="133">
        <v>344</v>
      </c>
      <c r="AP347" s="136">
        <f t="shared" si="11"/>
        <v>8.8999999999999996E-2</v>
      </c>
    </row>
    <row r="348" spans="1:42" ht="12.95" customHeight="1" x14ac:dyDescent="0.25">
      <c r="A348" s="154" t="s">
        <v>5513</v>
      </c>
      <c r="B348" s="233">
        <v>4188</v>
      </c>
      <c r="C348" s="233"/>
      <c r="D348" s="233"/>
      <c r="E348" s="233">
        <v>4038</v>
      </c>
      <c r="F348" s="233"/>
      <c r="G348" s="233"/>
      <c r="H348" s="239">
        <v>3992</v>
      </c>
      <c r="I348" s="239"/>
      <c r="J348" s="239"/>
      <c r="K348" s="232">
        <v>4001</v>
      </c>
      <c r="L348" s="232"/>
      <c r="M348" s="232"/>
      <c r="N348" s="232">
        <v>4010</v>
      </c>
      <c r="O348" s="232"/>
      <c r="P348" s="232"/>
      <c r="Q348" s="232">
        <v>4019</v>
      </c>
      <c r="R348" s="232"/>
      <c r="S348" s="232"/>
      <c r="T348" s="232">
        <v>4026</v>
      </c>
      <c r="U348" s="232"/>
      <c r="V348" s="232"/>
      <c r="W348" s="232">
        <v>4033</v>
      </c>
      <c r="X348" s="232"/>
      <c r="Y348" s="232"/>
      <c r="Z348" s="233">
        <v>4038</v>
      </c>
      <c r="AA348" s="233"/>
      <c r="AB348" s="234">
        <v>46</v>
      </c>
      <c r="AC348" s="234"/>
      <c r="AD348" s="138">
        <v>1.2E-2</v>
      </c>
      <c r="AE348" s="138"/>
      <c r="AG348" s="133">
        <f t="shared" si="12"/>
        <v>0</v>
      </c>
      <c r="AL348" s="133" t="s">
        <v>5514</v>
      </c>
      <c r="AN348" s="134">
        <v>8.9999999999999993E-3</v>
      </c>
      <c r="AO348" s="133">
        <v>345</v>
      </c>
      <c r="AP348" s="136">
        <f t="shared" si="11"/>
        <v>8.8999999999999996E-2</v>
      </c>
    </row>
    <row r="349" spans="1:42" ht="12.95" customHeight="1" x14ac:dyDescent="0.25">
      <c r="A349" s="154" t="s">
        <v>5515</v>
      </c>
      <c r="B349" s="233">
        <v>35737</v>
      </c>
      <c r="C349" s="233"/>
      <c r="D349" s="233"/>
      <c r="E349" s="233">
        <v>35885</v>
      </c>
      <c r="F349" s="233"/>
      <c r="G349" s="233"/>
      <c r="H349" s="232">
        <v>35628</v>
      </c>
      <c r="I349" s="232"/>
      <c r="J349" s="232"/>
      <c r="K349" s="232">
        <v>35924</v>
      </c>
      <c r="L349" s="232"/>
      <c r="M349" s="232"/>
      <c r="N349" s="232">
        <v>36219</v>
      </c>
      <c r="O349" s="232"/>
      <c r="P349" s="232"/>
      <c r="Q349" s="232">
        <v>36518</v>
      </c>
      <c r="R349" s="232"/>
      <c r="S349" s="232"/>
      <c r="T349" s="232">
        <v>36778</v>
      </c>
      <c r="U349" s="232"/>
      <c r="V349" s="232"/>
      <c r="W349" s="232">
        <v>36990</v>
      </c>
      <c r="X349" s="232"/>
      <c r="Y349" s="232"/>
      <c r="Z349" s="233">
        <v>37171</v>
      </c>
      <c r="AA349" s="233"/>
      <c r="AB349" s="235">
        <v>1543</v>
      </c>
      <c r="AC349" s="235"/>
      <c r="AD349" s="138">
        <v>4.2999999999999997E-2</v>
      </c>
      <c r="AE349" s="138"/>
      <c r="AG349" s="133">
        <f t="shared" si="12"/>
        <v>0</v>
      </c>
      <c r="AL349" s="133" t="s">
        <v>5516</v>
      </c>
      <c r="AN349" s="134">
        <v>8.0000000000000002E-3</v>
      </c>
      <c r="AO349" s="133">
        <v>346</v>
      </c>
      <c r="AP349" s="136">
        <f t="shared" si="11"/>
        <v>8.6999999999999994E-2</v>
      </c>
    </row>
    <row r="350" spans="1:42" ht="12.95" customHeight="1" x14ac:dyDescent="0.25">
      <c r="A350" s="154" t="s">
        <v>5517</v>
      </c>
      <c r="B350" s="233">
        <v>10880</v>
      </c>
      <c r="C350" s="233"/>
      <c r="D350" s="233"/>
      <c r="E350" s="233">
        <v>10233</v>
      </c>
      <c r="F350" s="233"/>
      <c r="G350" s="233"/>
      <c r="H350" s="232">
        <v>10510</v>
      </c>
      <c r="I350" s="232"/>
      <c r="J350" s="232"/>
      <c r="K350" s="232">
        <v>10501</v>
      </c>
      <c r="L350" s="232"/>
      <c r="M350" s="232"/>
      <c r="N350" s="232">
        <v>10492</v>
      </c>
      <c r="O350" s="232"/>
      <c r="P350" s="232"/>
      <c r="Q350" s="232">
        <v>10482</v>
      </c>
      <c r="R350" s="232"/>
      <c r="S350" s="232"/>
      <c r="T350" s="232">
        <v>10474</v>
      </c>
      <c r="U350" s="232"/>
      <c r="V350" s="232"/>
      <c r="W350" s="232">
        <v>10468</v>
      </c>
      <c r="X350" s="232"/>
      <c r="Y350" s="232"/>
      <c r="Z350" s="233">
        <v>10462</v>
      </c>
      <c r="AA350" s="233"/>
      <c r="AB350" s="234">
        <v>-48</v>
      </c>
      <c r="AC350" s="234"/>
      <c r="AD350" s="138">
        <v>-5.0000000000000001E-3</v>
      </c>
      <c r="AE350" s="138"/>
      <c r="AG350" s="133">
        <f t="shared" si="12"/>
        <v>0</v>
      </c>
      <c r="AL350" s="133" t="s">
        <v>5033</v>
      </c>
      <c r="AN350" s="134">
        <v>5.0000000000000001E-3</v>
      </c>
      <c r="AO350" s="133">
        <v>347</v>
      </c>
      <c r="AP350" s="136">
        <f t="shared" si="11"/>
        <v>8.1000000000000003E-2</v>
      </c>
    </row>
    <row r="351" spans="1:42" ht="12.95" customHeight="1" x14ac:dyDescent="0.25">
      <c r="A351" s="154" t="s">
        <v>5518</v>
      </c>
      <c r="B351" s="237">
        <v>20</v>
      </c>
      <c r="C351" s="237"/>
      <c r="D351" s="237"/>
      <c r="E351" s="237">
        <v>12</v>
      </c>
      <c r="F351" s="237"/>
      <c r="G351" s="237"/>
      <c r="H351" s="240">
        <v>12</v>
      </c>
      <c r="I351" s="240"/>
      <c r="J351" s="240"/>
      <c r="K351" s="240">
        <v>12</v>
      </c>
      <c r="L351" s="240"/>
      <c r="M351" s="240"/>
      <c r="N351" s="240">
        <v>12</v>
      </c>
      <c r="O351" s="240"/>
      <c r="P351" s="240"/>
      <c r="Q351" s="240">
        <v>12</v>
      </c>
      <c r="R351" s="240"/>
      <c r="S351" s="240"/>
      <c r="T351" s="240">
        <v>12</v>
      </c>
      <c r="U351" s="240"/>
      <c r="V351" s="240"/>
      <c r="W351" s="240">
        <v>12</v>
      </c>
      <c r="X351" s="240"/>
      <c r="Y351" s="240"/>
      <c r="Z351" s="237">
        <v>12</v>
      </c>
      <c r="AA351" s="237"/>
      <c r="AB351" s="234">
        <v>0</v>
      </c>
      <c r="AC351" s="234"/>
      <c r="AD351" s="138">
        <v>0</v>
      </c>
      <c r="AE351" s="138"/>
      <c r="AG351" s="133">
        <f t="shared" si="12"/>
        <v>0</v>
      </c>
      <c r="AL351" s="133" t="s">
        <v>5519</v>
      </c>
      <c r="AN351" s="134">
        <v>5.0000000000000001E-3</v>
      </c>
      <c r="AO351" s="133">
        <v>348</v>
      </c>
      <c r="AP351" s="136">
        <f t="shared" si="11"/>
        <v>8.1000000000000003E-2</v>
      </c>
    </row>
    <row r="352" spans="1:42" ht="12.95" customHeight="1" x14ac:dyDescent="0.25">
      <c r="A352" s="154" t="s">
        <v>5520</v>
      </c>
      <c r="B352" s="233">
        <v>8535</v>
      </c>
      <c r="C352" s="233"/>
      <c r="D352" s="233"/>
      <c r="E352" s="233">
        <v>8468</v>
      </c>
      <c r="F352" s="233"/>
      <c r="G352" s="233"/>
      <c r="H352" s="239">
        <v>8381</v>
      </c>
      <c r="I352" s="239"/>
      <c r="J352" s="239"/>
      <c r="K352" s="232">
        <v>8380</v>
      </c>
      <c r="L352" s="232"/>
      <c r="M352" s="232"/>
      <c r="N352" s="232">
        <v>8378</v>
      </c>
      <c r="O352" s="232"/>
      <c r="P352" s="232"/>
      <c r="Q352" s="232">
        <v>8377</v>
      </c>
      <c r="R352" s="232"/>
      <c r="S352" s="232"/>
      <c r="T352" s="232">
        <v>8376</v>
      </c>
      <c r="U352" s="232"/>
      <c r="V352" s="232"/>
      <c r="W352" s="232">
        <v>8375</v>
      </c>
      <c r="X352" s="232"/>
      <c r="Y352" s="232"/>
      <c r="Z352" s="233">
        <v>8374</v>
      </c>
      <c r="AA352" s="233"/>
      <c r="AB352" s="234">
        <v>-7</v>
      </c>
      <c r="AC352" s="234"/>
      <c r="AD352" s="138">
        <v>-1E-3</v>
      </c>
      <c r="AE352" s="138"/>
      <c r="AG352" s="133">
        <f t="shared" si="12"/>
        <v>0</v>
      </c>
      <c r="AL352" s="133" t="s">
        <v>5521</v>
      </c>
      <c r="AN352" s="134">
        <v>2E-3</v>
      </c>
      <c r="AO352" s="133">
        <v>349</v>
      </c>
      <c r="AP352" s="136">
        <f t="shared" si="11"/>
        <v>7.5999999999999998E-2</v>
      </c>
    </row>
    <row r="353" spans="1:42" ht="12.95" customHeight="1" x14ac:dyDescent="0.25">
      <c r="A353" s="154" t="s">
        <v>5522</v>
      </c>
      <c r="B353" s="233">
        <v>5192</v>
      </c>
      <c r="C353" s="233"/>
      <c r="D353" s="233"/>
      <c r="E353" s="233">
        <v>5151</v>
      </c>
      <c r="F353" s="233"/>
      <c r="G353" s="233"/>
      <c r="H353" s="239">
        <v>5460</v>
      </c>
      <c r="I353" s="239"/>
      <c r="J353" s="239"/>
      <c r="K353" s="232">
        <v>5444</v>
      </c>
      <c r="L353" s="232"/>
      <c r="M353" s="232"/>
      <c r="N353" s="232">
        <v>5427</v>
      </c>
      <c r="O353" s="232"/>
      <c r="P353" s="232"/>
      <c r="Q353" s="232">
        <v>5411</v>
      </c>
      <c r="R353" s="232"/>
      <c r="S353" s="232"/>
      <c r="T353" s="232">
        <v>5397</v>
      </c>
      <c r="U353" s="232"/>
      <c r="V353" s="232"/>
      <c r="W353" s="232">
        <v>5385</v>
      </c>
      <c r="X353" s="232"/>
      <c r="Y353" s="232"/>
      <c r="Z353" s="233">
        <v>5375</v>
      </c>
      <c r="AA353" s="233"/>
      <c r="AB353" s="234">
        <v>-85</v>
      </c>
      <c r="AC353" s="234"/>
      <c r="AD353" s="138">
        <v>-1.6E-2</v>
      </c>
      <c r="AE353" s="138"/>
      <c r="AG353" s="133">
        <f t="shared" si="12"/>
        <v>0</v>
      </c>
      <c r="AL353" s="133" t="s">
        <v>5523</v>
      </c>
      <c r="AN353" s="134">
        <v>2E-3</v>
      </c>
      <c r="AO353" s="133">
        <v>350</v>
      </c>
      <c r="AP353" s="136">
        <f t="shared" si="11"/>
        <v>7.5999999999999998E-2</v>
      </c>
    </row>
    <row r="354" spans="1:42" ht="12.95" customHeight="1" x14ac:dyDescent="0.25">
      <c r="A354" s="154" t="s">
        <v>5524</v>
      </c>
      <c r="B354" s="233">
        <v>7270</v>
      </c>
      <c r="C354" s="233"/>
      <c r="D354" s="233"/>
      <c r="E354" s="233">
        <v>7040</v>
      </c>
      <c r="F354" s="233"/>
      <c r="G354" s="233"/>
      <c r="H354" s="239">
        <v>7013</v>
      </c>
      <c r="I354" s="239"/>
      <c r="J354" s="239"/>
      <c r="K354" s="232">
        <v>7047</v>
      </c>
      <c r="L354" s="232"/>
      <c r="M354" s="232"/>
      <c r="N354" s="232">
        <v>7081</v>
      </c>
      <c r="O354" s="232"/>
      <c r="P354" s="232"/>
      <c r="Q354" s="232">
        <v>7116</v>
      </c>
      <c r="R354" s="232"/>
      <c r="S354" s="232"/>
      <c r="T354" s="232">
        <v>7146</v>
      </c>
      <c r="U354" s="232"/>
      <c r="V354" s="232"/>
      <c r="W354" s="232">
        <v>7170</v>
      </c>
      <c r="X354" s="232"/>
      <c r="Y354" s="232"/>
      <c r="Z354" s="233">
        <v>7191</v>
      </c>
      <c r="AA354" s="233"/>
      <c r="AB354" s="234">
        <v>178</v>
      </c>
      <c r="AC354" s="234"/>
      <c r="AD354" s="138">
        <v>2.5000000000000001E-2</v>
      </c>
      <c r="AE354" s="138"/>
      <c r="AG354" s="133">
        <f t="shared" si="12"/>
        <v>0</v>
      </c>
      <c r="AL354" s="133" t="s">
        <v>5525</v>
      </c>
      <c r="AN354" s="134">
        <v>1E-3</v>
      </c>
      <c r="AO354" s="133">
        <v>351</v>
      </c>
      <c r="AP354" s="136">
        <f t="shared" si="11"/>
        <v>7.2999999999999995E-2</v>
      </c>
    </row>
    <row r="355" spans="1:42" ht="12.95" customHeight="1" x14ac:dyDescent="0.25">
      <c r="A355" s="154" t="s">
        <v>5526</v>
      </c>
      <c r="B355" s="237">
        <v>24</v>
      </c>
      <c r="C355" s="237"/>
      <c r="D355" s="237"/>
      <c r="E355" s="237">
        <v>5</v>
      </c>
      <c r="F355" s="237"/>
      <c r="G355" s="237"/>
      <c r="H355" s="240">
        <v>5</v>
      </c>
      <c r="I355" s="240"/>
      <c r="J355" s="240"/>
      <c r="K355" s="240">
        <v>5</v>
      </c>
      <c r="L355" s="240"/>
      <c r="M355" s="240"/>
      <c r="N355" s="240">
        <v>5</v>
      </c>
      <c r="O355" s="240"/>
      <c r="P355" s="240"/>
      <c r="Q355" s="240">
        <v>5</v>
      </c>
      <c r="R355" s="240"/>
      <c r="S355" s="240"/>
      <c r="T355" s="240">
        <v>5</v>
      </c>
      <c r="U355" s="240"/>
      <c r="V355" s="240"/>
      <c r="W355" s="240">
        <v>5</v>
      </c>
      <c r="X355" s="240"/>
      <c r="Y355" s="240"/>
      <c r="Z355" s="237">
        <v>5</v>
      </c>
      <c r="AA355" s="237"/>
      <c r="AB355" s="234">
        <v>0</v>
      </c>
      <c r="AC355" s="234"/>
      <c r="AD355" s="138">
        <v>0</v>
      </c>
      <c r="AE355" s="138"/>
      <c r="AG355" s="133">
        <f t="shared" si="12"/>
        <v>0</v>
      </c>
      <c r="AL355" s="133" t="s">
        <v>5527</v>
      </c>
      <c r="AN355" s="134">
        <v>0</v>
      </c>
      <c r="AO355" s="133">
        <v>352</v>
      </c>
      <c r="AP355" s="136">
        <f t="shared" si="11"/>
        <v>6.8000000000000005E-2</v>
      </c>
    </row>
    <row r="356" spans="1:42" ht="12.95" customHeight="1" x14ac:dyDescent="0.25">
      <c r="A356" s="154" t="s">
        <v>5528</v>
      </c>
      <c r="B356" s="233">
        <v>28130</v>
      </c>
      <c r="C356" s="233"/>
      <c r="D356" s="233"/>
      <c r="E356" s="233">
        <v>29131</v>
      </c>
      <c r="F356" s="233"/>
      <c r="G356" s="233"/>
      <c r="H356" s="232">
        <v>29370</v>
      </c>
      <c r="I356" s="232"/>
      <c r="J356" s="232"/>
      <c r="K356" s="232">
        <v>29305</v>
      </c>
      <c r="L356" s="232"/>
      <c r="M356" s="232"/>
      <c r="N356" s="232">
        <v>29240</v>
      </c>
      <c r="O356" s="232"/>
      <c r="P356" s="232"/>
      <c r="Q356" s="232">
        <v>29174</v>
      </c>
      <c r="R356" s="232"/>
      <c r="S356" s="232"/>
      <c r="T356" s="232">
        <v>29117</v>
      </c>
      <c r="U356" s="232"/>
      <c r="V356" s="232"/>
      <c r="W356" s="232">
        <v>29071</v>
      </c>
      <c r="X356" s="232"/>
      <c r="Y356" s="232"/>
      <c r="Z356" s="233">
        <v>29031</v>
      </c>
      <c r="AA356" s="233"/>
      <c r="AB356" s="234">
        <v>-339</v>
      </c>
      <c r="AC356" s="234"/>
      <c r="AD356" s="138">
        <v>-1.2E-2</v>
      </c>
      <c r="AE356" s="138"/>
      <c r="AG356" s="133">
        <f t="shared" si="12"/>
        <v>0</v>
      </c>
      <c r="AL356" s="133" t="s">
        <v>5529</v>
      </c>
      <c r="AN356" s="134">
        <v>0</v>
      </c>
      <c r="AO356" s="133">
        <v>353</v>
      </c>
      <c r="AP356" s="136">
        <f t="shared" si="11"/>
        <v>6.8000000000000005E-2</v>
      </c>
    </row>
    <row r="357" spans="1:42" ht="12.95" customHeight="1" x14ac:dyDescent="0.25">
      <c r="A357" s="154" t="s">
        <v>5530</v>
      </c>
      <c r="B357" s="233">
        <v>10494</v>
      </c>
      <c r="C357" s="233"/>
      <c r="D357" s="233"/>
      <c r="E357" s="233">
        <v>10649</v>
      </c>
      <c r="F357" s="233"/>
      <c r="G357" s="233"/>
      <c r="H357" s="232">
        <v>10753</v>
      </c>
      <c r="I357" s="232"/>
      <c r="J357" s="232"/>
      <c r="K357" s="232">
        <v>10749</v>
      </c>
      <c r="L357" s="232"/>
      <c r="M357" s="232"/>
      <c r="N357" s="232">
        <v>10744</v>
      </c>
      <c r="O357" s="232"/>
      <c r="P357" s="232"/>
      <c r="Q357" s="232">
        <v>10740</v>
      </c>
      <c r="R357" s="232"/>
      <c r="S357" s="232"/>
      <c r="T357" s="232">
        <v>10736</v>
      </c>
      <c r="U357" s="232"/>
      <c r="V357" s="232"/>
      <c r="W357" s="232">
        <v>10733</v>
      </c>
      <c r="X357" s="232"/>
      <c r="Y357" s="232"/>
      <c r="Z357" s="233">
        <v>10747</v>
      </c>
      <c r="AA357" s="233"/>
      <c r="AB357" s="234">
        <v>-6</v>
      </c>
      <c r="AC357" s="234"/>
      <c r="AD357" s="138">
        <v>-1E-3</v>
      </c>
      <c r="AE357" s="138"/>
      <c r="AG357" s="133">
        <f t="shared" si="12"/>
        <v>0</v>
      </c>
      <c r="AL357" s="133" t="s">
        <v>5531</v>
      </c>
      <c r="AN357" s="134">
        <v>-1E-3</v>
      </c>
      <c r="AO357" s="133">
        <v>354</v>
      </c>
      <c r="AP357" s="136">
        <f t="shared" si="11"/>
        <v>0.05</v>
      </c>
    </row>
    <row r="358" spans="1:42" ht="12.95" customHeight="1" x14ac:dyDescent="0.25">
      <c r="A358" s="154" t="s">
        <v>5532</v>
      </c>
      <c r="B358" s="233">
        <v>34611</v>
      </c>
      <c r="C358" s="233"/>
      <c r="D358" s="233"/>
      <c r="E358" s="233">
        <v>39499</v>
      </c>
      <c r="F358" s="233"/>
      <c r="G358" s="233"/>
      <c r="H358" s="232">
        <v>39019</v>
      </c>
      <c r="I358" s="232"/>
      <c r="J358" s="232"/>
      <c r="K358" s="232">
        <v>39910</v>
      </c>
      <c r="L358" s="232"/>
      <c r="M358" s="232"/>
      <c r="N358" s="232">
        <v>40797</v>
      </c>
      <c r="O358" s="232"/>
      <c r="P358" s="232"/>
      <c r="Q358" s="232">
        <v>41698</v>
      </c>
      <c r="R358" s="232"/>
      <c r="S358" s="232"/>
      <c r="T358" s="232">
        <v>42478</v>
      </c>
      <c r="U358" s="232"/>
      <c r="V358" s="232"/>
      <c r="W358" s="232">
        <v>43119</v>
      </c>
      <c r="X358" s="232"/>
      <c r="Y358" s="232"/>
      <c r="Z358" s="233">
        <v>43662</v>
      </c>
      <c r="AA358" s="233"/>
      <c r="AB358" s="235">
        <v>4643</v>
      </c>
      <c r="AC358" s="235"/>
      <c r="AD358" s="138">
        <v>0.11899999999999999</v>
      </c>
      <c r="AE358" s="138"/>
      <c r="AG358" s="133">
        <f t="shared" si="12"/>
        <v>0</v>
      </c>
      <c r="AL358" s="133" t="s">
        <v>5533</v>
      </c>
      <c r="AN358" s="134">
        <v>-1E-3</v>
      </c>
      <c r="AO358" s="133">
        <v>355</v>
      </c>
      <c r="AP358" s="136">
        <f t="shared" si="11"/>
        <v>0.05</v>
      </c>
    </row>
    <row r="359" spans="1:42" ht="12.95" customHeight="1" x14ac:dyDescent="0.25">
      <c r="A359" s="154" t="s">
        <v>5534</v>
      </c>
      <c r="B359" s="233">
        <v>2795</v>
      </c>
      <c r="C359" s="233"/>
      <c r="D359" s="233"/>
      <c r="E359" s="233">
        <v>2978</v>
      </c>
      <c r="F359" s="233"/>
      <c r="G359" s="233"/>
      <c r="H359" s="239">
        <v>2944</v>
      </c>
      <c r="I359" s="239"/>
      <c r="J359" s="239"/>
      <c r="K359" s="232">
        <v>2943</v>
      </c>
      <c r="L359" s="232"/>
      <c r="M359" s="232"/>
      <c r="N359" s="232">
        <v>2941</v>
      </c>
      <c r="O359" s="232"/>
      <c r="P359" s="232"/>
      <c r="Q359" s="232">
        <v>2940</v>
      </c>
      <c r="R359" s="232"/>
      <c r="S359" s="232"/>
      <c r="T359" s="232">
        <v>2939</v>
      </c>
      <c r="U359" s="232"/>
      <c r="V359" s="232"/>
      <c r="W359" s="232">
        <v>2938</v>
      </c>
      <c r="X359" s="232"/>
      <c r="Y359" s="232"/>
      <c r="Z359" s="233">
        <v>2937</v>
      </c>
      <c r="AA359" s="233"/>
      <c r="AB359" s="234">
        <v>-7</v>
      </c>
      <c r="AC359" s="234"/>
      <c r="AD359" s="138">
        <v>-2E-3</v>
      </c>
      <c r="AE359" s="138"/>
      <c r="AG359" s="133">
        <f t="shared" si="12"/>
        <v>0</v>
      </c>
      <c r="AL359" s="133" t="s">
        <v>5535</v>
      </c>
      <c r="AN359" s="134">
        <v>-1E-3</v>
      </c>
      <c r="AO359" s="133">
        <v>356</v>
      </c>
      <c r="AP359" s="136">
        <f t="shared" si="11"/>
        <v>0.05</v>
      </c>
    </row>
    <row r="360" spans="1:42" ht="12.95" customHeight="1" x14ac:dyDescent="0.25">
      <c r="A360" s="155" t="s">
        <v>5536</v>
      </c>
      <c r="B360" s="220">
        <v>255719</v>
      </c>
      <c r="C360" s="220"/>
      <c r="D360" s="220"/>
      <c r="E360" s="220">
        <v>288288</v>
      </c>
      <c r="F360" s="220"/>
      <c r="G360" s="220"/>
      <c r="H360" s="218">
        <v>291479</v>
      </c>
      <c r="I360" s="218"/>
      <c r="J360" s="218"/>
      <c r="K360" s="218">
        <v>307766</v>
      </c>
      <c r="L360" s="218"/>
      <c r="M360" s="218"/>
      <c r="N360" s="218">
        <v>323969</v>
      </c>
      <c r="O360" s="218"/>
      <c r="P360" s="218"/>
      <c r="Q360" s="218">
        <v>340425</v>
      </c>
      <c r="R360" s="218"/>
      <c r="S360" s="218"/>
      <c r="T360" s="218">
        <v>354677</v>
      </c>
      <c r="U360" s="218"/>
      <c r="V360" s="218"/>
      <c r="W360" s="218">
        <v>366383</v>
      </c>
      <c r="X360" s="218"/>
      <c r="Y360" s="218"/>
      <c r="Z360" s="219">
        <v>376308</v>
      </c>
      <c r="AA360" s="219"/>
      <c r="AB360" s="220">
        <v>84829</v>
      </c>
      <c r="AC360" s="220"/>
      <c r="AD360" s="135">
        <v>0.29099999999999998</v>
      </c>
      <c r="AE360" s="135"/>
      <c r="AG360" s="133">
        <f t="shared" si="12"/>
        <v>0</v>
      </c>
      <c r="AL360" s="133" t="s">
        <v>5537</v>
      </c>
      <c r="AN360" s="134">
        <v>-1E-3</v>
      </c>
      <c r="AO360" s="133">
        <v>357</v>
      </c>
      <c r="AP360" s="136">
        <f t="shared" si="11"/>
        <v>0.05</v>
      </c>
    </row>
    <row r="361" spans="1:42" ht="12.95" customHeight="1" x14ac:dyDescent="0.25">
      <c r="A361" s="156" t="s">
        <v>5538</v>
      </c>
      <c r="B361" s="216">
        <v>7135</v>
      </c>
      <c r="C361" s="216"/>
      <c r="D361" s="216"/>
      <c r="E361" s="216">
        <v>8179</v>
      </c>
      <c r="F361" s="216"/>
      <c r="G361" s="216"/>
      <c r="H361" s="241">
        <v>8493</v>
      </c>
      <c r="I361" s="241"/>
      <c r="J361" s="241"/>
      <c r="K361" s="215">
        <v>9013</v>
      </c>
      <c r="L361" s="215"/>
      <c r="M361" s="215"/>
      <c r="N361" s="215">
        <v>9531</v>
      </c>
      <c r="O361" s="215"/>
      <c r="P361" s="215"/>
      <c r="Q361" s="215">
        <v>10057</v>
      </c>
      <c r="R361" s="215"/>
      <c r="S361" s="215"/>
      <c r="T361" s="215">
        <v>10512</v>
      </c>
      <c r="U361" s="215"/>
      <c r="V361" s="215"/>
      <c r="W361" s="215">
        <v>10886</v>
      </c>
      <c r="X361" s="215"/>
      <c r="Y361" s="215"/>
      <c r="Z361" s="216">
        <v>11203</v>
      </c>
      <c r="AA361" s="216"/>
      <c r="AB361" s="217">
        <v>2710</v>
      </c>
      <c r="AC361" s="217"/>
      <c r="AD361" s="137">
        <v>0.31900000000000001</v>
      </c>
      <c r="AE361" s="137"/>
      <c r="AG361" s="133">
        <f t="shared" si="12"/>
        <v>0</v>
      </c>
      <c r="AL361" s="133" t="s">
        <v>5539</v>
      </c>
      <c r="AN361" s="134">
        <v>-1E-3</v>
      </c>
      <c r="AO361" s="133">
        <v>358</v>
      </c>
      <c r="AP361" s="136">
        <f t="shared" si="11"/>
        <v>0.05</v>
      </c>
    </row>
    <row r="362" spans="1:42" ht="12.95" customHeight="1" x14ac:dyDescent="0.25">
      <c r="A362" s="139"/>
      <c r="B362" s="140"/>
      <c r="C362" s="141"/>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3"/>
      <c r="AB362" s="144"/>
      <c r="AC362" s="145"/>
      <c r="AD362" s="145"/>
      <c r="AE362" s="145"/>
      <c r="AG362" s="133">
        <v>2</v>
      </c>
      <c r="AL362" s="133" t="s">
        <v>5540</v>
      </c>
      <c r="AN362" s="134">
        <v>-1E-3</v>
      </c>
      <c r="AO362" s="133">
        <v>359</v>
      </c>
      <c r="AP362" s="136">
        <f t="shared" si="11"/>
        <v>0.05</v>
      </c>
    </row>
    <row r="363" spans="1:42" ht="12.95" customHeight="1" x14ac:dyDescent="0.25">
      <c r="A363" s="139"/>
      <c r="B363" s="140"/>
      <c r="C363" s="141"/>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3"/>
      <c r="AB363" s="146"/>
      <c r="AC363" s="147"/>
      <c r="AD363" s="147"/>
      <c r="AE363" s="147"/>
      <c r="AG363" s="133">
        <f t="shared" si="12"/>
        <v>0</v>
      </c>
      <c r="AL363" s="133" t="s">
        <v>5541</v>
      </c>
      <c r="AN363" s="134">
        <v>-1E-3</v>
      </c>
      <c r="AO363" s="133">
        <v>360</v>
      </c>
      <c r="AP363" s="136">
        <f t="shared" si="11"/>
        <v>0.05</v>
      </c>
    </row>
    <row r="364" spans="1:42" ht="12.95" customHeight="1" x14ac:dyDescent="0.25">
      <c r="A364" s="154" t="s">
        <v>5542</v>
      </c>
      <c r="B364" s="233">
        <v>26770</v>
      </c>
      <c r="C364" s="233"/>
      <c r="D364" s="233"/>
      <c r="E364" s="233">
        <v>30561</v>
      </c>
      <c r="F364" s="233"/>
      <c r="G364" s="233"/>
      <c r="H364" s="232">
        <v>30569</v>
      </c>
      <c r="I364" s="232"/>
      <c r="J364" s="232"/>
      <c r="K364" s="232">
        <v>31601</v>
      </c>
      <c r="L364" s="232"/>
      <c r="M364" s="232"/>
      <c r="N364" s="232">
        <v>32628</v>
      </c>
      <c r="O364" s="232"/>
      <c r="P364" s="232"/>
      <c r="Q364" s="232">
        <v>33671</v>
      </c>
      <c r="R364" s="232"/>
      <c r="S364" s="232"/>
      <c r="T364" s="232">
        <v>34574</v>
      </c>
      <c r="U364" s="232"/>
      <c r="V364" s="232"/>
      <c r="W364" s="232">
        <v>35316</v>
      </c>
      <c r="X364" s="232"/>
      <c r="Y364" s="232"/>
      <c r="Z364" s="233">
        <v>35945</v>
      </c>
      <c r="AA364" s="233"/>
      <c r="AB364" s="233">
        <v>5376</v>
      </c>
      <c r="AC364" s="233"/>
      <c r="AD364" s="157">
        <v>0.17599999999999999</v>
      </c>
      <c r="AE364" s="157"/>
      <c r="AG364" s="133">
        <f t="shared" si="12"/>
        <v>0</v>
      </c>
      <c r="AL364" s="133" t="s">
        <v>5543</v>
      </c>
      <c r="AN364" s="134">
        <v>-2E-3</v>
      </c>
      <c r="AO364" s="133">
        <v>361</v>
      </c>
      <c r="AP364" s="136">
        <f t="shared" si="11"/>
        <v>3.9E-2</v>
      </c>
    </row>
    <row r="365" spans="1:42" ht="12.95" customHeight="1" x14ac:dyDescent="0.25">
      <c r="A365" s="154" t="s">
        <v>5544</v>
      </c>
      <c r="B365" s="233">
        <v>5430</v>
      </c>
      <c r="C365" s="233"/>
      <c r="D365" s="233"/>
      <c r="E365" s="233">
        <v>9555</v>
      </c>
      <c r="F365" s="233"/>
      <c r="G365" s="233"/>
      <c r="H365" s="232">
        <v>10380</v>
      </c>
      <c r="I365" s="232"/>
      <c r="J365" s="232"/>
      <c r="K365" s="232">
        <v>10798</v>
      </c>
      <c r="L365" s="232"/>
      <c r="M365" s="232"/>
      <c r="N365" s="232">
        <v>11214</v>
      </c>
      <c r="O365" s="232"/>
      <c r="P365" s="232"/>
      <c r="Q365" s="232">
        <v>11637</v>
      </c>
      <c r="R365" s="232"/>
      <c r="S365" s="232"/>
      <c r="T365" s="232">
        <v>12003</v>
      </c>
      <c r="U365" s="232"/>
      <c r="V365" s="232"/>
      <c r="W365" s="232">
        <v>12303</v>
      </c>
      <c r="X365" s="232"/>
      <c r="Y365" s="232"/>
      <c r="Z365" s="233">
        <v>12558</v>
      </c>
      <c r="AA365" s="233"/>
      <c r="AB365" s="233">
        <v>2178</v>
      </c>
      <c r="AC365" s="233"/>
      <c r="AD365" s="157">
        <v>0.21</v>
      </c>
      <c r="AE365" s="157"/>
      <c r="AG365" s="133">
        <f t="shared" si="12"/>
        <v>0</v>
      </c>
      <c r="AL365" s="133" t="s">
        <v>5545</v>
      </c>
      <c r="AN365" s="134">
        <v>-2E-3</v>
      </c>
      <c r="AO365" s="133">
        <v>362</v>
      </c>
      <c r="AP365" s="136">
        <f t="shared" si="11"/>
        <v>3.9E-2</v>
      </c>
    </row>
    <row r="366" spans="1:42" ht="12.95" customHeight="1" x14ac:dyDescent="0.25">
      <c r="A366" s="154" t="s">
        <v>5024</v>
      </c>
      <c r="B366" s="233">
        <v>3615</v>
      </c>
      <c r="C366" s="233"/>
      <c r="D366" s="233"/>
      <c r="E366" s="233">
        <v>4216</v>
      </c>
      <c r="F366" s="233"/>
      <c r="G366" s="233"/>
      <c r="H366" s="232">
        <v>4156</v>
      </c>
      <c r="I366" s="232"/>
      <c r="J366" s="232"/>
      <c r="K366" s="232">
        <v>4717</v>
      </c>
      <c r="L366" s="232"/>
      <c r="M366" s="232"/>
      <c r="N366" s="232">
        <v>5274</v>
      </c>
      <c r="O366" s="232"/>
      <c r="P366" s="232"/>
      <c r="Q366" s="232">
        <v>5841</v>
      </c>
      <c r="R366" s="232"/>
      <c r="S366" s="232"/>
      <c r="T366" s="232">
        <v>6331</v>
      </c>
      <c r="U366" s="232"/>
      <c r="V366" s="232"/>
      <c r="W366" s="232">
        <v>6734</v>
      </c>
      <c r="X366" s="232"/>
      <c r="Y366" s="232"/>
      <c r="Z366" s="233">
        <v>7076</v>
      </c>
      <c r="AA366" s="233"/>
      <c r="AB366" s="233">
        <v>2920</v>
      </c>
      <c r="AC366" s="233"/>
      <c r="AD366" s="157">
        <v>0.70299999999999996</v>
      </c>
      <c r="AE366" s="157"/>
      <c r="AG366" s="133">
        <f t="shared" si="12"/>
        <v>0</v>
      </c>
      <c r="AL366" s="133" t="s">
        <v>5546</v>
      </c>
      <c r="AN366" s="134">
        <v>-2E-3</v>
      </c>
      <c r="AO366" s="133">
        <v>363</v>
      </c>
      <c r="AP366" s="136">
        <f t="shared" si="11"/>
        <v>3.9E-2</v>
      </c>
    </row>
    <row r="367" spans="1:42" ht="12.95" customHeight="1" x14ac:dyDescent="0.25">
      <c r="A367" s="154" t="s">
        <v>5028</v>
      </c>
      <c r="B367" s="233">
        <v>15470</v>
      </c>
      <c r="C367" s="233"/>
      <c r="D367" s="233"/>
      <c r="E367" s="233">
        <v>16820</v>
      </c>
      <c r="F367" s="233"/>
      <c r="G367" s="233"/>
      <c r="H367" s="232">
        <v>16669</v>
      </c>
      <c r="I367" s="232"/>
      <c r="J367" s="232"/>
      <c r="K367" s="232">
        <v>17714</v>
      </c>
      <c r="L367" s="232"/>
      <c r="M367" s="232"/>
      <c r="N367" s="232">
        <v>18753</v>
      </c>
      <c r="O367" s="232"/>
      <c r="P367" s="232"/>
      <c r="Q367" s="232">
        <v>19808</v>
      </c>
      <c r="R367" s="232"/>
      <c r="S367" s="232"/>
      <c r="T367" s="232">
        <v>20722</v>
      </c>
      <c r="U367" s="232"/>
      <c r="V367" s="232"/>
      <c r="W367" s="232">
        <v>21473</v>
      </c>
      <c r="X367" s="232"/>
      <c r="Y367" s="232"/>
      <c r="Z367" s="233">
        <v>22110</v>
      </c>
      <c r="AA367" s="233"/>
      <c r="AB367" s="233">
        <v>5441</v>
      </c>
      <c r="AC367" s="233"/>
      <c r="AD367" s="157">
        <v>0.32600000000000001</v>
      </c>
      <c r="AE367" s="157"/>
      <c r="AG367" s="133">
        <f t="shared" si="12"/>
        <v>0</v>
      </c>
      <c r="AL367" s="133" t="s">
        <v>5547</v>
      </c>
      <c r="AN367" s="134">
        <v>-2E-3</v>
      </c>
      <c r="AO367" s="133">
        <v>364</v>
      </c>
      <c r="AP367" s="136">
        <f t="shared" si="11"/>
        <v>3.9E-2</v>
      </c>
    </row>
    <row r="368" spans="1:42" ht="12.95" customHeight="1" x14ac:dyDescent="0.25">
      <c r="A368" s="154" t="s">
        <v>5548</v>
      </c>
      <c r="B368" s="233">
        <v>18970</v>
      </c>
      <c r="C368" s="233"/>
      <c r="D368" s="233"/>
      <c r="E368" s="233">
        <v>18579</v>
      </c>
      <c r="F368" s="233"/>
      <c r="G368" s="233"/>
      <c r="H368" s="232">
        <v>19216</v>
      </c>
      <c r="I368" s="232"/>
      <c r="J368" s="232"/>
      <c r="K368" s="232">
        <v>20380</v>
      </c>
      <c r="L368" s="232"/>
      <c r="M368" s="232"/>
      <c r="N368" s="232">
        <v>21538</v>
      </c>
      <c r="O368" s="232"/>
      <c r="P368" s="232"/>
      <c r="Q368" s="232">
        <v>22715</v>
      </c>
      <c r="R368" s="232"/>
      <c r="S368" s="232"/>
      <c r="T368" s="232">
        <v>23733</v>
      </c>
      <c r="U368" s="232"/>
      <c r="V368" s="232"/>
      <c r="W368" s="232">
        <v>24570</v>
      </c>
      <c r="X368" s="232"/>
      <c r="Y368" s="232"/>
      <c r="Z368" s="233">
        <v>25279</v>
      </c>
      <c r="AA368" s="233"/>
      <c r="AB368" s="233">
        <v>6063</v>
      </c>
      <c r="AC368" s="233"/>
      <c r="AD368" s="157">
        <v>0.316</v>
      </c>
      <c r="AE368" s="157"/>
      <c r="AG368" s="133">
        <f t="shared" si="12"/>
        <v>0</v>
      </c>
      <c r="AL368" s="133" t="s">
        <v>5549</v>
      </c>
      <c r="AN368" s="134">
        <v>-3.0000000000000001E-3</v>
      </c>
      <c r="AO368" s="133">
        <v>365</v>
      </c>
      <c r="AP368" s="136">
        <f t="shared" si="11"/>
        <v>3.5999999999999997E-2</v>
      </c>
    </row>
    <row r="369" spans="1:42" ht="12.95" customHeight="1" x14ac:dyDescent="0.25">
      <c r="A369" s="154" t="s">
        <v>5550</v>
      </c>
      <c r="B369" s="233">
        <v>4880</v>
      </c>
      <c r="C369" s="233"/>
      <c r="D369" s="233"/>
      <c r="E369" s="233">
        <v>4899</v>
      </c>
      <c r="F369" s="233"/>
      <c r="G369" s="233"/>
      <c r="H369" s="232">
        <v>4857</v>
      </c>
      <c r="I369" s="232"/>
      <c r="J369" s="232"/>
      <c r="K369" s="232">
        <v>4942</v>
      </c>
      <c r="L369" s="232"/>
      <c r="M369" s="232"/>
      <c r="N369" s="232">
        <v>5027</v>
      </c>
      <c r="O369" s="232"/>
      <c r="P369" s="232"/>
      <c r="Q369" s="232">
        <v>5113</v>
      </c>
      <c r="R369" s="232"/>
      <c r="S369" s="232"/>
      <c r="T369" s="232">
        <v>5188</v>
      </c>
      <c r="U369" s="232"/>
      <c r="V369" s="232"/>
      <c r="W369" s="232">
        <v>5249</v>
      </c>
      <c r="X369" s="232"/>
      <c r="Y369" s="232"/>
      <c r="Z369" s="233">
        <v>5301</v>
      </c>
      <c r="AA369" s="233"/>
      <c r="AB369" s="237">
        <v>444</v>
      </c>
      <c r="AC369" s="237"/>
      <c r="AD369" s="157">
        <v>9.0999999999999998E-2</v>
      </c>
      <c r="AE369" s="157"/>
      <c r="AG369" s="133">
        <f t="shared" si="12"/>
        <v>0</v>
      </c>
      <c r="AL369" s="133" t="s">
        <v>5551</v>
      </c>
      <c r="AN369" s="134">
        <v>-4.0000000000000001E-3</v>
      </c>
      <c r="AO369" s="133">
        <v>366</v>
      </c>
      <c r="AP369" s="136">
        <f t="shared" si="11"/>
        <v>3.4000000000000002E-2</v>
      </c>
    </row>
    <row r="370" spans="1:42" ht="12.95" customHeight="1" x14ac:dyDescent="0.25">
      <c r="A370" s="154" t="s">
        <v>5552</v>
      </c>
      <c r="B370" s="233">
        <v>8785</v>
      </c>
      <c r="C370" s="233"/>
      <c r="D370" s="233"/>
      <c r="E370" s="233">
        <v>12417</v>
      </c>
      <c r="F370" s="233"/>
      <c r="G370" s="233"/>
      <c r="H370" s="232">
        <v>12984</v>
      </c>
      <c r="I370" s="232"/>
      <c r="J370" s="232"/>
      <c r="K370" s="232">
        <v>14456</v>
      </c>
      <c r="L370" s="232"/>
      <c r="M370" s="232"/>
      <c r="N370" s="232">
        <v>15920</v>
      </c>
      <c r="O370" s="232"/>
      <c r="P370" s="232"/>
      <c r="Q370" s="232">
        <v>17407</v>
      </c>
      <c r="R370" s="232"/>
      <c r="S370" s="232"/>
      <c r="T370" s="232">
        <v>18695</v>
      </c>
      <c r="U370" s="232"/>
      <c r="V370" s="232"/>
      <c r="W370" s="232">
        <v>19753</v>
      </c>
      <c r="X370" s="232"/>
      <c r="Y370" s="232"/>
      <c r="Z370" s="233">
        <v>20650</v>
      </c>
      <c r="AA370" s="233"/>
      <c r="AB370" s="233">
        <v>7666</v>
      </c>
      <c r="AC370" s="233"/>
      <c r="AD370" s="157">
        <v>0.59</v>
      </c>
      <c r="AE370" s="157"/>
      <c r="AG370" s="133">
        <f t="shared" si="12"/>
        <v>0</v>
      </c>
      <c r="AL370" s="133" t="s">
        <v>5553</v>
      </c>
      <c r="AN370" s="134">
        <v>-5.0000000000000001E-3</v>
      </c>
      <c r="AO370" s="133">
        <v>367</v>
      </c>
      <c r="AP370" s="136">
        <f t="shared" si="11"/>
        <v>2.5999999999999999E-2</v>
      </c>
    </row>
    <row r="371" spans="1:42" ht="12.95" customHeight="1" x14ac:dyDescent="0.25">
      <c r="A371" s="154" t="s">
        <v>5554</v>
      </c>
      <c r="B371" s="233">
        <v>6035</v>
      </c>
      <c r="C371" s="233"/>
      <c r="D371" s="233"/>
      <c r="E371" s="233">
        <v>6042</v>
      </c>
      <c r="F371" s="233"/>
      <c r="G371" s="233"/>
      <c r="H371" s="232">
        <v>5983</v>
      </c>
      <c r="I371" s="232"/>
      <c r="J371" s="232"/>
      <c r="K371" s="232">
        <v>6217</v>
      </c>
      <c r="L371" s="232"/>
      <c r="M371" s="232"/>
      <c r="N371" s="232">
        <v>6450</v>
      </c>
      <c r="O371" s="232"/>
      <c r="P371" s="232"/>
      <c r="Q371" s="232">
        <v>6687</v>
      </c>
      <c r="R371" s="232"/>
      <c r="S371" s="232"/>
      <c r="T371" s="232">
        <v>6892</v>
      </c>
      <c r="U371" s="232"/>
      <c r="V371" s="232"/>
      <c r="W371" s="232">
        <v>7061</v>
      </c>
      <c r="X371" s="232"/>
      <c r="Y371" s="232"/>
      <c r="Z371" s="233">
        <v>7203</v>
      </c>
      <c r="AA371" s="233"/>
      <c r="AB371" s="233">
        <v>1220</v>
      </c>
      <c r="AC371" s="233"/>
      <c r="AD371" s="157">
        <v>0.20399999999999999</v>
      </c>
      <c r="AE371" s="157"/>
      <c r="AG371" s="133">
        <f t="shared" si="12"/>
        <v>0</v>
      </c>
      <c r="AL371" s="133" t="s">
        <v>5555</v>
      </c>
      <c r="AN371" s="134">
        <v>-5.0000000000000001E-3</v>
      </c>
      <c r="AO371" s="133">
        <v>368</v>
      </c>
      <c r="AP371" s="136">
        <f t="shared" si="11"/>
        <v>2.5999999999999999E-2</v>
      </c>
    </row>
    <row r="372" spans="1:42" ht="12.95" customHeight="1" x14ac:dyDescent="0.25">
      <c r="A372" s="154" t="s">
        <v>5556</v>
      </c>
      <c r="B372" s="233">
        <v>14217</v>
      </c>
      <c r="C372" s="233"/>
      <c r="D372" s="233"/>
      <c r="E372" s="233">
        <v>15217</v>
      </c>
      <c r="F372" s="233"/>
      <c r="G372" s="233"/>
      <c r="H372" s="232">
        <v>15054</v>
      </c>
      <c r="I372" s="232"/>
      <c r="J372" s="232"/>
      <c r="K372" s="232">
        <v>16334</v>
      </c>
      <c r="L372" s="232"/>
      <c r="M372" s="232"/>
      <c r="N372" s="232">
        <v>17608</v>
      </c>
      <c r="O372" s="232"/>
      <c r="P372" s="232"/>
      <c r="Q372" s="232">
        <v>18901</v>
      </c>
      <c r="R372" s="232"/>
      <c r="S372" s="232"/>
      <c r="T372" s="232">
        <v>20021</v>
      </c>
      <c r="U372" s="232"/>
      <c r="V372" s="232"/>
      <c r="W372" s="232">
        <v>20941</v>
      </c>
      <c r="X372" s="232"/>
      <c r="Y372" s="232"/>
      <c r="Z372" s="233">
        <v>21721</v>
      </c>
      <c r="AA372" s="233"/>
      <c r="AB372" s="233">
        <v>6667</v>
      </c>
      <c r="AC372" s="233"/>
      <c r="AD372" s="157">
        <v>0.443</v>
      </c>
      <c r="AE372" s="157"/>
      <c r="AG372" s="133">
        <f t="shared" si="12"/>
        <v>0</v>
      </c>
      <c r="AL372" s="133" t="s">
        <v>5557</v>
      </c>
      <c r="AN372" s="134">
        <v>-5.0000000000000001E-3</v>
      </c>
      <c r="AO372" s="133">
        <v>369</v>
      </c>
      <c r="AP372" s="136">
        <f t="shared" si="11"/>
        <v>2.5999999999999999E-2</v>
      </c>
    </row>
    <row r="373" spans="1:42" ht="12.95" customHeight="1" x14ac:dyDescent="0.25">
      <c r="A373" s="154" t="s">
        <v>5558</v>
      </c>
      <c r="B373" s="233">
        <v>28967</v>
      </c>
      <c r="C373" s="233"/>
      <c r="D373" s="233"/>
      <c r="E373" s="233">
        <v>36129</v>
      </c>
      <c r="F373" s="233"/>
      <c r="G373" s="233"/>
      <c r="H373" s="232">
        <v>36862</v>
      </c>
      <c r="I373" s="232"/>
      <c r="J373" s="232"/>
      <c r="K373" s="232">
        <v>39459</v>
      </c>
      <c r="L373" s="232"/>
      <c r="M373" s="232"/>
      <c r="N373" s="232">
        <v>42040</v>
      </c>
      <c r="O373" s="232"/>
      <c r="P373" s="232"/>
      <c r="Q373" s="232">
        <v>44662</v>
      </c>
      <c r="R373" s="232"/>
      <c r="S373" s="232"/>
      <c r="T373" s="232">
        <v>46934</v>
      </c>
      <c r="U373" s="232"/>
      <c r="V373" s="232"/>
      <c r="W373" s="232">
        <v>48799</v>
      </c>
      <c r="X373" s="232"/>
      <c r="Y373" s="232"/>
      <c r="Z373" s="233">
        <v>50381</v>
      </c>
      <c r="AA373" s="233"/>
      <c r="AB373" s="233">
        <v>13519</v>
      </c>
      <c r="AC373" s="233"/>
      <c r="AD373" s="157">
        <v>0.36699999999999999</v>
      </c>
      <c r="AE373" s="157"/>
      <c r="AG373" s="133">
        <f t="shared" si="12"/>
        <v>0</v>
      </c>
      <c r="AL373" s="133" t="s">
        <v>5559</v>
      </c>
      <c r="AN373" s="134">
        <v>-6.0000000000000001E-3</v>
      </c>
      <c r="AO373" s="133">
        <v>370</v>
      </c>
      <c r="AP373" s="136">
        <f t="shared" si="11"/>
        <v>2.3E-2</v>
      </c>
    </row>
    <row r="374" spans="1:42" ht="12.95" customHeight="1" x14ac:dyDescent="0.25">
      <c r="A374" s="154" t="s">
        <v>5560</v>
      </c>
      <c r="B374" s="233">
        <v>3205</v>
      </c>
      <c r="C374" s="233"/>
      <c r="D374" s="233"/>
      <c r="E374" s="233">
        <v>3036</v>
      </c>
      <c r="F374" s="233"/>
      <c r="G374" s="233"/>
      <c r="H374" s="232">
        <v>2999</v>
      </c>
      <c r="I374" s="232"/>
      <c r="J374" s="232"/>
      <c r="K374" s="232">
        <v>3053</v>
      </c>
      <c r="L374" s="232"/>
      <c r="M374" s="232"/>
      <c r="N374" s="232">
        <v>3107</v>
      </c>
      <c r="O374" s="232"/>
      <c r="P374" s="232"/>
      <c r="Q374" s="232">
        <v>3162</v>
      </c>
      <c r="R374" s="232"/>
      <c r="S374" s="232"/>
      <c r="T374" s="232">
        <v>3210</v>
      </c>
      <c r="U374" s="232"/>
      <c r="V374" s="232"/>
      <c r="W374" s="232">
        <v>3249</v>
      </c>
      <c r="X374" s="232"/>
      <c r="Y374" s="232"/>
      <c r="Z374" s="233">
        <v>3282</v>
      </c>
      <c r="AA374" s="233"/>
      <c r="AB374" s="237">
        <v>283</v>
      </c>
      <c r="AC374" s="237"/>
      <c r="AD374" s="157">
        <v>9.4E-2</v>
      </c>
      <c r="AE374" s="157"/>
      <c r="AG374" s="133">
        <f t="shared" si="12"/>
        <v>0</v>
      </c>
      <c r="AL374" s="133" t="s">
        <v>5561</v>
      </c>
      <c r="AN374" s="134">
        <v>-0.01</v>
      </c>
      <c r="AO374" s="133">
        <v>371</v>
      </c>
      <c r="AP374" s="136">
        <f t="shared" si="11"/>
        <v>2.1000000000000001E-2</v>
      </c>
    </row>
    <row r="375" spans="1:42" ht="12.95" customHeight="1" x14ac:dyDescent="0.25">
      <c r="A375" s="154" t="s">
        <v>5562</v>
      </c>
      <c r="B375" s="233">
        <v>1615</v>
      </c>
      <c r="C375" s="233"/>
      <c r="D375" s="233"/>
      <c r="E375" s="233">
        <v>1553</v>
      </c>
      <c r="F375" s="233"/>
      <c r="G375" s="233"/>
      <c r="H375" s="232">
        <v>1534</v>
      </c>
      <c r="I375" s="232"/>
      <c r="J375" s="232"/>
      <c r="K375" s="232">
        <v>1561</v>
      </c>
      <c r="L375" s="232"/>
      <c r="M375" s="232"/>
      <c r="N375" s="232">
        <v>1588</v>
      </c>
      <c r="O375" s="232"/>
      <c r="P375" s="232"/>
      <c r="Q375" s="232">
        <v>1615</v>
      </c>
      <c r="R375" s="232"/>
      <c r="S375" s="232"/>
      <c r="T375" s="232">
        <v>1639</v>
      </c>
      <c r="U375" s="232"/>
      <c r="V375" s="232"/>
      <c r="W375" s="232">
        <v>1659</v>
      </c>
      <c r="X375" s="232"/>
      <c r="Y375" s="232"/>
      <c r="Z375" s="233">
        <v>1675</v>
      </c>
      <c r="AA375" s="233"/>
      <c r="AB375" s="237">
        <v>141</v>
      </c>
      <c r="AC375" s="237"/>
      <c r="AD375" s="157">
        <v>9.1999999999999998E-2</v>
      </c>
      <c r="AE375" s="157"/>
      <c r="AG375" s="133">
        <f t="shared" si="12"/>
        <v>0</v>
      </c>
      <c r="AL375" s="133" t="s">
        <v>5563</v>
      </c>
      <c r="AN375" s="134">
        <v>-1.2E-2</v>
      </c>
      <c r="AO375" s="133">
        <v>372</v>
      </c>
      <c r="AP375" s="136">
        <f t="shared" si="11"/>
        <v>1.7999999999999999E-2</v>
      </c>
    </row>
    <row r="376" spans="1:42" ht="12.95" customHeight="1" x14ac:dyDescent="0.25">
      <c r="A376" s="154" t="s">
        <v>5564</v>
      </c>
      <c r="B376" s="233">
        <v>6160</v>
      </c>
      <c r="C376" s="233"/>
      <c r="D376" s="233"/>
      <c r="E376" s="233">
        <v>6097</v>
      </c>
      <c r="F376" s="233"/>
      <c r="G376" s="233"/>
      <c r="H376" s="232">
        <v>5989</v>
      </c>
      <c r="I376" s="232"/>
      <c r="J376" s="232"/>
      <c r="K376" s="232">
        <v>6054</v>
      </c>
      <c r="L376" s="232"/>
      <c r="M376" s="232"/>
      <c r="N376" s="232">
        <v>6118</v>
      </c>
      <c r="O376" s="232"/>
      <c r="P376" s="232"/>
      <c r="Q376" s="232">
        <v>6184</v>
      </c>
      <c r="R376" s="232"/>
      <c r="S376" s="232"/>
      <c r="T376" s="232">
        <v>6241</v>
      </c>
      <c r="U376" s="232"/>
      <c r="V376" s="232"/>
      <c r="W376" s="232">
        <v>6287</v>
      </c>
      <c r="X376" s="232"/>
      <c r="Y376" s="232"/>
      <c r="Z376" s="233">
        <v>6327</v>
      </c>
      <c r="AA376" s="233"/>
      <c r="AB376" s="237">
        <v>338</v>
      </c>
      <c r="AC376" s="237"/>
      <c r="AD376" s="157">
        <v>5.6000000000000001E-2</v>
      </c>
      <c r="AE376" s="157"/>
      <c r="AG376" s="133">
        <f t="shared" si="12"/>
        <v>0</v>
      </c>
      <c r="AL376" s="133" t="s">
        <v>5565</v>
      </c>
      <c r="AN376" s="134">
        <v>-1.4E-2</v>
      </c>
      <c r="AO376" s="133">
        <v>373</v>
      </c>
      <c r="AP376" s="136">
        <f t="shared" si="11"/>
        <v>1.4999999999999999E-2</v>
      </c>
    </row>
    <row r="377" spans="1:42" ht="12.95" customHeight="1" x14ac:dyDescent="0.25">
      <c r="A377" s="154" t="s">
        <v>5566</v>
      </c>
      <c r="B377" s="233">
        <v>9330</v>
      </c>
      <c r="C377" s="233"/>
      <c r="D377" s="233"/>
      <c r="E377" s="233">
        <v>9011</v>
      </c>
      <c r="F377" s="233"/>
      <c r="G377" s="233"/>
      <c r="H377" s="232">
        <v>8898</v>
      </c>
      <c r="I377" s="232"/>
      <c r="J377" s="232"/>
      <c r="K377" s="232">
        <v>9092</v>
      </c>
      <c r="L377" s="232"/>
      <c r="M377" s="232"/>
      <c r="N377" s="232">
        <v>9285</v>
      </c>
      <c r="O377" s="232"/>
      <c r="P377" s="232"/>
      <c r="Q377" s="232">
        <v>9482</v>
      </c>
      <c r="R377" s="232"/>
      <c r="S377" s="232"/>
      <c r="T377" s="232">
        <v>9652</v>
      </c>
      <c r="U377" s="232"/>
      <c r="V377" s="232"/>
      <c r="W377" s="232">
        <v>9791</v>
      </c>
      <c r="X377" s="232"/>
      <c r="Y377" s="232"/>
      <c r="Z377" s="233">
        <v>9910</v>
      </c>
      <c r="AA377" s="233"/>
      <c r="AB377" s="233">
        <v>1012</v>
      </c>
      <c r="AC377" s="233"/>
      <c r="AD377" s="157">
        <v>0.114</v>
      </c>
      <c r="AE377" s="157"/>
      <c r="AG377" s="133">
        <f t="shared" si="12"/>
        <v>0</v>
      </c>
      <c r="AL377" s="133" t="s">
        <v>5567</v>
      </c>
      <c r="AN377" s="134">
        <v>-1.6E-2</v>
      </c>
      <c r="AO377" s="133">
        <v>374</v>
      </c>
      <c r="AP377" s="136">
        <f t="shared" si="11"/>
        <v>1.2999999999999999E-2</v>
      </c>
    </row>
    <row r="378" spans="1:42" ht="12.95" customHeight="1" x14ac:dyDescent="0.25">
      <c r="A378" s="154" t="s">
        <v>5568</v>
      </c>
      <c r="B378" s="233">
        <v>2415</v>
      </c>
      <c r="C378" s="233"/>
      <c r="D378" s="233"/>
      <c r="E378" s="233">
        <v>3162</v>
      </c>
      <c r="F378" s="233"/>
      <c r="G378" s="233"/>
      <c r="H378" s="232">
        <v>3138</v>
      </c>
      <c r="I378" s="232"/>
      <c r="J378" s="232"/>
      <c r="K378" s="232">
        <v>3397</v>
      </c>
      <c r="L378" s="232"/>
      <c r="M378" s="232"/>
      <c r="N378" s="232">
        <v>3655</v>
      </c>
      <c r="O378" s="232"/>
      <c r="P378" s="232"/>
      <c r="Q378" s="232">
        <v>3917</v>
      </c>
      <c r="R378" s="232"/>
      <c r="S378" s="232"/>
      <c r="T378" s="232">
        <v>4144</v>
      </c>
      <c r="U378" s="232"/>
      <c r="V378" s="232"/>
      <c r="W378" s="232">
        <v>4331</v>
      </c>
      <c r="X378" s="232"/>
      <c r="Y378" s="232"/>
      <c r="Z378" s="233">
        <v>4489</v>
      </c>
      <c r="AA378" s="233"/>
      <c r="AB378" s="233">
        <v>1351</v>
      </c>
      <c r="AC378" s="233"/>
      <c r="AD378" s="157">
        <v>0.43099999999999999</v>
      </c>
      <c r="AE378" s="157"/>
      <c r="AG378" s="133">
        <f t="shared" si="12"/>
        <v>0</v>
      </c>
      <c r="AL378" s="133" t="s">
        <v>5569</v>
      </c>
      <c r="AN378" s="134">
        <v>-1.9E-2</v>
      </c>
      <c r="AO378" s="133">
        <v>375</v>
      </c>
      <c r="AP378" s="136">
        <f t="shared" si="11"/>
        <v>0.01</v>
      </c>
    </row>
    <row r="379" spans="1:42" ht="12.95" customHeight="1" x14ac:dyDescent="0.25">
      <c r="A379" s="154" t="s">
        <v>5570</v>
      </c>
      <c r="B379" s="233">
        <v>2055</v>
      </c>
      <c r="C379" s="233"/>
      <c r="D379" s="233"/>
      <c r="E379" s="233">
        <v>2584</v>
      </c>
      <c r="F379" s="233"/>
      <c r="G379" s="233"/>
      <c r="H379" s="232">
        <v>2613</v>
      </c>
      <c r="I379" s="232"/>
      <c r="J379" s="232"/>
      <c r="K379" s="232">
        <v>2686</v>
      </c>
      <c r="L379" s="232"/>
      <c r="M379" s="232"/>
      <c r="N379" s="232">
        <v>2758</v>
      </c>
      <c r="O379" s="232"/>
      <c r="P379" s="232"/>
      <c r="Q379" s="232">
        <v>2831</v>
      </c>
      <c r="R379" s="232"/>
      <c r="S379" s="232"/>
      <c r="T379" s="232">
        <v>2895</v>
      </c>
      <c r="U379" s="232"/>
      <c r="V379" s="232"/>
      <c r="W379" s="232">
        <v>2947</v>
      </c>
      <c r="X379" s="232"/>
      <c r="Y379" s="232"/>
      <c r="Z379" s="233">
        <v>2991</v>
      </c>
      <c r="AA379" s="233"/>
      <c r="AB379" s="237">
        <v>378</v>
      </c>
      <c r="AC379" s="237"/>
      <c r="AD379" s="157">
        <v>0.14499999999999999</v>
      </c>
      <c r="AE379" s="157"/>
      <c r="AG379" s="133">
        <f t="shared" si="12"/>
        <v>0</v>
      </c>
      <c r="AL379" s="133" t="s">
        <v>5571</v>
      </c>
      <c r="AN379" s="134">
        <v>-2.8000000000000001E-2</v>
      </c>
      <c r="AO379" s="133">
        <v>376</v>
      </c>
      <c r="AP379" s="136">
        <f t="shared" si="11"/>
        <v>7.0000000000000001E-3</v>
      </c>
    </row>
    <row r="380" spans="1:42" ht="12.95" customHeight="1" x14ac:dyDescent="0.25">
      <c r="A380" s="154" t="s">
        <v>5450</v>
      </c>
      <c r="B380" s="233">
        <v>48155</v>
      </c>
      <c r="C380" s="233"/>
      <c r="D380" s="233"/>
      <c r="E380" s="233">
        <v>48559</v>
      </c>
      <c r="F380" s="233"/>
      <c r="G380" s="233"/>
      <c r="H380" s="232">
        <v>47862</v>
      </c>
      <c r="I380" s="232"/>
      <c r="J380" s="232"/>
      <c r="K380" s="232">
        <v>49302</v>
      </c>
      <c r="L380" s="232"/>
      <c r="M380" s="232"/>
      <c r="N380" s="232">
        <v>50738</v>
      </c>
      <c r="O380" s="232"/>
      <c r="P380" s="232"/>
      <c r="Q380" s="232">
        <v>52192</v>
      </c>
      <c r="R380" s="232"/>
      <c r="S380" s="232"/>
      <c r="T380" s="232">
        <v>53452</v>
      </c>
      <c r="U380" s="232"/>
      <c r="V380" s="232"/>
      <c r="W380" s="232">
        <v>54488</v>
      </c>
      <c r="X380" s="232"/>
      <c r="Y380" s="232"/>
      <c r="Z380" s="233">
        <v>55366</v>
      </c>
      <c r="AA380" s="233"/>
      <c r="AB380" s="233">
        <v>7504</v>
      </c>
      <c r="AC380" s="233"/>
      <c r="AD380" s="157">
        <v>0.157</v>
      </c>
      <c r="AE380" s="157"/>
      <c r="AG380" s="133">
        <f t="shared" si="12"/>
        <v>0</v>
      </c>
      <c r="AL380" s="133" t="s">
        <v>5572</v>
      </c>
      <c r="AN380" s="134">
        <v>-3.1E-2</v>
      </c>
      <c r="AO380" s="133">
        <v>377</v>
      </c>
      <c r="AP380" s="136">
        <f t="shared" si="11"/>
        <v>5.0000000000000001E-3</v>
      </c>
    </row>
    <row r="381" spans="1:42" ht="12.95" customHeight="1" x14ac:dyDescent="0.25">
      <c r="A381" s="154" t="s">
        <v>5573</v>
      </c>
      <c r="B381" s="233">
        <v>2315</v>
      </c>
      <c r="C381" s="233"/>
      <c r="D381" s="233"/>
      <c r="E381" s="233">
        <v>2278</v>
      </c>
      <c r="F381" s="233"/>
      <c r="G381" s="233"/>
      <c r="H381" s="232">
        <v>2254</v>
      </c>
      <c r="I381" s="232"/>
      <c r="J381" s="232"/>
      <c r="K381" s="232">
        <v>2318</v>
      </c>
      <c r="L381" s="232"/>
      <c r="M381" s="232"/>
      <c r="N381" s="232">
        <v>2382</v>
      </c>
      <c r="O381" s="232"/>
      <c r="P381" s="232"/>
      <c r="Q381" s="232">
        <v>2447</v>
      </c>
      <c r="R381" s="232"/>
      <c r="S381" s="232"/>
      <c r="T381" s="232">
        <v>2503</v>
      </c>
      <c r="U381" s="232"/>
      <c r="V381" s="232"/>
      <c r="W381" s="232">
        <v>2549</v>
      </c>
      <c r="X381" s="232"/>
      <c r="Y381" s="232"/>
      <c r="Z381" s="233">
        <v>2588</v>
      </c>
      <c r="AA381" s="233"/>
      <c r="AB381" s="237">
        <v>334</v>
      </c>
      <c r="AC381" s="237"/>
      <c r="AD381" s="157">
        <v>0.14799999999999999</v>
      </c>
      <c r="AE381" s="157"/>
      <c r="AG381" s="133">
        <f t="shared" si="12"/>
        <v>0</v>
      </c>
      <c r="AL381" s="133" t="s">
        <v>4908</v>
      </c>
      <c r="AN381" s="134">
        <v>-9.7000000000000003E-2</v>
      </c>
      <c r="AO381" s="133">
        <v>378</v>
      </c>
      <c r="AP381" s="136">
        <f t="shared" si="11"/>
        <v>2E-3</v>
      </c>
    </row>
    <row r="382" spans="1:42" ht="12.95" customHeight="1" x14ac:dyDescent="0.25">
      <c r="A382" s="154" t="s">
        <v>5574</v>
      </c>
      <c r="B382" s="233">
        <v>19370</v>
      </c>
      <c r="C382" s="233"/>
      <c r="D382" s="233"/>
      <c r="E382" s="233">
        <v>21677</v>
      </c>
      <c r="F382" s="233"/>
      <c r="G382" s="233"/>
      <c r="H382" s="232">
        <v>21420</v>
      </c>
      <c r="I382" s="232"/>
      <c r="J382" s="232"/>
      <c r="K382" s="232">
        <v>22506</v>
      </c>
      <c r="L382" s="232"/>
      <c r="M382" s="232"/>
      <c r="N382" s="232">
        <v>23586</v>
      </c>
      <c r="O382" s="232"/>
      <c r="P382" s="232"/>
      <c r="Q382" s="232">
        <v>24683</v>
      </c>
      <c r="R382" s="232"/>
      <c r="S382" s="232"/>
      <c r="T382" s="232">
        <v>25634</v>
      </c>
      <c r="U382" s="232"/>
      <c r="V382" s="232"/>
      <c r="W382" s="232">
        <v>26414</v>
      </c>
      <c r="X382" s="232"/>
      <c r="Y382" s="232"/>
      <c r="Z382" s="233">
        <v>27076</v>
      </c>
      <c r="AA382" s="233"/>
      <c r="AB382" s="233">
        <v>5656</v>
      </c>
      <c r="AC382" s="233"/>
      <c r="AD382" s="157">
        <v>0.26400000000000001</v>
      </c>
      <c r="AE382" s="157"/>
      <c r="AG382" s="133">
        <f t="shared" si="12"/>
        <v>0</v>
      </c>
      <c r="AH382" s="133">
        <v>379</v>
      </c>
    </row>
    <row r="383" spans="1:42" ht="12.95" customHeight="1" x14ac:dyDescent="0.25">
      <c r="A383" s="154" t="s">
        <v>5575</v>
      </c>
      <c r="B383" s="233">
        <v>4500</v>
      </c>
      <c r="C383" s="233"/>
      <c r="D383" s="233"/>
      <c r="E383" s="233">
        <v>4288</v>
      </c>
      <c r="F383" s="233"/>
      <c r="G383" s="233"/>
      <c r="H383" s="232">
        <v>4224</v>
      </c>
      <c r="I383" s="232"/>
      <c r="J383" s="232"/>
      <c r="K383" s="232">
        <v>4338</v>
      </c>
      <c r="L383" s="232"/>
      <c r="M383" s="232"/>
      <c r="N383" s="232">
        <v>4451</v>
      </c>
      <c r="O383" s="232"/>
      <c r="P383" s="232"/>
      <c r="Q383" s="232">
        <v>4566</v>
      </c>
      <c r="R383" s="232"/>
      <c r="S383" s="232"/>
      <c r="T383" s="232">
        <v>4665</v>
      </c>
      <c r="U383" s="232"/>
      <c r="V383" s="232"/>
      <c r="W383" s="232">
        <v>4747</v>
      </c>
      <c r="X383" s="232"/>
      <c r="Y383" s="232"/>
      <c r="Z383" s="233">
        <v>4816</v>
      </c>
      <c r="AA383" s="233"/>
      <c r="AB383" s="237">
        <v>592</v>
      </c>
      <c r="AC383" s="237"/>
      <c r="AD383" s="157">
        <v>0.14000000000000001</v>
      </c>
      <c r="AE383" s="157"/>
      <c r="AG383" s="133">
        <f t="shared" si="12"/>
        <v>0</v>
      </c>
      <c r="AH383" s="133">
        <v>380</v>
      </c>
    </row>
    <row r="384" spans="1:42" ht="12.95" customHeight="1" x14ac:dyDescent="0.25">
      <c r="A384" s="154" t="s">
        <v>5576</v>
      </c>
      <c r="B384" s="233">
        <v>10305</v>
      </c>
      <c r="C384" s="233"/>
      <c r="D384" s="233"/>
      <c r="E384" s="233">
        <v>10174</v>
      </c>
      <c r="F384" s="233"/>
      <c r="G384" s="233"/>
      <c r="H384" s="232">
        <v>10020</v>
      </c>
      <c r="I384" s="232"/>
      <c r="J384" s="232"/>
      <c r="K384" s="232">
        <v>10105</v>
      </c>
      <c r="L384" s="232"/>
      <c r="M384" s="232"/>
      <c r="N384" s="232">
        <v>10190</v>
      </c>
      <c r="O384" s="232"/>
      <c r="P384" s="232"/>
      <c r="Q384" s="232">
        <v>10276</v>
      </c>
      <c r="R384" s="232"/>
      <c r="S384" s="232"/>
      <c r="T384" s="232">
        <v>10351</v>
      </c>
      <c r="U384" s="232"/>
      <c r="V384" s="232"/>
      <c r="W384" s="232">
        <v>10412</v>
      </c>
      <c r="X384" s="232"/>
      <c r="Y384" s="232"/>
      <c r="Z384" s="233">
        <v>10464</v>
      </c>
      <c r="AA384" s="233"/>
      <c r="AB384" s="237">
        <v>444</v>
      </c>
      <c r="AC384" s="237"/>
      <c r="AD384" s="157">
        <v>4.3999999999999997E-2</v>
      </c>
      <c r="AE384" s="157"/>
      <c r="AG384" s="133">
        <f t="shared" si="12"/>
        <v>0</v>
      </c>
      <c r="AH384" s="133">
        <v>381</v>
      </c>
    </row>
    <row r="385" spans="1:38" ht="12.95" customHeight="1" x14ac:dyDescent="0.25">
      <c r="A385" s="154" t="s">
        <v>5577</v>
      </c>
      <c r="B385" s="233">
        <v>2990</v>
      </c>
      <c r="C385" s="233"/>
      <c r="D385" s="233"/>
      <c r="E385" s="233">
        <v>3055</v>
      </c>
      <c r="F385" s="233"/>
      <c r="G385" s="233"/>
      <c r="H385" s="232">
        <v>3010</v>
      </c>
      <c r="I385" s="232"/>
      <c r="J385" s="232"/>
      <c r="K385" s="232">
        <v>3054</v>
      </c>
      <c r="L385" s="232"/>
      <c r="M385" s="232"/>
      <c r="N385" s="232">
        <v>3098</v>
      </c>
      <c r="O385" s="232"/>
      <c r="P385" s="232"/>
      <c r="Q385" s="232">
        <v>3143</v>
      </c>
      <c r="R385" s="232"/>
      <c r="S385" s="232"/>
      <c r="T385" s="232">
        <v>3181</v>
      </c>
      <c r="U385" s="232"/>
      <c r="V385" s="232"/>
      <c r="W385" s="232">
        <v>3213</v>
      </c>
      <c r="X385" s="232"/>
      <c r="Y385" s="232"/>
      <c r="Z385" s="233">
        <v>3240</v>
      </c>
      <c r="AA385" s="233"/>
      <c r="AB385" s="237">
        <v>230</v>
      </c>
      <c r="AC385" s="237"/>
      <c r="AD385" s="157">
        <v>7.5999999999999998E-2</v>
      </c>
      <c r="AE385" s="157"/>
      <c r="AG385" s="133">
        <f t="shared" si="12"/>
        <v>0</v>
      </c>
      <c r="AH385" s="133">
        <v>382</v>
      </c>
    </row>
    <row r="386" spans="1:38" ht="12.95" customHeight="1" x14ac:dyDescent="0.25">
      <c r="A386" s="154" t="s">
        <v>5578</v>
      </c>
      <c r="B386" s="233">
        <v>3030</v>
      </c>
      <c r="C386" s="233"/>
      <c r="D386" s="233"/>
      <c r="E386" s="233">
        <v>10200</v>
      </c>
      <c r="F386" s="233"/>
      <c r="G386" s="233"/>
      <c r="H386" s="232">
        <v>12295</v>
      </c>
      <c r="I386" s="232"/>
      <c r="J386" s="232"/>
      <c r="K386" s="232">
        <v>14669</v>
      </c>
      <c r="L386" s="232"/>
      <c r="M386" s="232"/>
      <c r="N386" s="232">
        <v>17030</v>
      </c>
      <c r="O386" s="232"/>
      <c r="P386" s="232"/>
      <c r="Q386" s="232">
        <v>19428</v>
      </c>
      <c r="R386" s="232"/>
      <c r="S386" s="232"/>
      <c r="T386" s="232">
        <v>21505</v>
      </c>
      <c r="U386" s="232"/>
      <c r="V386" s="232"/>
      <c r="W386" s="232">
        <v>23211</v>
      </c>
      <c r="X386" s="232"/>
      <c r="Y386" s="232"/>
      <c r="Z386" s="233">
        <v>24657</v>
      </c>
      <c r="AA386" s="233"/>
      <c r="AB386" s="233">
        <v>12362</v>
      </c>
      <c r="AC386" s="233"/>
      <c r="AD386" s="157">
        <v>1.0049999999999999</v>
      </c>
      <c r="AE386" s="157"/>
      <c r="AG386" s="133">
        <f t="shared" si="12"/>
        <v>0</v>
      </c>
      <c r="AH386" s="133">
        <v>383</v>
      </c>
      <c r="AL386" s="133" t="s">
        <v>4870</v>
      </c>
    </row>
    <row r="387" spans="1:38" ht="12.95" customHeight="1" x14ac:dyDescent="0.25">
      <c r="A387" s="155" t="s">
        <v>5579</v>
      </c>
      <c r="B387" s="220">
        <v>320527</v>
      </c>
      <c r="C387" s="220"/>
      <c r="D387" s="220"/>
      <c r="E387" s="220">
        <v>367511</v>
      </c>
      <c r="F387" s="220"/>
      <c r="G387" s="220"/>
      <c r="H387" s="218">
        <v>371398</v>
      </c>
      <c r="I387" s="218"/>
      <c r="J387" s="218"/>
      <c r="K387" s="218">
        <v>377328</v>
      </c>
      <c r="L387" s="218"/>
      <c r="M387" s="218"/>
      <c r="N387" s="218">
        <v>383227</v>
      </c>
      <c r="O387" s="218"/>
      <c r="P387" s="218"/>
      <c r="Q387" s="218">
        <v>389219</v>
      </c>
      <c r="R387" s="218"/>
      <c r="S387" s="218"/>
      <c r="T387" s="218">
        <v>394407</v>
      </c>
      <c r="U387" s="218"/>
      <c r="V387" s="218"/>
      <c r="W387" s="218">
        <v>398669</v>
      </c>
      <c r="X387" s="218"/>
      <c r="Y387" s="218"/>
      <c r="Z387" s="219">
        <v>402283</v>
      </c>
      <c r="AA387" s="219"/>
      <c r="AB387" s="219">
        <v>30885</v>
      </c>
      <c r="AC387" s="219"/>
      <c r="AD387" s="158">
        <v>8.3000000000000004E-2</v>
      </c>
      <c r="AE387" s="158"/>
      <c r="AG387" s="133">
        <f t="shared" si="12"/>
        <v>0</v>
      </c>
      <c r="AH387" s="133">
        <v>384</v>
      </c>
    </row>
    <row r="388" spans="1:38" ht="12.95" customHeight="1" x14ac:dyDescent="0.25">
      <c r="A388" s="156" t="s">
        <v>5580</v>
      </c>
      <c r="B388" s="216">
        <v>24915</v>
      </c>
      <c r="C388" s="216"/>
      <c r="D388" s="216"/>
      <c r="E388" s="216">
        <v>27190</v>
      </c>
      <c r="F388" s="216"/>
      <c r="G388" s="216"/>
      <c r="H388" s="215">
        <v>27603</v>
      </c>
      <c r="I388" s="215"/>
      <c r="J388" s="215"/>
      <c r="K388" s="215">
        <v>28068</v>
      </c>
      <c r="L388" s="215"/>
      <c r="M388" s="215"/>
      <c r="N388" s="215">
        <v>28531</v>
      </c>
      <c r="O388" s="215"/>
      <c r="P388" s="215"/>
      <c r="Q388" s="215">
        <v>29002</v>
      </c>
      <c r="R388" s="215"/>
      <c r="S388" s="215"/>
      <c r="T388" s="215">
        <v>29409</v>
      </c>
      <c r="U388" s="215"/>
      <c r="V388" s="215"/>
      <c r="W388" s="215">
        <v>29743</v>
      </c>
      <c r="X388" s="215"/>
      <c r="Y388" s="215"/>
      <c r="Z388" s="216">
        <v>30027</v>
      </c>
      <c r="AA388" s="216"/>
      <c r="AB388" s="216">
        <v>2424</v>
      </c>
      <c r="AC388" s="216"/>
      <c r="AD388" s="159">
        <v>8.7999999999999995E-2</v>
      </c>
      <c r="AE388" s="159"/>
      <c r="AG388" s="133">
        <f t="shared" si="12"/>
        <v>0</v>
      </c>
      <c r="AH388" s="133">
        <v>385</v>
      </c>
    </row>
    <row r="389" spans="1:38" ht="12.95" customHeight="1" x14ac:dyDescent="0.25">
      <c r="A389" s="154" t="s">
        <v>5581</v>
      </c>
      <c r="B389" s="233">
        <v>35710</v>
      </c>
      <c r="C389" s="233"/>
      <c r="D389" s="233"/>
      <c r="E389" s="233">
        <v>35790</v>
      </c>
      <c r="F389" s="233"/>
      <c r="G389" s="233"/>
      <c r="H389" s="232">
        <v>36486</v>
      </c>
      <c r="I389" s="232"/>
      <c r="J389" s="232"/>
      <c r="K389" s="232">
        <v>37076</v>
      </c>
      <c r="L389" s="232"/>
      <c r="M389" s="232"/>
      <c r="N389" s="232">
        <v>37660</v>
      </c>
      <c r="O389" s="232"/>
      <c r="P389" s="232"/>
      <c r="Q389" s="232">
        <v>38254</v>
      </c>
      <c r="R389" s="232"/>
      <c r="S389" s="232"/>
      <c r="T389" s="232">
        <v>38769</v>
      </c>
      <c r="U389" s="232"/>
      <c r="V389" s="232"/>
      <c r="W389" s="232">
        <v>39192</v>
      </c>
      <c r="X389" s="232"/>
      <c r="Y389" s="232"/>
      <c r="Z389" s="233">
        <v>39550</v>
      </c>
      <c r="AA389" s="233"/>
      <c r="AB389" s="233">
        <v>3064</v>
      </c>
      <c r="AC389" s="233"/>
      <c r="AD389" s="157">
        <v>8.4000000000000005E-2</v>
      </c>
      <c r="AE389" s="157"/>
      <c r="AG389" s="133">
        <f t="shared" ref="AG389:AG399" si="13">IF(ISERROR(FIND(AG$3,A389,1)),0,1)</f>
        <v>0</v>
      </c>
      <c r="AH389" s="133">
        <v>386</v>
      </c>
    </row>
    <row r="390" spans="1:38" ht="12.95" customHeight="1" x14ac:dyDescent="0.25">
      <c r="A390" s="154" t="s">
        <v>5582</v>
      </c>
      <c r="B390" s="233">
        <v>87109</v>
      </c>
      <c r="C390" s="233"/>
      <c r="D390" s="233"/>
      <c r="E390" s="233">
        <v>88464</v>
      </c>
      <c r="F390" s="233"/>
      <c r="G390" s="233"/>
      <c r="H390" s="232">
        <v>89030</v>
      </c>
      <c r="I390" s="232"/>
      <c r="J390" s="232"/>
      <c r="K390" s="232">
        <v>90099</v>
      </c>
      <c r="L390" s="232"/>
      <c r="M390" s="232"/>
      <c r="N390" s="232">
        <v>91163</v>
      </c>
      <c r="O390" s="232"/>
      <c r="P390" s="232"/>
      <c r="Q390" s="232">
        <v>92243</v>
      </c>
      <c r="R390" s="232"/>
      <c r="S390" s="232"/>
      <c r="T390" s="232">
        <v>93178</v>
      </c>
      <c r="U390" s="232"/>
      <c r="V390" s="232"/>
      <c r="W390" s="232">
        <v>93947</v>
      </c>
      <c r="X390" s="232"/>
      <c r="Y390" s="232"/>
      <c r="Z390" s="233">
        <v>94598</v>
      </c>
      <c r="AA390" s="233"/>
      <c r="AB390" s="233">
        <v>5568</v>
      </c>
      <c r="AC390" s="233"/>
      <c r="AD390" s="157">
        <v>6.3E-2</v>
      </c>
      <c r="AE390" s="157"/>
      <c r="AG390" s="133">
        <f t="shared" si="13"/>
        <v>0</v>
      </c>
      <c r="AH390" s="133">
        <v>387</v>
      </c>
      <c r="AL390" s="133" t="s">
        <v>4870</v>
      </c>
    </row>
    <row r="391" spans="1:38" ht="12.95" customHeight="1" x14ac:dyDescent="0.25">
      <c r="A391" s="154" t="s">
        <v>5583</v>
      </c>
      <c r="B391" s="233">
        <v>5215</v>
      </c>
      <c r="C391" s="233"/>
      <c r="D391" s="233"/>
      <c r="E391" s="233">
        <v>5494</v>
      </c>
      <c r="F391" s="233"/>
      <c r="G391" s="233"/>
      <c r="H391" s="232">
        <v>5517</v>
      </c>
      <c r="I391" s="232"/>
      <c r="J391" s="232"/>
      <c r="K391" s="232">
        <v>5562</v>
      </c>
      <c r="L391" s="232"/>
      <c r="M391" s="232"/>
      <c r="N391" s="232">
        <v>5607</v>
      </c>
      <c r="O391" s="232"/>
      <c r="P391" s="232"/>
      <c r="Q391" s="232">
        <v>5653</v>
      </c>
      <c r="R391" s="232"/>
      <c r="S391" s="232"/>
      <c r="T391" s="232">
        <v>5693</v>
      </c>
      <c r="U391" s="232"/>
      <c r="V391" s="232"/>
      <c r="W391" s="232">
        <v>5725</v>
      </c>
      <c r="X391" s="232"/>
      <c r="Y391" s="232"/>
      <c r="Z391" s="233">
        <v>5753</v>
      </c>
      <c r="AA391" s="233"/>
      <c r="AB391" s="237">
        <v>236</v>
      </c>
      <c r="AC391" s="237"/>
      <c r="AD391" s="157">
        <v>4.2999999999999997E-2</v>
      </c>
      <c r="AE391" s="157"/>
      <c r="AG391" s="133">
        <f t="shared" si="13"/>
        <v>0</v>
      </c>
      <c r="AH391" s="133">
        <v>388</v>
      </c>
    </row>
    <row r="392" spans="1:38" ht="12.95" customHeight="1" x14ac:dyDescent="0.25">
      <c r="A392" s="154" t="s">
        <v>5584</v>
      </c>
      <c r="B392" s="233">
        <v>2035</v>
      </c>
      <c r="C392" s="233"/>
      <c r="D392" s="233"/>
      <c r="E392" s="233">
        <v>1922</v>
      </c>
      <c r="F392" s="233"/>
      <c r="G392" s="233"/>
      <c r="H392" s="232">
        <v>1929</v>
      </c>
      <c r="I392" s="232"/>
      <c r="J392" s="232"/>
      <c r="K392" s="232">
        <v>1932</v>
      </c>
      <c r="L392" s="232"/>
      <c r="M392" s="232"/>
      <c r="N392" s="232">
        <v>1936</v>
      </c>
      <c r="O392" s="232"/>
      <c r="P392" s="232"/>
      <c r="Q392" s="232">
        <v>1939</v>
      </c>
      <c r="R392" s="232"/>
      <c r="S392" s="232"/>
      <c r="T392" s="232">
        <v>1942</v>
      </c>
      <c r="U392" s="232"/>
      <c r="V392" s="232"/>
      <c r="W392" s="232">
        <v>1944</v>
      </c>
      <c r="X392" s="232"/>
      <c r="Y392" s="232"/>
      <c r="Z392" s="233">
        <v>1946</v>
      </c>
      <c r="AA392" s="233"/>
      <c r="AB392" s="237">
        <v>17</v>
      </c>
      <c r="AC392" s="237"/>
      <c r="AD392" s="157">
        <v>8.9999999999999993E-3</v>
      </c>
      <c r="AE392" s="157"/>
      <c r="AG392" s="133">
        <f t="shared" si="13"/>
        <v>0</v>
      </c>
      <c r="AH392" s="133">
        <v>389</v>
      </c>
    </row>
    <row r="393" spans="1:38" ht="12.95" customHeight="1" x14ac:dyDescent="0.25">
      <c r="A393" s="154" t="s">
        <v>5585</v>
      </c>
      <c r="B393" s="233">
        <v>16105</v>
      </c>
      <c r="C393" s="233"/>
      <c r="D393" s="233"/>
      <c r="E393" s="233">
        <v>18302</v>
      </c>
      <c r="F393" s="233"/>
      <c r="G393" s="233"/>
      <c r="H393" s="232">
        <v>18606</v>
      </c>
      <c r="I393" s="232"/>
      <c r="J393" s="232"/>
      <c r="K393" s="232">
        <v>19460</v>
      </c>
      <c r="L393" s="232"/>
      <c r="M393" s="232"/>
      <c r="N393" s="232">
        <v>20310</v>
      </c>
      <c r="O393" s="232"/>
      <c r="P393" s="232"/>
      <c r="Q393" s="232">
        <v>21174</v>
      </c>
      <c r="R393" s="232"/>
      <c r="S393" s="232"/>
      <c r="T393" s="232">
        <v>21921</v>
      </c>
      <c r="U393" s="232"/>
      <c r="V393" s="232"/>
      <c r="W393" s="232">
        <v>22535</v>
      </c>
      <c r="X393" s="232"/>
      <c r="Y393" s="232"/>
      <c r="Z393" s="233">
        <v>23056</v>
      </c>
      <c r="AA393" s="233"/>
      <c r="AB393" s="233">
        <v>4450</v>
      </c>
      <c r="AC393" s="233"/>
      <c r="AD393" s="157">
        <v>0.23899999999999999</v>
      </c>
      <c r="AE393" s="157"/>
      <c r="AG393" s="133">
        <f t="shared" si="13"/>
        <v>0</v>
      </c>
      <c r="AH393" s="133">
        <v>390</v>
      </c>
    </row>
    <row r="394" spans="1:38" ht="12.95" customHeight="1" x14ac:dyDescent="0.25">
      <c r="A394" s="154" t="s">
        <v>5586</v>
      </c>
      <c r="B394" s="233">
        <v>29160</v>
      </c>
      <c r="C394" s="233"/>
      <c r="D394" s="233"/>
      <c r="E394" s="233">
        <v>33472</v>
      </c>
      <c r="F394" s="233"/>
      <c r="G394" s="233"/>
      <c r="H394" s="232">
        <v>33242</v>
      </c>
      <c r="I394" s="232"/>
      <c r="J394" s="232"/>
      <c r="K394" s="232">
        <v>33511</v>
      </c>
      <c r="L394" s="232"/>
      <c r="M394" s="232"/>
      <c r="N394" s="232">
        <v>33779</v>
      </c>
      <c r="O394" s="232"/>
      <c r="P394" s="232"/>
      <c r="Q394" s="232">
        <v>34052</v>
      </c>
      <c r="R394" s="232"/>
      <c r="S394" s="232"/>
      <c r="T394" s="232">
        <v>34287</v>
      </c>
      <c r="U394" s="232"/>
      <c r="V394" s="232"/>
      <c r="W394" s="232">
        <v>34481</v>
      </c>
      <c r="X394" s="232"/>
      <c r="Y394" s="232"/>
      <c r="Z394" s="233">
        <v>34645</v>
      </c>
      <c r="AA394" s="233"/>
      <c r="AB394" s="233">
        <v>1403</v>
      </c>
      <c r="AC394" s="233"/>
      <c r="AD394" s="157">
        <v>4.2000000000000003E-2</v>
      </c>
      <c r="AE394" s="157"/>
      <c r="AG394" s="133">
        <f t="shared" si="13"/>
        <v>0</v>
      </c>
      <c r="AH394" s="133">
        <v>391</v>
      </c>
    </row>
    <row r="395" spans="1:38" ht="12.95" customHeight="1" x14ac:dyDescent="0.25">
      <c r="A395" s="154" t="s">
        <v>5587</v>
      </c>
      <c r="B395" s="233">
        <v>2695</v>
      </c>
      <c r="C395" s="233"/>
      <c r="D395" s="233"/>
      <c r="E395" s="233">
        <v>2585</v>
      </c>
      <c r="F395" s="233"/>
      <c r="G395" s="233"/>
      <c r="H395" s="232">
        <v>2598</v>
      </c>
      <c r="I395" s="232"/>
      <c r="J395" s="232"/>
      <c r="K395" s="232">
        <v>2654</v>
      </c>
      <c r="L395" s="232"/>
      <c r="M395" s="232"/>
      <c r="N395" s="232">
        <v>2710</v>
      </c>
      <c r="O395" s="232"/>
      <c r="P395" s="232"/>
      <c r="Q395" s="232">
        <v>2766</v>
      </c>
      <c r="R395" s="232"/>
      <c r="S395" s="232"/>
      <c r="T395" s="232">
        <v>2816</v>
      </c>
      <c r="U395" s="232"/>
      <c r="V395" s="232"/>
      <c r="W395" s="232">
        <v>2856</v>
      </c>
      <c r="X395" s="232"/>
      <c r="Y395" s="232"/>
      <c r="Z395" s="233">
        <v>2890</v>
      </c>
      <c r="AA395" s="233"/>
      <c r="AB395" s="237">
        <v>292</v>
      </c>
      <c r="AC395" s="237"/>
      <c r="AD395" s="157">
        <v>0.112</v>
      </c>
      <c r="AE395" s="157"/>
      <c r="AG395" s="133">
        <f t="shared" si="13"/>
        <v>0</v>
      </c>
      <c r="AH395" s="133">
        <v>392</v>
      </c>
    </row>
    <row r="396" spans="1:38" ht="12.95" customHeight="1" x14ac:dyDescent="0.25">
      <c r="A396" s="154" t="s">
        <v>5588</v>
      </c>
      <c r="B396" s="246"/>
      <c r="C396" s="246"/>
      <c r="D396" s="246"/>
      <c r="E396" s="233">
        <v>28572</v>
      </c>
      <c r="F396" s="233"/>
      <c r="G396" s="233"/>
      <c r="H396" s="232">
        <v>29603</v>
      </c>
      <c r="I396" s="232"/>
      <c r="J396" s="232"/>
      <c r="K396" s="232">
        <v>30084</v>
      </c>
      <c r="L396" s="232"/>
      <c r="M396" s="232"/>
      <c r="N396" s="232">
        <v>30559</v>
      </c>
      <c r="O396" s="232"/>
      <c r="P396" s="232"/>
      <c r="Q396" s="232">
        <v>31044</v>
      </c>
      <c r="R396" s="232"/>
      <c r="S396" s="232"/>
      <c r="T396" s="232">
        <v>31463</v>
      </c>
      <c r="U396" s="232"/>
      <c r="V396" s="232"/>
      <c r="W396" s="232">
        <v>31808</v>
      </c>
      <c r="X396" s="232"/>
      <c r="Y396" s="232"/>
      <c r="Z396" s="233">
        <v>32100</v>
      </c>
      <c r="AA396" s="233"/>
      <c r="AB396" s="233">
        <v>2497</v>
      </c>
      <c r="AC396" s="233"/>
      <c r="AD396" s="157">
        <v>8.4000000000000005E-2</v>
      </c>
      <c r="AE396" s="157"/>
      <c r="AG396" s="133">
        <f t="shared" si="13"/>
        <v>0</v>
      </c>
      <c r="AH396" s="133">
        <v>393</v>
      </c>
    </row>
    <row r="397" spans="1:38" ht="12.95" customHeight="1" x14ac:dyDescent="0.25">
      <c r="A397" s="154" t="s">
        <v>5589</v>
      </c>
      <c r="B397" s="233">
        <v>10275</v>
      </c>
      <c r="C397" s="233"/>
      <c r="D397" s="233"/>
      <c r="E397" s="233">
        <v>13642</v>
      </c>
      <c r="F397" s="233"/>
      <c r="G397" s="233"/>
      <c r="H397" s="232">
        <v>14176</v>
      </c>
      <c r="I397" s="232"/>
      <c r="J397" s="232"/>
      <c r="K397" s="232">
        <v>14784</v>
      </c>
      <c r="L397" s="232"/>
      <c r="M397" s="232"/>
      <c r="N397" s="232">
        <v>15390</v>
      </c>
      <c r="O397" s="232"/>
      <c r="P397" s="232"/>
      <c r="Q397" s="232">
        <v>16006</v>
      </c>
      <c r="R397" s="232"/>
      <c r="S397" s="232"/>
      <c r="T397" s="232">
        <v>16538</v>
      </c>
      <c r="U397" s="232"/>
      <c r="V397" s="232"/>
      <c r="W397" s="232">
        <v>16978</v>
      </c>
      <c r="X397" s="232"/>
      <c r="Y397" s="232"/>
      <c r="Z397" s="233">
        <v>17347</v>
      </c>
      <c r="AA397" s="233"/>
      <c r="AB397" s="233">
        <v>3171</v>
      </c>
      <c r="AC397" s="233"/>
      <c r="AD397" s="157">
        <v>0.224</v>
      </c>
      <c r="AE397" s="157"/>
      <c r="AG397" s="133">
        <f t="shared" si="13"/>
        <v>0</v>
      </c>
      <c r="AH397" s="133">
        <v>394</v>
      </c>
    </row>
    <row r="398" spans="1:38" ht="12.95" customHeight="1" x14ac:dyDescent="0.25">
      <c r="A398" s="154" t="s">
        <v>5590</v>
      </c>
      <c r="B398" s="233">
        <v>85403</v>
      </c>
      <c r="C398" s="233"/>
      <c r="D398" s="233"/>
      <c r="E398" s="233">
        <v>84913</v>
      </c>
      <c r="F398" s="233"/>
      <c r="G398" s="233"/>
      <c r="H398" s="232">
        <v>84225</v>
      </c>
      <c r="I398" s="232"/>
      <c r="J398" s="232"/>
      <c r="K398" s="232">
        <v>85213</v>
      </c>
      <c r="L398" s="232"/>
      <c r="M398" s="232"/>
      <c r="N398" s="232">
        <v>86197</v>
      </c>
      <c r="O398" s="232"/>
      <c r="P398" s="232"/>
      <c r="Q398" s="232">
        <v>87194</v>
      </c>
      <c r="R398" s="232"/>
      <c r="S398" s="232"/>
      <c r="T398" s="232">
        <v>88059</v>
      </c>
      <c r="U398" s="232"/>
      <c r="V398" s="232"/>
      <c r="W398" s="232">
        <v>88767</v>
      </c>
      <c r="X398" s="232"/>
      <c r="Y398" s="232"/>
      <c r="Z398" s="233">
        <v>89372</v>
      </c>
      <c r="AA398" s="233"/>
      <c r="AB398" s="233">
        <v>5147</v>
      </c>
      <c r="AC398" s="233"/>
      <c r="AD398" s="157">
        <v>6.0999999999999999E-2</v>
      </c>
      <c r="AE398" s="157"/>
      <c r="AG398" s="133">
        <f t="shared" si="13"/>
        <v>0</v>
      </c>
      <c r="AH398" s="133">
        <v>395</v>
      </c>
    </row>
    <row r="399" spans="1:38" ht="12.95" customHeight="1" x14ac:dyDescent="0.25">
      <c r="A399" s="154" t="s">
        <v>5591</v>
      </c>
      <c r="B399" s="233">
        <v>21905</v>
      </c>
      <c r="C399" s="233"/>
      <c r="D399" s="233"/>
      <c r="E399" s="233">
        <v>27165</v>
      </c>
      <c r="F399" s="233"/>
      <c r="G399" s="233"/>
      <c r="H399" s="232">
        <v>28383</v>
      </c>
      <c r="I399" s="232"/>
      <c r="J399" s="232"/>
      <c r="K399" s="232">
        <v>28885</v>
      </c>
      <c r="L399" s="232"/>
      <c r="M399" s="232"/>
      <c r="N399" s="232">
        <v>29385</v>
      </c>
      <c r="O399" s="232"/>
      <c r="P399" s="232"/>
      <c r="Q399" s="232">
        <v>29892</v>
      </c>
      <c r="R399" s="232"/>
      <c r="S399" s="232"/>
      <c r="T399" s="232">
        <v>30332</v>
      </c>
      <c r="U399" s="232"/>
      <c r="V399" s="232"/>
      <c r="W399" s="232">
        <v>30693</v>
      </c>
      <c r="X399" s="232"/>
      <c r="Y399" s="232"/>
      <c r="Z399" s="233">
        <v>30999</v>
      </c>
      <c r="AA399" s="233"/>
      <c r="AB399" s="233">
        <v>2616</v>
      </c>
      <c r="AC399" s="233"/>
      <c r="AD399" s="157">
        <v>9.1999999999999998E-2</v>
      </c>
      <c r="AE399" s="157"/>
      <c r="AG399" s="133">
        <f t="shared" si="13"/>
        <v>0</v>
      </c>
      <c r="AH399" s="133">
        <v>396</v>
      </c>
    </row>
    <row r="400" spans="1:38" ht="9.9499999999999993" customHeight="1" x14ac:dyDescent="0.25">
      <c r="A400" s="160" t="s">
        <v>5592</v>
      </c>
      <c r="AL400" s="133" t="s">
        <v>5593</v>
      </c>
    </row>
    <row r="401" spans="1:38" ht="9.9499999999999993" customHeight="1" x14ac:dyDescent="0.25">
      <c r="A401" s="160" t="s">
        <v>5594</v>
      </c>
      <c r="AL401" s="133" t="s">
        <v>5595</v>
      </c>
    </row>
    <row r="404" spans="1:38" x14ac:dyDescent="0.25">
      <c r="A404" s="132"/>
    </row>
    <row r="405" spans="1:38" x14ac:dyDescent="0.25">
      <c r="A405" s="160"/>
    </row>
    <row r="406" spans="1:38" x14ac:dyDescent="0.25">
      <c r="A406" s="160"/>
    </row>
  </sheetData>
  <autoFilter ref="AG3:AH400"/>
  <mergeCells count="3935">
    <mergeCell ref="Q399:S399"/>
    <mergeCell ref="T399:V399"/>
    <mergeCell ref="W399:Y399"/>
    <mergeCell ref="Z399:AA399"/>
    <mergeCell ref="AB399:AC399"/>
    <mergeCell ref="Q398:S398"/>
    <mergeCell ref="T398:V398"/>
    <mergeCell ref="W398:Y398"/>
    <mergeCell ref="Z398:AA398"/>
    <mergeCell ref="AB398:AC398"/>
    <mergeCell ref="B399:D399"/>
    <mergeCell ref="E399:G399"/>
    <mergeCell ref="H399:J399"/>
    <mergeCell ref="K399:M399"/>
    <mergeCell ref="N399:P399"/>
    <mergeCell ref="Q397:S397"/>
    <mergeCell ref="T397:V397"/>
    <mergeCell ref="W397:Y397"/>
    <mergeCell ref="Z397:AA397"/>
    <mergeCell ref="AB397:AC397"/>
    <mergeCell ref="B398:D398"/>
    <mergeCell ref="E398:G398"/>
    <mergeCell ref="H398:J398"/>
    <mergeCell ref="K398:M398"/>
    <mergeCell ref="N398:P398"/>
    <mergeCell ref="Q396:S396"/>
    <mergeCell ref="T396:V396"/>
    <mergeCell ref="W396:Y396"/>
    <mergeCell ref="Z396:AA396"/>
    <mergeCell ref="AB396:AC396"/>
    <mergeCell ref="B397:D397"/>
    <mergeCell ref="E397:G397"/>
    <mergeCell ref="H397:J397"/>
    <mergeCell ref="K397:M397"/>
    <mergeCell ref="N397:P397"/>
    <mergeCell ref="Q395:S395"/>
    <mergeCell ref="T395:V395"/>
    <mergeCell ref="W395:Y395"/>
    <mergeCell ref="Z395:AA395"/>
    <mergeCell ref="AB395:AC395"/>
    <mergeCell ref="B396:D396"/>
    <mergeCell ref="E396:G396"/>
    <mergeCell ref="H396:J396"/>
    <mergeCell ref="K396:M396"/>
    <mergeCell ref="N396:P396"/>
    <mergeCell ref="Q394:S394"/>
    <mergeCell ref="T394:V394"/>
    <mergeCell ref="W394:Y394"/>
    <mergeCell ref="Z394:AA394"/>
    <mergeCell ref="AB394:AC394"/>
    <mergeCell ref="B395:D395"/>
    <mergeCell ref="E395:G395"/>
    <mergeCell ref="H395:J395"/>
    <mergeCell ref="K395:M395"/>
    <mergeCell ref="N395:P395"/>
    <mergeCell ref="Q393:S393"/>
    <mergeCell ref="T393:V393"/>
    <mergeCell ref="W393:Y393"/>
    <mergeCell ref="Z393:AA393"/>
    <mergeCell ref="AB393:AC393"/>
    <mergeCell ref="B394:D394"/>
    <mergeCell ref="E394:G394"/>
    <mergeCell ref="H394:J394"/>
    <mergeCell ref="K394:M394"/>
    <mergeCell ref="N394:P394"/>
    <mergeCell ref="Q392:S392"/>
    <mergeCell ref="T392:V392"/>
    <mergeCell ref="W392:Y392"/>
    <mergeCell ref="Z392:AA392"/>
    <mergeCell ref="AB392:AC392"/>
    <mergeCell ref="B393:D393"/>
    <mergeCell ref="E393:G393"/>
    <mergeCell ref="H393:J393"/>
    <mergeCell ref="K393:M393"/>
    <mergeCell ref="N393:P393"/>
    <mergeCell ref="Q391:S391"/>
    <mergeCell ref="T391:V391"/>
    <mergeCell ref="W391:Y391"/>
    <mergeCell ref="Z391:AA391"/>
    <mergeCell ref="AB391:AC391"/>
    <mergeCell ref="B392:D392"/>
    <mergeCell ref="E392:G392"/>
    <mergeCell ref="H392:J392"/>
    <mergeCell ref="K392:M392"/>
    <mergeCell ref="N392:P392"/>
    <mergeCell ref="Q390:S390"/>
    <mergeCell ref="T390:V390"/>
    <mergeCell ref="W390:Y390"/>
    <mergeCell ref="Z390:AA390"/>
    <mergeCell ref="AB390:AC390"/>
    <mergeCell ref="B391:D391"/>
    <mergeCell ref="E391:G391"/>
    <mergeCell ref="H391:J391"/>
    <mergeCell ref="K391:M391"/>
    <mergeCell ref="N391:P391"/>
    <mergeCell ref="Q389:S389"/>
    <mergeCell ref="T389:V389"/>
    <mergeCell ref="W389:Y389"/>
    <mergeCell ref="Z389:AA389"/>
    <mergeCell ref="AB389:AC389"/>
    <mergeCell ref="B390:D390"/>
    <mergeCell ref="E390:G390"/>
    <mergeCell ref="H390:J390"/>
    <mergeCell ref="K390:M390"/>
    <mergeCell ref="N390:P390"/>
    <mergeCell ref="Q388:S388"/>
    <mergeCell ref="T388:V388"/>
    <mergeCell ref="W388:Y388"/>
    <mergeCell ref="Z388:AA388"/>
    <mergeCell ref="AB388:AC388"/>
    <mergeCell ref="B389:D389"/>
    <mergeCell ref="E389:G389"/>
    <mergeCell ref="H389:J389"/>
    <mergeCell ref="K389:M389"/>
    <mergeCell ref="N389:P389"/>
    <mergeCell ref="Q387:S387"/>
    <mergeCell ref="T387:V387"/>
    <mergeCell ref="W387:Y387"/>
    <mergeCell ref="Z387:AA387"/>
    <mergeCell ref="AB387:AC387"/>
    <mergeCell ref="B388:D388"/>
    <mergeCell ref="E388:G388"/>
    <mergeCell ref="H388:J388"/>
    <mergeCell ref="K388:M388"/>
    <mergeCell ref="N388:P388"/>
    <mergeCell ref="Q386:S386"/>
    <mergeCell ref="T386:V386"/>
    <mergeCell ref="W386:Y386"/>
    <mergeCell ref="Z386:AA386"/>
    <mergeCell ref="AB386:AC386"/>
    <mergeCell ref="B387:D387"/>
    <mergeCell ref="E387:G387"/>
    <mergeCell ref="H387:J387"/>
    <mergeCell ref="K387:M387"/>
    <mergeCell ref="N387:P387"/>
    <mergeCell ref="Q385:S385"/>
    <mergeCell ref="T385:V385"/>
    <mergeCell ref="W385:Y385"/>
    <mergeCell ref="Z385:AA385"/>
    <mergeCell ref="AB385:AC385"/>
    <mergeCell ref="B386:D386"/>
    <mergeCell ref="E386:G386"/>
    <mergeCell ref="H386:J386"/>
    <mergeCell ref="K386:M386"/>
    <mergeCell ref="N386:P386"/>
    <mergeCell ref="Q384:S384"/>
    <mergeCell ref="T384:V384"/>
    <mergeCell ref="W384:Y384"/>
    <mergeCell ref="Z384:AA384"/>
    <mergeCell ref="AB384:AC384"/>
    <mergeCell ref="B385:D385"/>
    <mergeCell ref="E385:G385"/>
    <mergeCell ref="H385:J385"/>
    <mergeCell ref="K385:M385"/>
    <mergeCell ref="N385:P385"/>
    <mergeCell ref="Q383:S383"/>
    <mergeCell ref="T383:V383"/>
    <mergeCell ref="W383:Y383"/>
    <mergeCell ref="Z383:AA383"/>
    <mergeCell ref="AB383:AC383"/>
    <mergeCell ref="B384:D384"/>
    <mergeCell ref="E384:G384"/>
    <mergeCell ref="H384:J384"/>
    <mergeCell ref="K384:M384"/>
    <mergeCell ref="N384:P384"/>
    <mergeCell ref="Q382:S382"/>
    <mergeCell ref="T382:V382"/>
    <mergeCell ref="W382:Y382"/>
    <mergeCell ref="Z382:AA382"/>
    <mergeCell ref="AB382:AC382"/>
    <mergeCell ref="B383:D383"/>
    <mergeCell ref="E383:G383"/>
    <mergeCell ref="H383:J383"/>
    <mergeCell ref="K383:M383"/>
    <mergeCell ref="N383:P383"/>
    <mergeCell ref="Q381:S381"/>
    <mergeCell ref="T381:V381"/>
    <mergeCell ref="W381:Y381"/>
    <mergeCell ref="Z381:AA381"/>
    <mergeCell ref="AB381:AC381"/>
    <mergeCell ref="B382:D382"/>
    <mergeCell ref="E382:G382"/>
    <mergeCell ref="H382:J382"/>
    <mergeCell ref="K382:M382"/>
    <mergeCell ref="N382:P382"/>
    <mergeCell ref="Q380:S380"/>
    <mergeCell ref="T380:V380"/>
    <mergeCell ref="W380:Y380"/>
    <mergeCell ref="Z380:AA380"/>
    <mergeCell ref="AB380:AC380"/>
    <mergeCell ref="B381:D381"/>
    <mergeCell ref="E381:G381"/>
    <mergeCell ref="H381:J381"/>
    <mergeCell ref="K381:M381"/>
    <mergeCell ref="N381:P381"/>
    <mergeCell ref="Q379:S379"/>
    <mergeCell ref="T379:V379"/>
    <mergeCell ref="W379:Y379"/>
    <mergeCell ref="Z379:AA379"/>
    <mergeCell ref="AB379:AC379"/>
    <mergeCell ref="B380:D380"/>
    <mergeCell ref="E380:G380"/>
    <mergeCell ref="H380:J380"/>
    <mergeCell ref="K380:M380"/>
    <mergeCell ref="N380:P380"/>
    <mergeCell ref="Q378:S378"/>
    <mergeCell ref="T378:V378"/>
    <mergeCell ref="W378:Y378"/>
    <mergeCell ref="Z378:AA378"/>
    <mergeCell ref="AB378:AC378"/>
    <mergeCell ref="B379:D379"/>
    <mergeCell ref="E379:G379"/>
    <mergeCell ref="H379:J379"/>
    <mergeCell ref="K379:M379"/>
    <mergeCell ref="N379:P379"/>
    <mergeCell ref="Q377:S377"/>
    <mergeCell ref="T377:V377"/>
    <mergeCell ref="W377:Y377"/>
    <mergeCell ref="Z377:AA377"/>
    <mergeCell ref="AB377:AC377"/>
    <mergeCell ref="B378:D378"/>
    <mergeCell ref="E378:G378"/>
    <mergeCell ref="H378:J378"/>
    <mergeCell ref="K378:M378"/>
    <mergeCell ref="N378:P378"/>
    <mergeCell ref="Q376:S376"/>
    <mergeCell ref="T376:V376"/>
    <mergeCell ref="W376:Y376"/>
    <mergeCell ref="Z376:AA376"/>
    <mergeCell ref="AB376:AC376"/>
    <mergeCell ref="B377:D377"/>
    <mergeCell ref="E377:G377"/>
    <mergeCell ref="H377:J377"/>
    <mergeCell ref="K377:M377"/>
    <mergeCell ref="N377:P377"/>
    <mergeCell ref="Q375:S375"/>
    <mergeCell ref="T375:V375"/>
    <mergeCell ref="W375:Y375"/>
    <mergeCell ref="Z375:AA375"/>
    <mergeCell ref="AB375:AC375"/>
    <mergeCell ref="B376:D376"/>
    <mergeCell ref="E376:G376"/>
    <mergeCell ref="H376:J376"/>
    <mergeCell ref="K376:M376"/>
    <mergeCell ref="N376:P376"/>
    <mergeCell ref="Q374:S374"/>
    <mergeCell ref="T374:V374"/>
    <mergeCell ref="W374:Y374"/>
    <mergeCell ref="Z374:AA374"/>
    <mergeCell ref="AB374:AC374"/>
    <mergeCell ref="B375:D375"/>
    <mergeCell ref="E375:G375"/>
    <mergeCell ref="H375:J375"/>
    <mergeCell ref="K375:M375"/>
    <mergeCell ref="N375:P375"/>
    <mergeCell ref="Q373:S373"/>
    <mergeCell ref="T373:V373"/>
    <mergeCell ref="W373:Y373"/>
    <mergeCell ref="Z373:AA373"/>
    <mergeCell ref="AB373:AC373"/>
    <mergeCell ref="B374:D374"/>
    <mergeCell ref="E374:G374"/>
    <mergeCell ref="H374:J374"/>
    <mergeCell ref="K374:M374"/>
    <mergeCell ref="N374:P374"/>
    <mergeCell ref="Q372:S372"/>
    <mergeCell ref="T372:V372"/>
    <mergeCell ref="W372:Y372"/>
    <mergeCell ref="Z372:AA372"/>
    <mergeCell ref="AB372:AC372"/>
    <mergeCell ref="B373:D373"/>
    <mergeCell ref="E373:G373"/>
    <mergeCell ref="H373:J373"/>
    <mergeCell ref="K373:M373"/>
    <mergeCell ref="N373:P373"/>
    <mergeCell ref="Q371:S371"/>
    <mergeCell ref="T371:V371"/>
    <mergeCell ref="W371:Y371"/>
    <mergeCell ref="Z371:AA371"/>
    <mergeCell ref="AB371:AC371"/>
    <mergeCell ref="B372:D372"/>
    <mergeCell ref="E372:G372"/>
    <mergeCell ref="H372:J372"/>
    <mergeCell ref="K372:M372"/>
    <mergeCell ref="N372:P372"/>
    <mergeCell ref="Q370:S370"/>
    <mergeCell ref="T370:V370"/>
    <mergeCell ref="W370:Y370"/>
    <mergeCell ref="Z370:AA370"/>
    <mergeCell ref="AB370:AC370"/>
    <mergeCell ref="B371:D371"/>
    <mergeCell ref="E371:G371"/>
    <mergeCell ref="H371:J371"/>
    <mergeCell ref="K371:M371"/>
    <mergeCell ref="N371:P371"/>
    <mergeCell ref="Q369:S369"/>
    <mergeCell ref="T369:V369"/>
    <mergeCell ref="W369:Y369"/>
    <mergeCell ref="Z369:AA369"/>
    <mergeCell ref="AB369:AC369"/>
    <mergeCell ref="B370:D370"/>
    <mergeCell ref="E370:G370"/>
    <mergeCell ref="H370:J370"/>
    <mergeCell ref="K370:M370"/>
    <mergeCell ref="N370:P370"/>
    <mergeCell ref="Q368:S368"/>
    <mergeCell ref="T368:V368"/>
    <mergeCell ref="W368:Y368"/>
    <mergeCell ref="Z368:AA368"/>
    <mergeCell ref="AB368:AC368"/>
    <mergeCell ref="B369:D369"/>
    <mergeCell ref="E369:G369"/>
    <mergeCell ref="H369:J369"/>
    <mergeCell ref="K369:M369"/>
    <mergeCell ref="N369:P369"/>
    <mergeCell ref="Q367:S367"/>
    <mergeCell ref="T367:V367"/>
    <mergeCell ref="W367:Y367"/>
    <mergeCell ref="Z367:AA367"/>
    <mergeCell ref="AB367:AC367"/>
    <mergeCell ref="B368:D368"/>
    <mergeCell ref="E368:G368"/>
    <mergeCell ref="H368:J368"/>
    <mergeCell ref="K368:M368"/>
    <mergeCell ref="N368:P368"/>
    <mergeCell ref="Q366:S366"/>
    <mergeCell ref="T366:V366"/>
    <mergeCell ref="W366:Y366"/>
    <mergeCell ref="Z366:AA366"/>
    <mergeCell ref="AB366:AC366"/>
    <mergeCell ref="B367:D367"/>
    <mergeCell ref="E367:G367"/>
    <mergeCell ref="H367:J367"/>
    <mergeCell ref="K367:M367"/>
    <mergeCell ref="N367:P367"/>
    <mergeCell ref="Q365:S365"/>
    <mergeCell ref="T365:V365"/>
    <mergeCell ref="W365:Y365"/>
    <mergeCell ref="Z365:AA365"/>
    <mergeCell ref="AB365:AC365"/>
    <mergeCell ref="B366:D366"/>
    <mergeCell ref="E366:G366"/>
    <mergeCell ref="H366:J366"/>
    <mergeCell ref="K366:M366"/>
    <mergeCell ref="N366:P366"/>
    <mergeCell ref="Q364:S364"/>
    <mergeCell ref="T364:V364"/>
    <mergeCell ref="W364:Y364"/>
    <mergeCell ref="Z364:AA364"/>
    <mergeCell ref="AB364:AC364"/>
    <mergeCell ref="B365:D365"/>
    <mergeCell ref="E365:G365"/>
    <mergeCell ref="H365:J365"/>
    <mergeCell ref="K365:M365"/>
    <mergeCell ref="N365:P365"/>
    <mergeCell ref="Q361:S361"/>
    <mergeCell ref="T361:V361"/>
    <mergeCell ref="W361:Y361"/>
    <mergeCell ref="Z361:AA361"/>
    <mergeCell ref="AB361:AC361"/>
    <mergeCell ref="B364:D364"/>
    <mergeCell ref="E364:G364"/>
    <mergeCell ref="H364:J364"/>
    <mergeCell ref="K364:M364"/>
    <mergeCell ref="N364:P364"/>
    <mergeCell ref="Q360:S360"/>
    <mergeCell ref="T360:V360"/>
    <mergeCell ref="W360:Y360"/>
    <mergeCell ref="Z360:AA360"/>
    <mergeCell ref="AB360:AC360"/>
    <mergeCell ref="B361:D361"/>
    <mergeCell ref="E361:G361"/>
    <mergeCell ref="H361:J361"/>
    <mergeCell ref="K361:M361"/>
    <mergeCell ref="N361:P361"/>
    <mergeCell ref="Q359:S359"/>
    <mergeCell ref="T359:V359"/>
    <mergeCell ref="W359:Y359"/>
    <mergeCell ref="Z359:AA359"/>
    <mergeCell ref="AB359:AC359"/>
    <mergeCell ref="B360:D360"/>
    <mergeCell ref="E360:G360"/>
    <mergeCell ref="H360:J360"/>
    <mergeCell ref="K360:M360"/>
    <mergeCell ref="N360:P360"/>
    <mergeCell ref="Q358:S358"/>
    <mergeCell ref="T358:V358"/>
    <mergeCell ref="W358:Y358"/>
    <mergeCell ref="Z358:AA358"/>
    <mergeCell ref="AB358:AC358"/>
    <mergeCell ref="B359:D359"/>
    <mergeCell ref="E359:G359"/>
    <mergeCell ref="H359:J359"/>
    <mergeCell ref="K359:M359"/>
    <mergeCell ref="N359:P359"/>
    <mergeCell ref="Q357:S357"/>
    <mergeCell ref="T357:V357"/>
    <mergeCell ref="W357:Y357"/>
    <mergeCell ref="Z357:AA357"/>
    <mergeCell ref="AB357:AC357"/>
    <mergeCell ref="B358:D358"/>
    <mergeCell ref="E358:G358"/>
    <mergeCell ref="H358:J358"/>
    <mergeCell ref="K358:M358"/>
    <mergeCell ref="N358:P358"/>
    <mergeCell ref="Q356:S356"/>
    <mergeCell ref="T356:V356"/>
    <mergeCell ref="W356:Y356"/>
    <mergeCell ref="Z356:AA356"/>
    <mergeCell ref="AB356:AC356"/>
    <mergeCell ref="B357:D357"/>
    <mergeCell ref="E357:G357"/>
    <mergeCell ref="H357:J357"/>
    <mergeCell ref="K357:M357"/>
    <mergeCell ref="N357:P357"/>
    <mergeCell ref="Q355:S355"/>
    <mergeCell ref="T355:V355"/>
    <mergeCell ref="W355:Y355"/>
    <mergeCell ref="Z355:AA355"/>
    <mergeCell ref="AB355:AC355"/>
    <mergeCell ref="B356:D356"/>
    <mergeCell ref="E356:G356"/>
    <mergeCell ref="H356:J356"/>
    <mergeCell ref="K356:M356"/>
    <mergeCell ref="N356:P356"/>
    <mergeCell ref="Q354:S354"/>
    <mergeCell ref="T354:V354"/>
    <mergeCell ref="W354:Y354"/>
    <mergeCell ref="Z354:AA354"/>
    <mergeCell ref="AB354:AC354"/>
    <mergeCell ref="B355:D355"/>
    <mergeCell ref="E355:G355"/>
    <mergeCell ref="H355:J355"/>
    <mergeCell ref="K355:M355"/>
    <mergeCell ref="N355:P355"/>
    <mergeCell ref="Q353:S353"/>
    <mergeCell ref="T353:V353"/>
    <mergeCell ref="W353:Y353"/>
    <mergeCell ref="Z353:AA353"/>
    <mergeCell ref="AB353:AC353"/>
    <mergeCell ref="B354:D354"/>
    <mergeCell ref="E354:G354"/>
    <mergeCell ref="H354:J354"/>
    <mergeCell ref="K354:M354"/>
    <mergeCell ref="N354:P354"/>
    <mergeCell ref="Q352:S352"/>
    <mergeCell ref="T352:V352"/>
    <mergeCell ref="W352:Y352"/>
    <mergeCell ref="Z352:AA352"/>
    <mergeCell ref="AB352:AC352"/>
    <mergeCell ref="B353:D353"/>
    <mergeCell ref="E353:G353"/>
    <mergeCell ref="H353:J353"/>
    <mergeCell ref="K353:M353"/>
    <mergeCell ref="N353:P353"/>
    <mergeCell ref="Q351:S351"/>
    <mergeCell ref="T351:V351"/>
    <mergeCell ref="W351:Y351"/>
    <mergeCell ref="Z351:AA351"/>
    <mergeCell ref="AB351:AC351"/>
    <mergeCell ref="B352:D352"/>
    <mergeCell ref="E352:G352"/>
    <mergeCell ref="H352:J352"/>
    <mergeCell ref="K352:M352"/>
    <mergeCell ref="N352:P352"/>
    <mergeCell ref="Q350:S350"/>
    <mergeCell ref="T350:V350"/>
    <mergeCell ref="W350:Y350"/>
    <mergeCell ref="Z350:AA350"/>
    <mergeCell ref="AB350:AC350"/>
    <mergeCell ref="B351:D351"/>
    <mergeCell ref="E351:G351"/>
    <mergeCell ref="H351:J351"/>
    <mergeCell ref="K351:M351"/>
    <mergeCell ref="N351:P351"/>
    <mergeCell ref="Q349:S349"/>
    <mergeCell ref="T349:V349"/>
    <mergeCell ref="W349:Y349"/>
    <mergeCell ref="Z349:AA349"/>
    <mergeCell ref="AB349:AC349"/>
    <mergeCell ref="B350:D350"/>
    <mergeCell ref="E350:G350"/>
    <mergeCell ref="H350:J350"/>
    <mergeCell ref="K350:M350"/>
    <mergeCell ref="N350:P350"/>
    <mergeCell ref="Q348:S348"/>
    <mergeCell ref="T348:V348"/>
    <mergeCell ref="W348:Y348"/>
    <mergeCell ref="Z348:AA348"/>
    <mergeCell ref="AB348:AC348"/>
    <mergeCell ref="B349:D349"/>
    <mergeCell ref="E349:G349"/>
    <mergeCell ref="H349:J349"/>
    <mergeCell ref="K349:M349"/>
    <mergeCell ref="N349:P349"/>
    <mergeCell ref="Q347:S347"/>
    <mergeCell ref="T347:V347"/>
    <mergeCell ref="W347:Y347"/>
    <mergeCell ref="Z347:AA347"/>
    <mergeCell ref="AB347:AC347"/>
    <mergeCell ref="B348:D348"/>
    <mergeCell ref="E348:G348"/>
    <mergeCell ref="H348:J348"/>
    <mergeCell ref="K348:M348"/>
    <mergeCell ref="N348:P348"/>
    <mergeCell ref="Q346:S346"/>
    <mergeCell ref="T346:V346"/>
    <mergeCell ref="W346:Y346"/>
    <mergeCell ref="Z346:AA346"/>
    <mergeCell ref="AB346:AC346"/>
    <mergeCell ref="B347:D347"/>
    <mergeCell ref="E347:G347"/>
    <mergeCell ref="H347:J347"/>
    <mergeCell ref="K347:M347"/>
    <mergeCell ref="N347:P347"/>
    <mergeCell ref="Q345:S345"/>
    <mergeCell ref="T345:V345"/>
    <mergeCell ref="W345:Y345"/>
    <mergeCell ref="Z345:AA345"/>
    <mergeCell ref="AB345:AC345"/>
    <mergeCell ref="B346:D346"/>
    <mergeCell ref="E346:G346"/>
    <mergeCell ref="H346:J346"/>
    <mergeCell ref="K346:M346"/>
    <mergeCell ref="N346:P346"/>
    <mergeCell ref="Q344:S344"/>
    <mergeCell ref="T344:V344"/>
    <mergeCell ref="W344:Y344"/>
    <mergeCell ref="Z344:AA344"/>
    <mergeCell ref="AB344:AC344"/>
    <mergeCell ref="B345:D345"/>
    <mergeCell ref="E345:G345"/>
    <mergeCell ref="H345:J345"/>
    <mergeCell ref="K345:M345"/>
    <mergeCell ref="N345:P345"/>
    <mergeCell ref="Q343:S343"/>
    <mergeCell ref="T343:V343"/>
    <mergeCell ref="W343:Y343"/>
    <mergeCell ref="Z343:AA343"/>
    <mergeCell ref="AB343:AC343"/>
    <mergeCell ref="B344:D344"/>
    <mergeCell ref="E344:G344"/>
    <mergeCell ref="H344:J344"/>
    <mergeCell ref="K344:M344"/>
    <mergeCell ref="N344:P344"/>
    <mergeCell ref="Q342:S342"/>
    <mergeCell ref="T342:V342"/>
    <mergeCell ref="W342:Y342"/>
    <mergeCell ref="Z342:AA342"/>
    <mergeCell ref="AB342:AC342"/>
    <mergeCell ref="B343:D343"/>
    <mergeCell ref="E343:G343"/>
    <mergeCell ref="H343:J343"/>
    <mergeCell ref="K343:M343"/>
    <mergeCell ref="N343:P343"/>
    <mergeCell ref="Q341:S341"/>
    <mergeCell ref="T341:V341"/>
    <mergeCell ref="W341:Y341"/>
    <mergeCell ref="Z341:AA341"/>
    <mergeCell ref="AB341:AC341"/>
    <mergeCell ref="B342:D342"/>
    <mergeCell ref="E342:G342"/>
    <mergeCell ref="H342:J342"/>
    <mergeCell ref="K342:M342"/>
    <mergeCell ref="N342:P342"/>
    <mergeCell ref="Q340:S340"/>
    <mergeCell ref="T340:V340"/>
    <mergeCell ref="W340:Y340"/>
    <mergeCell ref="Z340:AA340"/>
    <mergeCell ref="AB340:AC340"/>
    <mergeCell ref="B341:D341"/>
    <mergeCell ref="E341:G341"/>
    <mergeCell ref="H341:J341"/>
    <mergeCell ref="K341:M341"/>
    <mergeCell ref="N341:P341"/>
    <mergeCell ref="Q339:S339"/>
    <mergeCell ref="T339:V339"/>
    <mergeCell ref="W339:Y339"/>
    <mergeCell ref="Z339:AA339"/>
    <mergeCell ref="AB339:AC339"/>
    <mergeCell ref="B340:D340"/>
    <mergeCell ref="E340:G340"/>
    <mergeCell ref="H340:J340"/>
    <mergeCell ref="K340:M340"/>
    <mergeCell ref="N340:P340"/>
    <mergeCell ref="Q338:S338"/>
    <mergeCell ref="T338:V338"/>
    <mergeCell ref="W338:Y338"/>
    <mergeCell ref="Z338:AA338"/>
    <mergeCell ref="AB338:AC338"/>
    <mergeCell ref="B339:D339"/>
    <mergeCell ref="E339:G339"/>
    <mergeCell ref="H339:J339"/>
    <mergeCell ref="K339:M339"/>
    <mergeCell ref="N339:P339"/>
    <mergeCell ref="Q337:S337"/>
    <mergeCell ref="T337:V337"/>
    <mergeCell ref="W337:Y337"/>
    <mergeCell ref="Z337:AA337"/>
    <mergeCell ref="AB337:AC337"/>
    <mergeCell ref="B338:D338"/>
    <mergeCell ref="E338:G338"/>
    <mergeCell ref="H338:J338"/>
    <mergeCell ref="K338:M338"/>
    <mergeCell ref="N338:P338"/>
    <mergeCell ref="Q336:S336"/>
    <mergeCell ref="T336:V336"/>
    <mergeCell ref="W336:Y336"/>
    <mergeCell ref="Z336:AA336"/>
    <mergeCell ref="AB336:AC336"/>
    <mergeCell ref="B337:D337"/>
    <mergeCell ref="E337:G337"/>
    <mergeCell ref="H337:J337"/>
    <mergeCell ref="K337:M337"/>
    <mergeCell ref="N337:P337"/>
    <mergeCell ref="Q335:S335"/>
    <mergeCell ref="T335:V335"/>
    <mergeCell ref="W335:Y335"/>
    <mergeCell ref="Z335:AA335"/>
    <mergeCell ref="AB335:AC335"/>
    <mergeCell ref="B336:D336"/>
    <mergeCell ref="E336:G336"/>
    <mergeCell ref="H336:J336"/>
    <mergeCell ref="K336:M336"/>
    <mergeCell ref="N336:P336"/>
    <mergeCell ref="Q334:S334"/>
    <mergeCell ref="T334:V334"/>
    <mergeCell ref="W334:Y334"/>
    <mergeCell ref="Z334:AA334"/>
    <mergeCell ref="AB334:AC334"/>
    <mergeCell ref="B335:D335"/>
    <mergeCell ref="E335:G335"/>
    <mergeCell ref="H335:J335"/>
    <mergeCell ref="K335:M335"/>
    <mergeCell ref="N335:P335"/>
    <mergeCell ref="Q333:S333"/>
    <mergeCell ref="T333:V333"/>
    <mergeCell ref="W333:Y333"/>
    <mergeCell ref="Z333:AA333"/>
    <mergeCell ref="AB333:AC333"/>
    <mergeCell ref="B334:D334"/>
    <mergeCell ref="E334:G334"/>
    <mergeCell ref="H334:J334"/>
    <mergeCell ref="K334:M334"/>
    <mergeCell ref="N334:P334"/>
    <mergeCell ref="Q332:S332"/>
    <mergeCell ref="T332:V332"/>
    <mergeCell ref="W332:Y332"/>
    <mergeCell ref="Z332:AA332"/>
    <mergeCell ref="AB332:AC332"/>
    <mergeCell ref="B333:D333"/>
    <mergeCell ref="E333:G333"/>
    <mergeCell ref="H333:J333"/>
    <mergeCell ref="K333:M333"/>
    <mergeCell ref="N333:P333"/>
    <mergeCell ref="Q331:S331"/>
    <mergeCell ref="T331:V331"/>
    <mergeCell ref="W331:Y331"/>
    <mergeCell ref="Z331:AA331"/>
    <mergeCell ref="AB331:AC331"/>
    <mergeCell ref="B332:D332"/>
    <mergeCell ref="E332:G332"/>
    <mergeCell ref="H332:J332"/>
    <mergeCell ref="K332:M332"/>
    <mergeCell ref="N332:P332"/>
    <mergeCell ref="Q330:S330"/>
    <mergeCell ref="T330:V330"/>
    <mergeCell ref="W330:Y330"/>
    <mergeCell ref="Z330:AA330"/>
    <mergeCell ref="AB330:AC330"/>
    <mergeCell ref="B331:D331"/>
    <mergeCell ref="E331:G331"/>
    <mergeCell ref="H331:J331"/>
    <mergeCell ref="K331:M331"/>
    <mergeCell ref="N331:P331"/>
    <mergeCell ref="Q329:S329"/>
    <mergeCell ref="T329:V329"/>
    <mergeCell ref="W329:Y329"/>
    <mergeCell ref="Z329:AA329"/>
    <mergeCell ref="AB329:AC329"/>
    <mergeCell ref="B330:D330"/>
    <mergeCell ref="E330:G330"/>
    <mergeCell ref="H330:J330"/>
    <mergeCell ref="K330:M330"/>
    <mergeCell ref="N330:P330"/>
    <mergeCell ref="Q328:S328"/>
    <mergeCell ref="T328:V328"/>
    <mergeCell ref="W328:Y328"/>
    <mergeCell ref="Z328:AA328"/>
    <mergeCell ref="AB328:AC328"/>
    <mergeCell ref="B329:D329"/>
    <mergeCell ref="E329:G329"/>
    <mergeCell ref="H329:J329"/>
    <mergeCell ref="K329:M329"/>
    <mergeCell ref="N329:P329"/>
    <mergeCell ref="Q327:S327"/>
    <mergeCell ref="T327:V327"/>
    <mergeCell ref="W327:Y327"/>
    <mergeCell ref="Z327:AA327"/>
    <mergeCell ref="AB327:AC327"/>
    <mergeCell ref="B328:D328"/>
    <mergeCell ref="E328:G328"/>
    <mergeCell ref="H328:J328"/>
    <mergeCell ref="K328:M328"/>
    <mergeCell ref="N328:P328"/>
    <mergeCell ref="Q326:S326"/>
    <mergeCell ref="T326:V326"/>
    <mergeCell ref="W326:Y326"/>
    <mergeCell ref="Z326:AA326"/>
    <mergeCell ref="AB326:AC326"/>
    <mergeCell ref="B327:D327"/>
    <mergeCell ref="E327:G327"/>
    <mergeCell ref="H327:J327"/>
    <mergeCell ref="K327:M327"/>
    <mergeCell ref="N327:P327"/>
    <mergeCell ref="Q325:S325"/>
    <mergeCell ref="T325:V325"/>
    <mergeCell ref="W325:Y325"/>
    <mergeCell ref="Z325:AA325"/>
    <mergeCell ref="AB325:AC325"/>
    <mergeCell ref="B326:D326"/>
    <mergeCell ref="E326:G326"/>
    <mergeCell ref="H326:J326"/>
    <mergeCell ref="K326:M326"/>
    <mergeCell ref="N326:P326"/>
    <mergeCell ref="Q324:S324"/>
    <mergeCell ref="T324:V324"/>
    <mergeCell ref="W324:Y324"/>
    <mergeCell ref="Z324:AA324"/>
    <mergeCell ref="AB324:AC324"/>
    <mergeCell ref="B325:D325"/>
    <mergeCell ref="E325:G325"/>
    <mergeCell ref="H325:J325"/>
    <mergeCell ref="K325:M325"/>
    <mergeCell ref="N325:P325"/>
    <mergeCell ref="Q321:S321"/>
    <mergeCell ref="T321:V321"/>
    <mergeCell ref="W321:Y321"/>
    <mergeCell ref="Z321:AA321"/>
    <mergeCell ref="AB321:AC321"/>
    <mergeCell ref="B324:D324"/>
    <mergeCell ref="E324:G324"/>
    <mergeCell ref="H324:J324"/>
    <mergeCell ref="K324:M324"/>
    <mergeCell ref="N324:P324"/>
    <mergeCell ref="Q320:S320"/>
    <mergeCell ref="T320:V320"/>
    <mergeCell ref="W320:Y320"/>
    <mergeCell ref="Z320:AA320"/>
    <mergeCell ref="AB320:AC320"/>
    <mergeCell ref="B321:D321"/>
    <mergeCell ref="E321:G321"/>
    <mergeCell ref="H321:J321"/>
    <mergeCell ref="K321:M321"/>
    <mergeCell ref="N321:P321"/>
    <mergeCell ref="Q319:S319"/>
    <mergeCell ref="T319:V319"/>
    <mergeCell ref="W319:Y319"/>
    <mergeCell ref="Z319:AA319"/>
    <mergeCell ref="AB319:AC319"/>
    <mergeCell ref="B320:D320"/>
    <mergeCell ref="E320:G320"/>
    <mergeCell ref="H320:J320"/>
    <mergeCell ref="K320:M320"/>
    <mergeCell ref="N320:P320"/>
    <mergeCell ref="Q318:S318"/>
    <mergeCell ref="T318:V318"/>
    <mergeCell ref="W318:Y318"/>
    <mergeCell ref="Z318:AA318"/>
    <mergeCell ref="AB318:AC318"/>
    <mergeCell ref="B319:D319"/>
    <mergeCell ref="E319:G319"/>
    <mergeCell ref="H319:J319"/>
    <mergeCell ref="K319:M319"/>
    <mergeCell ref="N319:P319"/>
    <mergeCell ref="Q317:S317"/>
    <mergeCell ref="T317:V317"/>
    <mergeCell ref="W317:Y317"/>
    <mergeCell ref="Z317:AA317"/>
    <mergeCell ref="AB317:AC317"/>
    <mergeCell ref="B318:D318"/>
    <mergeCell ref="E318:G318"/>
    <mergeCell ref="H318:J318"/>
    <mergeCell ref="K318:M318"/>
    <mergeCell ref="N318:P318"/>
    <mergeCell ref="Q316:S316"/>
    <mergeCell ref="T316:V316"/>
    <mergeCell ref="W316:Y316"/>
    <mergeCell ref="Z316:AA316"/>
    <mergeCell ref="AB316:AC316"/>
    <mergeCell ref="B317:D317"/>
    <mergeCell ref="E317:G317"/>
    <mergeCell ref="H317:J317"/>
    <mergeCell ref="K317:M317"/>
    <mergeCell ref="N317:P317"/>
    <mergeCell ref="Q315:S315"/>
    <mergeCell ref="T315:V315"/>
    <mergeCell ref="W315:Y315"/>
    <mergeCell ref="Z315:AA315"/>
    <mergeCell ref="AB315:AC315"/>
    <mergeCell ref="B316:D316"/>
    <mergeCell ref="E316:G316"/>
    <mergeCell ref="H316:J316"/>
    <mergeCell ref="K316:M316"/>
    <mergeCell ref="N316:P316"/>
    <mergeCell ref="Q314:S314"/>
    <mergeCell ref="T314:V314"/>
    <mergeCell ref="W314:Y314"/>
    <mergeCell ref="Z314:AA314"/>
    <mergeCell ref="AB314:AC314"/>
    <mergeCell ref="B315:D315"/>
    <mergeCell ref="E315:G315"/>
    <mergeCell ref="H315:J315"/>
    <mergeCell ref="K315:M315"/>
    <mergeCell ref="N315:P315"/>
    <mergeCell ref="Q313:S313"/>
    <mergeCell ref="T313:V313"/>
    <mergeCell ref="W313:Y313"/>
    <mergeCell ref="Z313:AA313"/>
    <mergeCell ref="AB313:AC313"/>
    <mergeCell ref="B314:D314"/>
    <mergeCell ref="E314:G314"/>
    <mergeCell ref="H314:J314"/>
    <mergeCell ref="K314:M314"/>
    <mergeCell ref="N314:P314"/>
    <mergeCell ref="Q312:S312"/>
    <mergeCell ref="T312:V312"/>
    <mergeCell ref="W312:Y312"/>
    <mergeCell ref="Z312:AA312"/>
    <mergeCell ref="AB312:AC312"/>
    <mergeCell ref="B313:D313"/>
    <mergeCell ref="E313:G313"/>
    <mergeCell ref="H313:J313"/>
    <mergeCell ref="K313:M313"/>
    <mergeCell ref="N313:P313"/>
    <mergeCell ref="Q311:S311"/>
    <mergeCell ref="T311:V311"/>
    <mergeCell ref="W311:Y311"/>
    <mergeCell ref="Z311:AA311"/>
    <mergeCell ref="AB311:AC311"/>
    <mergeCell ref="B312:D312"/>
    <mergeCell ref="E312:G312"/>
    <mergeCell ref="H312:J312"/>
    <mergeCell ref="K312:M312"/>
    <mergeCell ref="N312:P312"/>
    <mergeCell ref="Q310:S310"/>
    <mergeCell ref="T310:V310"/>
    <mergeCell ref="W310:Y310"/>
    <mergeCell ref="Z310:AA310"/>
    <mergeCell ref="AB310:AC310"/>
    <mergeCell ref="B311:D311"/>
    <mergeCell ref="E311:G311"/>
    <mergeCell ref="H311:J311"/>
    <mergeCell ref="K311:M311"/>
    <mergeCell ref="N311:P311"/>
    <mergeCell ref="Q309:S309"/>
    <mergeCell ref="T309:V309"/>
    <mergeCell ref="W309:Y309"/>
    <mergeCell ref="Z309:AA309"/>
    <mergeCell ref="AB309:AC309"/>
    <mergeCell ref="B310:D310"/>
    <mergeCell ref="E310:G310"/>
    <mergeCell ref="H310:J310"/>
    <mergeCell ref="K310:M310"/>
    <mergeCell ref="N310:P310"/>
    <mergeCell ref="Q308:S308"/>
    <mergeCell ref="T308:V308"/>
    <mergeCell ref="W308:Y308"/>
    <mergeCell ref="Z308:AA308"/>
    <mergeCell ref="AB308:AC308"/>
    <mergeCell ref="B309:D309"/>
    <mergeCell ref="E309:G309"/>
    <mergeCell ref="H309:J309"/>
    <mergeCell ref="K309:M309"/>
    <mergeCell ref="N309:P309"/>
    <mergeCell ref="Q307:S307"/>
    <mergeCell ref="T307:V307"/>
    <mergeCell ref="W307:Y307"/>
    <mergeCell ref="Z307:AA307"/>
    <mergeCell ref="AB307:AC307"/>
    <mergeCell ref="B308:D308"/>
    <mergeCell ref="E308:G308"/>
    <mergeCell ref="H308:J308"/>
    <mergeCell ref="K308:M308"/>
    <mergeCell ref="N308:P308"/>
    <mergeCell ref="Q306:S306"/>
    <mergeCell ref="T306:V306"/>
    <mergeCell ref="W306:Y306"/>
    <mergeCell ref="Z306:AA306"/>
    <mergeCell ref="AB306:AC306"/>
    <mergeCell ref="B307:D307"/>
    <mergeCell ref="E307:G307"/>
    <mergeCell ref="H307:J307"/>
    <mergeCell ref="K307:M307"/>
    <mergeCell ref="N307:P307"/>
    <mergeCell ref="Q305:S305"/>
    <mergeCell ref="T305:V305"/>
    <mergeCell ref="W305:Y305"/>
    <mergeCell ref="Z305:AA305"/>
    <mergeCell ref="AB305:AC305"/>
    <mergeCell ref="B306:D306"/>
    <mergeCell ref="E306:G306"/>
    <mergeCell ref="H306:J306"/>
    <mergeCell ref="K306:M306"/>
    <mergeCell ref="N306:P306"/>
    <mergeCell ref="Q304:S304"/>
    <mergeCell ref="T304:V304"/>
    <mergeCell ref="W304:Y304"/>
    <mergeCell ref="Z304:AA304"/>
    <mergeCell ref="AB304:AC304"/>
    <mergeCell ref="B305:D305"/>
    <mergeCell ref="E305:G305"/>
    <mergeCell ref="H305:J305"/>
    <mergeCell ref="K305:M305"/>
    <mergeCell ref="N305:P305"/>
    <mergeCell ref="Q303:S303"/>
    <mergeCell ref="T303:V303"/>
    <mergeCell ref="W303:Y303"/>
    <mergeCell ref="Z303:AA303"/>
    <mergeCell ref="AB303:AC303"/>
    <mergeCell ref="B304:D304"/>
    <mergeCell ref="E304:G304"/>
    <mergeCell ref="H304:J304"/>
    <mergeCell ref="K304:M304"/>
    <mergeCell ref="N304:P304"/>
    <mergeCell ref="Q302:S302"/>
    <mergeCell ref="T302:V302"/>
    <mergeCell ref="W302:Y302"/>
    <mergeCell ref="Z302:AA302"/>
    <mergeCell ref="AB302:AC302"/>
    <mergeCell ref="B303:D303"/>
    <mergeCell ref="E303:G303"/>
    <mergeCell ref="H303:J303"/>
    <mergeCell ref="K303:M303"/>
    <mergeCell ref="N303:P303"/>
    <mergeCell ref="Q301:S301"/>
    <mergeCell ref="T301:V301"/>
    <mergeCell ref="W301:Y301"/>
    <mergeCell ref="Z301:AA301"/>
    <mergeCell ref="AB301:AC301"/>
    <mergeCell ref="B302:D302"/>
    <mergeCell ref="E302:G302"/>
    <mergeCell ref="H302:J302"/>
    <mergeCell ref="K302:M302"/>
    <mergeCell ref="N302:P302"/>
    <mergeCell ref="Q300:S300"/>
    <mergeCell ref="T300:V300"/>
    <mergeCell ref="W300:Y300"/>
    <mergeCell ref="Z300:AA300"/>
    <mergeCell ref="AB300:AC300"/>
    <mergeCell ref="B301:D301"/>
    <mergeCell ref="E301:G301"/>
    <mergeCell ref="H301:J301"/>
    <mergeCell ref="K301:M301"/>
    <mergeCell ref="N301:P301"/>
    <mergeCell ref="Q299:S299"/>
    <mergeCell ref="T299:V299"/>
    <mergeCell ref="W299:Y299"/>
    <mergeCell ref="Z299:AA299"/>
    <mergeCell ref="AB299:AC299"/>
    <mergeCell ref="B300:D300"/>
    <mergeCell ref="E300:G300"/>
    <mergeCell ref="H300:J300"/>
    <mergeCell ref="K300:M300"/>
    <mergeCell ref="N300:P300"/>
    <mergeCell ref="Q298:S298"/>
    <mergeCell ref="T298:V298"/>
    <mergeCell ref="W298:Y298"/>
    <mergeCell ref="Z298:AA298"/>
    <mergeCell ref="AB298:AC298"/>
    <mergeCell ref="B299:D299"/>
    <mergeCell ref="E299:G299"/>
    <mergeCell ref="H299:J299"/>
    <mergeCell ref="K299:M299"/>
    <mergeCell ref="N299:P299"/>
    <mergeCell ref="Q297:S297"/>
    <mergeCell ref="T297:V297"/>
    <mergeCell ref="W297:Y297"/>
    <mergeCell ref="Z297:AA297"/>
    <mergeCell ref="AB297:AC297"/>
    <mergeCell ref="B298:D298"/>
    <mergeCell ref="E298:G298"/>
    <mergeCell ref="H298:J298"/>
    <mergeCell ref="K298:M298"/>
    <mergeCell ref="N298:P298"/>
    <mergeCell ref="Q296:S296"/>
    <mergeCell ref="T296:V296"/>
    <mergeCell ref="W296:Y296"/>
    <mergeCell ref="Z296:AA296"/>
    <mergeCell ref="AB296:AC296"/>
    <mergeCell ref="B297:D297"/>
    <mergeCell ref="E297:G297"/>
    <mergeCell ref="H297:J297"/>
    <mergeCell ref="K297:M297"/>
    <mergeCell ref="N297:P297"/>
    <mergeCell ref="Q295:S295"/>
    <mergeCell ref="T295:V295"/>
    <mergeCell ref="W295:Y295"/>
    <mergeCell ref="Z295:AA295"/>
    <mergeCell ref="AB295:AC295"/>
    <mergeCell ref="B296:D296"/>
    <mergeCell ref="E296:G296"/>
    <mergeCell ref="H296:J296"/>
    <mergeCell ref="K296:M296"/>
    <mergeCell ref="N296:P296"/>
    <mergeCell ref="Q294:S294"/>
    <mergeCell ref="T294:V294"/>
    <mergeCell ref="W294:Y294"/>
    <mergeCell ref="Z294:AA294"/>
    <mergeCell ref="AB294:AC294"/>
    <mergeCell ref="B295:D295"/>
    <mergeCell ref="E295:G295"/>
    <mergeCell ref="H295:J295"/>
    <mergeCell ref="K295:M295"/>
    <mergeCell ref="N295:P295"/>
    <mergeCell ref="Q293:S293"/>
    <mergeCell ref="T293:V293"/>
    <mergeCell ref="W293:Y293"/>
    <mergeCell ref="Z293:AA293"/>
    <mergeCell ref="AB293:AC293"/>
    <mergeCell ref="B294:D294"/>
    <mergeCell ref="E294:G294"/>
    <mergeCell ref="H294:J294"/>
    <mergeCell ref="K294:M294"/>
    <mergeCell ref="N294:P294"/>
    <mergeCell ref="Q292:S292"/>
    <mergeCell ref="T292:V292"/>
    <mergeCell ref="W292:Y292"/>
    <mergeCell ref="Z292:AA292"/>
    <mergeCell ref="AB292:AC292"/>
    <mergeCell ref="B293:D293"/>
    <mergeCell ref="E293:G293"/>
    <mergeCell ref="H293:J293"/>
    <mergeCell ref="K293:M293"/>
    <mergeCell ref="N293:P293"/>
    <mergeCell ref="Q291:S291"/>
    <mergeCell ref="T291:V291"/>
    <mergeCell ref="W291:Y291"/>
    <mergeCell ref="Z291:AA291"/>
    <mergeCell ref="AB291:AC291"/>
    <mergeCell ref="B292:D292"/>
    <mergeCell ref="E292:G292"/>
    <mergeCell ref="H292:J292"/>
    <mergeCell ref="K292:M292"/>
    <mergeCell ref="N292:P292"/>
    <mergeCell ref="Q290:S290"/>
    <mergeCell ref="T290:V290"/>
    <mergeCell ref="W290:Y290"/>
    <mergeCell ref="Z290:AA290"/>
    <mergeCell ref="AB290:AC290"/>
    <mergeCell ref="B291:D291"/>
    <mergeCell ref="E291:G291"/>
    <mergeCell ref="H291:J291"/>
    <mergeCell ref="K291:M291"/>
    <mergeCell ref="N291:P291"/>
    <mergeCell ref="Q289:S289"/>
    <mergeCell ref="T289:V289"/>
    <mergeCell ref="W289:Y289"/>
    <mergeCell ref="Z289:AA289"/>
    <mergeCell ref="AB289:AC289"/>
    <mergeCell ref="B290:D290"/>
    <mergeCell ref="E290:G290"/>
    <mergeCell ref="H290:J290"/>
    <mergeCell ref="K290:M290"/>
    <mergeCell ref="N290:P290"/>
    <mergeCell ref="Q288:S288"/>
    <mergeCell ref="T288:V288"/>
    <mergeCell ref="W288:Y288"/>
    <mergeCell ref="Z288:AA288"/>
    <mergeCell ref="AB288:AC288"/>
    <mergeCell ref="B289:D289"/>
    <mergeCell ref="E289:G289"/>
    <mergeCell ref="H289:J289"/>
    <mergeCell ref="K289:M289"/>
    <mergeCell ref="N289:P289"/>
    <mergeCell ref="Q287:S287"/>
    <mergeCell ref="T287:V287"/>
    <mergeCell ref="W287:Y287"/>
    <mergeCell ref="Z287:AA287"/>
    <mergeCell ref="AB287:AC287"/>
    <mergeCell ref="B288:D288"/>
    <mergeCell ref="E288:G288"/>
    <mergeCell ref="H288:J288"/>
    <mergeCell ref="K288:M288"/>
    <mergeCell ref="N288:P288"/>
    <mergeCell ref="Q286:S286"/>
    <mergeCell ref="T286:V286"/>
    <mergeCell ref="W286:Y286"/>
    <mergeCell ref="Z286:AA286"/>
    <mergeCell ref="AB286:AC286"/>
    <mergeCell ref="B287:D287"/>
    <mergeCell ref="E287:G287"/>
    <mergeCell ref="H287:J287"/>
    <mergeCell ref="K287:M287"/>
    <mergeCell ref="N287:P287"/>
    <mergeCell ref="Q285:S285"/>
    <mergeCell ref="T285:V285"/>
    <mergeCell ref="W285:Y285"/>
    <mergeCell ref="Z285:AA285"/>
    <mergeCell ref="AB285:AC285"/>
    <mergeCell ref="B286:D286"/>
    <mergeCell ref="E286:G286"/>
    <mergeCell ref="H286:J286"/>
    <mergeCell ref="K286:M286"/>
    <mergeCell ref="N286:P286"/>
    <mergeCell ref="Q284:S284"/>
    <mergeCell ref="T284:V284"/>
    <mergeCell ref="W284:Y284"/>
    <mergeCell ref="Z284:AA284"/>
    <mergeCell ref="AB284:AC284"/>
    <mergeCell ref="B285:D285"/>
    <mergeCell ref="E285:G285"/>
    <mergeCell ref="H285:J285"/>
    <mergeCell ref="K285:M285"/>
    <mergeCell ref="N285:P285"/>
    <mergeCell ref="P281:R281"/>
    <mergeCell ref="S281:U281"/>
    <mergeCell ref="V281:X281"/>
    <mergeCell ref="Y281:AA281"/>
    <mergeCell ref="AB281:AC281"/>
    <mergeCell ref="B284:D284"/>
    <mergeCell ref="E284:G284"/>
    <mergeCell ref="H284:J284"/>
    <mergeCell ref="K284:M284"/>
    <mergeCell ref="N284:P284"/>
    <mergeCell ref="P280:R280"/>
    <mergeCell ref="S280:U280"/>
    <mergeCell ref="V280:X280"/>
    <mergeCell ref="Y280:AA280"/>
    <mergeCell ref="AB280:AC280"/>
    <mergeCell ref="B281:C281"/>
    <mergeCell ref="D281:F281"/>
    <mergeCell ref="G281:I281"/>
    <mergeCell ref="J281:L281"/>
    <mergeCell ref="M281:O281"/>
    <mergeCell ref="P279:R279"/>
    <mergeCell ref="S279:U279"/>
    <mergeCell ref="V279:X279"/>
    <mergeCell ref="Y279:AA279"/>
    <mergeCell ref="AB279:AC279"/>
    <mergeCell ref="B280:C280"/>
    <mergeCell ref="D280:F280"/>
    <mergeCell ref="G280:I280"/>
    <mergeCell ref="J280:L280"/>
    <mergeCell ref="M280:O280"/>
    <mergeCell ref="P278:R278"/>
    <mergeCell ref="S278:U278"/>
    <mergeCell ref="V278:X278"/>
    <mergeCell ref="Y278:AA278"/>
    <mergeCell ref="AB278:AC278"/>
    <mergeCell ref="B279:C279"/>
    <mergeCell ref="D279:F279"/>
    <mergeCell ref="G279:I279"/>
    <mergeCell ref="J279:L279"/>
    <mergeCell ref="M279:O279"/>
    <mergeCell ref="P277:R277"/>
    <mergeCell ref="S277:U277"/>
    <mergeCell ref="V277:X277"/>
    <mergeCell ref="Y277:AA277"/>
    <mergeCell ref="AB277:AC277"/>
    <mergeCell ref="B278:C278"/>
    <mergeCell ref="D278:F278"/>
    <mergeCell ref="G278:I278"/>
    <mergeCell ref="J278:L278"/>
    <mergeCell ref="M278:O278"/>
    <mergeCell ref="P276:R276"/>
    <mergeCell ref="S276:U276"/>
    <mergeCell ref="V276:X276"/>
    <mergeCell ref="Y276:AA276"/>
    <mergeCell ref="AB276:AC276"/>
    <mergeCell ref="B277:C277"/>
    <mergeCell ref="D277:F277"/>
    <mergeCell ref="G277:I277"/>
    <mergeCell ref="J277:L277"/>
    <mergeCell ref="M277:O277"/>
    <mergeCell ref="P275:R275"/>
    <mergeCell ref="S275:U275"/>
    <mergeCell ref="V275:X275"/>
    <mergeCell ref="Y275:AA275"/>
    <mergeCell ref="AB275:AC275"/>
    <mergeCell ref="B276:C276"/>
    <mergeCell ref="D276:F276"/>
    <mergeCell ref="G276:I276"/>
    <mergeCell ref="J276:L276"/>
    <mergeCell ref="M276:O276"/>
    <mergeCell ref="P274:R274"/>
    <mergeCell ref="S274:U274"/>
    <mergeCell ref="V274:X274"/>
    <mergeCell ref="Y274:AA274"/>
    <mergeCell ref="AB274:AC274"/>
    <mergeCell ref="B275:C275"/>
    <mergeCell ref="D275:F275"/>
    <mergeCell ref="G275:I275"/>
    <mergeCell ref="J275:L275"/>
    <mergeCell ref="M275:O275"/>
    <mergeCell ref="P273:R273"/>
    <mergeCell ref="S273:U273"/>
    <mergeCell ref="V273:X273"/>
    <mergeCell ref="Y273:AA273"/>
    <mergeCell ref="AB273:AC273"/>
    <mergeCell ref="B274:C274"/>
    <mergeCell ref="D274:F274"/>
    <mergeCell ref="G274:I274"/>
    <mergeCell ref="J274:L274"/>
    <mergeCell ref="M274:O274"/>
    <mergeCell ref="P272:R272"/>
    <mergeCell ref="S272:U272"/>
    <mergeCell ref="V272:X272"/>
    <mergeCell ref="Y272:AA272"/>
    <mergeCell ref="AB272:AC272"/>
    <mergeCell ref="B273:C273"/>
    <mergeCell ref="D273:F273"/>
    <mergeCell ref="G273:I273"/>
    <mergeCell ref="J273:L273"/>
    <mergeCell ref="M273:O273"/>
    <mergeCell ref="P271:R271"/>
    <mergeCell ref="S271:U271"/>
    <mergeCell ref="V271:X271"/>
    <mergeCell ref="Y271:AA271"/>
    <mergeCell ref="AB271:AC271"/>
    <mergeCell ref="B272:C272"/>
    <mergeCell ref="D272:F272"/>
    <mergeCell ref="G272:I272"/>
    <mergeCell ref="J272:L272"/>
    <mergeCell ref="M272:O272"/>
    <mergeCell ref="P270:R270"/>
    <mergeCell ref="S270:U270"/>
    <mergeCell ref="V270:X270"/>
    <mergeCell ref="Y270:AA270"/>
    <mergeCell ref="AB270:AC270"/>
    <mergeCell ref="B271:C271"/>
    <mergeCell ref="D271:F271"/>
    <mergeCell ref="G271:I271"/>
    <mergeCell ref="J271:L271"/>
    <mergeCell ref="M271:O271"/>
    <mergeCell ref="P269:R269"/>
    <mergeCell ref="S269:U269"/>
    <mergeCell ref="V269:X269"/>
    <mergeCell ref="Y269:AA269"/>
    <mergeCell ref="AB269:AC269"/>
    <mergeCell ref="B270:C270"/>
    <mergeCell ref="D270:F270"/>
    <mergeCell ref="G270:I270"/>
    <mergeCell ref="J270:L270"/>
    <mergeCell ref="M270:O270"/>
    <mergeCell ref="P268:R268"/>
    <mergeCell ref="S268:U268"/>
    <mergeCell ref="V268:X268"/>
    <mergeCell ref="Y268:AA268"/>
    <mergeCell ref="AB268:AC268"/>
    <mergeCell ref="B269:C269"/>
    <mergeCell ref="D269:F269"/>
    <mergeCell ref="G269:I269"/>
    <mergeCell ref="J269:L269"/>
    <mergeCell ref="M269:O269"/>
    <mergeCell ref="P267:R267"/>
    <mergeCell ref="S267:U267"/>
    <mergeCell ref="V267:X267"/>
    <mergeCell ref="Y267:AA267"/>
    <mergeCell ref="AB267:AC267"/>
    <mergeCell ref="B268:C268"/>
    <mergeCell ref="D268:F268"/>
    <mergeCell ref="G268:I268"/>
    <mergeCell ref="J268:L268"/>
    <mergeCell ref="M268:O268"/>
    <mergeCell ref="P266:R266"/>
    <mergeCell ref="S266:U266"/>
    <mergeCell ref="V266:X266"/>
    <mergeCell ref="Y266:AA266"/>
    <mergeCell ref="AB266:AC266"/>
    <mergeCell ref="B267:C267"/>
    <mergeCell ref="D267:F267"/>
    <mergeCell ref="G267:I267"/>
    <mergeCell ref="J267:L267"/>
    <mergeCell ref="M267:O267"/>
    <mergeCell ref="P265:R265"/>
    <mergeCell ref="S265:U265"/>
    <mergeCell ref="V265:X265"/>
    <mergeCell ref="Y265:AA265"/>
    <mergeCell ref="AB265:AC265"/>
    <mergeCell ref="B266:C266"/>
    <mergeCell ref="D266:F266"/>
    <mergeCell ref="G266:I266"/>
    <mergeCell ref="J266:L266"/>
    <mergeCell ref="M266:O266"/>
    <mergeCell ref="P264:R264"/>
    <mergeCell ref="S264:U264"/>
    <mergeCell ref="V264:X264"/>
    <mergeCell ref="Y264:AA264"/>
    <mergeCell ref="AB264:AC264"/>
    <mergeCell ref="B265:C265"/>
    <mergeCell ref="D265:F265"/>
    <mergeCell ref="G265:I265"/>
    <mergeCell ref="J265:L265"/>
    <mergeCell ref="M265:O265"/>
    <mergeCell ref="P263:R263"/>
    <mergeCell ref="S263:U263"/>
    <mergeCell ref="V263:X263"/>
    <mergeCell ref="Y263:AA263"/>
    <mergeCell ref="AB263:AC263"/>
    <mergeCell ref="B264:C264"/>
    <mergeCell ref="D264:F264"/>
    <mergeCell ref="G264:I264"/>
    <mergeCell ref="J264:L264"/>
    <mergeCell ref="M264:O264"/>
    <mergeCell ref="P262:R262"/>
    <mergeCell ref="S262:U262"/>
    <mergeCell ref="V262:X262"/>
    <mergeCell ref="Y262:AA262"/>
    <mergeCell ref="AB262:AC262"/>
    <mergeCell ref="B263:C263"/>
    <mergeCell ref="D263:F263"/>
    <mergeCell ref="G263:I263"/>
    <mergeCell ref="J263:L263"/>
    <mergeCell ref="M263:O263"/>
    <mergeCell ref="P261:R261"/>
    <mergeCell ref="S261:U261"/>
    <mergeCell ref="V261:X261"/>
    <mergeCell ref="Y261:AA261"/>
    <mergeCell ref="AB261:AC261"/>
    <mergeCell ref="B262:C262"/>
    <mergeCell ref="D262:F262"/>
    <mergeCell ref="G262:I262"/>
    <mergeCell ref="J262:L262"/>
    <mergeCell ref="M262:O262"/>
    <mergeCell ref="P260:R260"/>
    <mergeCell ref="S260:U260"/>
    <mergeCell ref="V260:X260"/>
    <mergeCell ref="Y260:AA260"/>
    <mergeCell ref="AB260:AC260"/>
    <mergeCell ref="B261:C261"/>
    <mergeCell ref="D261:F261"/>
    <mergeCell ref="G261:I261"/>
    <mergeCell ref="J261:L261"/>
    <mergeCell ref="M261:O261"/>
    <mergeCell ref="P259:R259"/>
    <mergeCell ref="S259:U259"/>
    <mergeCell ref="V259:X259"/>
    <mergeCell ref="Y259:AA259"/>
    <mergeCell ref="AB259:AC259"/>
    <mergeCell ref="B260:C260"/>
    <mergeCell ref="D260:F260"/>
    <mergeCell ref="G260:I260"/>
    <mergeCell ref="J260:L260"/>
    <mergeCell ref="M260:O260"/>
    <mergeCell ref="P258:R258"/>
    <mergeCell ref="S258:U258"/>
    <mergeCell ref="V258:X258"/>
    <mergeCell ref="Y258:AA258"/>
    <mergeCell ref="AB258:AC258"/>
    <mergeCell ref="B259:C259"/>
    <mergeCell ref="D259:F259"/>
    <mergeCell ref="G259:I259"/>
    <mergeCell ref="J259:L259"/>
    <mergeCell ref="M259:O259"/>
    <mergeCell ref="P257:R257"/>
    <mergeCell ref="S257:U257"/>
    <mergeCell ref="V257:X257"/>
    <mergeCell ref="Y257:AA257"/>
    <mergeCell ref="AB257:AC257"/>
    <mergeCell ref="B258:C258"/>
    <mergeCell ref="D258:F258"/>
    <mergeCell ref="G258:I258"/>
    <mergeCell ref="J258:L258"/>
    <mergeCell ref="M258:O258"/>
    <mergeCell ref="P256:R256"/>
    <mergeCell ref="S256:U256"/>
    <mergeCell ref="V256:X256"/>
    <mergeCell ref="Y256:AA256"/>
    <mergeCell ref="AB256:AC256"/>
    <mergeCell ref="B257:C257"/>
    <mergeCell ref="D257:F257"/>
    <mergeCell ref="G257:I257"/>
    <mergeCell ref="J257:L257"/>
    <mergeCell ref="M257:O257"/>
    <mergeCell ref="P255:R255"/>
    <mergeCell ref="S255:U255"/>
    <mergeCell ref="V255:X255"/>
    <mergeCell ref="Y255:AA255"/>
    <mergeCell ref="AB255:AC255"/>
    <mergeCell ref="B256:C256"/>
    <mergeCell ref="D256:F256"/>
    <mergeCell ref="G256:I256"/>
    <mergeCell ref="J256:L256"/>
    <mergeCell ref="M256:O256"/>
    <mergeCell ref="P254:R254"/>
    <mergeCell ref="S254:U254"/>
    <mergeCell ref="V254:X254"/>
    <mergeCell ref="Y254:AA254"/>
    <mergeCell ref="AB254:AC254"/>
    <mergeCell ref="B255:C255"/>
    <mergeCell ref="D255:F255"/>
    <mergeCell ref="G255:I255"/>
    <mergeCell ref="J255:L255"/>
    <mergeCell ref="M255:O255"/>
    <mergeCell ref="P253:R253"/>
    <mergeCell ref="S253:U253"/>
    <mergeCell ref="V253:X253"/>
    <mergeCell ref="Y253:AA253"/>
    <mergeCell ref="AB253:AC253"/>
    <mergeCell ref="B254:C254"/>
    <mergeCell ref="D254:F254"/>
    <mergeCell ref="G254:I254"/>
    <mergeCell ref="J254:L254"/>
    <mergeCell ref="M254:O254"/>
    <mergeCell ref="P252:R252"/>
    <mergeCell ref="S252:U252"/>
    <mergeCell ref="V252:X252"/>
    <mergeCell ref="Y252:AA252"/>
    <mergeCell ref="AB252:AC252"/>
    <mergeCell ref="B253:C253"/>
    <mergeCell ref="D253:F253"/>
    <mergeCell ref="G253:I253"/>
    <mergeCell ref="J253:L253"/>
    <mergeCell ref="M253:O253"/>
    <mergeCell ref="P251:R251"/>
    <mergeCell ref="S251:U251"/>
    <mergeCell ref="V251:X251"/>
    <mergeCell ref="Y251:AA251"/>
    <mergeCell ref="AB251:AC251"/>
    <mergeCell ref="B252:C252"/>
    <mergeCell ref="D252:F252"/>
    <mergeCell ref="G252:I252"/>
    <mergeCell ref="J252:L252"/>
    <mergeCell ref="M252:O252"/>
    <mergeCell ref="P250:R250"/>
    <mergeCell ref="S250:U250"/>
    <mergeCell ref="V250:X250"/>
    <mergeCell ref="Y250:AA250"/>
    <mergeCell ref="AB250:AC250"/>
    <mergeCell ref="B251:C251"/>
    <mergeCell ref="D251:F251"/>
    <mergeCell ref="G251:I251"/>
    <mergeCell ref="J251:L251"/>
    <mergeCell ref="M251:O251"/>
    <mergeCell ref="P249:R249"/>
    <mergeCell ref="S249:U249"/>
    <mergeCell ref="V249:X249"/>
    <mergeCell ref="Y249:AA249"/>
    <mergeCell ref="AB249:AC249"/>
    <mergeCell ref="B250:C250"/>
    <mergeCell ref="D250:F250"/>
    <mergeCell ref="G250:I250"/>
    <mergeCell ref="J250:L250"/>
    <mergeCell ref="M250:O250"/>
    <mergeCell ref="P248:R248"/>
    <mergeCell ref="S248:U248"/>
    <mergeCell ref="V248:X248"/>
    <mergeCell ref="Y248:AA248"/>
    <mergeCell ref="AB248:AC248"/>
    <mergeCell ref="B249:C249"/>
    <mergeCell ref="D249:F249"/>
    <mergeCell ref="G249:I249"/>
    <mergeCell ref="J249:L249"/>
    <mergeCell ref="M249:O249"/>
    <mergeCell ref="P247:R247"/>
    <mergeCell ref="S247:U247"/>
    <mergeCell ref="V247:X247"/>
    <mergeCell ref="Y247:AA247"/>
    <mergeCell ref="AB247:AC247"/>
    <mergeCell ref="B248:C248"/>
    <mergeCell ref="D248:F248"/>
    <mergeCell ref="G248:I248"/>
    <mergeCell ref="J248:L248"/>
    <mergeCell ref="M248:O248"/>
    <mergeCell ref="P246:R246"/>
    <mergeCell ref="S246:U246"/>
    <mergeCell ref="V246:X246"/>
    <mergeCell ref="Y246:AA246"/>
    <mergeCell ref="AB246:AC246"/>
    <mergeCell ref="B247:C247"/>
    <mergeCell ref="D247:F247"/>
    <mergeCell ref="G247:I247"/>
    <mergeCell ref="J247:L247"/>
    <mergeCell ref="M247:O247"/>
    <mergeCell ref="P245:R245"/>
    <mergeCell ref="S245:U245"/>
    <mergeCell ref="V245:X245"/>
    <mergeCell ref="Y245:AA245"/>
    <mergeCell ref="AB245:AC245"/>
    <mergeCell ref="B246:C246"/>
    <mergeCell ref="D246:F246"/>
    <mergeCell ref="G246:I246"/>
    <mergeCell ref="J246:L246"/>
    <mergeCell ref="M246:O246"/>
    <mergeCell ref="O242:Q242"/>
    <mergeCell ref="R242:T242"/>
    <mergeCell ref="U242:W242"/>
    <mergeCell ref="X242:Z242"/>
    <mergeCell ref="AA242:AB242"/>
    <mergeCell ref="B245:C245"/>
    <mergeCell ref="D245:F245"/>
    <mergeCell ref="G245:I245"/>
    <mergeCell ref="J245:L245"/>
    <mergeCell ref="M245:O245"/>
    <mergeCell ref="O241:Q241"/>
    <mergeCell ref="R241:T241"/>
    <mergeCell ref="U241:W241"/>
    <mergeCell ref="X241:Z241"/>
    <mergeCell ref="AA241:AB241"/>
    <mergeCell ref="A242:B242"/>
    <mergeCell ref="C242:E242"/>
    <mergeCell ref="F242:H242"/>
    <mergeCell ref="I242:K242"/>
    <mergeCell ref="L242:N242"/>
    <mergeCell ref="O240:Q240"/>
    <mergeCell ref="R240:T240"/>
    <mergeCell ref="U240:W240"/>
    <mergeCell ref="X240:Z240"/>
    <mergeCell ref="AA240:AB240"/>
    <mergeCell ref="A241:B241"/>
    <mergeCell ref="C241:E241"/>
    <mergeCell ref="F241:H241"/>
    <mergeCell ref="I241:K241"/>
    <mergeCell ref="L241:N241"/>
    <mergeCell ref="O239:Q239"/>
    <mergeCell ref="R239:T239"/>
    <mergeCell ref="U239:W239"/>
    <mergeCell ref="X239:Z239"/>
    <mergeCell ref="AA239:AB239"/>
    <mergeCell ref="A240:B240"/>
    <mergeCell ref="C240:E240"/>
    <mergeCell ref="F240:H240"/>
    <mergeCell ref="I240:K240"/>
    <mergeCell ref="L240:N240"/>
    <mergeCell ref="O238:Q238"/>
    <mergeCell ref="R238:T238"/>
    <mergeCell ref="U238:W238"/>
    <mergeCell ref="X238:Z238"/>
    <mergeCell ref="AA238:AB238"/>
    <mergeCell ref="A239:B239"/>
    <mergeCell ref="C239:E239"/>
    <mergeCell ref="F239:H239"/>
    <mergeCell ref="I239:K239"/>
    <mergeCell ref="L239:N239"/>
    <mergeCell ref="O237:Q237"/>
    <mergeCell ref="R237:T237"/>
    <mergeCell ref="U237:W237"/>
    <mergeCell ref="X237:Z237"/>
    <mergeCell ref="AA237:AB237"/>
    <mergeCell ref="A238:B238"/>
    <mergeCell ref="C238:E238"/>
    <mergeCell ref="F238:H238"/>
    <mergeCell ref="I238:K238"/>
    <mergeCell ref="L238:N238"/>
    <mergeCell ref="O236:Q236"/>
    <mergeCell ref="R236:T236"/>
    <mergeCell ref="U236:W236"/>
    <mergeCell ref="X236:Z236"/>
    <mergeCell ref="AA236:AB236"/>
    <mergeCell ref="A237:B237"/>
    <mergeCell ref="C237:E237"/>
    <mergeCell ref="F237:H237"/>
    <mergeCell ref="I237:K237"/>
    <mergeCell ref="L237:N237"/>
    <mergeCell ref="O235:Q235"/>
    <mergeCell ref="R235:T235"/>
    <mergeCell ref="U235:W235"/>
    <mergeCell ref="X235:Z235"/>
    <mergeCell ref="AA235:AB235"/>
    <mergeCell ref="A236:B236"/>
    <mergeCell ref="C236:E236"/>
    <mergeCell ref="F236:H236"/>
    <mergeCell ref="I236:K236"/>
    <mergeCell ref="L236:N236"/>
    <mergeCell ref="O234:Q234"/>
    <mergeCell ref="R234:T234"/>
    <mergeCell ref="U234:W234"/>
    <mergeCell ref="X234:Z234"/>
    <mergeCell ref="AA234:AB234"/>
    <mergeCell ref="A235:B235"/>
    <mergeCell ref="C235:E235"/>
    <mergeCell ref="F235:H235"/>
    <mergeCell ref="I235:K235"/>
    <mergeCell ref="L235:N235"/>
    <mergeCell ref="O233:Q233"/>
    <mergeCell ref="R233:T233"/>
    <mergeCell ref="U233:W233"/>
    <mergeCell ref="X233:Z233"/>
    <mergeCell ref="AA233:AB233"/>
    <mergeCell ref="A234:B234"/>
    <mergeCell ref="C234:E234"/>
    <mergeCell ref="F234:H234"/>
    <mergeCell ref="I234:K234"/>
    <mergeCell ref="L234:N234"/>
    <mergeCell ref="O232:Q232"/>
    <mergeCell ref="R232:T232"/>
    <mergeCell ref="U232:W232"/>
    <mergeCell ref="X232:Z232"/>
    <mergeCell ref="AA232:AB232"/>
    <mergeCell ref="A233:B233"/>
    <mergeCell ref="C233:E233"/>
    <mergeCell ref="F233:H233"/>
    <mergeCell ref="I233:K233"/>
    <mergeCell ref="L233:N233"/>
    <mergeCell ref="O231:Q231"/>
    <mergeCell ref="R231:T231"/>
    <mergeCell ref="U231:W231"/>
    <mergeCell ref="X231:Z231"/>
    <mergeCell ref="AA231:AB231"/>
    <mergeCell ref="A232:B232"/>
    <mergeCell ref="C232:E232"/>
    <mergeCell ref="F232:H232"/>
    <mergeCell ref="I232:K232"/>
    <mergeCell ref="L232:N232"/>
    <mergeCell ref="O230:Q230"/>
    <mergeCell ref="R230:T230"/>
    <mergeCell ref="U230:W230"/>
    <mergeCell ref="X230:Z230"/>
    <mergeCell ref="AA230:AB230"/>
    <mergeCell ref="A231:B231"/>
    <mergeCell ref="C231:E231"/>
    <mergeCell ref="F231:H231"/>
    <mergeCell ref="I231:K231"/>
    <mergeCell ref="L231:N231"/>
    <mergeCell ref="O229:Q229"/>
    <mergeCell ref="R229:T229"/>
    <mergeCell ref="U229:W229"/>
    <mergeCell ref="X229:Z229"/>
    <mergeCell ref="AA229:AB229"/>
    <mergeCell ref="A230:B230"/>
    <mergeCell ref="C230:E230"/>
    <mergeCell ref="F230:H230"/>
    <mergeCell ref="I230:K230"/>
    <mergeCell ref="L230:N230"/>
    <mergeCell ref="O228:Q228"/>
    <mergeCell ref="R228:T228"/>
    <mergeCell ref="U228:W228"/>
    <mergeCell ref="X228:Z228"/>
    <mergeCell ref="AA228:AB228"/>
    <mergeCell ref="A229:B229"/>
    <mergeCell ref="C229:E229"/>
    <mergeCell ref="F229:H229"/>
    <mergeCell ref="I229:K229"/>
    <mergeCell ref="L229:N229"/>
    <mergeCell ref="O227:Q227"/>
    <mergeCell ref="R227:T227"/>
    <mergeCell ref="U227:W227"/>
    <mergeCell ref="X227:Z227"/>
    <mergeCell ref="AA227:AB227"/>
    <mergeCell ref="A228:B228"/>
    <mergeCell ref="C228:E228"/>
    <mergeCell ref="F228:H228"/>
    <mergeCell ref="I228:K228"/>
    <mergeCell ref="L228:N228"/>
    <mergeCell ref="O226:Q226"/>
    <mergeCell ref="R226:T226"/>
    <mergeCell ref="U226:W226"/>
    <mergeCell ref="X226:Z226"/>
    <mergeCell ref="AA226:AB226"/>
    <mergeCell ref="A227:B227"/>
    <mergeCell ref="C227:E227"/>
    <mergeCell ref="F227:H227"/>
    <mergeCell ref="I227:K227"/>
    <mergeCell ref="L227:N227"/>
    <mergeCell ref="O225:Q225"/>
    <mergeCell ref="R225:T225"/>
    <mergeCell ref="U225:W225"/>
    <mergeCell ref="X225:Z225"/>
    <mergeCell ref="AA225:AB225"/>
    <mergeCell ref="A226:B226"/>
    <mergeCell ref="C226:E226"/>
    <mergeCell ref="F226:H226"/>
    <mergeCell ref="I226:K226"/>
    <mergeCell ref="L226:N226"/>
    <mergeCell ref="O224:Q224"/>
    <mergeCell ref="R224:T224"/>
    <mergeCell ref="U224:W224"/>
    <mergeCell ref="X224:Z224"/>
    <mergeCell ref="AA224:AB224"/>
    <mergeCell ref="A225:B225"/>
    <mergeCell ref="C225:E225"/>
    <mergeCell ref="F225:H225"/>
    <mergeCell ref="I225:K225"/>
    <mergeCell ref="L225:N225"/>
    <mergeCell ref="O223:Q223"/>
    <mergeCell ref="R223:T223"/>
    <mergeCell ref="U223:W223"/>
    <mergeCell ref="X223:Z223"/>
    <mergeCell ref="AA223:AB223"/>
    <mergeCell ref="A224:B224"/>
    <mergeCell ref="C224:E224"/>
    <mergeCell ref="F224:H224"/>
    <mergeCell ref="I224:K224"/>
    <mergeCell ref="L224:N224"/>
    <mergeCell ref="O222:Q222"/>
    <mergeCell ref="R222:T222"/>
    <mergeCell ref="U222:W222"/>
    <mergeCell ref="X222:Z222"/>
    <mergeCell ref="AA222:AB222"/>
    <mergeCell ref="A223:B223"/>
    <mergeCell ref="C223:E223"/>
    <mergeCell ref="F223:H223"/>
    <mergeCell ref="I223:K223"/>
    <mergeCell ref="L223:N223"/>
    <mergeCell ref="O221:Q221"/>
    <mergeCell ref="R221:T221"/>
    <mergeCell ref="U221:W221"/>
    <mergeCell ref="X221:Z221"/>
    <mergeCell ref="AA221:AB221"/>
    <mergeCell ref="A222:B222"/>
    <mergeCell ref="C222:E222"/>
    <mergeCell ref="F222:H222"/>
    <mergeCell ref="I222:K222"/>
    <mergeCell ref="L222:N222"/>
    <mergeCell ref="O220:Q220"/>
    <mergeCell ref="R220:T220"/>
    <mergeCell ref="U220:W220"/>
    <mergeCell ref="X220:Z220"/>
    <mergeCell ref="AA220:AB220"/>
    <mergeCell ref="A221:B221"/>
    <mergeCell ref="C221:E221"/>
    <mergeCell ref="F221:H221"/>
    <mergeCell ref="I221:K221"/>
    <mergeCell ref="L221:N221"/>
    <mergeCell ref="O219:Q219"/>
    <mergeCell ref="R219:T219"/>
    <mergeCell ref="U219:W219"/>
    <mergeCell ref="X219:Z219"/>
    <mergeCell ref="AA219:AB219"/>
    <mergeCell ref="A220:B220"/>
    <mergeCell ref="C220:E220"/>
    <mergeCell ref="F220:H220"/>
    <mergeCell ref="I220:K220"/>
    <mergeCell ref="L220:N220"/>
    <mergeCell ref="O218:Q218"/>
    <mergeCell ref="R218:T218"/>
    <mergeCell ref="U218:W218"/>
    <mergeCell ref="X218:Z218"/>
    <mergeCell ref="AA218:AB218"/>
    <mergeCell ref="A219:B219"/>
    <mergeCell ref="C219:E219"/>
    <mergeCell ref="F219:H219"/>
    <mergeCell ref="I219:K219"/>
    <mergeCell ref="L219:N219"/>
    <mergeCell ref="O217:Q217"/>
    <mergeCell ref="R217:T217"/>
    <mergeCell ref="U217:W217"/>
    <mergeCell ref="X217:Z217"/>
    <mergeCell ref="AA217:AB217"/>
    <mergeCell ref="A218:B218"/>
    <mergeCell ref="C218:E218"/>
    <mergeCell ref="F218:H218"/>
    <mergeCell ref="I218:K218"/>
    <mergeCell ref="L218:N218"/>
    <mergeCell ref="O216:Q216"/>
    <mergeCell ref="R216:T216"/>
    <mergeCell ref="U216:W216"/>
    <mergeCell ref="X216:Z216"/>
    <mergeCell ref="AA216:AB216"/>
    <mergeCell ref="A217:B217"/>
    <mergeCell ref="C217:E217"/>
    <mergeCell ref="F217:H217"/>
    <mergeCell ref="I217:K217"/>
    <mergeCell ref="L217:N217"/>
    <mergeCell ref="O215:Q215"/>
    <mergeCell ref="R215:T215"/>
    <mergeCell ref="U215:W215"/>
    <mergeCell ref="X215:Z215"/>
    <mergeCell ref="AA215:AB215"/>
    <mergeCell ref="A216:B216"/>
    <mergeCell ref="C216:E216"/>
    <mergeCell ref="F216:H216"/>
    <mergeCell ref="I216:K216"/>
    <mergeCell ref="L216:N216"/>
    <mergeCell ref="O214:Q214"/>
    <mergeCell ref="R214:T214"/>
    <mergeCell ref="U214:W214"/>
    <mergeCell ref="X214:Z214"/>
    <mergeCell ref="AA214:AB214"/>
    <mergeCell ref="A215:B215"/>
    <mergeCell ref="C215:E215"/>
    <mergeCell ref="F215:H215"/>
    <mergeCell ref="I215:K215"/>
    <mergeCell ref="L215:N215"/>
    <mergeCell ref="O213:Q213"/>
    <mergeCell ref="R213:T213"/>
    <mergeCell ref="U213:W213"/>
    <mergeCell ref="X213:Z213"/>
    <mergeCell ref="AA213:AB213"/>
    <mergeCell ref="A214:B214"/>
    <mergeCell ref="C214:E214"/>
    <mergeCell ref="F214:H214"/>
    <mergeCell ref="I214:K214"/>
    <mergeCell ref="L214:N214"/>
    <mergeCell ref="O212:Q212"/>
    <mergeCell ref="R212:T212"/>
    <mergeCell ref="U212:W212"/>
    <mergeCell ref="X212:Z212"/>
    <mergeCell ref="AA212:AB212"/>
    <mergeCell ref="A213:B213"/>
    <mergeCell ref="C213:E213"/>
    <mergeCell ref="F213:H213"/>
    <mergeCell ref="I213:K213"/>
    <mergeCell ref="L213:N213"/>
    <mergeCell ref="O211:Q211"/>
    <mergeCell ref="R211:T211"/>
    <mergeCell ref="U211:W211"/>
    <mergeCell ref="X211:Z211"/>
    <mergeCell ref="AA211:AB211"/>
    <mergeCell ref="A212:B212"/>
    <mergeCell ref="C212:E212"/>
    <mergeCell ref="F212:H212"/>
    <mergeCell ref="I212:K212"/>
    <mergeCell ref="L212:N212"/>
    <mergeCell ref="O210:Q210"/>
    <mergeCell ref="R210:T210"/>
    <mergeCell ref="U210:W210"/>
    <mergeCell ref="X210:Z210"/>
    <mergeCell ref="AA210:AB210"/>
    <mergeCell ref="A211:B211"/>
    <mergeCell ref="C211:E211"/>
    <mergeCell ref="F211:H211"/>
    <mergeCell ref="I211:K211"/>
    <mergeCell ref="L211:N211"/>
    <mergeCell ref="O209:Q209"/>
    <mergeCell ref="R209:T209"/>
    <mergeCell ref="U209:W209"/>
    <mergeCell ref="X209:Z209"/>
    <mergeCell ref="AA209:AB209"/>
    <mergeCell ref="A210:B210"/>
    <mergeCell ref="C210:E210"/>
    <mergeCell ref="F210:H210"/>
    <mergeCell ref="I210:K210"/>
    <mergeCell ref="L210:N210"/>
    <mergeCell ref="O208:Q208"/>
    <mergeCell ref="R208:T208"/>
    <mergeCell ref="U208:W208"/>
    <mergeCell ref="X208:Z208"/>
    <mergeCell ref="AA208:AB208"/>
    <mergeCell ref="A209:B209"/>
    <mergeCell ref="C209:E209"/>
    <mergeCell ref="F209:H209"/>
    <mergeCell ref="I209:K209"/>
    <mergeCell ref="L209:N209"/>
    <mergeCell ref="O207:Q207"/>
    <mergeCell ref="R207:T207"/>
    <mergeCell ref="U207:W207"/>
    <mergeCell ref="X207:Z207"/>
    <mergeCell ref="AA207:AB207"/>
    <mergeCell ref="A208:B208"/>
    <mergeCell ref="C208:E208"/>
    <mergeCell ref="F208:H208"/>
    <mergeCell ref="I208:K208"/>
    <mergeCell ref="L208:N208"/>
    <mergeCell ref="O206:Q206"/>
    <mergeCell ref="R206:T206"/>
    <mergeCell ref="U206:W206"/>
    <mergeCell ref="X206:Z206"/>
    <mergeCell ref="AA206:AB206"/>
    <mergeCell ref="A207:B207"/>
    <mergeCell ref="C207:E207"/>
    <mergeCell ref="F207:H207"/>
    <mergeCell ref="I207:K207"/>
    <mergeCell ref="L207:N207"/>
    <mergeCell ref="O205:Q205"/>
    <mergeCell ref="R205:T205"/>
    <mergeCell ref="U205:W205"/>
    <mergeCell ref="X205:Z205"/>
    <mergeCell ref="AA205:AB205"/>
    <mergeCell ref="A206:B206"/>
    <mergeCell ref="C206:E206"/>
    <mergeCell ref="F206:H206"/>
    <mergeCell ref="I206:K206"/>
    <mergeCell ref="L206:N206"/>
    <mergeCell ref="O204:Q204"/>
    <mergeCell ref="R204:T204"/>
    <mergeCell ref="U204:W204"/>
    <mergeCell ref="X204:Z204"/>
    <mergeCell ref="AA204:AB204"/>
    <mergeCell ref="A205:B205"/>
    <mergeCell ref="C205:E205"/>
    <mergeCell ref="F205:H205"/>
    <mergeCell ref="I205:K205"/>
    <mergeCell ref="L205:N205"/>
    <mergeCell ref="Q201:S201"/>
    <mergeCell ref="T201:V201"/>
    <mergeCell ref="W201:Y201"/>
    <mergeCell ref="Z201:AA201"/>
    <mergeCell ref="AB201:AC201"/>
    <mergeCell ref="A204:B204"/>
    <mergeCell ref="C204:E204"/>
    <mergeCell ref="F204:H204"/>
    <mergeCell ref="I204:K204"/>
    <mergeCell ref="L204:N204"/>
    <mergeCell ref="A201:B201"/>
    <mergeCell ref="C201:D201"/>
    <mergeCell ref="E201:G201"/>
    <mergeCell ref="H201:J201"/>
    <mergeCell ref="K201:M201"/>
    <mergeCell ref="N201:P201"/>
    <mergeCell ref="N200:P200"/>
    <mergeCell ref="Q200:S200"/>
    <mergeCell ref="T200:V200"/>
    <mergeCell ref="W200:Y200"/>
    <mergeCell ref="Z200:AA200"/>
    <mergeCell ref="AB200:AC200"/>
    <mergeCell ref="Q199:S199"/>
    <mergeCell ref="T199:V199"/>
    <mergeCell ref="W199:Y199"/>
    <mergeCell ref="Z199:AA199"/>
    <mergeCell ref="AB199:AC199"/>
    <mergeCell ref="A200:B200"/>
    <mergeCell ref="C200:D200"/>
    <mergeCell ref="E200:G200"/>
    <mergeCell ref="H200:J200"/>
    <mergeCell ref="K200:M200"/>
    <mergeCell ref="A199:B199"/>
    <mergeCell ref="C199:D199"/>
    <mergeCell ref="E199:G199"/>
    <mergeCell ref="H199:J199"/>
    <mergeCell ref="K199:M199"/>
    <mergeCell ref="N199:P199"/>
    <mergeCell ref="N198:P198"/>
    <mergeCell ref="Q198:S198"/>
    <mergeCell ref="T198:V198"/>
    <mergeCell ref="W198:Y198"/>
    <mergeCell ref="Z198:AA198"/>
    <mergeCell ref="AB198:AC198"/>
    <mergeCell ref="Q197:S197"/>
    <mergeCell ref="T197:V197"/>
    <mergeCell ref="W197:Y197"/>
    <mergeCell ref="Z197:AA197"/>
    <mergeCell ref="AB197:AC197"/>
    <mergeCell ref="A198:B198"/>
    <mergeCell ref="C198:D198"/>
    <mergeCell ref="E198:G198"/>
    <mergeCell ref="H198:J198"/>
    <mergeCell ref="K198:M198"/>
    <mergeCell ref="A197:B197"/>
    <mergeCell ref="C197:D197"/>
    <mergeCell ref="E197:G197"/>
    <mergeCell ref="H197:J197"/>
    <mergeCell ref="K197:M197"/>
    <mergeCell ref="N197:P197"/>
    <mergeCell ref="N196:P196"/>
    <mergeCell ref="Q196:S196"/>
    <mergeCell ref="T196:V196"/>
    <mergeCell ref="W196:Y196"/>
    <mergeCell ref="Z196:AA196"/>
    <mergeCell ref="AB196:AC196"/>
    <mergeCell ref="Q195:S195"/>
    <mergeCell ref="T195:V195"/>
    <mergeCell ref="W195:Y195"/>
    <mergeCell ref="Z195:AA195"/>
    <mergeCell ref="AB195:AC195"/>
    <mergeCell ref="A196:B196"/>
    <mergeCell ref="C196:D196"/>
    <mergeCell ref="E196:G196"/>
    <mergeCell ref="H196:J196"/>
    <mergeCell ref="K196:M196"/>
    <mergeCell ref="A195:B195"/>
    <mergeCell ref="C195:D195"/>
    <mergeCell ref="E195:G195"/>
    <mergeCell ref="H195:J195"/>
    <mergeCell ref="K195:M195"/>
    <mergeCell ref="N195:P195"/>
    <mergeCell ref="N194:P194"/>
    <mergeCell ref="Q194:S194"/>
    <mergeCell ref="T194:V194"/>
    <mergeCell ref="W194:Y194"/>
    <mergeCell ref="Z194:AA194"/>
    <mergeCell ref="AB194:AC194"/>
    <mergeCell ref="Q193:S193"/>
    <mergeCell ref="T193:V193"/>
    <mergeCell ref="W193:Y193"/>
    <mergeCell ref="Z193:AA193"/>
    <mergeCell ref="AB193:AC193"/>
    <mergeCell ref="A194:B194"/>
    <mergeCell ref="C194:D194"/>
    <mergeCell ref="E194:G194"/>
    <mergeCell ref="H194:J194"/>
    <mergeCell ref="K194:M194"/>
    <mergeCell ref="A193:B193"/>
    <mergeCell ref="C193:D193"/>
    <mergeCell ref="E193:G193"/>
    <mergeCell ref="H193:J193"/>
    <mergeCell ref="K193:M193"/>
    <mergeCell ref="N193:P193"/>
    <mergeCell ref="N192:P192"/>
    <mergeCell ref="Q192:S192"/>
    <mergeCell ref="T192:V192"/>
    <mergeCell ref="W192:Y192"/>
    <mergeCell ref="Z192:AA192"/>
    <mergeCell ref="AB192:AC192"/>
    <mergeCell ref="Q191:S191"/>
    <mergeCell ref="T191:V191"/>
    <mergeCell ref="W191:Y191"/>
    <mergeCell ref="Z191:AA191"/>
    <mergeCell ref="AB191:AC191"/>
    <mergeCell ref="A192:B192"/>
    <mergeCell ref="C192:D192"/>
    <mergeCell ref="E192:G192"/>
    <mergeCell ref="H192:J192"/>
    <mergeCell ref="K192:M192"/>
    <mergeCell ref="A191:B191"/>
    <mergeCell ref="C191:D191"/>
    <mergeCell ref="E191:G191"/>
    <mergeCell ref="H191:J191"/>
    <mergeCell ref="K191:M191"/>
    <mergeCell ref="N191:P191"/>
    <mergeCell ref="N190:P190"/>
    <mergeCell ref="Q190:S190"/>
    <mergeCell ref="T190:V190"/>
    <mergeCell ref="W190:Y190"/>
    <mergeCell ref="Z190:AA190"/>
    <mergeCell ref="AB190:AC190"/>
    <mergeCell ref="Q189:S189"/>
    <mergeCell ref="T189:V189"/>
    <mergeCell ref="W189:Y189"/>
    <mergeCell ref="Z189:AA189"/>
    <mergeCell ref="AB189:AC189"/>
    <mergeCell ref="A190:B190"/>
    <mergeCell ref="C190:D190"/>
    <mergeCell ref="E190:G190"/>
    <mergeCell ref="H190:J190"/>
    <mergeCell ref="K190:M190"/>
    <mergeCell ref="A189:B189"/>
    <mergeCell ref="C189:D189"/>
    <mergeCell ref="E189:G189"/>
    <mergeCell ref="H189:J189"/>
    <mergeCell ref="K189:M189"/>
    <mergeCell ref="N189:P189"/>
    <mergeCell ref="N188:P188"/>
    <mergeCell ref="Q188:S188"/>
    <mergeCell ref="T188:V188"/>
    <mergeCell ref="W188:Y188"/>
    <mergeCell ref="Z188:AA188"/>
    <mergeCell ref="AB188:AC188"/>
    <mergeCell ref="Q187:S187"/>
    <mergeCell ref="T187:V187"/>
    <mergeCell ref="W187:Y187"/>
    <mergeCell ref="Z187:AA187"/>
    <mergeCell ref="AB187:AC187"/>
    <mergeCell ref="A188:B188"/>
    <mergeCell ref="C188:D188"/>
    <mergeCell ref="E188:G188"/>
    <mergeCell ref="H188:J188"/>
    <mergeCell ref="K188:M188"/>
    <mergeCell ref="A187:B187"/>
    <mergeCell ref="C187:D187"/>
    <mergeCell ref="E187:G187"/>
    <mergeCell ref="H187:J187"/>
    <mergeCell ref="K187:M187"/>
    <mergeCell ref="N187:P187"/>
    <mergeCell ref="N186:P186"/>
    <mergeCell ref="Q186:S186"/>
    <mergeCell ref="T186:V186"/>
    <mergeCell ref="W186:Y186"/>
    <mergeCell ref="Z186:AA186"/>
    <mergeCell ref="AB186:AC186"/>
    <mergeCell ref="Q185:S185"/>
    <mergeCell ref="T185:V185"/>
    <mergeCell ref="W185:Y185"/>
    <mergeCell ref="Z185:AA185"/>
    <mergeCell ref="AB185:AC185"/>
    <mergeCell ref="A186:B186"/>
    <mergeCell ref="C186:D186"/>
    <mergeCell ref="E186:G186"/>
    <mergeCell ref="H186:J186"/>
    <mergeCell ref="K186:M186"/>
    <mergeCell ref="A185:B185"/>
    <mergeCell ref="C185:D185"/>
    <mergeCell ref="E185:G185"/>
    <mergeCell ref="H185:J185"/>
    <mergeCell ref="K185:M185"/>
    <mergeCell ref="N185:P185"/>
    <mergeCell ref="N184:P184"/>
    <mergeCell ref="Q184:S184"/>
    <mergeCell ref="T184:V184"/>
    <mergeCell ref="W184:Y184"/>
    <mergeCell ref="Z184:AA184"/>
    <mergeCell ref="AB184:AC184"/>
    <mergeCell ref="Q183:S183"/>
    <mergeCell ref="T183:V183"/>
    <mergeCell ref="W183:Y183"/>
    <mergeCell ref="Z183:AA183"/>
    <mergeCell ref="AB183:AC183"/>
    <mergeCell ref="A184:B184"/>
    <mergeCell ref="C184:D184"/>
    <mergeCell ref="E184:G184"/>
    <mergeCell ref="H184:J184"/>
    <mergeCell ref="K184:M184"/>
    <mergeCell ref="A183:B183"/>
    <mergeCell ref="C183:D183"/>
    <mergeCell ref="E183:G183"/>
    <mergeCell ref="H183:J183"/>
    <mergeCell ref="K183:M183"/>
    <mergeCell ref="N183:P183"/>
    <mergeCell ref="N182:P182"/>
    <mergeCell ref="Q182:S182"/>
    <mergeCell ref="T182:V182"/>
    <mergeCell ref="W182:Y182"/>
    <mergeCell ref="Z182:AA182"/>
    <mergeCell ref="AB182:AC182"/>
    <mergeCell ref="Q181:S181"/>
    <mergeCell ref="T181:V181"/>
    <mergeCell ref="W181:Y181"/>
    <mergeCell ref="Z181:AA181"/>
    <mergeCell ref="AB181:AC181"/>
    <mergeCell ref="A182:B182"/>
    <mergeCell ref="C182:D182"/>
    <mergeCell ref="E182:G182"/>
    <mergeCell ref="H182:J182"/>
    <mergeCell ref="K182:M182"/>
    <mergeCell ref="A181:B181"/>
    <mergeCell ref="C181:D181"/>
    <mergeCell ref="E181:G181"/>
    <mergeCell ref="H181:J181"/>
    <mergeCell ref="K181:M181"/>
    <mergeCell ref="N181:P181"/>
    <mergeCell ref="N180:P180"/>
    <mergeCell ref="Q180:S180"/>
    <mergeCell ref="T180:V180"/>
    <mergeCell ref="W180:Y180"/>
    <mergeCell ref="Z180:AA180"/>
    <mergeCell ref="AB180:AC180"/>
    <mergeCell ref="Q179:S179"/>
    <mergeCell ref="T179:V179"/>
    <mergeCell ref="W179:Y179"/>
    <mergeCell ref="Z179:AA179"/>
    <mergeCell ref="AB179:AC179"/>
    <mergeCell ref="A180:B180"/>
    <mergeCell ref="C180:D180"/>
    <mergeCell ref="E180:G180"/>
    <mergeCell ref="H180:J180"/>
    <mergeCell ref="K180:M180"/>
    <mergeCell ref="A179:B179"/>
    <mergeCell ref="C179:D179"/>
    <mergeCell ref="E179:G179"/>
    <mergeCell ref="H179:J179"/>
    <mergeCell ref="K179:M179"/>
    <mergeCell ref="N179:P179"/>
    <mergeCell ref="N178:P178"/>
    <mergeCell ref="Q178:S178"/>
    <mergeCell ref="T178:V178"/>
    <mergeCell ref="W178:Y178"/>
    <mergeCell ref="Z178:AA178"/>
    <mergeCell ref="AB178:AC178"/>
    <mergeCell ref="Q177:S177"/>
    <mergeCell ref="T177:V177"/>
    <mergeCell ref="W177:Y177"/>
    <mergeCell ref="Z177:AA177"/>
    <mergeCell ref="AB177:AC177"/>
    <mergeCell ref="A178:B178"/>
    <mergeCell ref="C178:D178"/>
    <mergeCell ref="E178:G178"/>
    <mergeCell ref="H178:J178"/>
    <mergeCell ref="K178:M178"/>
    <mergeCell ref="A177:B177"/>
    <mergeCell ref="C177:D177"/>
    <mergeCell ref="E177:G177"/>
    <mergeCell ref="H177:J177"/>
    <mergeCell ref="K177:M177"/>
    <mergeCell ref="N177:P177"/>
    <mergeCell ref="N176:P176"/>
    <mergeCell ref="Q176:S176"/>
    <mergeCell ref="T176:V176"/>
    <mergeCell ref="W176:Y176"/>
    <mergeCell ref="Z176:AA176"/>
    <mergeCell ref="AB176:AC176"/>
    <mergeCell ref="Q175:S175"/>
    <mergeCell ref="T175:V175"/>
    <mergeCell ref="W175:Y175"/>
    <mergeCell ref="Z175:AA175"/>
    <mergeCell ref="AB175:AC175"/>
    <mergeCell ref="A176:B176"/>
    <mergeCell ref="C176:D176"/>
    <mergeCell ref="E176:G176"/>
    <mergeCell ref="H176:J176"/>
    <mergeCell ref="K176:M176"/>
    <mergeCell ref="A175:B175"/>
    <mergeCell ref="C175:D175"/>
    <mergeCell ref="E175:G175"/>
    <mergeCell ref="H175:J175"/>
    <mergeCell ref="K175:M175"/>
    <mergeCell ref="N175:P175"/>
    <mergeCell ref="N174:P174"/>
    <mergeCell ref="Q174:S174"/>
    <mergeCell ref="T174:V174"/>
    <mergeCell ref="W174:Y174"/>
    <mergeCell ref="Z174:AA174"/>
    <mergeCell ref="AB174:AC174"/>
    <mergeCell ref="Q173:S173"/>
    <mergeCell ref="T173:V173"/>
    <mergeCell ref="W173:Y173"/>
    <mergeCell ref="Z173:AA173"/>
    <mergeCell ref="AB173:AC173"/>
    <mergeCell ref="A174:B174"/>
    <mergeCell ref="C174:D174"/>
    <mergeCell ref="E174:G174"/>
    <mergeCell ref="H174:J174"/>
    <mergeCell ref="K174:M174"/>
    <mergeCell ref="A173:B173"/>
    <mergeCell ref="C173:D173"/>
    <mergeCell ref="E173:G173"/>
    <mergeCell ref="H173:J173"/>
    <mergeCell ref="K173:M173"/>
    <mergeCell ref="N173:P173"/>
    <mergeCell ref="N172:P172"/>
    <mergeCell ref="Q172:S172"/>
    <mergeCell ref="T172:V172"/>
    <mergeCell ref="W172:Y172"/>
    <mergeCell ref="Z172:AA172"/>
    <mergeCell ref="AB172:AC172"/>
    <mergeCell ref="Q171:S171"/>
    <mergeCell ref="T171:V171"/>
    <mergeCell ref="W171:Y171"/>
    <mergeCell ref="Z171:AA171"/>
    <mergeCell ref="AB171:AC171"/>
    <mergeCell ref="A172:B172"/>
    <mergeCell ref="C172:D172"/>
    <mergeCell ref="E172:G172"/>
    <mergeCell ref="H172:J172"/>
    <mergeCell ref="K172:M172"/>
    <mergeCell ref="A171:B171"/>
    <mergeCell ref="C171:D171"/>
    <mergeCell ref="E171:G171"/>
    <mergeCell ref="H171:J171"/>
    <mergeCell ref="K171:M171"/>
    <mergeCell ref="N171:P171"/>
    <mergeCell ref="N170:P170"/>
    <mergeCell ref="Q170:S170"/>
    <mergeCell ref="T170:V170"/>
    <mergeCell ref="W170:Y170"/>
    <mergeCell ref="Z170:AA170"/>
    <mergeCell ref="AB170:AC170"/>
    <mergeCell ref="Q169:S169"/>
    <mergeCell ref="T169:V169"/>
    <mergeCell ref="W169:Y169"/>
    <mergeCell ref="Z169:AA169"/>
    <mergeCell ref="AB169:AC169"/>
    <mergeCell ref="A170:B170"/>
    <mergeCell ref="C170:D170"/>
    <mergeCell ref="E170:G170"/>
    <mergeCell ref="H170:J170"/>
    <mergeCell ref="K170:M170"/>
    <mergeCell ref="A169:B169"/>
    <mergeCell ref="C169:D169"/>
    <mergeCell ref="E169:G169"/>
    <mergeCell ref="H169:J169"/>
    <mergeCell ref="K169:M169"/>
    <mergeCell ref="N169:P169"/>
    <mergeCell ref="N168:P168"/>
    <mergeCell ref="Q168:S168"/>
    <mergeCell ref="T168:V168"/>
    <mergeCell ref="W168:Y168"/>
    <mergeCell ref="Z168:AA168"/>
    <mergeCell ref="AB168:AC168"/>
    <mergeCell ref="Q167:S167"/>
    <mergeCell ref="T167:V167"/>
    <mergeCell ref="W167:Y167"/>
    <mergeCell ref="Z167:AA167"/>
    <mergeCell ref="AB167:AC167"/>
    <mergeCell ref="A168:B168"/>
    <mergeCell ref="C168:D168"/>
    <mergeCell ref="E168:G168"/>
    <mergeCell ref="H168:J168"/>
    <mergeCell ref="K168:M168"/>
    <mergeCell ref="A167:B167"/>
    <mergeCell ref="C167:D167"/>
    <mergeCell ref="E167:G167"/>
    <mergeCell ref="H167:J167"/>
    <mergeCell ref="K167:M167"/>
    <mergeCell ref="N167:P167"/>
    <mergeCell ref="N166:P166"/>
    <mergeCell ref="Q166:S166"/>
    <mergeCell ref="T166:V166"/>
    <mergeCell ref="W166:Y166"/>
    <mergeCell ref="Z166:AA166"/>
    <mergeCell ref="AB166:AC166"/>
    <mergeCell ref="Q165:S165"/>
    <mergeCell ref="T165:V165"/>
    <mergeCell ref="W165:Y165"/>
    <mergeCell ref="Z165:AA165"/>
    <mergeCell ref="AB165:AC165"/>
    <mergeCell ref="A166:B166"/>
    <mergeCell ref="C166:D166"/>
    <mergeCell ref="E166:G166"/>
    <mergeCell ref="H166:J166"/>
    <mergeCell ref="K166:M166"/>
    <mergeCell ref="A165:B165"/>
    <mergeCell ref="C165:D165"/>
    <mergeCell ref="E165:G165"/>
    <mergeCell ref="H165:J165"/>
    <mergeCell ref="K165:M165"/>
    <mergeCell ref="N165:P165"/>
    <mergeCell ref="N164:P164"/>
    <mergeCell ref="Q164:S164"/>
    <mergeCell ref="T164:V164"/>
    <mergeCell ref="W164:Y164"/>
    <mergeCell ref="Z164:AA164"/>
    <mergeCell ref="AB164:AC164"/>
    <mergeCell ref="Q161:S161"/>
    <mergeCell ref="T161:V161"/>
    <mergeCell ref="W161:Y161"/>
    <mergeCell ref="Z161:AA161"/>
    <mergeCell ref="AB161:AC161"/>
    <mergeCell ref="A164:B164"/>
    <mergeCell ref="C164:D164"/>
    <mergeCell ref="E164:G164"/>
    <mergeCell ref="H164:J164"/>
    <mergeCell ref="K164:M164"/>
    <mergeCell ref="A161:B161"/>
    <mergeCell ref="C161:D161"/>
    <mergeCell ref="E161:G161"/>
    <mergeCell ref="H161:J161"/>
    <mergeCell ref="K161:M161"/>
    <mergeCell ref="N161:P161"/>
    <mergeCell ref="N160:P160"/>
    <mergeCell ref="Q160:S160"/>
    <mergeCell ref="T160:V160"/>
    <mergeCell ref="W160:Y160"/>
    <mergeCell ref="Z160:AA160"/>
    <mergeCell ref="AB160:AC160"/>
    <mergeCell ref="Q159:S159"/>
    <mergeCell ref="T159:V159"/>
    <mergeCell ref="W159:Y159"/>
    <mergeCell ref="Z159:AA159"/>
    <mergeCell ref="AB159:AC159"/>
    <mergeCell ref="A160:B160"/>
    <mergeCell ref="C160:D160"/>
    <mergeCell ref="E160:G160"/>
    <mergeCell ref="H160:J160"/>
    <mergeCell ref="K160:M160"/>
    <mergeCell ref="A159:B159"/>
    <mergeCell ref="C159:D159"/>
    <mergeCell ref="E159:G159"/>
    <mergeCell ref="H159:J159"/>
    <mergeCell ref="K159:M159"/>
    <mergeCell ref="N159:P159"/>
    <mergeCell ref="N158:P158"/>
    <mergeCell ref="Q158:S158"/>
    <mergeCell ref="T158:V158"/>
    <mergeCell ref="W158:Y158"/>
    <mergeCell ref="Z158:AA158"/>
    <mergeCell ref="AB158:AC158"/>
    <mergeCell ref="Q157:S157"/>
    <mergeCell ref="T157:V157"/>
    <mergeCell ref="W157:Y157"/>
    <mergeCell ref="Z157:AA157"/>
    <mergeCell ref="AB157:AC157"/>
    <mergeCell ref="A158:B158"/>
    <mergeCell ref="C158:D158"/>
    <mergeCell ref="E158:G158"/>
    <mergeCell ref="H158:J158"/>
    <mergeCell ref="K158:M158"/>
    <mergeCell ref="A157:B157"/>
    <mergeCell ref="C157:D157"/>
    <mergeCell ref="E157:G157"/>
    <mergeCell ref="H157:J157"/>
    <mergeCell ref="K157:M157"/>
    <mergeCell ref="N157:P157"/>
    <mergeCell ref="N156:P156"/>
    <mergeCell ref="Q156:S156"/>
    <mergeCell ref="T156:V156"/>
    <mergeCell ref="W156:Y156"/>
    <mergeCell ref="Z156:AA156"/>
    <mergeCell ref="AB156:AC156"/>
    <mergeCell ref="Q155:S155"/>
    <mergeCell ref="T155:V155"/>
    <mergeCell ref="W155:Y155"/>
    <mergeCell ref="Z155:AA155"/>
    <mergeCell ref="AB155:AC155"/>
    <mergeCell ref="A156:B156"/>
    <mergeCell ref="C156:D156"/>
    <mergeCell ref="E156:G156"/>
    <mergeCell ref="H156:J156"/>
    <mergeCell ref="K156:M156"/>
    <mergeCell ref="A155:B155"/>
    <mergeCell ref="C155:D155"/>
    <mergeCell ref="E155:G155"/>
    <mergeCell ref="H155:J155"/>
    <mergeCell ref="K155:M155"/>
    <mergeCell ref="N155:P155"/>
    <mergeCell ref="N154:P154"/>
    <mergeCell ref="Q154:S154"/>
    <mergeCell ref="T154:V154"/>
    <mergeCell ref="W154:Y154"/>
    <mergeCell ref="Z154:AA154"/>
    <mergeCell ref="AB154:AC154"/>
    <mergeCell ref="Q153:S153"/>
    <mergeCell ref="T153:V153"/>
    <mergeCell ref="W153:Y153"/>
    <mergeCell ref="Z153:AA153"/>
    <mergeCell ref="AB153:AC153"/>
    <mergeCell ref="A154:B154"/>
    <mergeCell ref="C154:D154"/>
    <mergeCell ref="E154:G154"/>
    <mergeCell ref="H154:J154"/>
    <mergeCell ref="K154:M154"/>
    <mergeCell ref="A153:B153"/>
    <mergeCell ref="C153:D153"/>
    <mergeCell ref="E153:G153"/>
    <mergeCell ref="H153:J153"/>
    <mergeCell ref="K153:M153"/>
    <mergeCell ref="N153:P153"/>
    <mergeCell ref="N152:P152"/>
    <mergeCell ref="Q152:S152"/>
    <mergeCell ref="T152:V152"/>
    <mergeCell ref="W152:Y152"/>
    <mergeCell ref="Z152:AA152"/>
    <mergeCell ref="AB152:AC152"/>
    <mergeCell ref="Q151:S151"/>
    <mergeCell ref="T151:V151"/>
    <mergeCell ref="W151:Y151"/>
    <mergeCell ref="Z151:AA151"/>
    <mergeCell ref="AB151:AC151"/>
    <mergeCell ref="A152:B152"/>
    <mergeCell ref="C152:D152"/>
    <mergeCell ref="E152:G152"/>
    <mergeCell ref="H152:J152"/>
    <mergeCell ref="K152:M152"/>
    <mergeCell ref="A151:B151"/>
    <mergeCell ref="C151:D151"/>
    <mergeCell ref="E151:G151"/>
    <mergeCell ref="H151:J151"/>
    <mergeCell ref="K151:M151"/>
    <mergeCell ref="N151:P151"/>
    <mergeCell ref="N150:P150"/>
    <mergeCell ref="Q150:S150"/>
    <mergeCell ref="T150:V150"/>
    <mergeCell ref="W150:Y150"/>
    <mergeCell ref="Z150:AA150"/>
    <mergeCell ref="AB150:AC150"/>
    <mergeCell ref="Q149:S149"/>
    <mergeCell ref="T149:V149"/>
    <mergeCell ref="W149:Y149"/>
    <mergeCell ref="Z149:AA149"/>
    <mergeCell ref="AB149:AC149"/>
    <mergeCell ref="A150:B150"/>
    <mergeCell ref="C150:D150"/>
    <mergeCell ref="E150:G150"/>
    <mergeCell ref="H150:J150"/>
    <mergeCell ref="K150:M150"/>
    <mergeCell ref="A149:B149"/>
    <mergeCell ref="C149:D149"/>
    <mergeCell ref="E149:G149"/>
    <mergeCell ref="H149:J149"/>
    <mergeCell ref="K149:M149"/>
    <mergeCell ref="N149:P149"/>
    <mergeCell ref="N148:P148"/>
    <mergeCell ref="Q148:S148"/>
    <mergeCell ref="T148:V148"/>
    <mergeCell ref="W148:Y148"/>
    <mergeCell ref="Z148:AA148"/>
    <mergeCell ref="AB148:AC148"/>
    <mergeCell ref="Q147:S147"/>
    <mergeCell ref="T147:V147"/>
    <mergeCell ref="W147:Y147"/>
    <mergeCell ref="Z147:AA147"/>
    <mergeCell ref="AB147:AC147"/>
    <mergeCell ref="A148:B148"/>
    <mergeCell ref="C148:D148"/>
    <mergeCell ref="E148:G148"/>
    <mergeCell ref="H148:J148"/>
    <mergeCell ref="K148:M148"/>
    <mergeCell ref="A147:B147"/>
    <mergeCell ref="C147:D147"/>
    <mergeCell ref="E147:G147"/>
    <mergeCell ref="H147:J147"/>
    <mergeCell ref="K147:M147"/>
    <mergeCell ref="N147:P147"/>
    <mergeCell ref="N146:P146"/>
    <mergeCell ref="Q146:S146"/>
    <mergeCell ref="T146:V146"/>
    <mergeCell ref="W146:Y146"/>
    <mergeCell ref="Z146:AA146"/>
    <mergeCell ref="AB146:AC146"/>
    <mergeCell ref="Q145:S145"/>
    <mergeCell ref="T145:V145"/>
    <mergeCell ref="W145:Y145"/>
    <mergeCell ref="Z145:AA145"/>
    <mergeCell ref="AB145:AC145"/>
    <mergeCell ref="A146:B146"/>
    <mergeCell ref="C146:D146"/>
    <mergeCell ref="E146:G146"/>
    <mergeCell ref="H146:J146"/>
    <mergeCell ref="K146:M146"/>
    <mergeCell ref="A145:B145"/>
    <mergeCell ref="C145:D145"/>
    <mergeCell ref="E145:G145"/>
    <mergeCell ref="H145:J145"/>
    <mergeCell ref="K145:M145"/>
    <mergeCell ref="N145:P145"/>
    <mergeCell ref="N144:P144"/>
    <mergeCell ref="Q144:S144"/>
    <mergeCell ref="T144:V144"/>
    <mergeCell ref="W144:Y144"/>
    <mergeCell ref="Z144:AA144"/>
    <mergeCell ref="AB144:AC144"/>
    <mergeCell ref="Q143:S143"/>
    <mergeCell ref="T143:V143"/>
    <mergeCell ref="W143:Y143"/>
    <mergeCell ref="Z143:AA143"/>
    <mergeCell ref="AB143:AC143"/>
    <mergeCell ref="A144:B144"/>
    <mergeCell ref="C144:D144"/>
    <mergeCell ref="E144:G144"/>
    <mergeCell ref="H144:J144"/>
    <mergeCell ref="K144:M144"/>
    <mergeCell ref="A143:B143"/>
    <mergeCell ref="C143:D143"/>
    <mergeCell ref="E143:G143"/>
    <mergeCell ref="H143:J143"/>
    <mergeCell ref="K143:M143"/>
    <mergeCell ref="N143:P143"/>
    <mergeCell ref="N142:P142"/>
    <mergeCell ref="Q142:S142"/>
    <mergeCell ref="T142:V142"/>
    <mergeCell ref="W142:Y142"/>
    <mergeCell ref="Z142:AA142"/>
    <mergeCell ref="AB142:AC142"/>
    <mergeCell ref="Q141:S141"/>
    <mergeCell ref="T141:V141"/>
    <mergeCell ref="W141:Y141"/>
    <mergeCell ref="Z141:AA141"/>
    <mergeCell ref="AB141:AC141"/>
    <mergeCell ref="A142:B142"/>
    <mergeCell ref="C142:D142"/>
    <mergeCell ref="E142:G142"/>
    <mergeCell ref="H142:J142"/>
    <mergeCell ref="K142:M142"/>
    <mergeCell ref="A141:B141"/>
    <mergeCell ref="C141:D141"/>
    <mergeCell ref="E141:G141"/>
    <mergeCell ref="H141:J141"/>
    <mergeCell ref="K141:M141"/>
    <mergeCell ref="N141:P141"/>
    <mergeCell ref="N140:P140"/>
    <mergeCell ref="Q140:S140"/>
    <mergeCell ref="T140:V140"/>
    <mergeCell ref="W140:Y140"/>
    <mergeCell ref="Z140:AA140"/>
    <mergeCell ref="AB140:AC140"/>
    <mergeCell ref="Q139:S139"/>
    <mergeCell ref="T139:V139"/>
    <mergeCell ref="W139:Y139"/>
    <mergeCell ref="Z139:AA139"/>
    <mergeCell ref="AB139:AC139"/>
    <mergeCell ref="A140:B140"/>
    <mergeCell ref="C140:D140"/>
    <mergeCell ref="E140:G140"/>
    <mergeCell ref="H140:J140"/>
    <mergeCell ref="K140:M140"/>
    <mergeCell ref="A139:B139"/>
    <mergeCell ref="C139:D139"/>
    <mergeCell ref="E139:G139"/>
    <mergeCell ref="H139:J139"/>
    <mergeCell ref="K139:M139"/>
    <mergeCell ref="N139:P139"/>
    <mergeCell ref="N138:P138"/>
    <mergeCell ref="Q138:S138"/>
    <mergeCell ref="T138:V138"/>
    <mergeCell ref="W138:Y138"/>
    <mergeCell ref="Z138:AA138"/>
    <mergeCell ref="AB138:AC138"/>
    <mergeCell ref="Q137:S137"/>
    <mergeCell ref="T137:V137"/>
    <mergeCell ref="W137:Y137"/>
    <mergeCell ref="Z137:AA137"/>
    <mergeCell ref="AB137:AC137"/>
    <mergeCell ref="A138:B138"/>
    <mergeCell ref="C138:D138"/>
    <mergeCell ref="E138:G138"/>
    <mergeCell ref="H138:J138"/>
    <mergeCell ref="K138:M138"/>
    <mergeCell ref="A137:B137"/>
    <mergeCell ref="C137:D137"/>
    <mergeCell ref="E137:G137"/>
    <mergeCell ref="H137:J137"/>
    <mergeCell ref="K137:M137"/>
    <mergeCell ref="N137:P137"/>
    <mergeCell ref="N136:P136"/>
    <mergeCell ref="Q136:S136"/>
    <mergeCell ref="T136:V136"/>
    <mergeCell ref="W136:Y136"/>
    <mergeCell ref="Z136:AA136"/>
    <mergeCell ref="AB136:AC136"/>
    <mergeCell ref="Q135:S135"/>
    <mergeCell ref="T135:V135"/>
    <mergeCell ref="W135:Y135"/>
    <mergeCell ref="Z135:AA135"/>
    <mergeCell ref="AB135:AC135"/>
    <mergeCell ref="A136:B136"/>
    <mergeCell ref="C136:D136"/>
    <mergeCell ref="E136:G136"/>
    <mergeCell ref="H136:J136"/>
    <mergeCell ref="K136:M136"/>
    <mergeCell ref="A135:B135"/>
    <mergeCell ref="C135:D135"/>
    <mergeCell ref="E135:G135"/>
    <mergeCell ref="H135:J135"/>
    <mergeCell ref="K135:M135"/>
    <mergeCell ref="N135:P135"/>
    <mergeCell ref="N134:P134"/>
    <mergeCell ref="Q134:S134"/>
    <mergeCell ref="T134:V134"/>
    <mergeCell ref="W134:Y134"/>
    <mergeCell ref="Z134:AA134"/>
    <mergeCell ref="AB134:AC134"/>
    <mergeCell ref="Q133:S133"/>
    <mergeCell ref="T133:V133"/>
    <mergeCell ref="W133:Y133"/>
    <mergeCell ref="Z133:AA133"/>
    <mergeCell ref="AB133:AC133"/>
    <mergeCell ref="A134:B134"/>
    <mergeCell ref="C134:D134"/>
    <mergeCell ref="E134:G134"/>
    <mergeCell ref="H134:J134"/>
    <mergeCell ref="K134:M134"/>
    <mergeCell ref="A133:B133"/>
    <mergeCell ref="C133:D133"/>
    <mergeCell ref="E133:G133"/>
    <mergeCell ref="H133:J133"/>
    <mergeCell ref="K133:M133"/>
    <mergeCell ref="N133:P133"/>
    <mergeCell ref="N132:P132"/>
    <mergeCell ref="Q132:S132"/>
    <mergeCell ref="T132:V132"/>
    <mergeCell ref="W132:Y132"/>
    <mergeCell ref="Z132:AA132"/>
    <mergeCell ref="AB132:AC132"/>
    <mergeCell ref="Q131:S131"/>
    <mergeCell ref="T131:V131"/>
    <mergeCell ref="W131:Y131"/>
    <mergeCell ref="Z131:AA131"/>
    <mergeCell ref="AB131:AC131"/>
    <mergeCell ref="A132:B132"/>
    <mergeCell ref="C132:D132"/>
    <mergeCell ref="E132:G132"/>
    <mergeCell ref="H132:J132"/>
    <mergeCell ref="K132:M132"/>
    <mergeCell ref="A131:B131"/>
    <mergeCell ref="C131:D131"/>
    <mergeCell ref="E131:G131"/>
    <mergeCell ref="H131:J131"/>
    <mergeCell ref="K131:M131"/>
    <mergeCell ref="N131:P131"/>
    <mergeCell ref="N130:P130"/>
    <mergeCell ref="Q130:S130"/>
    <mergeCell ref="T130:V130"/>
    <mergeCell ref="W130:Y130"/>
    <mergeCell ref="Z130:AA130"/>
    <mergeCell ref="AB130:AC130"/>
    <mergeCell ref="Q129:S129"/>
    <mergeCell ref="T129:V129"/>
    <mergeCell ref="W129:Y129"/>
    <mergeCell ref="Z129:AA129"/>
    <mergeCell ref="AB129:AC129"/>
    <mergeCell ref="A130:B130"/>
    <mergeCell ref="C130:D130"/>
    <mergeCell ref="E130:G130"/>
    <mergeCell ref="H130:J130"/>
    <mergeCell ref="K130:M130"/>
    <mergeCell ref="A129:B129"/>
    <mergeCell ref="C129:D129"/>
    <mergeCell ref="E129:G129"/>
    <mergeCell ref="H129:J129"/>
    <mergeCell ref="K129:M129"/>
    <mergeCell ref="N129:P129"/>
    <mergeCell ref="N128:P128"/>
    <mergeCell ref="Q128:S128"/>
    <mergeCell ref="T128:V128"/>
    <mergeCell ref="W128:Y128"/>
    <mergeCell ref="Z128:AA128"/>
    <mergeCell ref="AB128:AC128"/>
    <mergeCell ref="Q127:S127"/>
    <mergeCell ref="T127:V127"/>
    <mergeCell ref="W127:Y127"/>
    <mergeCell ref="Z127:AA127"/>
    <mergeCell ref="AB127:AC127"/>
    <mergeCell ref="A128:B128"/>
    <mergeCell ref="C128:D128"/>
    <mergeCell ref="E128:G128"/>
    <mergeCell ref="H128:J128"/>
    <mergeCell ref="K128:M128"/>
    <mergeCell ref="A127:B127"/>
    <mergeCell ref="C127:D127"/>
    <mergeCell ref="E127:G127"/>
    <mergeCell ref="H127:J127"/>
    <mergeCell ref="K127:M127"/>
    <mergeCell ref="N127:P127"/>
    <mergeCell ref="N126:P126"/>
    <mergeCell ref="Q126:S126"/>
    <mergeCell ref="T126:V126"/>
    <mergeCell ref="W126:Y126"/>
    <mergeCell ref="Z126:AA126"/>
    <mergeCell ref="AB126:AC126"/>
    <mergeCell ref="Q125:S125"/>
    <mergeCell ref="T125:V125"/>
    <mergeCell ref="W125:Y125"/>
    <mergeCell ref="Z125:AA125"/>
    <mergeCell ref="AB125:AC125"/>
    <mergeCell ref="A126:B126"/>
    <mergeCell ref="C126:D126"/>
    <mergeCell ref="E126:G126"/>
    <mergeCell ref="H126:J126"/>
    <mergeCell ref="K126:M126"/>
    <mergeCell ref="A125:B125"/>
    <mergeCell ref="C125:D125"/>
    <mergeCell ref="E125:G125"/>
    <mergeCell ref="H125:J125"/>
    <mergeCell ref="K125:M125"/>
    <mergeCell ref="N125:P125"/>
    <mergeCell ref="N124:P124"/>
    <mergeCell ref="Q124:S124"/>
    <mergeCell ref="T124:V124"/>
    <mergeCell ref="W124:Y124"/>
    <mergeCell ref="Z124:AA124"/>
    <mergeCell ref="AB124:AC124"/>
    <mergeCell ref="O121:Q121"/>
    <mergeCell ref="R121:T121"/>
    <mergeCell ref="U121:W121"/>
    <mergeCell ref="X121:Z121"/>
    <mergeCell ref="AA121:AB121"/>
    <mergeCell ref="A124:B124"/>
    <mergeCell ref="C124:D124"/>
    <mergeCell ref="E124:G124"/>
    <mergeCell ref="H124:J124"/>
    <mergeCell ref="K124:M124"/>
    <mergeCell ref="O120:Q120"/>
    <mergeCell ref="R120:T120"/>
    <mergeCell ref="U120:W120"/>
    <mergeCell ref="X120:Z120"/>
    <mergeCell ref="AA120:AB120"/>
    <mergeCell ref="A121:B121"/>
    <mergeCell ref="C121:E121"/>
    <mergeCell ref="F121:H121"/>
    <mergeCell ref="I121:K121"/>
    <mergeCell ref="L121:N121"/>
    <mergeCell ref="O119:Q119"/>
    <mergeCell ref="R119:T119"/>
    <mergeCell ref="U119:W119"/>
    <mergeCell ref="X119:Z119"/>
    <mergeCell ref="AA119:AB119"/>
    <mergeCell ref="A120:B120"/>
    <mergeCell ref="C120:E120"/>
    <mergeCell ref="F120:H120"/>
    <mergeCell ref="I120:K120"/>
    <mergeCell ref="L120:N120"/>
    <mergeCell ref="O118:Q118"/>
    <mergeCell ref="R118:T118"/>
    <mergeCell ref="U118:W118"/>
    <mergeCell ref="X118:Z118"/>
    <mergeCell ref="AA118:AB118"/>
    <mergeCell ref="A119:B119"/>
    <mergeCell ref="C119:E119"/>
    <mergeCell ref="F119:H119"/>
    <mergeCell ref="I119:K119"/>
    <mergeCell ref="L119:N119"/>
    <mergeCell ref="O117:Q117"/>
    <mergeCell ref="R117:T117"/>
    <mergeCell ref="U117:W117"/>
    <mergeCell ref="X117:Z117"/>
    <mergeCell ref="AA117:AB117"/>
    <mergeCell ref="A118:B118"/>
    <mergeCell ref="C118:E118"/>
    <mergeCell ref="F118:H118"/>
    <mergeCell ref="I118:K118"/>
    <mergeCell ref="L118:N118"/>
    <mergeCell ref="O116:Q116"/>
    <mergeCell ref="R116:T116"/>
    <mergeCell ref="U116:W116"/>
    <mergeCell ref="X116:Z116"/>
    <mergeCell ref="AA116:AB116"/>
    <mergeCell ref="A117:B117"/>
    <mergeCell ref="C117:E117"/>
    <mergeCell ref="F117:H117"/>
    <mergeCell ref="I117:K117"/>
    <mergeCell ref="L117:N117"/>
    <mergeCell ref="O115:Q115"/>
    <mergeCell ref="R115:T115"/>
    <mergeCell ref="U115:W115"/>
    <mergeCell ref="X115:Z115"/>
    <mergeCell ref="AA115:AB115"/>
    <mergeCell ref="A116:B116"/>
    <mergeCell ref="C116:E116"/>
    <mergeCell ref="F116:H116"/>
    <mergeCell ref="I116:K116"/>
    <mergeCell ref="L116:N116"/>
    <mergeCell ref="O114:Q114"/>
    <mergeCell ref="R114:T114"/>
    <mergeCell ref="U114:W114"/>
    <mergeCell ref="X114:Z114"/>
    <mergeCell ref="AA114:AB114"/>
    <mergeCell ref="A115:B115"/>
    <mergeCell ref="C115:E115"/>
    <mergeCell ref="F115:H115"/>
    <mergeCell ref="I115:K115"/>
    <mergeCell ref="L115:N115"/>
    <mergeCell ref="O113:Q113"/>
    <mergeCell ref="R113:T113"/>
    <mergeCell ref="U113:W113"/>
    <mergeCell ref="X113:Z113"/>
    <mergeCell ref="AA113:AB113"/>
    <mergeCell ref="A114:B114"/>
    <mergeCell ref="C114:E114"/>
    <mergeCell ref="F114:H114"/>
    <mergeCell ref="I114:K114"/>
    <mergeCell ref="L114:N114"/>
    <mergeCell ref="O112:Q112"/>
    <mergeCell ref="R112:T112"/>
    <mergeCell ref="U112:W112"/>
    <mergeCell ref="X112:Z112"/>
    <mergeCell ref="AA112:AB112"/>
    <mergeCell ref="A113:B113"/>
    <mergeCell ref="C113:E113"/>
    <mergeCell ref="F113:H113"/>
    <mergeCell ref="I113:K113"/>
    <mergeCell ref="L113:N113"/>
    <mergeCell ref="O111:Q111"/>
    <mergeCell ref="R111:T111"/>
    <mergeCell ref="U111:W111"/>
    <mergeCell ref="X111:Z111"/>
    <mergeCell ref="AA111:AB111"/>
    <mergeCell ref="A112:B112"/>
    <mergeCell ref="C112:E112"/>
    <mergeCell ref="F112:H112"/>
    <mergeCell ref="I112:K112"/>
    <mergeCell ref="L112:N112"/>
    <mergeCell ref="O110:Q110"/>
    <mergeCell ref="R110:T110"/>
    <mergeCell ref="U110:W110"/>
    <mergeCell ref="X110:Z110"/>
    <mergeCell ref="AA110:AB110"/>
    <mergeCell ref="A111:B111"/>
    <mergeCell ref="C111:E111"/>
    <mergeCell ref="F111:H111"/>
    <mergeCell ref="I111:K111"/>
    <mergeCell ref="L111:N111"/>
    <mergeCell ref="O109:Q109"/>
    <mergeCell ref="R109:T109"/>
    <mergeCell ref="U109:W109"/>
    <mergeCell ref="X109:Z109"/>
    <mergeCell ref="AA109:AB109"/>
    <mergeCell ref="A110:B110"/>
    <mergeCell ref="C110:E110"/>
    <mergeCell ref="F110:H110"/>
    <mergeCell ref="I110:K110"/>
    <mergeCell ref="L110:N110"/>
    <mergeCell ref="O108:Q108"/>
    <mergeCell ref="R108:T108"/>
    <mergeCell ref="U108:W108"/>
    <mergeCell ref="X108:Z108"/>
    <mergeCell ref="AA108:AB108"/>
    <mergeCell ref="A109:B109"/>
    <mergeCell ref="C109:E109"/>
    <mergeCell ref="F109:H109"/>
    <mergeCell ref="I109:K109"/>
    <mergeCell ref="L109:N109"/>
    <mergeCell ref="O107:Q107"/>
    <mergeCell ref="R107:T107"/>
    <mergeCell ref="U107:W107"/>
    <mergeCell ref="X107:Z107"/>
    <mergeCell ref="AA107:AB107"/>
    <mergeCell ref="A108:B108"/>
    <mergeCell ref="C108:E108"/>
    <mergeCell ref="F108:H108"/>
    <mergeCell ref="I108:K108"/>
    <mergeCell ref="L108:N108"/>
    <mergeCell ref="O106:Q106"/>
    <mergeCell ref="R106:T106"/>
    <mergeCell ref="U106:W106"/>
    <mergeCell ref="X106:Z106"/>
    <mergeCell ref="AA106:AB106"/>
    <mergeCell ref="A107:B107"/>
    <mergeCell ref="C107:E107"/>
    <mergeCell ref="F107:H107"/>
    <mergeCell ref="I107:K107"/>
    <mergeCell ref="L107:N107"/>
    <mergeCell ref="O105:Q105"/>
    <mergeCell ref="R105:T105"/>
    <mergeCell ref="U105:W105"/>
    <mergeCell ref="X105:Z105"/>
    <mergeCell ref="AA105:AB105"/>
    <mergeCell ref="A106:B106"/>
    <mergeCell ref="C106:E106"/>
    <mergeCell ref="F106:H106"/>
    <mergeCell ref="I106:K106"/>
    <mergeCell ref="L106:N106"/>
    <mergeCell ref="O104:Q104"/>
    <mergeCell ref="R104:T104"/>
    <mergeCell ref="U104:W104"/>
    <mergeCell ref="X104:Z104"/>
    <mergeCell ref="AA104:AB104"/>
    <mergeCell ref="A105:B105"/>
    <mergeCell ref="C105:E105"/>
    <mergeCell ref="F105:H105"/>
    <mergeCell ref="I105:K105"/>
    <mergeCell ref="L105:N105"/>
    <mergeCell ref="O103:Q103"/>
    <mergeCell ref="R103:T103"/>
    <mergeCell ref="U103:W103"/>
    <mergeCell ref="X103:Z103"/>
    <mergeCell ref="AA103:AB103"/>
    <mergeCell ref="A104:B104"/>
    <mergeCell ref="C104:E104"/>
    <mergeCell ref="F104:H104"/>
    <mergeCell ref="I104:K104"/>
    <mergeCell ref="L104:N104"/>
    <mergeCell ref="O102:Q102"/>
    <mergeCell ref="R102:T102"/>
    <mergeCell ref="U102:W102"/>
    <mergeCell ref="X102:Z102"/>
    <mergeCell ref="AA102:AB102"/>
    <mergeCell ref="A103:B103"/>
    <mergeCell ref="C103:E103"/>
    <mergeCell ref="F103:H103"/>
    <mergeCell ref="I103:K103"/>
    <mergeCell ref="L103:N103"/>
    <mergeCell ref="O101:Q101"/>
    <mergeCell ref="R101:T101"/>
    <mergeCell ref="U101:W101"/>
    <mergeCell ref="X101:Z101"/>
    <mergeCell ref="AA101:AB101"/>
    <mergeCell ref="A102:B102"/>
    <mergeCell ref="C102:E102"/>
    <mergeCell ref="F102:H102"/>
    <mergeCell ref="I102:K102"/>
    <mergeCell ref="L102:N102"/>
    <mergeCell ref="O100:Q100"/>
    <mergeCell ref="R100:T100"/>
    <mergeCell ref="U100:W100"/>
    <mergeCell ref="X100:Z100"/>
    <mergeCell ref="AA100:AB100"/>
    <mergeCell ref="A101:B101"/>
    <mergeCell ref="C101:E101"/>
    <mergeCell ref="F101:H101"/>
    <mergeCell ref="I101:K101"/>
    <mergeCell ref="L101:N101"/>
    <mergeCell ref="O99:Q99"/>
    <mergeCell ref="R99:T99"/>
    <mergeCell ref="U99:W99"/>
    <mergeCell ref="X99:Z99"/>
    <mergeCell ref="AA99:AB99"/>
    <mergeCell ref="A100:B100"/>
    <mergeCell ref="C100:E100"/>
    <mergeCell ref="F100:H100"/>
    <mergeCell ref="I100:K100"/>
    <mergeCell ref="L100:N100"/>
    <mergeCell ref="O98:Q98"/>
    <mergeCell ref="R98:T98"/>
    <mergeCell ref="U98:W98"/>
    <mergeCell ref="X98:Z98"/>
    <mergeCell ref="AA98:AB98"/>
    <mergeCell ref="A99:B99"/>
    <mergeCell ref="C99:E99"/>
    <mergeCell ref="F99:H99"/>
    <mergeCell ref="I99:K99"/>
    <mergeCell ref="L99:N99"/>
    <mergeCell ref="O97:Q97"/>
    <mergeCell ref="R97:T97"/>
    <mergeCell ref="U97:W97"/>
    <mergeCell ref="X97:Z97"/>
    <mergeCell ref="AA97:AB97"/>
    <mergeCell ref="A98:B98"/>
    <mergeCell ref="C98:E98"/>
    <mergeCell ref="F98:H98"/>
    <mergeCell ref="I98:K98"/>
    <mergeCell ref="L98:N98"/>
    <mergeCell ref="O96:Q96"/>
    <mergeCell ref="R96:T96"/>
    <mergeCell ref="U96:W96"/>
    <mergeCell ref="X96:Z96"/>
    <mergeCell ref="AA96:AB96"/>
    <mergeCell ref="A97:B97"/>
    <mergeCell ref="C97:E97"/>
    <mergeCell ref="F97:H97"/>
    <mergeCell ref="I97:K97"/>
    <mergeCell ref="L97:N97"/>
    <mergeCell ref="O95:Q95"/>
    <mergeCell ref="R95:T95"/>
    <mergeCell ref="U95:W95"/>
    <mergeCell ref="X95:Z95"/>
    <mergeCell ref="AA95:AB95"/>
    <mergeCell ref="A96:B96"/>
    <mergeCell ref="C96:E96"/>
    <mergeCell ref="F96:H96"/>
    <mergeCell ref="I96:K96"/>
    <mergeCell ref="L96:N96"/>
    <mergeCell ref="O94:Q94"/>
    <mergeCell ref="R94:T94"/>
    <mergeCell ref="U94:W94"/>
    <mergeCell ref="X94:Z94"/>
    <mergeCell ref="AA94:AB94"/>
    <mergeCell ref="A95:B95"/>
    <mergeCell ref="C95:E95"/>
    <mergeCell ref="F95:H95"/>
    <mergeCell ref="I95:K95"/>
    <mergeCell ref="L95:N95"/>
    <mergeCell ref="O93:Q93"/>
    <mergeCell ref="R93:T93"/>
    <mergeCell ref="U93:W93"/>
    <mergeCell ref="X93:Z93"/>
    <mergeCell ref="AA93:AB93"/>
    <mergeCell ref="A94:B94"/>
    <mergeCell ref="C94:E94"/>
    <mergeCell ref="F94:H94"/>
    <mergeCell ref="I94:K94"/>
    <mergeCell ref="L94:N94"/>
    <mergeCell ref="O92:Q92"/>
    <mergeCell ref="R92:T92"/>
    <mergeCell ref="U92:W92"/>
    <mergeCell ref="X92:Z92"/>
    <mergeCell ref="AA92:AB92"/>
    <mergeCell ref="A93:B93"/>
    <mergeCell ref="C93:E93"/>
    <mergeCell ref="F93:H93"/>
    <mergeCell ref="I93:K93"/>
    <mergeCell ref="L93:N93"/>
    <mergeCell ref="O91:Q91"/>
    <mergeCell ref="R91:T91"/>
    <mergeCell ref="U91:W91"/>
    <mergeCell ref="X91:Z91"/>
    <mergeCell ref="AA91:AB91"/>
    <mergeCell ref="A92:B92"/>
    <mergeCell ref="C92:E92"/>
    <mergeCell ref="F92:H92"/>
    <mergeCell ref="I92:K92"/>
    <mergeCell ref="L92:N92"/>
    <mergeCell ref="O90:Q90"/>
    <mergeCell ref="R90:T90"/>
    <mergeCell ref="U90:W90"/>
    <mergeCell ref="X90:Z90"/>
    <mergeCell ref="AA90:AB90"/>
    <mergeCell ref="A91:B91"/>
    <mergeCell ref="C91:E91"/>
    <mergeCell ref="F91:H91"/>
    <mergeCell ref="I91:K91"/>
    <mergeCell ref="L91:N91"/>
    <mergeCell ref="O89:Q89"/>
    <mergeCell ref="R89:T89"/>
    <mergeCell ref="U89:W89"/>
    <mergeCell ref="X89:Z89"/>
    <mergeCell ref="AA89:AB89"/>
    <mergeCell ref="A90:B90"/>
    <mergeCell ref="C90:E90"/>
    <mergeCell ref="F90:H90"/>
    <mergeCell ref="I90:K90"/>
    <mergeCell ref="L90:N90"/>
    <mergeCell ref="O88:Q88"/>
    <mergeCell ref="R88:T88"/>
    <mergeCell ref="U88:W88"/>
    <mergeCell ref="X88:Z88"/>
    <mergeCell ref="AA88:AB88"/>
    <mergeCell ref="A89:B89"/>
    <mergeCell ref="C89:E89"/>
    <mergeCell ref="F89:H89"/>
    <mergeCell ref="I89:K89"/>
    <mergeCell ref="L89:N89"/>
    <mergeCell ref="O87:Q87"/>
    <mergeCell ref="R87:T87"/>
    <mergeCell ref="U87:W87"/>
    <mergeCell ref="X87:Z87"/>
    <mergeCell ref="AA87:AB87"/>
    <mergeCell ref="A88:B88"/>
    <mergeCell ref="C88:E88"/>
    <mergeCell ref="F88:H88"/>
    <mergeCell ref="I88:K88"/>
    <mergeCell ref="L88:N88"/>
    <mergeCell ref="O86:Q86"/>
    <mergeCell ref="R86:T86"/>
    <mergeCell ref="U86:W86"/>
    <mergeCell ref="X86:Z86"/>
    <mergeCell ref="AA86:AB86"/>
    <mergeCell ref="A87:B87"/>
    <mergeCell ref="C87:E87"/>
    <mergeCell ref="F87:H87"/>
    <mergeCell ref="I87:K87"/>
    <mergeCell ref="L87:N87"/>
    <mergeCell ref="O85:Q85"/>
    <mergeCell ref="R85:T85"/>
    <mergeCell ref="U85:W85"/>
    <mergeCell ref="X85:Z85"/>
    <mergeCell ref="AA85:AB85"/>
    <mergeCell ref="A86:B86"/>
    <mergeCell ref="C86:E86"/>
    <mergeCell ref="F86:H86"/>
    <mergeCell ref="I86:K86"/>
    <mergeCell ref="L86:N86"/>
    <mergeCell ref="O84:Q84"/>
    <mergeCell ref="R84:T84"/>
    <mergeCell ref="U84:W84"/>
    <mergeCell ref="X84:Z84"/>
    <mergeCell ref="AA84:AB84"/>
    <mergeCell ref="A85:B85"/>
    <mergeCell ref="C85:E85"/>
    <mergeCell ref="F85:H85"/>
    <mergeCell ref="I85:K85"/>
    <mergeCell ref="L85:N85"/>
    <mergeCell ref="O83:Q83"/>
    <mergeCell ref="R83:T83"/>
    <mergeCell ref="U83:W83"/>
    <mergeCell ref="X83:Z83"/>
    <mergeCell ref="AA83:AB83"/>
    <mergeCell ref="A84:B84"/>
    <mergeCell ref="C84:E84"/>
    <mergeCell ref="F84:H84"/>
    <mergeCell ref="I84:K84"/>
    <mergeCell ref="L84:N84"/>
    <mergeCell ref="Q80:S80"/>
    <mergeCell ref="T80:V80"/>
    <mergeCell ref="W80:Y80"/>
    <mergeCell ref="Z80:AA80"/>
    <mergeCell ref="AB80:AC80"/>
    <mergeCell ref="A83:B83"/>
    <mergeCell ref="C83:E83"/>
    <mergeCell ref="F83:H83"/>
    <mergeCell ref="I83:K83"/>
    <mergeCell ref="L83:N83"/>
    <mergeCell ref="A80:B80"/>
    <mergeCell ref="C80:D80"/>
    <mergeCell ref="E80:G80"/>
    <mergeCell ref="H80:J80"/>
    <mergeCell ref="K80:M80"/>
    <mergeCell ref="N80:P80"/>
    <mergeCell ref="N79:P79"/>
    <mergeCell ref="Q79:S79"/>
    <mergeCell ref="T79:V79"/>
    <mergeCell ref="W79:Y79"/>
    <mergeCell ref="Z79:AA79"/>
    <mergeCell ref="AB79:AC79"/>
    <mergeCell ref="Q78:S78"/>
    <mergeCell ref="T78:V78"/>
    <mergeCell ref="W78:Y78"/>
    <mergeCell ref="Z78:AA78"/>
    <mergeCell ref="AB78:AC78"/>
    <mergeCell ref="A79:B79"/>
    <mergeCell ref="C79:D79"/>
    <mergeCell ref="E79:G79"/>
    <mergeCell ref="H79:J79"/>
    <mergeCell ref="K79:M79"/>
    <mergeCell ref="A78:B78"/>
    <mergeCell ref="C78:D78"/>
    <mergeCell ref="E78:G78"/>
    <mergeCell ref="H78:J78"/>
    <mergeCell ref="K78:M78"/>
    <mergeCell ref="N78:P78"/>
    <mergeCell ref="N77:P77"/>
    <mergeCell ref="Q77:S77"/>
    <mergeCell ref="T77:V77"/>
    <mergeCell ref="W77:Y77"/>
    <mergeCell ref="Z77:AA77"/>
    <mergeCell ref="AB77:AC77"/>
    <mergeCell ref="Q76:S76"/>
    <mergeCell ref="T76:V76"/>
    <mergeCell ref="W76:Y76"/>
    <mergeCell ref="Z76:AA76"/>
    <mergeCell ref="AB76:AC76"/>
    <mergeCell ref="A77:B77"/>
    <mergeCell ref="C77:D77"/>
    <mergeCell ref="E77:G77"/>
    <mergeCell ref="H77:J77"/>
    <mergeCell ref="K77:M77"/>
    <mergeCell ref="A76:B76"/>
    <mergeCell ref="C76:D76"/>
    <mergeCell ref="E76:G76"/>
    <mergeCell ref="H76:J76"/>
    <mergeCell ref="K76:M76"/>
    <mergeCell ref="N76:P76"/>
    <mergeCell ref="N75:P75"/>
    <mergeCell ref="Q75:S75"/>
    <mergeCell ref="T75:V75"/>
    <mergeCell ref="W75:Y75"/>
    <mergeCell ref="Z75:AA75"/>
    <mergeCell ref="AB75:AC75"/>
    <mergeCell ref="Q74:S74"/>
    <mergeCell ref="T74:V74"/>
    <mergeCell ref="W74:Y74"/>
    <mergeCell ref="Z74:AA74"/>
    <mergeCell ref="AB74:AC74"/>
    <mergeCell ref="A75:B75"/>
    <mergeCell ref="C75:D75"/>
    <mergeCell ref="E75:G75"/>
    <mergeCell ref="H75:J75"/>
    <mergeCell ref="K75:M75"/>
    <mergeCell ref="A74:B74"/>
    <mergeCell ref="C74:D74"/>
    <mergeCell ref="E74:G74"/>
    <mergeCell ref="H74:J74"/>
    <mergeCell ref="K74:M74"/>
    <mergeCell ref="N74:P74"/>
    <mergeCell ref="N73:P73"/>
    <mergeCell ref="Q73:S73"/>
    <mergeCell ref="T73:V73"/>
    <mergeCell ref="W73:Y73"/>
    <mergeCell ref="Z73:AA73"/>
    <mergeCell ref="AB73:AC73"/>
    <mergeCell ref="Q72:S72"/>
    <mergeCell ref="T72:V72"/>
    <mergeCell ref="W72:Y72"/>
    <mergeCell ref="Z72:AA72"/>
    <mergeCell ref="AB72:AC72"/>
    <mergeCell ref="A73:B73"/>
    <mergeCell ref="C73:D73"/>
    <mergeCell ref="E73:G73"/>
    <mergeCell ref="H73:J73"/>
    <mergeCell ref="K73:M73"/>
    <mergeCell ref="A72:B72"/>
    <mergeCell ref="C72:D72"/>
    <mergeCell ref="E72:G72"/>
    <mergeCell ref="H72:J72"/>
    <mergeCell ref="K72:M72"/>
    <mergeCell ref="N72:P72"/>
    <mergeCell ref="N71:P71"/>
    <mergeCell ref="Q71:S71"/>
    <mergeCell ref="T71:V71"/>
    <mergeCell ref="W71:Y71"/>
    <mergeCell ref="Z71:AA71"/>
    <mergeCell ref="AB71:AC71"/>
    <mergeCell ref="Q70:S70"/>
    <mergeCell ref="T70:V70"/>
    <mergeCell ref="W70:Y70"/>
    <mergeCell ref="Z70:AA70"/>
    <mergeCell ref="AB70:AC70"/>
    <mergeCell ref="A71:B71"/>
    <mergeCell ref="C71:D71"/>
    <mergeCell ref="E71:G71"/>
    <mergeCell ref="H71:J71"/>
    <mergeCell ref="K71:M71"/>
    <mergeCell ref="A70:B70"/>
    <mergeCell ref="C70:D70"/>
    <mergeCell ref="E70:G70"/>
    <mergeCell ref="H70:J70"/>
    <mergeCell ref="K70:M70"/>
    <mergeCell ref="N70:P70"/>
    <mergeCell ref="N69:P69"/>
    <mergeCell ref="Q69:S69"/>
    <mergeCell ref="T69:V69"/>
    <mergeCell ref="W69:Y69"/>
    <mergeCell ref="Z69:AA69"/>
    <mergeCell ref="AB69:AC69"/>
    <mergeCell ref="Q68:S68"/>
    <mergeCell ref="T68:V68"/>
    <mergeCell ref="W68:Y68"/>
    <mergeCell ref="Z68:AA68"/>
    <mergeCell ref="AB68:AC68"/>
    <mergeCell ref="A69:B69"/>
    <mergeCell ref="C69:D69"/>
    <mergeCell ref="E69:G69"/>
    <mergeCell ref="H69:J69"/>
    <mergeCell ref="K69:M69"/>
    <mergeCell ref="A68:B68"/>
    <mergeCell ref="C68:D68"/>
    <mergeCell ref="E68:G68"/>
    <mergeCell ref="H68:J68"/>
    <mergeCell ref="K68:M68"/>
    <mergeCell ref="N68:P68"/>
    <mergeCell ref="N67:P67"/>
    <mergeCell ref="Q67:S67"/>
    <mergeCell ref="T67:V67"/>
    <mergeCell ref="W67:Y67"/>
    <mergeCell ref="Z67:AA67"/>
    <mergeCell ref="AB67:AC67"/>
    <mergeCell ref="Q66:S66"/>
    <mergeCell ref="T66:V66"/>
    <mergeCell ref="W66:Y66"/>
    <mergeCell ref="Z66:AA66"/>
    <mergeCell ref="AB66:AC66"/>
    <mergeCell ref="A67:B67"/>
    <mergeCell ref="C67:D67"/>
    <mergeCell ref="E67:G67"/>
    <mergeCell ref="H67:J67"/>
    <mergeCell ref="K67:M67"/>
    <mergeCell ref="A66:B66"/>
    <mergeCell ref="C66:D66"/>
    <mergeCell ref="E66:G66"/>
    <mergeCell ref="H66:J66"/>
    <mergeCell ref="K66:M66"/>
    <mergeCell ref="N66:P66"/>
    <mergeCell ref="N65:P65"/>
    <mergeCell ref="Q65:S65"/>
    <mergeCell ref="T65:V65"/>
    <mergeCell ref="W65:Y65"/>
    <mergeCell ref="Z65:AA65"/>
    <mergeCell ref="AB65:AC65"/>
    <mergeCell ref="Q64:S64"/>
    <mergeCell ref="T64:V64"/>
    <mergeCell ref="W64:Y64"/>
    <mergeCell ref="Z64:AA64"/>
    <mergeCell ref="AB64:AC64"/>
    <mergeCell ref="A65:B65"/>
    <mergeCell ref="C65:D65"/>
    <mergeCell ref="E65:G65"/>
    <mergeCell ref="H65:J65"/>
    <mergeCell ref="K65:M65"/>
    <mergeCell ref="A64:B64"/>
    <mergeCell ref="C64:D64"/>
    <mergeCell ref="E64:G64"/>
    <mergeCell ref="H64:J64"/>
    <mergeCell ref="K64:M64"/>
    <mergeCell ref="N64:P64"/>
    <mergeCell ref="N63:P63"/>
    <mergeCell ref="Q63:S63"/>
    <mergeCell ref="T63:V63"/>
    <mergeCell ref="W63:Y63"/>
    <mergeCell ref="Z63:AA63"/>
    <mergeCell ref="AB63:AC63"/>
    <mergeCell ref="Q62:S62"/>
    <mergeCell ref="T62:V62"/>
    <mergeCell ref="W62:Y62"/>
    <mergeCell ref="Z62:AA62"/>
    <mergeCell ref="AB62:AC62"/>
    <mergeCell ref="A63:B63"/>
    <mergeCell ref="C63:D63"/>
    <mergeCell ref="E63:G63"/>
    <mergeCell ref="H63:J63"/>
    <mergeCell ref="K63:M63"/>
    <mergeCell ref="A62:B62"/>
    <mergeCell ref="C62:D62"/>
    <mergeCell ref="E62:G62"/>
    <mergeCell ref="H62:J62"/>
    <mergeCell ref="K62:M62"/>
    <mergeCell ref="N62:P62"/>
    <mergeCell ref="N61:P61"/>
    <mergeCell ref="Q61:S61"/>
    <mergeCell ref="T61:V61"/>
    <mergeCell ref="W61:Y61"/>
    <mergeCell ref="Z61:AA61"/>
    <mergeCell ref="AB61:AC61"/>
    <mergeCell ref="Q60:S60"/>
    <mergeCell ref="T60:V60"/>
    <mergeCell ref="W60:Y60"/>
    <mergeCell ref="Z60:AA60"/>
    <mergeCell ref="AB60:AC60"/>
    <mergeCell ref="A61:B61"/>
    <mergeCell ref="C61:D61"/>
    <mergeCell ref="E61:G61"/>
    <mergeCell ref="H61:J61"/>
    <mergeCell ref="K61:M61"/>
    <mergeCell ref="A60:B60"/>
    <mergeCell ref="C60:D60"/>
    <mergeCell ref="E60:G60"/>
    <mergeCell ref="H60:J60"/>
    <mergeCell ref="K60:M60"/>
    <mergeCell ref="N60:P60"/>
    <mergeCell ref="N59:P59"/>
    <mergeCell ref="Q59:S59"/>
    <mergeCell ref="T59:V59"/>
    <mergeCell ref="W59:Y59"/>
    <mergeCell ref="Z59:AA59"/>
    <mergeCell ref="AB59:AC59"/>
    <mergeCell ref="Q58:S58"/>
    <mergeCell ref="T58:V58"/>
    <mergeCell ref="W58:Y58"/>
    <mergeCell ref="Z58:AA58"/>
    <mergeCell ref="AB58:AC58"/>
    <mergeCell ref="A59:B59"/>
    <mergeCell ref="C59:D59"/>
    <mergeCell ref="E59:G59"/>
    <mergeCell ref="H59:J59"/>
    <mergeCell ref="K59:M59"/>
    <mergeCell ref="A58:B58"/>
    <mergeCell ref="C58:D58"/>
    <mergeCell ref="E58:G58"/>
    <mergeCell ref="H58:J58"/>
    <mergeCell ref="K58:M58"/>
    <mergeCell ref="N58:P58"/>
    <mergeCell ref="N57:P57"/>
    <mergeCell ref="Q57:S57"/>
    <mergeCell ref="T57:V57"/>
    <mergeCell ref="W57:Y57"/>
    <mergeCell ref="Z57:AA57"/>
    <mergeCell ref="AB57:AC57"/>
    <mergeCell ref="Q56:S56"/>
    <mergeCell ref="T56:V56"/>
    <mergeCell ref="W56:Y56"/>
    <mergeCell ref="Z56:AA56"/>
    <mergeCell ref="AB56:AC56"/>
    <mergeCell ref="A57:B57"/>
    <mergeCell ref="C57:D57"/>
    <mergeCell ref="E57:G57"/>
    <mergeCell ref="H57:J57"/>
    <mergeCell ref="K57:M57"/>
    <mergeCell ref="A56:B56"/>
    <mergeCell ref="C56:D56"/>
    <mergeCell ref="E56:G56"/>
    <mergeCell ref="H56:J56"/>
    <mergeCell ref="K56:M56"/>
    <mergeCell ref="N56:P56"/>
    <mergeCell ref="N55:P55"/>
    <mergeCell ref="Q55:S55"/>
    <mergeCell ref="T55:V55"/>
    <mergeCell ref="W55:Y55"/>
    <mergeCell ref="Z55:AA55"/>
    <mergeCell ref="AB55:AC55"/>
    <mergeCell ref="Q54:S54"/>
    <mergeCell ref="T54:V54"/>
    <mergeCell ref="W54:Y54"/>
    <mergeCell ref="Z54:AA54"/>
    <mergeCell ref="AB54:AC54"/>
    <mergeCell ref="A55:B55"/>
    <mergeCell ref="C55:D55"/>
    <mergeCell ref="E55:G55"/>
    <mergeCell ref="H55:J55"/>
    <mergeCell ref="K55:M55"/>
    <mergeCell ref="A54:B54"/>
    <mergeCell ref="C54:D54"/>
    <mergeCell ref="E54:G54"/>
    <mergeCell ref="H54:J54"/>
    <mergeCell ref="K54:M54"/>
    <mergeCell ref="N54:P54"/>
    <mergeCell ref="N53:P53"/>
    <mergeCell ref="Q53:S53"/>
    <mergeCell ref="T53:V53"/>
    <mergeCell ref="W53:Y53"/>
    <mergeCell ref="Z53:AA53"/>
    <mergeCell ref="AB53:AC53"/>
    <mergeCell ref="Q52:S52"/>
    <mergeCell ref="T52:V52"/>
    <mergeCell ref="W52:Y52"/>
    <mergeCell ref="Z52:AA52"/>
    <mergeCell ref="AB52:AC52"/>
    <mergeCell ref="A53:B53"/>
    <mergeCell ref="C53:D53"/>
    <mergeCell ref="E53:G53"/>
    <mergeCell ref="H53:J53"/>
    <mergeCell ref="K53:M53"/>
    <mergeCell ref="A52:B52"/>
    <mergeCell ref="C52:D52"/>
    <mergeCell ref="E52:G52"/>
    <mergeCell ref="H52:J52"/>
    <mergeCell ref="K52:M52"/>
    <mergeCell ref="N52:P52"/>
    <mergeCell ref="N51:P51"/>
    <mergeCell ref="Q51:S51"/>
    <mergeCell ref="T51:V51"/>
    <mergeCell ref="W51:Y51"/>
    <mergeCell ref="Z51:AA51"/>
    <mergeCell ref="AB51:AC51"/>
    <mergeCell ref="Q50:S50"/>
    <mergeCell ref="T50:V50"/>
    <mergeCell ref="W50:Y50"/>
    <mergeCell ref="Z50:AA50"/>
    <mergeCell ref="AB50:AC50"/>
    <mergeCell ref="A51:B51"/>
    <mergeCell ref="C51:D51"/>
    <mergeCell ref="E51:G51"/>
    <mergeCell ref="H51:J51"/>
    <mergeCell ref="K51:M51"/>
    <mergeCell ref="A50:B50"/>
    <mergeCell ref="C50:D50"/>
    <mergeCell ref="E50:G50"/>
    <mergeCell ref="H50:J50"/>
    <mergeCell ref="K50:M50"/>
    <mergeCell ref="N50:P50"/>
    <mergeCell ref="N49:P49"/>
    <mergeCell ref="Q49:S49"/>
    <mergeCell ref="T49:V49"/>
    <mergeCell ref="W49:Y49"/>
    <mergeCell ref="Z49:AA49"/>
    <mergeCell ref="AB49:AC49"/>
    <mergeCell ref="Q48:S48"/>
    <mergeCell ref="T48:V48"/>
    <mergeCell ref="W48:Y48"/>
    <mergeCell ref="Z48:AA48"/>
    <mergeCell ref="AB48:AC48"/>
    <mergeCell ref="A49:B49"/>
    <mergeCell ref="C49:D49"/>
    <mergeCell ref="E49:G49"/>
    <mergeCell ref="H49:J49"/>
    <mergeCell ref="K49:M49"/>
    <mergeCell ref="A48:B48"/>
    <mergeCell ref="C48:D48"/>
    <mergeCell ref="E48:G48"/>
    <mergeCell ref="H48:J48"/>
    <mergeCell ref="K48:M48"/>
    <mergeCell ref="N48:P48"/>
    <mergeCell ref="N47:P47"/>
    <mergeCell ref="Q47:S47"/>
    <mergeCell ref="T47:V47"/>
    <mergeCell ref="W47:Y47"/>
    <mergeCell ref="Z47:AA47"/>
    <mergeCell ref="AB47:AC47"/>
    <mergeCell ref="Q46:S46"/>
    <mergeCell ref="T46:V46"/>
    <mergeCell ref="W46:Y46"/>
    <mergeCell ref="Z46:AA46"/>
    <mergeCell ref="AB46:AC46"/>
    <mergeCell ref="A47:B47"/>
    <mergeCell ref="C47:D47"/>
    <mergeCell ref="E47:G47"/>
    <mergeCell ref="H47:J47"/>
    <mergeCell ref="K47:M47"/>
    <mergeCell ref="A46:B46"/>
    <mergeCell ref="C46:D46"/>
    <mergeCell ref="E46:G46"/>
    <mergeCell ref="H46:J46"/>
    <mergeCell ref="K46:M46"/>
    <mergeCell ref="N46:P46"/>
    <mergeCell ref="N45:P45"/>
    <mergeCell ref="Q45:S45"/>
    <mergeCell ref="T45:V45"/>
    <mergeCell ref="W45:Y45"/>
    <mergeCell ref="Z45:AA45"/>
    <mergeCell ref="AB45:AC45"/>
    <mergeCell ref="Q44:S44"/>
    <mergeCell ref="T44:V44"/>
    <mergeCell ref="W44:Y44"/>
    <mergeCell ref="Z44:AA44"/>
    <mergeCell ref="AB44:AC44"/>
    <mergeCell ref="A45:B45"/>
    <mergeCell ref="C45:D45"/>
    <mergeCell ref="E45:G45"/>
    <mergeCell ref="H45:J45"/>
    <mergeCell ref="K45:M45"/>
    <mergeCell ref="A44:B44"/>
    <mergeCell ref="C44:D44"/>
    <mergeCell ref="E44:G44"/>
    <mergeCell ref="H44:J44"/>
    <mergeCell ref="K44:M44"/>
    <mergeCell ref="N44:P44"/>
    <mergeCell ref="N43:P43"/>
    <mergeCell ref="Q43:S43"/>
    <mergeCell ref="T43:V43"/>
    <mergeCell ref="W43:Y43"/>
    <mergeCell ref="Z43:AA43"/>
    <mergeCell ref="AB43:AC43"/>
    <mergeCell ref="Q40:S40"/>
    <mergeCell ref="T40:V40"/>
    <mergeCell ref="W40:Y40"/>
    <mergeCell ref="Z40:AA40"/>
    <mergeCell ref="AB40:AC40"/>
    <mergeCell ref="A43:B43"/>
    <mergeCell ref="C43:D43"/>
    <mergeCell ref="E43:G43"/>
    <mergeCell ref="H43:J43"/>
    <mergeCell ref="K43:M43"/>
    <mergeCell ref="A40:B40"/>
    <mergeCell ref="C40:D40"/>
    <mergeCell ref="E40:G40"/>
    <mergeCell ref="H40:J40"/>
    <mergeCell ref="K40:M40"/>
    <mergeCell ref="N40:P40"/>
    <mergeCell ref="N39:P39"/>
    <mergeCell ref="Q39:S39"/>
    <mergeCell ref="T39:V39"/>
    <mergeCell ref="W39:Y39"/>
    <mergeCell ref="Z39:AA39"/>
    <mergeCell ref="AB39:AC39"/>
    <mergeCell ref="Q38:S38"/>
    <mergeCell ref="T38:V38"/>
    <mergeCell ref="W38:Y38"/>
    <mergeCell ref="Z38:AA38"/>
    <mergeCell ref="AB38:AC38"/>
    <mergeCell ref="A39:B39"/>
    <mergeCell ref="C39:D39"/>
    <mergeCell ref="E39:G39"/>
    <mergeCell ref="H39:J39"/>
    <mergeCell ref="K39:M39"/>
    <mergeCell ref="A38:B38"/>
    <mergeCell ref="C38:D38"/>
    <mergeCell ref="E38:G38"/>
    <mergeCell ref="H38:J38"/>
    <mergeCell ref="K38:M38"/>
    <mergeCell ref="N38:P38"/>
    <mergeCell ref="N37:P37"/>
    <mergeCell ref="Q37:S37"/>
    <mergeCell ref="T37:V37"/>
    <mergeCell ref="W37:Y37"/>
    <mergeCell ref="Z37:AA37"/>
    <mergeCell ref="AB37:AC37"/>
    <mergeCell ref="Q36:S36"/>
    <mergeCell ref="T36:V36"/>
    <mergeCell ref="W36:Y36"/>
    <mergeCell ref="Z36:AA36"/>
    <mergeCell ref="AB36:AC36"/>
    <mergeCell ref="A37:B37"/>
    <mergeCell ref="C37:D37"/>
    <mergeCell ref="E37:G37"/>
    <mergeCell ref="H37:J37"/>
    <mergeCell ref="K37:M37"/>
    <mergeCell ref="A36:B36"/>
    <mergeCell ref="C36:D36"/>
    <mergeCell ref="E36:G36"/>
    <mergeCell ref="H36:J36"/>
    <mergeCell ref="K36:M36"/>
    <mergeCell ref="N36:P36"/>
    <mergeCell ref="N35:P35"/>
    <mergeCell ref="Q35:S35"/>
    <mergeCell ref="T35:V35"/>
    <mergeCell ref="W35:Y35"/>
    <mergeCell ref="Z35:AA35"/>
    <mergeCell ref="AB35:AC35"/>
    <mergeCell ref="Q34:S34"/>
    <mergeCell ref="T34:V34"/>
    <mergeCell ref="W34:Y34"/>
    <mergeCell ref="Z34:AA34"/>
    <mergeCell ref="AB34:AC34"/>
    <mergeCell ref="A35:B35"/>
    <mergeCell ref="C35:D35"/>
    <mergeCell ref="E35:G35"/>
    <mergeCell ref="H35:J35"/>
    <mergeCell ref="K35:M35"/>
    <mergeCell ref="A34:B34"/>
    <mergeCell ref="C34:D34"/>
    <mergeCell ref="E34:G34"/>
    <mergeCell ref="H34:J34"/>
    <mergeCell ref="K34:M34"/>
    <mergeCell ref="N34:P34"/>
    <mergeCell ref="N33:P33"/>
    <mergeCell ref="Q33:S33"/>
    <mergeCell ref="T33:V33"/>
    <mergeCell ref="W33:Y33"/>
    <mergeCell ref="Z33:AA33"/>
    <mergeCell ref="AB33:AC33"/>
    <mergeCell ref="Q32:S32"/>
    <mergeCell ref="T32:V32"/>
    <mergeCell ref="W32:Y32"/>
    <mergeCell ref="Z32:AA32"/>
    <mergeCell ref="AB32:AC32"/>
    <mergeCell ref="A33:B33"/>
    <mergeCell ref="C33:D33"/>
    <mergeCell ref="E33:G33"/>
    <mergeCell ref="H33:J33"/>
    <mergeCell ref="K33:M33"/>
    <mergeCell ref="A32:B32"/>
    <mergeCell ref="C32:D32"/>
    <mergeCell ref="E32:G32"/>
    <mergeCell ref="H32:J32"/>
    <mergeCell ref="K32:M32"/>
    <mergeCell ref="N32:P32"/>
    <mergeCell ref="N31:P31"/>
    <mergeCell ref="Q31:S31"/>
    <mergeCell ref="T31:V31"/>
    <mergeCell ref="W31:Y31"/>
    <mergeCell ref="Z31:AA31"/>
    <mergeCell ref="AB31:AC31"/>
    <mergeCell ref="Q30:S30"/>
    <mergeCell ref="T30:V30"/>
    <mergeCell ref="W30:Y30"/>
    <mergeCell ref="Z30:AA30"/>
    <mergeCell ref="AB30:AC30"/>
    <mergeCell ref="A31:B31"/>
    <mergeCell ref="C31:D31"/>
    <mergeCell ref="E31:G31"/>
    <mergeCell ref="H31:J31"/>
    <mergeCell ref="K31:M31"/>
    <mergeCell ref="A30:B30"/>
    <mergeCell ref="C30:D30"/>
    <mergeCell ref="E30:G30"/>
    <mergeCell ref="H30:J30"/>
    <mergeCell ref="K30:M30"/>
    <mergeCell ref="N30:P30"/>
    <mergeCell ref="N29:P29"/>
    <mergeCell ref="Q29:S29"/>
    <mergeCell ref="T29:V29"/>
    <mergeCell ref="W29:Y29"/>
    <mergeCell ref="Z29:AA29"/>
    <mergeCell ref="AB29:AC29"/>
    <mergeCell ref="Q28:S28"/>
    <mergeCell ref="T28:V28"/>
    <mergeCell ref="W28:Y28"/>
    <mergeCell ref="Z28:AA28"/>
    <mergeCell ref="AB28:AC28"/>
    <mergeCell ref="A29:B29"/>
    <mergeCell ref="C29:D29"/>
    <mergeCell ref="E29:G29"/>
    <mergeCell ref="H29:J29"/>
    <mergeCell ref="K29:M29"/>
    <mergeCell ref="A28:B28"/>
    <mergeCell ref="C28:D28"/>
    <mergeCell ref="E28:G28"/>
    <mergeCell ref="H28:J28"/>
    <mergeCell ref="K28:M28"/>
    <mergeCell ref="N28:P28"/>
    <mergeCell ref="N27:P27"/>
    <mergeCell ref="Q27:S27"/>
    <mergeCell ref="T27:V27"/>
    <mergeCell ref="W27:Y27"/>
    <mergeCell ref="Z27:AA27"/>
    <mergeCell ref="AB27:AC27"/>
    <mergeCell ref="Q26:S26"/>
    <mergeCell ref="T26:V26"/>
    <mergeCell ref="W26:Y26"/>
    <mergeCell ref="Z26:AA26"/>
    <mergeCell ref="AB26:AC26"/>
    <mergeCell ref="A27:B27"/>
    <mergeCell ref="C27:D27"/>
    <mergeCell ref="E27:G27"/>
    <mergeCell ref="H27:J27"/>
    <mergeCell ref="K27:M27"/>
    <mergeCell ref="A26:B26"/>
    <mergeCell ref="C26:D26"/>
    <mergeCell ref="E26:G26"/>
    <mergeCell ref="H26:J26"/>
    <mergeCell ref="K26:M26"/>
    <mergeCell ref="N26:P26"/>
    <mergeCell ref="N25:P25"/>
    <mergeCell ref="Q25:S25"/>
    <mergeCell ref="T25:V25"/>
    <mergeCell ref="W25:Y25"/>
    <mergeCell ref="Z25:AA25"/>
    <mergeCell ref="AB25:AC25"/>
    <mergeCell ref="Q24:S24"/>
    <mergeCell ref="T24:V24"/>
    <mergeCell ref="W24:Y24"/>
    <mergeCell ref="Z24:AA24"/>
    <mergeCell ref="AB24:AC24"/>
    <mergeCell ref="A25:B25"/>
    <mergeCell ref="C25:D25"/>
    <mergeCell ref="E25:G25"/>
    <mergeCell ref="H25:J25"/>
    <mergeCell ref="K25:M25"/>
    <mergeCell ref="A24:B24"/>
    <mergeCell ref="C24:D24"/>
    <mergeCell ref="E24:G24"/>
    <mergeCell ref="H24:J24"/>
    <mergeCell ref="K24:M24"/>
    <mergeCell ref="N24:P24"/>
    <mergeCell ref="N23:P23"/>
    <mergeCell ref="Q23:S23"/>
    <mergeCell ref="T23:V23"/>
    <mergeCell ref="W23:Y23"/>
    <mergeCell ref="Z23:AA23"/>
    <mergeCell ref="AB23:AC23"/>
    <mergeCell ref="Q22:S22"/>
    <mergeCell ref="T22:V22"/>
    <mergeCell ref="W22:Y22"/>
    <mergeCell ref="Z22:AA22"/>
    <mergeCell ref="AB22:AC22"/>
    <mergeCell ref="A23:B23"/>
    <mergeCell ref="C23:D23"/>
    <mergeCell ref="E23:G23"/>
    <mergeCell ref="H23:J23"/>
    <mergeCell ref="K23:M23"/>
    <mergeCell ref="A22:B22"/>
    <mergeCell ref="C22:D22"/>
    <mergeCell ref="E22:G22"/>
    <mergeCell ref="H22:J22"/>
    <mergeCell ref="K22:M22"/>
    <mergeCell ref="N22:P22"/>
    <mergeCell ref="N21:P21"/>
    <mergeCell ref="Q21:S21"/>
    <mergeCell ref="T21:V21"/>
    <mergeCell ref="W21:Y21"/>
    <mergeCell ref="Z21:AA21"/>
    <mergeCell ref="AB21:AC21"/>
    <mergeCell ref="Q20:S20"/>
    <mergeCell ref="T20:V20"/>
    <mergeCell ref="W20:Y20"/>
    <mergeCell ref="Z20:AA20"/>
    <mergeCell ref="AB20:AC20"/>
    <mergeCell ref="A21:B21"/>
    <mergeCell ref="C21:D21"/>
    <mergeCell ref="E21:G21"/>
    <mergeCell ref="H21:J21"/>
    <mergeCell ref="K21:M21"/>
    <mergeCell ref="A20:B20"/>
    <mergeCell ref="C20:D20"/>
    <mergeCell ref="E20:G20"/>
    <mergeCell ref="H20:J20"/>
    <mergeCell ref="K20:M20"/>
    <mergeCell ref="N20:P20"/>
    <mergeCell ref="N19:P19"/>
    <mergeCell ref="Q19:S19"/>
    <mergeCell ref="T19:V19"/>
    <mergeCell ref="W19:Y19"/>
    <mergeCell ref="Z19:AA19"/>
    <mergeCell ref="AB19:AC19"/>
    <mergeCell ref="Q18:S18"/>
    <mergeCell ref="T18:V18"/>
    <mergeCell ref="W18:Y18"/>
    <mergeCell ref="Z18:AA18"/>
    <mergeCell ref="AB18:AC18"/>
    <mergeCell ref="A19:B19"/>
    <mergeCell ref="C19:D19"/>
    <mergeCell ref="E19:G19"/>
    <mergeCell ref="H19:J19"/>
    <mergeCell ref="K19:M19"/>
    <mergeCell ref="A18:B18"/>
    <mergeCell ref="C18:D18"/>
    <mergeCell ref="E18:G18"/>
    <mergeCell ref="H18:J18"/>
    <mergeCell ref="K18:M18"/>
    <mergeCell ref="N18:P18"/>
    <mergeCell ref="N17:P17"/>
    <mergeCell ref="Q17:S17"/>
    <mergeCell ref="T17:V17"/>
    <mergeCell ref="W17:Y17"/>
    <mergeCell ref="Z17:AA17"/>
    <mergeCell ref="AB17:AC17"/>
    <mergeCell ref="Q16:S16"/>
    <mergeCell ref="T16:V16"/>
    <mergeCell ref="W16:Y16"/>
    <mergeCell ref="Z16:AA16"/>
    <mergeCell ref="AB16:AC16"/>
    <mergeCell ref="A17:B17"/>
    <mergeCell ref="C17:D17"/>
    <mergeCell ref="E17:G17"/>
    <mergeCell ref="H17:J17"/>
    <mergeCell ref="K17:M17"/>
    <mergeCell ref="A16:B16"/>
    <mergeCell ref="C16:D16"/>
    <mergeCell ref="E16:G16"/>
    <mergeCell ref="H16:J16"/>
    <mergeCell ref="K16:M16"/>
    <mergeCell ref="N16:P16"/>
    <mergeCell ref="N15:P15"/>
    <mergeCell ref="Q15:S15"/>
    <mergeCell ref="T15:V15"/>
    <mergeCell ref="W15:Y15"/>
    <mergeCell ref="Z15:AA15"/>
    <mergeCell ref="AB15:AC15"/>
    <mergeCell ref="Q14:S14"/>
    <mergeCell ref="T14:V14"/>
    <mergeCell ref="W14:Y14"/>
    <mergeCell ref="Z14:AA14"/>
    <mergeCell ref="AB14:AC14"/>
    <mergeCell ref="A15:B15"/>
    <mergeCell ref="C15:D15"/>
    <mergeCell ref="E15:G15"/>
    <mergeCell ref="H15:J15"/>
    <mergeCell ref="K15:M15"/>
    <mergeCell ref="A14:B14"/>
    <mergeCell ref="C14:D14"/>
    <mergeCell ref="E14:G14"/>
    <mergeCell ref="H14:J14"/>
    <mergeCell ref="K14:M14"/>
    <mergeCell ref="N14:P14"/>
    <mergeCell ref="N13:P13"/>
    <mergeCell ref="Q13:S13"/>
    <mergeCell ref="T13:V13"/>
    <mergeCell ref="W13:Y13"/>
    <mergeCell ref="Z13:AA13"/>
    <mergeCell ref="AB13:AC13"/>
    <mergeCell ref="Q12:S12"/>
    <mergeCell ref="T12:V12"/>
    <mergeCell ref="W12:Y12"/>
    <mergeCell ref="Z12:AA12"/>
    <mergeCell ref="AB12:AC12"/>
    <mergeCell ref="A13:B13"/>
    <mergeCell ref="C13:D13"/>
    <mergeCell ref="E13:G13"/>
    <mergeCell ref="H13:J13"/>
    <mergeCell ref="K13:M13"/>
    <mergeCell ref="A12:B12"/>
    <mergeCell ref="C12:D12"/>
    <mergeCell ref="E12:G12"/>
    <mergeCell ref="H12:J12"/>
    <mergeCell ref="K12:M12"/>
    <mergeCell ref="N12:P12"/>
    <mergeCell ref="N11:P11"/>
    <mergeCell ref="Q11:S11"/>
    <mergeCell ref="T11:V11"/>
    <mergeCell ref="W11:Y11"/>
    <mergeCell ref="Z11:AA11"/>
    <mergeCell ref="AB11:AC11"/>
    <mergeCell ref="Q10:S10"/>
    <mergeCell ref="T10:V10"/>
    <mergeCell ref="W10:Y10"/>
    <mergeCell ref="Z10:AA10"/>
    <mergeCell ref="AB10:AC10"/>
    <mergeCell ref="A11:B11"/>
    <mergeCell ref="C11:D11"/>
    <mergeCell ref="E11:G11"/>
    <mergeCell ref="H11:J11"/>
    <mergeCell ref="K11:M11"/>
    <mergeCell ref="A10:B10"/>
    <mergeCell ref="C10:D10"/>
    <mergeCell ref="E10:G10"/>
    <mergeCell ref="H10:J10"/>
    <mergeCell ref="K10:M10"/>
    <mergeCell ref="N10:P10"/>
    <mergeCell ref="N9:P9"/>
    <mergeCell ref="Q9:S9"/>
    <mergeCell ref="T9:V9"/>
    <mergeCell ref="W9:Y9"/>
    <mergeCell ref="Z9:AA9"/>
    <mergeCell ref="AB9:AC9"/>
    <mergeCell ref="Q8:S8"/>
    <mergeCell ref="T8:V8"/>
    <mergeCell ref="W8:Y8"/>
    <mergeCell ref="Z8:AA8"/>
    <mergeCell ref="AB8:AC8"/>
    <mergeCell ref="A9:B9"/>
    <mergeCell ref="C9:D9"/>
    <mergeCell ref="E9:G9"/>
    <mergeCell ref="H9:J9"/>
    <mergeCell ref="K9:M9"/>
    <mergeCell ref="A8:B8"/>
    <mergeCell ref="C8:D8"/>
    <mergeCell ref="E8:G8"/>
    <mergeCell ref="H8:J8"/>
    <mergeCell ref="K8:M8"/>
    <mergeCell ref="N8:P8"/>
    <mergeCell ref="N7:P7"/>
    <mergeCell ref="Q7:S7"/>
    <mergeCell ref="T7:V7"/>
    <mergeCell ref="W7:Y7"/>
    <mergeCell ref="Z7:AA7"/>
    <mergeCell ref="AB7:AC7"/>
    <mergeCell ref="Q6:S6"/>
    <mergeCell ref="T6:V6"/>
    <mergeCell ref="W6:Y6"/>
    <mergeCell ref="Z6:AA6"/>
    <mergeCell ref="AB6:AC6"/>
    <mergeCell ref="A7:B7"/>
    <mergeCell ref="C7:D7"/>
    <mergeCell ref="E7:G7"/>
    <mergeCell ref="H7:J7"/>
    <mergeCell ref="K7:M7"/>
    <mergeCell ref="A6:B6"/>
    <mergeCell ref="C6:D6"/>
    <mergeCell ref="E6:G6"/>
    <mergeCell ref="H6:J6"/>
    <mergeCell ref="K6:M6"/>
    <mergeCell ref="N6:P6"/>
    <mergeCell ref="N5:P5"/>
    <mergeCell ref="Q5:S5"/>
    <mergeCell ref="T5:V5"/>
    <mergeCell ref="W5:Y5"/>
    <mergeCell ref="Z5:AA5"/>
    <mergeCell ref="AB5:AC5"/>
    <mergeCell ref="Q4:S4"/>
    <mergeCell ref="T4:V4"/>
    <mergeCell ref="W4:Y4"/>
    <mergeCell ref="Z4:AA4"/>
    <mergeCell ref="AB4:AC4"/>
    <mergeCell ref="A5:B5"/>
    <mergeCell ref="C5:D5"/>
    <mergeCell ref="E5:G5"/>
    <mergeCell ref="H5:J5"/>
    <mergeCell ref="K5:M5"/>
    <mergeCell ref="A2:B3"/>
    <mergeCell ref="C2:AA3"/>
    <mergeCell ref="AB2:AE2"/>
    <mergeCell ref="AB3:AE3"/>
    <mergeCell ref="A4:B4"/>
    <mergeCell ref="C4:D4"/>
    <mergeCell ref="E4:G4"/>
    <mergeCell ref="H4:J4"/>
    <mergeCell ref="K4:M4"/>
    <mergeCell ref="N4: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EX 3</vt:lpstr>
      <vt:lpstr>states census</vt:lpstr>
      <vt:lpstr>PA muni census</vt:lpstr>
      <vt:lpstr>PA Pop Projection Counties</vt:lpstr>
      <vt:lpstr>Sheet3</vt:lpstr>
      <vt:lpstr>Mahoning</vt:lpstr>
      <vt:lpstr>DRVPC 2016 emply</vt:lpstr>
      <vt:lpstr>DRVPC 2016 POP</vt:lpstr>
      <vt:lpstr>'EX 3'!Print_Area</vt:lpstr>
      <vt:lpstr>'PA muni census'!Print_Area</vt:lpstr>
      <vt:lpstr>'PA muni census'!Print_Titles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Harold, III</dc:creator>
  <cp:lastModifiedBy>Walker, Harold, III</cp:lastModifiedBy>
  <cp:lastPrinted>2018-05-28T23:43:01Z</cp:lastPrinted>
  <dcterms:created xsi:type="dcterms:W3CDTF">2017-04-23T22:00:31Z</dcterms:created>
  <dcterms:modified xsi:type="dcterms:W3CDTF">2018-05-29T00:36:54Z</dcterms:modified>
</cp:coreProperties>
</file>